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D73" i="15"/>
  <c r="C73" s="1"/>
  <c r="B73"/>
  <c r="D72"/>
  <c r="C72"/>
  <c r="B72"/>
  <c r="D71"/>
  <c r="C71"/>
  <c r="B71"/>
  <c r="D70"/>
  <c r="C70" s="1"/>
  <c r="B70"/>
  <c r="L69"/>
  <c r="K69"/>
  <c r="J69"/>
  <c r="I69"/>
  <c r="H69"/>
  <c r="G69"/>
  <c r="F69"/>
  <c r="E69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775"/>
  <c r="C775" s="1"/>
  <c r="B775"/>
  <c r="D774"/>
  <c r="C774" s="1"/>
  <c r="B774"/>
  <c r="D773"/>
  <c r="C773" s="1"/>
  <c r="B773"/>
  <c r="D772"/>
  <c r="C772" s="1"/>
  <c r="B772"/>
  <c r="L771"/>
  <c r="K771"/>
  <c r="J771"/>
  <c r="I771"/>
  <c r="H771"/>
  <c r="G771"/>
  <c r="F771"/>
  <c r="E771"/>
  <c r="AC5122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66"/>
  <c r="C166" s="1"/>
  <c r="B166"/>
  <c r="L165"/>
  <c r="K165"/>
  <c r="J165"/>
  <c r="I165"/>
  <c r="H165"/>
  <c r="G165"/>
  <c r="F165"/>
  <c r="E165"/>
  <c r="D305"/>
  <c r="C305" s="1"/>
  <c r="B305"/>
  <c r="D304"/>
  <c r="C304" s="1"/>
  <c r="B304"/>
  <c r="D303"/>
  <c r="C303" s="1"/>
  <c r="B303"/>
  <c r="D302"/>
  <c r="C302" s="1"/>
  <c r="B302"/>
  <c r="L301"/>
  <c r="K301"/>
  <c r="J301"/>
  <c r="I301"/>
  <c r="H301"/>
  <c r="G301"/>
  <c r="F301"/>
  <c r="E301"/>
  <c r="D300"/>
  <c r="C300" s="1"/>
  <c r="B300"/>
  <c r="D299"/>
  <c r="C299" s="1"/>
  <c r="B299"/>
  <c r="D298"/>
  <c r="C298" s="1"/>
  <c r="B298"/>
  <c r="D297"/>
  <c r="C297" s="1"/>
  <c r="B297"/>
  <c r="L296"/>
  <c r="K296"/>
  <c r="J296"/>
  <c r="I296"/>
  <c r="H296"/>
  <c r="G296"/>
  <c r="F296"/>
  <c r="E296"/>
  <c r="D441"/>
  <c r="C441" s="1"/>
  <c r="B441"/>
  <c r="D440"/>
  <c r="C440" s="1"/>
  <c r="B440"/>
  <c r="D439"/>
  <c r="C439" s="1"/>
  <c r="B439"/>
  <c r="D438"/>
  <c r="C438" s="1"/>
  <c r="B438"/>
  <c r="L437"/>
  <c r="K437"/>
  <c r="J437"/>
  <c r="I437"/>
  <c r="H437"/>
  <c r="G437"/>
  <c r="F437"/>
  <c r="E437"/>
  <c r="D625"/>
  <c r="C625" s="1"/>
  <c r="B625"/>
  <c r="D624"/>
  <c r="C624" s="1"/>
  <c r="B624"/>
  <c r="D623"/>
  <c r="C623" s="1"/>
  <c r="B623"/>
  <c r="D622"/>
  <c r="C622" s="1"/>
  <c r="B622"/>
  <c r="L621"/>
  <c r="K621"/>
  <c r="J621"/>
  <c r="I621"/>
  <c r="H621"/>
  <c r="G621"/>
  <c r="F621"/>
  <c r="E621"/>
  <c r="D507"/>
  <c r="C507" s="1"/>
  <c r="B507"/>
  <c r="D506"/>
  <c r="C506" s="1"/>
  <c r="B506"/>
  <c r="D505"/>
  <c r="C505" s="1"/>
  <c r="B505"/>
  <c r="D504"/>
  <c r="C504" s="1"/>
  <c r="B504"/>
  <c r="L503"/>
  <c r="K503"/>
  <c r="J503"/>
  <c r="I503"/>
  <c r="H503"/>
  <c r="G503"/>
  <c r="F503"/>
  <c r="E503"/>
  <c r="D731"/>
  <c r="C731" s="1"/>
  <c r="B731"/>
  <c r="D730"/>
  <c r="C730" s="1"/>
  <c r="B730"/>
  <c r="D729"/>
  <c r="C729" s="1"/>
  <c r="B729"/>
  <c r="D728"/>
  <c r="C728" s="1"/>
  <c r="B728"/>
  <c r="L727"/>
  <c r="K727"/>
  <c r="J727"/>
  <c r="I727"/>
  <c r="H727"/>
  <c r="G727"/>
  <c r="F727"/>
  <c r="E727"/>
  <c r="R5018" i="10"/>
  <c r="W5018" s="1"/>
  <c r="AB5018" s="1"/>
  <c r="Q5018"/>
  <c r="V5018" s="1"/>
  <c r="AA5018" s="1"/>
  <c r="P5018"/>
  <c r="U5018" s="1"/>
  <c r="Z5018" s="1"/>
  <c r="O5018"/>
  <c r="T5018" s="1"/>
  <c r="Y5018" s="1"/>
  <c r="N5018"/>
  <c r="S5018" s="1"/>
  <c r="R4962"/>
  <c r="W4962" s="1"/>
  <c r="AB4962" s="1"/>
  <c r="Q4962"/>
  <c r="V4962" s="1"/>
  <c r="AA4962" s="1"/>
  <c r="P4962"/>
  <c r="U4962" s="1"/>
  <c r="Z4962" s="1"/>
  <c r="O4962"/>
  <c r="T4962" s="1"/>
  <c r="Y4962" s="1"/>
  <c r="N4962"/>
  <c r="S4962" s="1"/>
  <c r="X4962" s="1"/>
  <c r="R1251"/>
  <c r="W1251" s="1"/>
  <c r="Q1251"/>
  <c r="V1251" s="1"/>
  <c r="P1251"/>
  <c r="O1251"/>
  <c r="N1251"/>
  <c r="T1250"/>
  <c r="R1250"/>
  <c r="W1250" s="1"/>
  <c r="Q1250"/>
  <c r="P1250"/>
  <c r="O1250"/>
  <c r="N1250"/>
  <c r="R1249"/>
  <c r="Q1249"/>
  <c r="P1249"/>
  <c r="U1249" s="1"/>
  <c r="O1249"/>
  <c r="N1249"/>
  <c r="S1249" s="1"/>
  <c r="R1248"/>
  <c r="Q1248"/>
  <c r="P1248"/>
  <c r="O1248"/>
  <c r="T1248" s="1"/>
  <c r="N1248"/>
  <c r="S1248" s="1"/>
  <c r="R1247"/>
  <c r="Q1247"/>
  <c r="P1247"/>
  <c r="U1247" s="1"/>
  <c r="O1247"/>
  <c r="T1247" s="1"/>
  <c r="N1247"/>
  <c r="S1247" s="1"/>
  <c r="R1246"/>
  <c r="Q1246"/>
  <c r="V1246" s="1"/>
  <c r="P1246"/>
  <c r="U1246" s="1"/>
  <c r="O1246"/>
  <c r="T1246" s="1"/>
  <c r="N1246"/>
  <c r="R1245"/>
  <c r="W1245" s="1"/>
  <c r="Q1245"/>
  <c r="V1245" s="1"/>
  <c r="P1245"/>
  <c r="U1245" s="1"/>
  <c r="O1245"/>
  <c r="N1245"/>
  <c r="S1245" s="1"/>
  <c r="R1244"/>
  <c r="W1244" s="1"/>
  <c r="Q1244"/>
  <c r="V1244" s="1"/>
  <c r="AA1244" s="1"/>
  <c r="P1244"/>
  <c r="U1244" s="1"/>
  <c r="O1244"/>
  <c r="N1244"/>
  <c r="R1243"/>
  <c r="W1243" s="1"/>
  <c r="Q1243"/>
  <c r="V1243" s="1"/>
  <c r="AA1243" s="1"/>
  <c r="P1243"/>
  <c r="O1243"/>
  <c r="T1243" s="1"/>
  <c r="N1243"/>
  <c r="S1243" s="1"/>
  <c r="R1242"/>
  <c r="Q1242"/>
  <c r="V1242" s="1"/>
  <c r="P1242"/>
  <c r="U1242" s="1"/>
  <c r="O1242"/>
  <c r="T1242" s="1"/>
  <c r="N1242"/>
  <c r="R1241"/>
  <c r="W1241" s="1"/>
  <c r="Q1241"/>
  <c r="V1241" s="1"/>
  <c r="P1241"/>
  <c r="U1241" s="1"/>
  <c r="O1241"/>
  <c r="N1241"/>
  <c r="S1241" s="1"/>
  <c r="R1240"/>
  <c r="W1240" s="1"/>
  <c r="Q1240"/>
  <c r="V1240" s="1"/>
  <c r="P1240"/>
  <c r="O1240"/>
  <c r="T1240" s="1"/>
  <c r="N1240"/>
  <c r="S1240" s="1"/>
  <c r="R1239"/>
  <c r="W1239" s="1"/>
  <c r="Q1239"/>
  <c r="P1239"/>
  <c r="U1239" s="1"/>
  <c r="O1239"/>
  <c r="T1239" s="1"/>
  <c r="N1239"/>
  <c r="S1239" s="1"/>
  <c r="R1238"/>
  <c r="Q1238"/>
  <c r="V1238" s="1"/>
  <c r="P1238"/>
  <c r="U1238" s="1"/>
  <c r="O1238"/>
  <c r="N1238"/>
  <c r="S1238" s="1"/>
  <c r="R1237"/>
  <c r="Q1237"/>
  <c r="V1237" s="1"/>
  <c r="P1237"/>
  <c r="U1237" s="1"/>
  <c r="O1237"/>
  <c r="T1237" s="1"/>
  <c r="Y1237" s="1"/>
  <c r="N1237"/>
  <c r="S1237" s="1"/>
  <c r="X1237" s="1"/>
  <c r="P98" i="11"/>
  <c r="O98"/>
  <c r="N98"/>
  <c r="M98"/>
  <c r="L98"/>
  <c r="K98"/>
  <c r="D353" i="15"/>
  <c r="C353" s="1"/>
  <c r="B353"/>
  <c r="D352"/>
  <c r="C352" s="1"/>
  <c r="B352"/>
  <c r="D351"/>
  <c r="C351" s="1"/>
  <c r="B351"/>
  <c r="D350"/>
  <c r="C350" s="1"/>
  <c r="B350"/>
  <c r="L349"/>
  <c r="K349"/>
  <c r="J349"/>
  <c r="I349"/>
  <c r="H349"/>
  <c r="G349"/>
  <c r="F349"/>
  <c r="E349"/>
  <c r="D176"/>
  <c r="C176" s="1"/>
  <c r="B176"/>
  <c r="D175"/>
  <c r="C175" s="1"/>
  <c r="B175"/>
  <c r="D174"/>
  <c r="C174" s="1"/>
  <c r="B174"/>
  <c r="D173"/>
  <c r="C173" s="1"/>
  <c r="B173"/>
  <c r="L172"/>
  <c r="K172"/>
  <c r="J172"/>
  <c r="I172"/>
  <c r="H172"/>
  <c r="G172"/>
  <c r="F172"/>
  <c r="E17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35"/>
  <c r="C235" s="1"/>
  <c r="B235"/>
  <c r="D234"/>
  <c r="C234" s="1"/>
  <c r="B234"/>
  <c r="D233"/>
  <c r="C233" s="1"/>
  <c r="B233"/>
  <c r="D232"/>
  <c r="C232" s="1"/>
  <c r="B232"/>
  <c r="L231"/>
  <c r="K231"/>
  <c r="J231"/>
  <c r="I231"/>
  <c r="H231"/>
  <c r="G231"/>
  <c r="F231"/>
  <c r="E231"/>
  <c r="D259"/>
  <c r="C259" s="1"/>
  <c r="B259"/>
  <c r="D258"/>
  <c r="C258" s="1"/>
  <c r="B258"/>
  <c r="D257"/>
  <c r="C257" s="1"/>
  <c r="B257"/>
  <c r="D256"/>
  <c r="C256" s="1"/>
  <c r="B256"/>
  <c r="L255"/>
  <c r="K255"/>
  <c r="J255"/>
  <c r="I255"/>
  <c r="H255"/>
  <c r="G255"/>
  <c r="F255"/>
  <c r="E255"/>
  <c r="D88"/>
  <c r="C88" s="1"/>
  <c r="B88"/>
  <c r="D87"/>
  <c r="C87" s="1"/>
  <c r="B87"/>
  <c r="D86"/>
  <c r="C86" s="1"/>
  <c r="B86"/>
  <c r="D85"/>
  <c r="C85" s="1"/>
  <c r="B85"/>
  <c r="L84"/>
  <c r="K84"/>
  <c r="J84"/>
  <c r="I84"/>
  <c r="H84"/>
  <c r="G84"/>
  <c r="F84"/>
  <c r="E84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436"/>
  <c r="C436" s="1"/>
  <c r="B436"/>
  <c r="D435"/>
  <c r="C435" s="1"/>
  <c r="B435"/>
  <c r="D434"/>
  <c r="C434" s="1"/>
  <c r="B434"/>
  <c r="D433"/>
  <c r="C433" s="1"/>
  <c r="B433"/>
  <c r="L432"/>
  <c r="K432"/>
  <c r="J432"/>
  <c r="I432"/>
  <c r="H432"/>
  <c r="G432"/>
  <c r="F432"/>
  <c r="E432"/>
  <c r="D497"/>
  <c r="C497" s="1"/>
  <c r="B497"/>
  <c r="D496"/>
  <c r="C496" s="1"/>
  <c r="B496"/>
  <c r="D495"/>
  <c r="C495" s="1"/>
  <c r="B495"/>
  <c r="D494"/>
  <c r="C494" s="1"/>
  <c r="B494"/>
  <c r="L493"/>
  <c r="K493"/>
  <c r="J493"/>
  <c r="I493"/>
  <c r="H493"/>
  <c r="G493"/>
  <c r="F493"/>
  <c r="E493"/>
  <c r="D475"/>
  <c r="C475" s="1"/>
  <c r="B475"/>
  <c r="L474"/>
  <c r="K474"/>
  <c r="J474"/>
  <c r="I474"/>
  <c r="H474"/>
  <c r="G474"/>
  <c r="F474"/>
  <c r="E474"/>
  <c r="D592"/>
  <c r="C592" s="1"/>
  <c r="B592"/>
  <c r="L591"/>
  <c r="K591"/>
  <c r="J591"/>
  <c r="I591"/>
  <c r="H591"/>
  <c r="G591"/>
  <c r="F591"/>
  <c r="E591"/>
  <c r="D244"/>
  <c r="C244" s="1"/>
  <c r="B244"/>
  <c r="L243"/>
  <c r="K243"/>
  <c r="J243"/>
  <c r="I243"/>
  <c r="H243"/>
  <c r="G243"/>
  <c r="F243"/>
  <c r="E243"/>
  <c r="D584"/>
  <c r="C584" s="1"/>
  <c r="B584"/>
  <c r="L583"/>
  <c r="K583"/>
  <c r="J583"/>
  <c r="I583"/>
  <c r="H583"/>
  <c r="G583"/>
  <c r="F583"/>
  <c r="E583"/>
  <c r="D582"/>
  <c r="C582" s="1"/>
  <c r="B582"/>
  <c r="L581"/>
  <c r="K581"/>
  <c r="J581"/>
  <c r="I581"/>
  <c r="H581"/>
  <c r="G581"/>
  <c r="F581"/>
  <c r="E581"/>
  <c r="D580"/>
  <c r="C580" s="1"/>
  <c r="B580"/>
  <c r="L579"/>
  <c r="K579"/>
  <c r="J579"/>
  <c r="I579"/>
  <c r="H579"/>
  <c r="G579"/>
  <c r="F579"/>
  <c r="E579"/>
  <c r="D578"/>
  <c r="C578" s="1"/>
  <c r="B578"/>
  <c r="L577"/>
  <c r="K577"/>
  <c r="J577"/>
  <c r="I577"/>
  <c r="H577"/>
  <c r="G577"/>
  <c r="F577"/>
  <c r="E577"/>
  <c r="D576"/>
  <c r="C576" s="1"/>
  <c r="B576"/>
  <c r="L575"/>
  <c r="K575"/>
  <c r="J575"/>
  <c r="I575"/>
  <c r="H575"/>
  <c r="G575"/>
  <c r="F575"/>
  <c r="E575"/>
  <c r="D223"/>
  <c r="C223" s="1"/>
  <c r="B223"/>
  <c r="L222"/>
  <c r="K222"/>
  <c r="J222"/>
  <c r="I222"/>
  <c r="H222"/>
  <c r="G222"/>
  <c r="F222"/>
  <c r="E222"/>
  <c r="D221"/>
  <c r="C221" s="1"/>
  <c r="B221"/>
  <c r="L220"/>
  <c r="K220"/>
  <c r="J220"/>
  <c r="I220"/>
  <c r="H220"/>
  <c r="G220"/>
  <c r="F220"/>
  <c r="E220"/>
  <c r="L241"/>
  <c r="K241"/>
  <c r="J241"/>
  <c r="I241"/>
  <c r="H241"/>
  <c r="G241"/>
  <c r="F241"/>
  <c r="E241"/>
  <c r="D242"/>
  <c r="C242" s="1"/>
  <c r="B242"/>
  <c r="D336"/>
  <c r="C336" s="1"/>
  <c r="B336"/>
  <c r="L335"/>
  <c r="K335"/>
  <c r="J335"/>
  <c r="I335"/>
  <c r="H335"/>
  <c r="G335"/>
  <c r="F335"/>
  <c r="E335"/>
  <c r="L333"/>
  <c r="K333"/>
  <c r="J333"/>
  <c r="I333"/>
  <c r="H333"/>
  <c r="G333"/>
  <c r="F333"/>
  <c r="E333"/>
  <c r="D334"/>
  <c r="C334" s="1"/>
  <c r="B334"/>
  <c r="D792"/>
  <c r="C792" s="1"/>
  <c r="B792"/>
  <c r="L791"/>
  <c r="K791"/>
  <c r="J791"/>
  <c r="I791"/>
  <c r="H791"/>
  <c r="G791"/>
  <c r="F791"/>
  <c r="E791"/>
  <c r="D203"/>
  <c r="C203" s="1"/>
  <c r="B203"/>
  <c r="L202"/>
  <c r="K202"/>
  <c r="J202"/>
  <c r="I202"/>
  <c r="H202"/>
  <c r="G202"/>
  <c r="F202"/>
  <c r="E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384"/>
  <c r="C384" s="1"/>
  <c r="B384"/>
  <c r="L383"/>
  <c r="K383"/>
  <c r="J383"/>
  <c r="I383"/>
  <c r="H383"/>
  <c r="G383"/>
  <c r="F383"/>
  <c r="E383"/>
  <c r="D382"/>
  <c r="C382" s="1"/>
  <c r="B382"/>
  <c r="L381"/>
  <c r="K381"/>
  <c r="J381"/>
  <c r="I381"/>
  <c r="H381"/>
  <c r="G381"/>
  <c r="F381"/>
  <c r="E381"/>
  <c r="D380"/>
  <c r="C380" s="1"/>
  <c r="B380"/>
  <c r="L379"/>
  <c r="K379"/>
  <c r="J379"/>
  <c r="I379"/>
  <c r="H379"/>
  <c r="G379"/>
  <c r="F379"/>
  <c r="E379"/>
  <c r="D378"/>
  <c r="C378" s="1"/>
  <c r="B378"/>
  <c r="L377"/>
  <c r="K377"/>
  <c r="J377"/>
  <c r="I377"/>
  <c r="H377"/>
  <c r="G377"/>
  <c r="F377"/>
  <c r="E377"/>
  <c r="D634"/>
  <c r="C634" s="1"/>
  <c r="B634"/>
  <c r="L633"/>
  <c r="K633"/>
  <c r="J633"/>
  <c r="I633"/>
  <c r="H633"/>
  <c r="G633"/>
  <c r="F633"/>
  <c r="E633"/>
  <c r="H631"/>
  <c r="G631"/>
  <c r="F631"/>
  <c r="E631"/>
  <c r="L631"/>
  <c r="K631"/>
  <c r="J631"/>
  <c r="I631"/>
  <c r="D632"/>
  <c r="C632" s="1"/>
  <c r="B632"/>
  <c r="D240"/>
  <c r="C240" s="1"/>
  <c r="B240"/>
  <c r="D239"/>
  <c r="C239" s="1"/>
  <c r="B239"/>
  <c r="D238"/>
  <c r="C238" s="1"/>
  <c r="B238"/>
  <c r="D237"/>
  <c r="C237" s="1"/>
  <c r="B237"/>
  <c r="L236"/>
  <c r="K236"/>
  <c r="J236"/>
  <c r="I236"/>
  <c r="H236"/>
  <c r="G236"/>
  <c r="F236"/>
  <c r="E236"/>
  <c r="D171"/>
  <c r="C171" s="1"/>
  <c r="B171"/>
  <c r="D170"/>
  <c r="C170" s="1"/>
  <c r="B170"/>
  <c r="D169"/>
  <c r="C169" s="1"/>
  <c r="B169"/>
  <c r="D168"/>
  <c r="C168" s="1"/>
  <c r="B168"/>
  <c r="L167"/>
  <c r="K167"/>
  <c r="J167"/>
  <c r="I167"/>
  <c r="H167"/>
  <c r="G167"/>
  <c r="F167"/>
  <c r="E167"/>
  <c r="D466"/>
  <c r="C466" s="1"/>
  <c r="B466"/>
  <c r="D465"/>
  <c r="C465" s="1"/>
  <c r="B465"/>
  <c r="D464"/>
  <c r="C464" s="1"/>
  <c r="B464"/>
  <c r="D463"/>
  <c r="C463" s="1"/>
  <c r="B463"/>
  <c r="L462"/>
  <c r="K462"/>
  <c r="J462"/>
  <c r="I462"/>
  <c r="H462"/>
  <c r="G462"/>
  <c r="F462"/>
  <c r="E462"/>
  <c r="D269"/>
  <c r="C269" s="1"/>
  <c r="B269"/>
  <c r="D268"/>
  <c r="C268" s="1"/>
  <c r="B268"/>
  <c r="D267"/>
  <c r="C267" s="1"/>
  <c r="B267"/>
  <c r="D266"/>
  <c r="C266" s="1"/>
  <c r="B266"/>
  <c r="L265"/>
  <c r="K265"/>
  <c r="J265"/>
  <c r="I265"/>
  <c r="H265"/>
  <c r="G265"/>
  <c r="F265"/>
  <c r="E265"/>
  <c r="D191"/>
  <c r="C191" s="1"/>
  <c r="B191"/>
  <c r="D190"/>
  <c r="C190" s="1"/>
  <c r="B190"/>
  <c r="D189"/>
  <c r="C189" s="1"/>
  <c r="B189"/>
  <c r="D188"/>
  <c r="C188" s="1"/>
  <c r="B188"/>
  <c r="L187"/>
  <c r="K187"/>
  <c r="J187"/>
  <c r="I187"/>
  <c r="H187"/>
  <c r="G187"/>
  <c r="F187"/>
  <c r="E187"/>
  <c r="D290"/>
  <c r="C290" s="1"/>
  <c r="B290"/>
  <c r="D289"/>
  <c r="C289" s="1"/>
  <c r="B289"/>
  <c r="D288"/>
  <c r="C288" s="1"/>
  <c r="B288"/>
  <c r="D287"/>
  <c r="C287" s="1"/>
  <c r="B287"/>
  <c r="L286"/>
  <c r="K286"/>
  <c r="J286"/>
  <c r="I286"/>
  <c r="H286"/>
  <c r="G286"/>
  <c r="F286"/>
  <c r="E286"/>
  <c r="R5224" i="10"/>
  <c r="W5224" s="1"/>
  <c r="AB5224" s="1"/>
  <c r="Q5224"/>
  <c r="V5224" s="1"/>
  <c r="AA5224" s="1"/>
  <c r="P5224"/>
  <c r="U5224" s="1"/>
  <c r="Z5224" s="1"/>
  <c r="O5224"/>
  <c r="T5224" s="1"/>
  <c r="N5224"/>
  <c r="S5224" s="1"/>
  <c r="X5224" s="1"/>
  <c r="AC5223"/>
  <c r="R5222"/>
  <c r="W5222" s="1"/>
  <c r="AB5222" s="1"/>
  <c r="Q5222"/>
  <c r="V5222" s="1"/>
  <c r="P5222"/>
  <c r="U5222" s="1"/>
  <c r="O5222"/>
  <c r="T5222" s="1"/>
  <c r="N5222"/>
  <c r="AC5221"/>
  <c r="R5220"/>
  <c r="W5220" s="1"/>
  <c r="Q5220"/>
  <c r="V5220" s="1"/>
  <c r="P5220"/>
  <c r="O5220"/>
  <c r="N5220"/>
  <c r="AC5219"/>
  <c r="R5211"/>
  <c r="W5211" s="1"/>
  <c r="AB5211" s="1"/>
  <c r="Q5211"/>
  <c r="V5211" s="1"/>
  <c r="AA5211" s="1"/>
  <c r="P5211"/>
  <c r="U5211" s="1"/>
  <c r="Z5211" s="1"/>
  <c r="O5211"/>
  <c r="T5211" s="1"/>
  <c r="N5211"/>
  <c r="S5211" s="1"/>
  <c r="X5211" s="1"/>
  <c r="AC5210"/>
  <c r="R5193"/>
  <c r="W5193" s="1"/>
  <c r="Q5193"/>
  <c r="V5193" s="1"/>
  <c r="AA5193" s="1"/>
  <c r="P5193"/>
  <c r="U5193" s="1"/>
  <c r="Z5193" s="1"/>
  <c r="O5193"/>
  <c r="T5193" s="1"/>
  <c r="N5193"/>
  <c r="AC5192"/>
  <c r="R5141"/>
  <c r="W5141" s="1"/>
  <c r="AB5141" s="1"/>
  <c r="Q5141"/>
  <c r="V5141" s="1"/>
  <c r="AA5141" s="1"/>
  <c r="P5141"/>
  <c r="U5141" s="1"/>
  <c r="O5141"/>
  <c r="T5141" s="1"/>
  <c r="Y5141" s="1"/>
  <c r="N5141"/>
  <c r="AC5140"/>
  <c r="R5139"/>
  <c r="W5139" s="1"/>
  <c r="AB5139" s="1"/>
  <c r="Q5139"/>
  <c r="V5139" s="1"/>
  <c r="AA5139" s="1"/>
  <c r="P5139"/>
  <c r="U5139" s="1"/>
  <c r="Z5139" s="1"/>
  <c r="O5139"/>
  <c r="N5139"/>
  <c r="AC5138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AC5136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AC5134"/>
  <c r="R5133"/>
  <c r="W5133" s="1"/>
  <c r="AB5133" s="1"/>
  <c r="Q5133"/>
  <c r="V5133" s="1"/>
  <c r="AA5133" s="1"/>
  <c r="P5133"/>
  <c r="U5133" s="1"/>
  <c r="Z5133" s="1"/>
  <c r="O5133"/>
  <c r="N5133"/>
  <c r="AC5132"/>
  <c r="R5131"/>
  <c r="W5131" s="1"/>
  <c r="AB5131" s="1"/>
  <c r="Q5131"/>
  <c r="V5131" s="1"/>
  <c r="P5131"/>
  <c r="O5131"/>
  <c r="N5131"/>
  <c r="S5131" s="1"/>
  <c r="X5131" s="1"/>
  <c r="AC5130"/>
  <c r="R5129"/>
  <c r="W5129" s="1"/>
  <c r="AB5129" s="1"/>
  <c r="Q5129"/>
  <c r="V5129" s="1"/>
  <c r="AA5129" s="1"/>
  <c r="P5129"/>
  <c r="U5129" s="1"/>
  <c r="Z5129" s="1"/>
  <c r="O5129"/>
  <c r="N5129"/>
  <c r="AC5128"/>
  <c r="R5127"/>
  <c r="W5127" s="1"/>
  <c r="AB5127" s="1"/>
  <c r="Q5127"/>
  <c r="V5127" s="1"/>
  <c r="AA5127" s="1"/>
  <c r="P5127"/>
  <c r="O5127"/>
  <c r="N5127"/>
  <c r="AC5126"/>
  <c r="R5125"/>
  <c r="W5125" s="1"/>
  <c r="AB5125" s="1"/>
  <c r="Q5125"/>
  <c r="V5125" s="1"/>
  <c r="AA5125" s="1"/>
  <c r="P5125"/>
  <c r="O5125"/>
  <c r="T5125" s="1"/>
  <c r="Y5125" s="1"/>
  <c r="N5125"/>
  <c r="S5125" s="1"/>
  <c r="X5125" s="1"/>
  <c r="AC5124"/>
  <c r="R5123"/>
  <c r="W5123" s="1"/>
  <c r="AB5123" s="1"/>
  <c r="Q5123"/>
  <c r="V5123" s="1"/>
  <c r="AA5123" s="1"/>
  <c r="P5123"/>
  <c r="O5123"/>
  <c r="T5123" s="1"/>
  <c r="Y5123" s="1"/>
  <c r="N5123"/>
  <c r="S5123" s="1"/>
  <c r="X5123" s="1"/>
  <c r="R5231"/>
  <c r="W5231" s="1"/>
  <c r="AB5231" s="1"/>
  <c r="Q5231"/>
  <c r="V5231" s="1"/>
  <c r="AA5231" s="1"/>
  <c r="P5231"/>
  <c r="U5231" s="1"/>
  <c r="Z5231" s="1"/>
  <c r="O5231"/>
  <c r="T5231" s="1"/>
  <c r="Y5231" s="1"/>
  <c r="N5231"/>
  <c r="S5231" s="1"/>
  <c r="AC5230"/>
  <c r="R5229"/>
  <c r="W5229" s="1"/>
  <c r="AB5229" s="1"/>
  <c r="Q5229"/>
  <c r="V5229" s="1"/>
  <c r="AA5229" s="1"/>
  <c r="P5229"/>
  <c r="U5229" s="1"/>
  <c r="Z5229" s="1"/>
  <c r="O5229"/>
  <c r="T5229" s="1"/>
  <c r="Y5229" s="1"/>
  <c r="N5229"/>
  <c r="AC5228"/>
  <c r="R5213"/>
  <c r="W5213" s="1"/>
  <c r="AB5213" s="1"/>
  <c r="Q5213"/>
  <c r="V5213" s="1"/>
  <c r="AA5213" s="1"/>
  <c r="P5213"/>
  <c r="U5213" s="1"/>
  <c r="Z5213" s="1"/>
  <c r="O5213"/>
  <c r="T5213" s="1"/>
  <c r="Y5213" s="1"/>
  <c r="N5213"/>
  <c r="S5213" s="1"/>
  <c r="AC5212"/>
  <c r="R5197"/>
  <c r="W5197" s="1"/>
  <c r="AB5197" s="1"/>
  <c r="Q5197"/>
  <c r="V5197" s="1"/>
  <c r="AA5197" s="1"/>
  <c r="P5197"/>
  <c r="U5197" s="1"/>
  <c r="O5197"/>
  <c r="T5197" s="1"/>
  <c r="Y5197" s="1"/>
  <c r="N5197"/>
  <c r="S5197" s="1"/>
  <c r="X5197" s="1"/>
  <c r="AC5196"/>
  <c r="R5195"/>
  <c r="W5195" s="1"/>
  <c r="AB5195" s="1"/>
  <c r="Q5195"/>
  <c r="V5195" s="1"/>
  <c r="AA5195" s="1"/>
  <c r="P5195"/>
  <c r="U5195" s="1"/>
  <c r="O5195"/>
  <c r="T5195" s="1"/>
  <c r="N5195"/>
  <c r="S5195" s="1"/>
  <c r="AC5194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AC5170"/>
  <c r="R5169"/>
  <c r="W5169" s="1"/>
  <c r="AB5169" s="1"/>
  <c r="Q5169"/>
  <c r="V5169" s="1"/>
  <c r="AA5169" s="1"/>
  <c r="P5169"/>
  <c r="U5169" s="1"/>
  <c r="Z5169" s="1"/>
  <c r="O5169"/>
  <c r="T5169" s="1"/>
  <c r="N5169"/>
  <c r="AC5168"/>
  <c r="R5167"/>
  <c r="W5167" s="1"/>
  <c r="AB5167" s="1"/>
  <c r="Q5167"/>
  <c r="V5167" s="1"/>
  <c r="AA5167" s="1"/>
  <c r="P5167"/>
  <c r="U5167" s="1"/>
  <c r="O5167"/>
  <c r="N5167"/>
  <c r="AC5166"/>
  <c r="R5165"/>
  <c r="W5165" s="1"/>
  <c r="Q5165"/>
  <c r="V5165" s="1"/>
  <c r="AA5165" s="1"/>
  <c r="P5165"/>
  <c r="U5165" s="1"/>
  <c r="Z5165" s="1"/>
  <c r="O5165"/>
  <c r="T5165" s="1"/>
  <c r="N5165"/>
  <c r="S5165" s="1"/>
  <c r="X5165" s="1"/>
  <c r="AC5164"/>
  <c r="R5163"/>
  <c r="W5163" s="1"/>
  <c r="Q5163"/>
  <c r="V5163" s="1"/>
  <c r="P5163"/>
  <c r="U5163" s="1"/>
  <c r="Z5163" s="1"/>
  <c r="O5163"/>
  <c r="T5163" s="1"/>
  <c r="N5163"/>
  <c r="S5163" s="1"/>
  <c r="X5163" s="1"/>
  <c r="AC5162"/>
  <c r="R5161"/>
  <c r="W5161" s="1"/>
  <c r="Q5161"/>
  <c r="V5161" s="1"/>
  <c r="P5161"/>
  <c r="U5161" s="1"/>
  <c r="O5161"/>
  <c r="T5161" s="1"/>
  <c r="N5161"/>
  <c r="AC5160"/>
  <c r="N2932"/>
  <c r="S2932" s="1"/>
  <c r="X2932" s="1"/>
  <c r="R2931"/>
  <c r="W2931" s="1"/>
  <c r="AB2931" s="1"/>
  <c r="Q2931"/>
  <c r="V2931" s="1"/>
  <c r="P2931"/>
  <c r="U2931" s="1"/>
  <c r="Z2931" s="1"/>
  <c r="O2931"/>
  <c r="N293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S2930" s="1"/>
  <c r="X2930" s="1"/>
  <c r="R2929"/>
  <c r="W2929" s="1"/>
  <c r="AB2929" s="1"/>
  <c r="Q2929"/>
  <c r="V2929" s="1"/>
  <c r="AA2929" s="1"/>
  <c r="P2929"/>
  <c r="U2929" s="1"/>
  <c r="Z2929" s="1"/>
  <c r="O2929"/>
  <c r="T2929" s="1"/>
  <c r="Y2929" s="1"/>
  <c r="N2929"/>
  <c r="R2928"/>
  <c r="W2928" s="1"/>
  <c r="AB2928" s="1"/>
  <c r="Q2928"/>
  <c r="V2928" s="1"/>
  <c r="AA2928" s="1"/>
  <c r="P2928"/>
  <c r="U2928" s="1"/>
  <c r="Z2928" s="1"/>
  <c r="O2928"/>
  <c r="T2928" s="1"/>
  <c r="Y2928" s="1"/>
  <c r="N2928"/>
  <c r="R4389"/>
  <c r="W4389" s="1"/>
  <c r="AB4389" s="1"/>
  <c r="Q4389"/>
  <c r="V4389" s="1"/>
  <c r="AA4389" s="1"/>
  <c r="P4389"/>
  <c r="U4389" s="1"/>
  <c r="O4389"/>
  <c r="T4389" s="1"/>
  <c r="N4389"/>
  <c r="S4389" s="1"/>
  <c r="P97" i="11"/>
  <c r="D801" i="15"/>
  <c r="C801" s="1"/>
  <c r="D800"/>
  <c r="C800" s="1"/>
  <c r="D799"/>
  <c r="C799" s="1"/>
  <c r="D765"/>
  <c r="C765" s="1"/>
  <c r="D670"/>
  <c r="C670" s="1"/>
  <c r="D668"/>
  <c r="C668" s="1"/>
  <c r="D669"/>
  <c r="C669" s="1"/>
  <c r="D809"/>
  <c r="C809" s="1"/>
  <c r="D808"/>
  <c r="C808" s="1"/>
  <c r="N523"/>
  <c r="N522"/>
  <c r="N521"/>
  <c r="N520"/>
  <c r="N505"/>
  <c r="N504"/>
  <c r="N503"/>
  <c r="N502"/>
  <c r="E608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97"/>
  <c r="W1597" s="1"/>
  <c r="AB1597" s="1"/>
  <c r="Q1597"/>
  <c r="V1597" s="1"/>
  <c r="AA1597" s="1"/>
  <c r="P1597"/>
  <c r="U1597" s="1"/>
  <c r="Z1597" s="1"/>
  <c r="O1597"/>
  <c r="T1597" s="1"/>
  <c r="N1597"/>
  <c r="R1596"/>
  <c r="W1596" s="1"/>
  <c r="AB1596" s="1"/>
  <c r="Q1596"/>
  <c r="V1596" s="1"/>
  <c r="P1596"/>
  <c r="U1596" s="1"/>
  <c r="O1596"/>
  <c r="N1596"/>
  <c r="R1595"/>
  <c r="W1595" s="1"/>
  <c r="Q1595"/>
  <c r="V1595" s="1"/>
  <c r="P1595"/>
  <c r="O1595"/>
  <c r="N1595"/>
  <c r="S1595" s="1"/>
  <c r="X1595" s="1"/>
  <c r="R1594"/>
  <c r="Q1594"/>
  <c r="P1594"/>
  <c r="O1594"/>
  <c r="T1594" s="1"/>
  <c r="Y1594" s="1"/>
  <c r="N1594"/>
  <c r="S1594" s="1"/>
  <c r="X1594" s="1"/>
  <c r="R1593"/>
  <c r="Q1593"/>
  <c r="P1593"/>
  <c r="U1593" s="1"/>
  <c r="Z1593" s="1"/>
  <c r="O1593"/>
  <c r="T1593" s="1"/>
  <c r="Y1593" s="1"/>
  <c r="N1593"/>
  <c r="S1593" s="1"/>
  <c r="X1593" s="1"/>
  <c r="R1592"/>
  <c r="Q1592"/>
  <c r="V1592" s="1"/>
  <c r="AA1592" s="1"/>
  <c r="P1592"/>
  <c r="U1592" s="1"/>
  <c r="Z1592" s="1"/>
  <c r="O1592"/>
  <c r="T1592" s="1"/>
  <c r="Y1592" s="1"/>
  <c r="N1592"/>
  <c r="S1592" s="1"/>
  <c r="X1592" s="1"/>
  <c r="R1591"/>
  <c r="W1591" s="1"/>
  <c r="AB1591" s="1"/>
  <c r="Q1591"/>
  <c r="V1591" s="1"/>
  <c r="AA1591" s="1"/>
  <c r="P1591"/>
  <c r="U1591" s="1"/>
  <c r="Z1591" s="1"/>
  <c r="O1591"/>
  <c r="T1591" s="1"/>
  <c r="Y1591" s="1"/>
  <c r="N1591"/>
  <c r="S1591" s="1"/>
  <c r="R1590"/>
  <c r="W1590" s="1"/>
  <c r="AB1590" s="1"/>
  <c r="Q1590"/>
  <c r="V1590" s="1"/>
  <c r="AA1590" s="1"/>
  <c r="P1590"/>
  <c r="U1590" s="1"/>
  <c r="Z1590" s="1"/>
  <c r="O1590"/>
  <c r="T1590" s="1"/>
  <c r="N1590"/>
  <c r="S1590" s="1"/>
  <c r="R1589"/>
  <c r="W1589" s="1"/>
  <c r="AB1589" s="1"/>
  <c r="Q1589"/>
  <c r="V1589" s="1"/>
  <c r="AA1589" s="1"/>
  <c r="P1589"/>
  <c r="U1589" s="1"/>
  <c r="O1589"/>
  <c r="T1589" s="1"/>
  <c r="N1589"/>
  <c r="R1588"/>
  <c r="W1588" s="1"/>
  <c r="AB1588" s="1"/>
  <c r="Q1588"/>
  <c r="V1588" s="1"/>
  <c r="P1588"/>
  <c r="U1588" s="1"/>
  <c r="O1588"/>
  <c r="N1588"/>
  <c r="R1587"/>
  <c r="Q1587"/>
  <c r="V1587" s="1"/>
  <c r="P1587"/>
  <c r="O1587"/>
  <c r="N1587"/>
  <c r="S1587" s="1"/>
  <c r="X1587" s="1"/>
  <c r="R1586"/>
  <c r="W1586" s="1"/>
  <c r="Q1586"/>
  <c r="P1586"/>
  <c r="O1586"/>
  <c r="T1586" s="1"/>
  <c r="Y1586" s="1"/>
  <c r="N1586"/>
  <c r="S1586" s="1"/>
  <c r="X1586" s="1"/>
  <c r="R1585"/>
  <c r="Q1585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583"/>
  <c r="Q1583"/>
  <c r="V1583" s="1"/>
  <c r="AA1583" s="1"/>
  <c r="P1583"/>
  <c r="U1583" s="1"/>
  <c r="Z1583" s="1"/>
  <c r="O1583"/>
  <c r="T1583" s="1"/>
  <c r="Y1583" s="1"/>
  <c r="N1583"/>
  <c r="S1583" s="1"/>
  <c r="X1583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27"/>
  <c r="W4327" s="1"/>
  <c r="AB4327" s="1"/>
  <c r="Q4327"/>
  <c r="P4327"/>
  <c r="U4327" s="1"/>
  <c r="O4327"/>
  <c r="N4327"/>
  <c r="R4326"/>
  <c r="Q4326"/>
  <c r="V4326" s="1"/>
  <c r="P4326"/>
  <c r="U4326" s="1"/>
  <c r="O4326"/>
  <c r="N4326"/>
  <c r="R4325"/>
  <c r="W4325" s="1"/>
  <c r="Q4325"/>
  <c r="V4325" s="1"/>
  <c r="P4325"/>
  <c r="O4325"/>
  <c r="N4325"/>
  <c r="S4325" s="1"/>
  <c r="X4325" s="1"/>
  <c r="R4324"/>
  <c r="W4324" s="1"/>
  <c r="Q4324"/>
  <c r="P4324"/>
  <c r="O4324"/>
  <c r="T4324" s="1"/>
  <c r="Y4324" s="1"/>
  <c r="N4324"/>
  <c r="S4324" s="1"/>
  <c r="R4323"/>
  <c r="Q4323"/>
  <c r="P4323"/>
  <c r="U4323" s="1"/>
  <c r="Z4323" s="1"/>
  <c r="O4323"/>
  <c r="T4323" s="1"/>
  <c r="N4323"/>
  <c r="S4323" s="1"/>
  <c r="X4323" s="1"/>
  <c r="R4322"/>
  <c r="Q4322"/>
  <c r="V4322" s="1"/>
  <c r="AA4322" s="1"/>
  <c r="P4322"/>
  <c r="U4322" s="1"/>
  <c r="O4322"/>
  <c r="T4322" s="1"/>
  <c r="Y4322" s="1"/>
  <c r="N4322"/>
  <c r="R4321"/>
  <c r="W4321" s="1"/>
  <c r="AB4321" s="1"/>
  <c r="Q4321"/>
  <c r="V4321" s="1"/>
  <c r="P4321"/>
  <c r="U4321" s="1"/>
  <c r="Z4321" s="1"/>
  <c r="O4321"/>
  <c r="N4321"/>
  <c r="R4320"/>
  <c r="W4320" s="1"/>
  <c r="Q4320"/>
  <c r="V4320" s="1"/>
  <c r="AA4320" s="1"/>
  <c r="P4320"/>
  <c r="O4320"/>
  <c r="N4320"/>
  <c r="S4320" s="1"/>
  <c r="R4319"/>
  <c r="W4319" s="1"/>
  <c r="AB4319" s="1"/>
  <c r="Q4319"/>
  <c r="P4319"/>
  <c r="O4319"/>
  <c r="N4319"/>
  <c r="R4318"/>
  <c r="Q4318"/>
  <c r="P4318"/>
  <c r="U4318" s="1"/>
  <c r="O4318"/>
  <c r="N4318"/>
  <c r="R4317"/>
  <c r="Q4317"/>
  <c r="P4317"/>
  <c r="O4317"/>
  <c r="N4317"/>
  <c r="S4317" s="1"/>
  <c r="X4317" s="1"/>
  <c r="R4316"/>
  <c r="Q4316"/>
  <c r="P4316"/>
  <c r="O4316"/>
  <c r="T4316" s="1"/>
  <c r="Y4316" s="1"/>
  <c r="N4316"/>
  <c r="S4316" s="1"/>
  <c r="R4315"/>
  <c r="Q4315"/>
  <c r="P4315"/>
  <c r="U4315" s="1"/>
  <c r="Z4315" s="1"/>
  <c r="O4315"/>
  <c r="T4315" s="1"/>
  <c r="N4315"/>
  <c r="S4315" s="1"/>
  <c r="X4315" s="1"/>
  <c r="R4314"/>
  <c r="Q4314"/>
  <c r="V4314" s="1"/>
  <c r="AA4314" s="1"/>
  <c r="P4314"/>
  <c r="U4314" s="1"/>
  <c r="O4314"/>
  <c r="T4314" s="1"/>
  <c r="Y4314" s="1"/>
  <c r="N4314"/>
  <c r="R4313"/>
  <c r="Q4313"/>
  <c r="V4313" s="1"/>
  <c r="AA4313" s="1"/>
  <c r="P4313"/>
  <c r="U4313" s="1"/>
  <c r="O4313"/>
  <c r="T4313" s="1"/>
  <c r="Y4313" s="1"/>
  <c r="N4313"/>
  <c r="R2412"/>
  <c r="W2412" s="1"/>
  <c r="AB2412" s="1"/>
  <c r="Q2412"/>
  <c r="V2412" s="1"/>
  <c r="P2412"/>
  <c r="U2412" s="1"/>
  <c r="O2412"/>
  <c r="T2412" s="1"/>
  <c r="N2412"/>
  <c r="R2411"/>
  <c r="W2411" s="1"/>
  <c r="Q2411"/>
  <c r="V2411" s="1"/>
  <c r="P2411"/>
  <c r="U2411" s="1"/>
  <c r="O2411"/>
  <c r="N2411"/>
  <c r="R2410"/>
  <c r="W2410" s="1"/>
  <c r="Q2410"/>
  <c r="V2410" s="1"/>
  <c r="P2410"/>
  <c r="O2410"/>
  <c r="N2410"/>
  <c r="S2410" s="1"/>
  <c r="X2410" s="1"/>
  <c r="R2409"/>
  <c r="Q2409"/>
  <c r="P2409"/>
  <c r="O2409"/>
  <c r="T2409" s="1"/>
  <c r="Y2409" s="1"/>
  <c r="N2409"/>
  <c r="S2409" s="1"/>
  <c r="X2409" s="1"/>
  <c r="R2408"/>
  <c r="Q2408"/>
  <c r="P2408"/>
  <c r="U2408" s="1"/>
  <c r="Z2408" s="1"/>
  <c r="O2408"/>
  <c r="T2408" s="1"/>
  <c r="Y2408" s="1"/>
  <c r="N2408"/>
  <c r="S2408" s="1"/>
  <c r="X2408" s="1"/>
  <c r="R2407"/>
  <c r="Q2407"/>
  <c r="V2407" s="1"/>
  <c r="AA2407" s="1"/>
  <c r="P2407"/>
  <c r="U2407" s="1"/>
  <c r="Z2407" s="1"/>
  <c r="O2407"/>
  <c r="T2407" s="1"/>
  <c r="Y2407" s="1"/>
  <c r="N2407"/>
  <c r="S2407" s="1"/>
  <c r="R2406"/>
  <c r="W2406" s="1"/>
  <c r="AB2406" s="1"/>
  <c r="Q2406"/>
  <c r="V2406" s="1"/>
  <c r="AA2406" s="1"/>
  <c r="P2406"/>
  <c r="U2406" s="1"/>
  <c r="Z2406" s="1"/>
  <c r="O2406"/>
  <c r="T2406" s="1"/>
  <c r="N2406"/>
  <c r="S2406" s="1"/>
  <c r="R2405"/>
  <c r="W2405" s="1"/>
  <c r="AB2405" s="1"/>
  <c r="Q2405"/>
  <c r="V2405" s="1"/>
  <c r="AA2405" s="1"/>
  <c r="P2405"/>
  <c r="O2405"/>
  <c r="T2405" s="1"/>
  <c r="N2405"/>
  <c r="S2405" s="1"/>
  <c r="X2405" s="1"/>
  <c r="R2404"/>
  <c r="W2404" s="1"/>
  <c r="AB2404" s="1"/>
  <c r="Q2404"/>
  <c r="P2404"/>
  <c r="U2404" s="1"/>
  <c r="O2404"/>
  <c r="T2404" s="1"/>
  <c r="Y2404" s="1"/>
  <c r="N2404"/>
  <c r="R2403"/>
  <c r="Q2403"/>
  <c r="V2403" s="1"/>
  <c r="P2403"/>
  <c r="U2403" s="1"/>
  <c r="Z2403" s="1"/>
  <c r="O2403"/>
  <c r="N2403"/>
  <c r="R2402"/>
  <c r="Q2402"/>
  <c r="V2402" s="1"/>
  <c r="AA2402" s="1"/>
  <c r="P2402"/>
  <c r="O2402"/>
  <c r="N2402"/>
  <c r="S2402" s="1"/>
  <c r="X2402" s="1"/>
  <c r="R2401"/>
  <c r="W2401" s="1"/>
  <c r="Q2401"/>
  <c r="P2401"/>
  <c r="O2401"/>
  <c r="T2401" s="1"/>
  <c r="Y2401" s="1"/>
  <c r="N2401"/>
  <c r="S2401" s="1"/>
  <c r="X2401" s="1"/>
  <c r="R2400"/>
  <c r="Q2400"/>
  <c r="P2400"/>
  <c r="U2400" s="1"/>
  <c r="Z2400" s="1"/>
  <c r="O2400"/>
  <c r="T2400" s="1"/>
  <c r="Y2400" s="1"/>
  <c r="N2400"/>
  <c r="S2400" s="1"/>
  <c r="X2400" s="1"/>
  <c r="R2399"/>
  <c r="Q2399"/>
  <c r="V2399" s="1"/>
  <c r="AA2399" s="1"/>
  <c r="P2399"/>
  <c r="U2399" s="1"/>
  <c r="Z2399" s="1"/>
  <c r="O2399"/>
  <c r="T2399" s="1"/>
  <c r="Y2399" s="1"/>
  <c r="N2399"/>
  <c r="S2399" s="1"/>
  <c r="R2398"/>
  <c r="Q2398"/>
  <c r="V2398" s="1"/>
  <c r="AA2398" s="1"/>
  <c r="P2398"/>
  <c r="U2398" s="1"/>
  <c r="Z2398" s="1"/>
  <c r="O2398"/>
  <c r="T2398" s="1"/>
  <c r="Y2398" s="1"/>
  <c r="N2398"/>
  <c r="R1793"/>
  <c r="W1793" s="1"/>
  <c r="AB1793" s="1"/>
  <c r="Q1793"/>
  <c r="V1793" s="1"/>
  <c r="P1793"/>
  <c r="U1793" s="1"/>
  <c r="Z1793" s="1"/>
  <c r="O1793"/>
  <c r="T1793" s="1"/>
  <c r="N1793"/>
  <c r="R1792"/>
  <c r="W1792" s="1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T1787" s="1"/>
  <c r="N1787"/>
  <c r="S1787" s="1"/>
  <c r="R1786"/>
  <c r="W1786" s="1"/>
  <c r="AB1786" s="1"/>
  <c r="Q1786"/>
  <c r="V1786" s="1"/>
  <c r="AA1786" s="1"/>
  <c r="P1786"/>
  <c r="O1786"/>
  <c r="T1786" s="1"/>
  <c r="N1786"/>
  <c r="S1786" s="1"/>
  <c r="R1785"/>
  <c r="W1785" s="1"/>
  <c r="AB1785" s="1"/>
  <c r="Q1785"/>
  <c r="P1785"/>
  <c r="U1785" s="1"/>
  <c r="O1785"/>
  <c r="T1785" s="1"/>
  <c r="N1785"/>
  <c r="R1784"/>
  <c r="Q1784"/>
  <c r="V1784" s="1"/>
  <c r="P1784"/>
  <c r="U1784" s="1"/>
  <c r="O1784"/>
  <c r="N1784"/>
  <c r="R1783"/>
  <c r="Q1783"/>
  <c r="V1783" s="1"/>
  <c r="P1783"/>
  <c r="O1783"/>
  <c r="N1783"/>
  <c r="S1783" s="1"/>
  <c r="X1783" s="1"/>
  <c r="R1782"/>
  <c r="W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Q1779"/>
  <c r="V1779" s="1"/>
  <c r="AA1779" s="1"/>
  <c r="P1779"/>
  <c r="U1779" s="1"/>
  <c r="Z1779" s="1"/>
  <c r="O1779"/>
  <c r="T1779" s="1"/>
  <c r="Y1779" s="1"/>
  <c r="N1779"/>
  <c r="S1779" s="1"/>
  <c r="R4477"/>
  <c r="W4477" s="1"/>
  <c r="AB4477" s="1"/>
  <c r="Q4477"/>
  <c r="V4477" s="1"/>
  <c r="AA4477" s="1"/>
  <c r="P4477"/>
  <c r="U4477" s="1"/>
  <c r="O4477"/>
  <c r="T4477" s="1"/>
  <c r="Y4477" s="1"/>
  <c r="N4477"/>
  <c r="R4476"/>
  <c r="W4476" s="1"/>
  <c r="Q4476"/>
  <c r="V4476" s="1"/>
  <c r="P4476"/>
  <c r="U4476" s="1"/>
  <c r="Z4476" s="1"/>
  <c r="O4476"/>
  <c r="N4476"/>
  <c r="R4475"/>
  <c r="W4475" s="1"/>
  <c r="Q4475"/>
  <c r="V4475" s="1"/>
  <c r="AA4475" s="1"/>
  <c r="P4475"/>
  <c r="O4475"/>
  <c r="N4475"/>
  <c r="S4475" s="1"/>
  <c r="X4475" s="1"/>
  <c r="R4474"/>
  <c r="W4474" s="1"/>
  <c r="AB4474" s="1"/>
  <c r="Q4474"/>
  <c r="P4474"/>
  <c r="O4474"/>
  <c r="T4474" s="1"/>
  <c r="Y4474" s="1"/>
  <c r="N4474"/>
  <c r="S4474" s="1"/>
  <c r="X4474" s="1"/>
  <c r="R4473"/>
  <c r="Q4473"/>
  <c r="P4473"/>
  <c r="U4473" s="1"/>
  <c r="Z4473" s="1"/>
  <c r="O4473"/>
  <c r="T4473" s="1"/>
  <c r="Y4473" s="1"/>
  <c r="N4473"/>
  <c r="S4473" s="1"/>
  <c r="X4473" s="1"/>
  <c r="R4472"/>
  <c r="Q4472"/>
  <c r="V4472" s="1"/>
  <c r="AA4472" s="1"/>
  <c r="P4472"/>
  <c r="U4472" s="1"/>
  <c r="Z4472" s="1"/>
  <c r="O4472"/>
  <c r="T4472" s="1"/>
  <c r="Y4472" s="1"/>
  <c r="N4472"/>
  <c r="S4472" s="1"/>
  <c r="R4471"/>
  <c r="W4471" s="1"/>
  <c r="AB4471" s="1"/>
  <c r="Q4471"/>
  <c r="V4471" s="1"/>
  <c r="AA4471" s="1"/>
  <c r="P4471"/>
  <c r="U4471" s="1"/>
  <c r="Z4471" s="1"/>
  <c r="O4471"/>
  <c r="T4471" s="1"/>
  <c r="N4471"/>
  <c r="S4471" s="1"/>
  <c r="R4470"/>
  <c r="W4470" s="1"/>
  <c r="AB4470" s="1"/>
  <c r="Q4470"/>
  <c r="V4470" s="1"/>
  <c r="AA4470" s="1"/>
  <c r="P4470"/>
  <c r="O4470"/>
  <c r="T4470" s="1"/>
  <c r="N4470"/>
  <c r="S4470" s="1"/>
  <c r="X4470" s="1"/>
  <c r="R4469"/>
  <c r="W4469" s="1"/>
  <c r="AB4469" s="1"/>
  <c r="Q4469"/>
  <c r="P4469"/>
  <c r="U4469" s="1"/>
  <c r="O4469"/>
  <c r="T4469" s="1"/>
  <c r="Y4469" s="1"/>
  <c r="N4469"/>
  <c r="R4468"/>
  <c r="Q4468"/>
  <c r="V4468" s="1"/>
  <c r="P4468"/>
  <c r="U4468" s="1"/>
  <c r="Z4468" s="1"/>
  <c r="O4468"/>
  <c r="N4468"/>
  <c r="R4467"/>
  <c r="Q4467"/>
  <c r="V4467" s="1"/>
  <c r="AA4467" s="1"/>
  <c r="P4467"/>
  <c r="O4467"/>
  <c r="N4467"/>
  <c r="S4467" s="1"/>
  <c r="X4467" s="1"/>
  <c r="R4466"/>
  <c r="W4466" s="1"/>
  <c r="AB4466" s="1"/>
  <c r="Q4466"/>
  <c r="P4466"/>
  <c r="O4466"/>
  <c r="T4466" s="1"/>
  <c r="Y4466" s="1"/>
  <c r="N4466"/>
  <c r="S4466" s="1"/>
  <c r="X4466" s="1"/>
  <c r="R4465"/>
  <c r="Q4465"/>
  <c r="P4465"/>
  <c r="U4465" s="1"/>
  <c r="Z4465" s="1"/>
  <c r="O4465"/>
  <c r="T4465" s="1"/>
  <c r="Y4465" s="1"/>
  <c r="N4465"/>
  <c r="S4465" s="1"/>
  <c r="X4465" s="1"/>
  <c r="R4464"/>
  <c r="Q4464"/>
  <c r="V4464" s="1"/>
  <c r="AA4464" s="1"/>
  <c r="P4464"/>
  <c r="U4464" s="1"/>
  <c r="Z4464" s="1"/>
  <c r="O4464"/>
  <c r="T4464" s="1"/>
  <c r="Y4464" s="1"/>
  <c r="N4464"/>
  <c r="S4464" s="1"/>
  <c r="R4463"/>
  <c r="Q4463"/>
  <c r="V4463" s="1"/>
  <c r="AA4463" s="1"/>
  <c r="P4463"/>
  <c r="U4463" s="1"/>
  <c r="Z4463" s="1"/>
  <c r="O4463"/>
  <c r="T4463" s="1"/>
  <c r="Y4463" s="1"/>
  <c r="N4463"/>
  <c r="S4463" s="1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S4461" s="1"/>
  <c r="X4461" s="1"/>
  <c r="R4460"/>
  <c r="W4460" s="1"/>
  <c r="AB4460" s="1"/>
  <c r="Q4460"/>
  <c r="P4460"/>
  <c r="O4460"/>
  <c r="T4460" s="1"/>
  <c r="Y4460" s="1"/>
  <c r="N4460"/>
  <c r="R4459"/>
  <c r="W4459" s="1"/>
  <c r="Q4459"/>
  <c r="P4459"/>
  <c r="U4459" s="1"/>
  <c r="Z4459" s="1"/>
  <c r="O4459"/>
  <c r="N4459"/>
  <c r="R4458"/>
  <c r="W4458" s="1"/>
  <c r="Q4458"/>
  <c r="V4458" s="1"/>
  <c r="AA4458" s="1"/>
  <c r="P4458"/>
  <c r="O4458"/>
  <c r="N4458"/>
  <c r="S4458" s="1"/>
  <c r="R4457"/>
  <c r="W4457" s="1"/>
  <c r="AB4457" s="1"/>
  <c r="Q4457"/>
  <c r="P4457"/>
  <c r="O4457"/>
  <c r="T4457" s="1"/>
  <c r="N4457"/>
  <c r="S4457" s="1"/>
  <c r="R4456"/>
  <c r="Q4456"/>
  <c r="P4456"/>
  <c r="U4456" s="1"/>
  <c r="O4456"/>
  <c r="T4456" s="1"/>
  <c r="N4456"/>
  <c r="S4456" s="1"/>
  <c r="X4456" s="1"/>
  <c r="R4455"/>
  <c r="Q4455"/>
  <c r="V4455" s="1"/>
  <c r="P4455"/>
  <c r="U4455" s="1"/>
  <c r="Z4455" s="1"/>
  <c r="O4455"/>
  <c r="T4455" s="1"/>
  <c r="Y4455" s="1"/>
  <c r="N4455"/>
  <c r="R4454"/>
  <c r="W4454" s="1"/>
  <c r="Q4454"/>
  <c r="V4454" s="1"/>
  <c r="AA4454" s="1"/>
  <c r="P4454"/>
  <c r="U4454" s="1"/>
  <c r="Z4454" s="1"/>
  <c r="O4454"/>
  <c r="N4454"/>
  <c r="R4453"/>
  <c r="W4453" s="1"/>
  <c r="Q4453"/>
  <c r="V4453" s="1"/>
  <c r="AA4453" s="1"/>
  <c r="P4453"/>
  <c r="O4453"/>
  <c r="N4453"/>
  <c r="S4453" s="1"/>
  <c r="X4453" s="1"/>
  <c r="R4452"/>
  <c r="W4452" s="1"/>
  <c r="AB4452" s="1"/>
  <c r="Q4452"/>
  <c r="P4452"/>
  <c r="O4452"/>
  <c r="T4452" s="1"/>
  <c r="Y4452" s="1"/>
  <c r="N4452"/>
  <c r="R4451"/>
  <c r="Q4451"/>
  <c r="P4451"/>
  <c r="U4451" s="1"/>
  <c r="Z4451" s="1"/>
  <c r="O4451"/>
  <c r="N4451"/>
  <c r="R4450"/>
  <c r="W4450" s="1"/>
  <c r="Q4450"/>
  <c r="V4450" s="1"/>
  <c r="AA4450" s="1"/>
  <c r="P4450"/>
  <c r="O4450"/>
  <c r="N4450"/>
  <c r="S4450" s="1"/>
  <c r="R4449"/>
  <c r="W4449" s="1"/>
  <c r="AB4449" s="1"/>
  <c r="Q4449"/>
  <c r="P4449"/>
  <c r="O4449"/>
  <c r="T4449" s="1"/>
  <c r="N4449"/>
  <c r="S4449" s="1"/>
  <c r="X4449" s="1"/>
  <c r="R4448"/>
  <c r="W4448" s="1"/>
  <c r="AB4448" s="1"/>
  <c r="Q4448"/>
  <c r="P4448"/>
  <c r="O4448"/>
  <c r="T4448" s="1"/>
  <c r="N4448"/>
  <c r="S4448" s="1"/>
  <c r="R4447"/>
  <c r="W4447" s="1"/>
  <c r="AB4447" s="1"/>
  <c r="Q4447"/>
  <c r="V4447" s="1"/>
  <c r="AA4447" s="1"/>
  <c r="P4447"/>
  <c r="O4447"/>
  <c r="T4447" s="1"/>
  <c r="Y4447" s="1"/>
  <c r="N4447"/>
  <c r="R4446"/>
  <c r="W4446" s="1"/>
  <c r="AB4446" s="1"/>
  <c r="Q4446"/>
  <c r="P4446"/>
  <c r="U4446" s="1"/>
  <c r="Z4446" s="1"/>
  <c r="O4446"/>
  <c r="N4446"/>
  <c r="R4445"/>
  <c r="W4445" s="1"/>
  <c r="Q4445"/>
  <c r="V4445" s="1"/>
  <c r="AA4445" s="1"/>
  <c r="P4445"/>
  <c r="O4445"/>
  <c r="N4445"/>
  <c r="S4445" s="1"/>
  <c r="X4445" s="1"/>
  <c r="R4444"/>
  <c r="W4444" s="1"/>
  <c r="AB4444" s="1"/>
  <c r="Q4444"/>
  <c r="P4444"/>
  <c r="O4444"/>
  <c r="T4444" s="1"/>
  <c r="Y4444" s="1"/>
  <c r="N4444"/>
  <c r="S4444" s="1"/>
  <c r="X4444" s="1"/>
  <c r="R4443"/>
  <c r="Q4443"/>
  <c r="P4443"/>
  <c r="U4443" s="1"/>
  <c r="Z4443" s="1"/>
  <c r="O4443"/>
  <c r="T4443" s="1"/>
  <c r="Y4443" s="1"/>
  <c r="N4443"/>
  <c r="S4443" s="1"/>
  <c r="X4443" s="1"/>
  <c r="R4442"/>
  <c r="Q4442"/>
  <c r="V4442" s="1"/>
  <c r="AA4442" s="1"/>
  <c r="P4442"/>
  <c r="U4442" s="1"/>
  <c r="Z4442" s="1"/>
  <c r="O4442"/>
  <c r="T4442" s="1"/>
  <c r="Y4442" s="1"/>
  <c r="N4442"/>
  <c r="S4442" s="1"/>
  <c r="R4441"/>
  <c r="W4441" s="1"/>
  <c r="AB4441" s="1"/>
  <c r="Q4441"/>
  <c r="V4441" s="1"/>
  <c r="AA4441" s="1"/>
  <c r="P4441"/>
  <c r="U4441" s="1"/>
  <c r="Z4441" s="1"/>
  <c r="O4441"/>
  <c r="N4441"/>
  <c r="R4440"/>
  <c r="W4440" s="1"/>
  <c r="AB4440" s="1"/>
  <c r="Q4440"/>
  <c r="V4440" s="1"/>
  <c r="AA4440" s="1"/>
  <c r="P4440"/>
  <c r="O4440"/>
  <c r="N4440"/>
  <c r="S4440" s="1"/>
  <c r="X4440" s="1"/>
  <c r="R4439"/>
  <c r="W4439" s="1"/>
  <c r="AB4439" s="1"/>
  <c r="Q4439"/>
  <c r="V4439" s="1"/>
  <c r="P4439"/>
  <c r="O4439"/>
  <c r="T4439" s="1"/>
  <c r="Y4439" s="1"/>
  <c r="N4439"/>
  <c r="R4438"/>
  <c r="W4438" s="1"/>
  <c r="Q4438"/>
  <c r="V4438" s="1"/>
  <c r="P4438"/>
  <c r="U4438" s="1"/>
  <c r="Z4438" s="1"/>
  <c r="O4438"/>
  <c r="N4438"/>
  <c r="R4437"/>
  <c r="W4437" s="1"/>
  <c r="Q4437"/>
  <c r="V4437" s="1"/>
  <c r="AA4437" s="1"/>
  <c r="P4437"/>
  <c r="O4437"/>
  <c r="N4437"/>
  <c r="S4437" s="1"/>
  <c r="X4437" s="1"/>
  <c r="R4436"/>
  <c r="W4436" s="1"/>
  <c r="AB4436" s="1"/>
  <c r="Q4436"/>
  <c r="P4436"/>
  <c r="O4436"/>
  <c r="T4436" s="1"/>
  <c r="Y4436" s="1"/>
  <c r="N4436"/>
  <c r="S4436" s="1"/>
  <c r="X4436" s="1"/>
  <c r="R4435"/>
  <c r="Q4435"/>
  <c r="P4435"/>
  <c r="U4435" s="1"/>
  <c r="Z4435" s="1"/>
  <c r="O4435"/>
  <c r="T4435" s="1"/>
  <c r="Y4435" s="1"/>
  <c r="N4435"/>
  <c r="S4435" s="1"/>
  <c r="X4435" s="1"/>
  <c r="R4434"/>
  <c r="Q4434"/>
  <c r="V4434" s="1"/>
  <c r="AA4434" s="1"/>
  <c r="P4434"/>
  <c r="U4434" s="1"/>
  <c r="Z4434" s="1"/>
  <c r="O4434"/>
  <c r="T4434" s="1"/>
  <c r="Y4434" s="1"/>
  <c r="N4434"/>
  <c r="R4433"/>
  <c r="Q4433"/>
  <c r="V4433" s="1"/>
  <c r="AA4433" s="1"/>
  <c r="P4433"/>
  <c r="U4433" s="1"/>
  <c r="Z4433" s="1"/>
  <c r="O4433"/>
  <c r="T4433" s="1"/>
  <c r="Y4433" s="1"/>
  <c r="N4433"/>
  <c r="R4101"/>
  <c r="W4101" s="1"/>
  <c r="AB4101" s="1"/>
  <c r="Q4101"/>
  <c r="V4101" s="1"/>
  <c r="AA4101" s="1"/>
  <c r="P4101"/>
  <c r="U4101" s="1"/>
  <c r="O4101"/>
  <c r="T4101" s="1"/>
  <c r="N4101"/>
  <c r="R4100"/>
  <c r="W4100" s="1"/>
  <c r="AB4100" s="1"/>
  <c r="Q4100"/>
  <c r="V4100" s="1"/>
  <c r="P4100"/>
  <c r="U4100" s="1"/>
  <c r="O4100"/>
  <c r="N4100"/>
  <c r="R4099"/>
  <c r="W4099" s="1"/>
  <c r="Q4099"/>
  <c r="V4099" s="1"/>
  <c r="P4099"/>
  <c r="O4099"/>
  <c r="N4099"/>
  <c r="S4099" s="1"/>
  <c r="X4099" s="1"/>
  <c r="R4098"/>
  <c r="Q4098"/>
  <c r="P4098"/>
  <c r="O4098"/>
  <c r="T4098" s="1"/>
  <c r="Y4098" s="1"/>
  <c r="N4098"/>
  <c r="S4098" s="1"/>
  <c r="X4098" s="1"/>
  <c r="R4097"/>
  <c r="Q4097"/>
  <c r="P4097"/>
  <c r="U4097" s="1"/>
  <c r="Z4097" s="1"/>
  <c r="O4097"/>
  <c r="T4097" s="1"/>
  <c r="Y4097" s="1"/>
  <c r="N4097"/>
  <c r="S4097" s="1"/>
  <c r="X4097" s="1"/>
  <c r="R4096"/>
  <c r="Q4096"/>
  <c r="V4096" s="1"/>
  <c r="AA4096" s="1"/>
  <c r="P4096"/>
  <c r="U4096" s="1"/>
  <c r="Z4096" s="1"/>
  <c r="O4096"/>
  <c r="T4096" s="1"/>
  <c r="Y4096" s="1"/>
  <c r="N4096"/>
  <c r="S4096" s="1"/>
  <c r="X4096" s="1"/>
  <c r="R4095"/>
  <c r="W4095" s="1"/>
  <c r="AB4095" s="1"/>
  <c r="Q4095"/>
  <c r="V4095" s="1"/>
  <c r="AA4095" s="1"/>
  <c r="P4095"/>
  <c r="U4095" s="1"/>
  <c r="Z4095" s="1"/>
  <c r="O4095"/>
  <c r="T4095" s="1"/>
  <c r="Y4095" s="1"/>
  <c r="N4095"/>
  <c r="S4095" s="1"/>
  <c r="R4094"/>
  <c r="W4094" s="1"/>
  <c r="AB4094" s="1"/>
  <c r="Q4094"/>
  <c r="V4094" s="1"/>
  <c r="AA4094" s="1"/>
  <c r="P4094"/>
  <c r="U4094" s="1"/>
  <c r="Z4094" s="1"/>
  <c r="O4094"/>
  <c r="T4094" s="1"/>
  <c r="N4094"/>
  <c r="S4094" s="1"/>
  <c r="R4093"/>
  <c r="W4093" s="1"/>
  <c r="AB4093" s="1"/>
  <c r="Q4093"/>
  <c r="V4093" s="1"/>
  <c r="AA4093" s="1"/>
  <c r="P4093"/>
  <c r="U4093" s="1"/>
  <c r="O4093"/>
  <c r="T4093" s="1"/>
  <c r="N4093"/>
  <c r="R4092"/>
  <c r="W4092" s="1"/>
  <c r="AB4092" s="1"/>
  <c r="Q4092"/>
  <c r="V4092" s="1"/>
  <c r="P4092"/>
  <c r="U4092" s="1"/>
  <c r="O4092"/>
  <c r="N4092"/>
  <c r="R4091"/>
  <c r="Q4091"/>
  <c r="V4091" s="1"/>
  <c r="P4091"/>
  <c r="O4091"/>
  <c r="N4091"/>
  <c r="S4091" s="1"/>
  <c r="X4091" s="1"/>
  <c r="R4090"/>
  <c r="W4090" s="1"/>
  <c r="Q4090"/>
  <c r="P4090"/>
  <c r="O4090"/>
  <c r="T4090" s="1"/>
  <c r="Y4090" s="1"/>
  <c r="N4090"/>
  <c r="S4090" s="1"/>
  <c r="X4090" s="1"/>
  <c r="R4089"/>
  <c r="Q4089"/>
  <c r="P4089"/>
  <c r="U4089" s="1"/>
  <c r="Z4089" s="1"/>
  <c r="O4089"/>
  <c r="T4089" s="1"/>
  <c r="Y4089" s="1"/>
  <c r="N4089"/>
  <c r="S4089" s="1"/>
  <c r="X4089" s="1"/>
  <c r="R4088"/>
  <c r="Q4088"/>
  <c r="V4088" s="1"/>
  <c r="AA4088" s="1"/>
  <c r="P4088"/>
  <c r="U4088" s="1"/>
  <c r="Z4088" s="1"/>
  <c r="O4088"/>
  <c r="T4088" s="1"/>
  <c r="N4088"/>
  <c r="S4088" s="1"/>
  <c r="R4087"/>
  <c r="Q4087"/>
  <c r="V4087" s="1"/>
  <c r="AA4087" s="1"/>
  <c r="P4087"/>
  <c r="U4087" s="1"/>
  <c r="Z4087" s="1"/>
  <c r="O4087"/>
  <c r="T4087" s="1"/>
  <c r="N4087"/>
  <c r="S4087" s="1"/>
  <c r="R3919"/>
  <c r="W3919" s="1"/>
  <c r="AB3919" s="1"/>
  <c r="Q3919"/>
  <c r="V3919" s="1"/>
  <c r="P3919"/>
  <c r="U3919" s="1"/>
  <c r="O3919"/>
  <c r="T3919" s="1"/>
  <c r="Y3919" s="1"/>
  <c r="N3919"/>
  <c r="R3918"/>
  <c r="W3918" s="1"/>
  <c r="Q3918"/>
  <c r="V3918" s="1"/>
  <c r="P3918"/>
  <c r="U3918" s="1"/>
  <c r="Z3918" s="1"/>
  <c r="O3918"/>
  <c r="N3918"/>
  <c r="R3917"/>
  <c r="W3917" s="1"/>
  <c r="Q3917"/>
  <c r="V3917" s="1"/>
  <c r="AA3917" s="1"/>
  <c r="P3917"/>
  <c r="O3917"/>
  <c r="N3917"/>
  <c r="S3917" s="1"/>
  <c r="X3917" s="1"/>
  <c r="R3916"/>
  <c r="W3916" s="1"/>
  <c r="AB3916" s="1"/>
  <c r="Q3916"/>
  <c r="P3916"/>
  <c r="O3916"/>
  <c r="T3916" s="1"/>
  <c r="Y3916" s="1"/>
  <c r="N3916"/>
  <c r="S3916" s="1"/>
  <c r="X3916" s="1"/>
  <c r="R3915"/>
  <c r="Q3915"/>
  <c r="P3915"/>
  <c r="U3915" s="1"/>
  <c r="Z3915" s="1"/>
  <c r="O3915"/>
  <c r="T3915" s="1"/>
  <c r="Y3915" s="1"/>
  <c r="N3915"/>
  <c r="S3915" s="1"/>
  <c r="X3915" s="1"/>
  <c r="R3914"/>
  <c r="Q3914"/>
  <c r="V3914" s="1"/>
  <c r="AA3914" s="1"/>
  <c r="P3914"/>
  <c r="U3914" s="1"/>
  <c r="Z3914" s="1"/>
  <c r="O3914"/>
  <c r="T3914" s="1"/>
  <c r="Y3914" s="1"/>
  <c r="N3914"/>
  <c r="S3914" s="1"/>
  <c r="X3914" s="1"/>
  <c r="R3913"/>
  <c r="W3913" s="1"/>
  <c r="AB3913" s="1"/>
  <c r="Q3913"/>
  <c r="V3913" s="1"/>
  <c r="AA3913" s="1"/>
  <c r="P3913"/>
  <c r="U3913" s="1"/>
  <c r="Z3913" s="1"/>
  <c r="O3913"/>
  <c r="T3913" s="1"/>
  <c r="Y3913" s="1"/>
  <c r="N3913"/>
  <c r="S3913" s="1"/>
  <c r="R3912"/>
  <c r="W3912" s="1"/>
  <c r="AB3912" s="1"/>
  <c r="Q3912"/>
  <c r="V3912" s="1"/>
  <c r="AA3912" s="1"/>
  <c r="P3912"/>
  <c r="U3912" s="1"/>
  <c r="Z3912" s="1"/>
  <c r="O3912"/>
  <c r="T3912" s="1"/>
  <c r="N3912"/>
  <c r="S3912" s="1"/>
  <c r="X3912" s="1"/>
  <c r="R3911"/>
  <c r="W3911" s="1"/>
  <c r="AB3911" s="1"/>
  <c r="Q3911"/>
  <c r="V3911" s="1"/>
  <c r="AA3911" s="1"/>
  <c r="P3911"/>
  <c r="U3911" s="1"/>
  <c r="O3911"/>
  <c r="T3911" s="1"/>
  <c r="Y3911" s="1"/>
  <c r="N3911"/>
  <c r="R3910"/>
  <c r="W3910" s="1"/>
  <c r="AB3910" s="1"/>
  <c r="Q3910"/>
  <c r="V3910" s="1"/>
  <c r="P3910"/>
  <c r="U3910" s="1"/>
  <c r="Z3910" s="1"/>
  <c r="O3910"/>
  <c r="N3910"/>
  <c r="R3909"/>
  <c r="Q3909"/>
  <c r="V3909" s="1"/>
  <c r="AA3909" s="1"/>
  <c r="P3909"/>
  <c r="O3909"/>
  <c r="N3909"/>
  <c r="S3909" s="1"/>
  <c r="X3909" s="1"/>
  <c r="R3908"/>
  <c r="W3908" s="1"/>
  <c r="AB3908" s="1"/>
  <c r="Q3908"/>
  <c r="P3908"/>
  <c r="O3908"/>
  <c r="T3908" s="1"/>
  <c r="Y3908" s="1"/>
  <c r="N3908"/>
  <c r="S3908" s="1"/>
  <c r="X3908" s="1"/>
  <c r="R3907"/>
  <c r="Q3907"/>
  <c r="P3907"/>
  <c r="U3907" s="1"/>
  <c r="Z3907" s="1"/>
  <c r="O3907"/>
  <c r="T3907" s="1"/>
  <c r="Y3907" s="1"/>
  <c r="N3907"/>
  <c r="S3907" s="1"/>
  <c r="X3907" s="1"/>
  <c r="R3906"/>
  <c r="Q3906"/>
  <c r="V3906" s="1"/>
  <c r="AA3906" s="1"/>
  <c r="P3906"/>
  <c r="U3906" s="1"/>
  <c r="Z3906" s="1"/>
  <c r="O3906"/>
  <c r="T3906" s="1"/>
  <c r="Y3906" s="1"/>
  <c r="N3906"/>
  <c r="S3906" s="1"/>
  <c r="X3906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4026"/>
  <c r="W4026" s="1"/>
  <c r="AB4026" s="1"/>
  <c r="Q4026"/>
  <c r="V4026" s="1"/>
  <c r="AA4026" s="1"/>
  <c r="P4026"/>
  <c r="U4026" s="1"/>
  <c r="O4026"/>
  <c r="T4026" s="1"/>
  <c r="N4026"/>
  <c r="R4025"/>
  <c r="W4025" s="1"/>
  <c r="AB4025" s="1"/>
  <c r="Q4025"/>
  <c r="V4025" s="1"/>
  <c r="P4025"/>
  <c r="U4025" s="1"/>
  <c r="O4025"/>
  <c r="N4025"/>
  <c r="R4024"/>
  <c r="W4024" s="1"/>
  <c r="Q4024"/>
  <c r="V4024" s="1"/>
  <c r="P4024"/>
  <c r="O4024"/>
  <c r="N4024"/>
  <c r="S4024" s="1"/>
  <c r="X4024" s="1"/>
  <c r="R4023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T4022" s="1"/>
  <c r="Y4022" s="1"/>
  <c r="N4022"/>
  <c r="S4022" s="1"/>
  <c r="X4022" s="1"/>
  <c r="R4021"/>
  <c r="Q4021"/>
  <c r="V4021" s="1"/>
  <c r="AA4021" s="1"/>
  <c r="P4021"/>
  <c r="U4021" s="1"/>
  <c r="Z4021" s="1"/>
  <c r="O4021"/>
  <c r="T4021" s="1"/>
  <c r="Y4021" s="1"/>
  <c r="N4021"/>
  <c r="S4021" s="1"/>
  <c r="X4021" s="1"/>
  <c r="R4020"/>
  <c r="W4020" s="1"/>
  <c r="AB4020" s="1"/>
  <c r="Q4020"/>
  <c r="V4020" s="1"/>
  <c r="AA4020" s="1"/>
  <c r="P4020"/>
  <c r="U4020" s="1"/>
  <c r="Z4020" s="1"/>
  <c r="O4020"/>
  <c r="T4020" s="1"/>
  <c r="Y4020" s="1"/>
  <c r="N4020"/>
  <c r="S4020" s="1"/>
  <c r="R4019"/>
  <c r="W4019" s="1"/>
  <c r="AB4019" s="1"/>
  <c r="Q4019"/>
  <c r="V4019" s="1"/>
  <c r="AA4019" s="1"/>
  <c r="P4019"/>
  <c r="U4019" s="1"/>
  <c r="Z4019" s="1"/>
  <c r="O4019"/>
  <c r="T4019" s="1"/>
  <c r="N4019"/>
  <c r="S4019" s="1"/>
  <c r="R4018"/>
  <c r="W4018" s="1"/>
  <c r="AB4018" s="1"/>
  <c r="Q4018"/>
  <c r="V4018" s="1"/>
  <c r="AA4018" s="1"/>
  <c r="P4018"/>
  <c r="U4018" s="1"/>
  <c r="O4018"/>
  <c r="T4018" s="1"/>
  <c r="N4018"/>
  <c r="R4017"/>
  <c r="W4017" s="1"/>
  <c r="AB4017" s="1"/>
  <c r="Q4017"/>
  <c r="V4017" s="1"/>
  <c r="P4017"/>
  <c r="U4017" s="1"/>
  <c r="O4017"/>
  <c r="N4017"/>
  <c r="R4016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X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Z4013" s="1"/>
  <c r="O4013"/>
  <c r="T4013" s="1"/>
  <c r="Y4013" s="1"/>
  <c r="N4013"/>
  <c r="S4013" s="1"/>
  <c r="X4013" s="1"/>
  <c r="R4012"/>
  <c r="Q4012"/>
  <c r="V4012" s="1"/>
  <c r="AA4012" s="1"/>
  <c r="P4012"/>
  <c r="U4012" s="1"/>
  <c r="Z4012" s="1"/>
  <c r="O4012"/>
  <c r="T4012" s="1"/>
  <c r="Y4012" s="1"/>
  <c r="N4012"/>
  <c r="S4012" s="1"/>
  <c r="R3664"/>
  <c r="W3664" s="1"/>
  <c r="Q3664"/>
  <c r="V3664" s="1"/>
  <c r="AA3664" s="1"/>
  <c r="P3664"/>
  <c r="U3664" s="1"/>
  <c r="O3664"/>
  <c r="T3664" s="1"/>
  <c r="N3664"/>
  <c r="R3663"/>
  <c r="W3663" s="1"/>
  <c r="AB3663" s="1"/>
  <c r="Q3663"/>
  <c r="V3663" s="1"/>
  <c r="P3663"/>
  <c r="O3663"/>
  <c r="N3663"/>
  <c r="R3662"/>
  <c r="W3662" s="1"/>
  <c r="Q3662"/>
  <c r="P3662"/>
  <c r="O3662"/>
  <c r="N3662"/>
  <c r="S3662" s="1"/>
  <c r="X3662" s="1"/>
  <c r="R3661"/>
  <c r="W3661" s="1"/>
  <c r="Q3661"/>
  <c r="P3661"/>
  <c r="O3661"/>
  <c r="T3661" s="1"/>
  <c r="Y3661" s="1"/>
  <c r="N3661"/>
  <c r="S3661" s="1"/>
  <c r="X3661" s="1"/>
  <c r="R3660"/>
  <c r="Q3660"/>
  <c r="V3660" s="1"/>
  <c r="P3660"/>
  <c r="U3660" s="1"/>
  <c r="Z3660" s="1"/>
  <c r="O3660"/>
  <c r="T3660" s="1"/>
  <c r="Y3660" s="1"/>
  <c r="N3660"/>
  <c r="S3660" s="1"/>
  <c r="R3659"/>
  <c r="W3659" s="1"/>
  <c r="Q3659"/>
  <c r="V3659" s="1"/>
  <c r="AA3659" s="1"/>
  <c r="P3659"/>
  <c r="U3659" s="1"/>
  <c r="Z3659" s="1"/>
  <c r="O3659"/>
  <c r="T3659" s="1"/>
  <c r="N3659"/>
  <c r="S3659" s="1"/>
  <c r="X3659" s="1"/>
  <c r="R3658"/>
  <c r="W3658" s="1"/>
  <c r="AB3658" s="1"/>
  <c r="Q3658"/>
  <c r="V3658" s="1"/>
  <c r="AA3658" s="1"/>
  <c r="P3658"/>
  <c r="U3658" s="1"/>
  <c r="O3658"/>
  <c r="T3658" s="1"/>
  <c r="Y3658" s="1"/>
  <c r="N3658"/>
  <c r="S3658" s="1"/>
  <c r="R3657"/>
  <c r="W3657" s="1"/>
  <c r="AB3657" s="1"/>
  <c r="Q3657"/>
  <c r="V3657" s="1"/>
  <c r="P3657"/>
  <c r="U3657" s="1"/>
  <c r="Z3657" s="1"/>
  <c r="O3657"/>
  <c r="T3657" s="1"/>
  <c r="Y3657" s="1"/>
  <c r="N3657"/>
  <c r="R3656"/>
  <c r="W3656" s="1"/>
  <c r="Q3656"/>
  <c r="V3656" s="1"/>
  <c r="AA3656" s="1"/>
  <c r="P3656"/>
  <c r="U3656" s="1"/>
  <c r="Z3656" s="1"/>
  <c r="O3656"/>
  <c r="N3656"/>
  <c r="R3655"/>
  <c r="W3655" s="1"/>
  <c r="Q3655"/>
  <c r="V3655" s="1"/>
  <c r="P3655"/>
  <c r="O3655"/>
  <c r="N3655"/>
  <c r="R3654"/>
  <c r="W3654" s="1"/>
  <c r="Q3654"/>
  <c r="P3654"/>
  <c r="O3654"/>
  <c r="N3654"/>
  <c r="S3654" s="1"/>
  <c r="X3654" s="1"/>
  <c r="R3653"/>
  <c r="W3653" s="1"/>
  <c r="Q3653"/>
  <c r="P3653"/>
  <c r="O3653"/>
  <c r="T3653" s="1"/>
  <c r="Y3653" s="1"/>
  <c r="N3653"/>
  <c r="S3653" s="1"/>
  <c r="X3653" s="1"/>
  <c r="R3652"/>
  <c r="Q3652"/>
  <c r="V3652" s="1"/>
  <c r="P3652"/>
  <c r="U3652" s="1"/>
  <c r="Z3652" s="1"/>
  <c r="O3652"/>
  <c r="T3652" s="1"/>
  <c r="Y3652" s="1"/>
  <c r="N3652"/>
  <c r="S3652" s="1"/>
  <c r="R3651"/>
  <c r="W3651" s="1"/>
  <c r="Q3651"/>
  <c r="V3651" s="1"/>
  <c r="AA3651" s="1"/>
  <c r="P3651"/>
  <c r="U3651" s="1"/>
  <c r="Z3651" s="1"/>
  <c r="O3651"/>
  <c r="T3651" s="1"/>
  <c r="N3651"/>
  <c r="S3651" s="1"/>
  <c r="R3650"/>
  <c r="W3650" s="1"/>
  <c r="Q3650"/>
  <c r="V3650" s="1"/>
  <c r="AA3650" s="1"/>
  <c r="P3650"/>
  <c r="U3650" s="1"/>
  <c r="Z3650" s="1"/>
  <c r="O3650"/>
  <c r="T3650" s="1"/>
  <c r="N3650"/>
  <c r="S3650" s="1"/>
  <c r="R1778"/>
  <c r="W1778" s="1"/>
  <c r="AB1778" s="1"/>
  <c r="Q1778"/>
  <c r="V1778" s="1"/>
  <c r="AA1778" s="1"/>
  <c r="P1778"/>
  <c r="U1778" s="1"/>
  <c r="Z1778" s="1"/>
  <c r="O1778"/>
  <c r="T1778" s="1"/>
  <c r="Y1778" s="1"/>
  <c r="N1778"/>
  <c r="R1777"/>
  <c r="W1777" s="1"/>
  <c r="Q1777"/>
  <c r="V1777" s="1"/>
  <c r="P1777"/>
  <c r="U1777" s="1"/>
  <c r="Z1777" s="1"/>
  <c r="O1777"/>
  <c r="N1777"/>
  <c r="R1776"/>
  <c r="W1776" s="1"/>
  <c r="Q1776"/>
  <c r="V1776" s="1"/>
  <c r="AA1776" s="1"/>
  <c r="P1776"/>
  <c r="O1776"/>
  <c r="N1776"/>
  <c r="S1776" s="1"/>
  <c r="X1776" s="1"/>
  <c r="R1775"/>
  <c r="W1775" s="1"/>
  <c r="AB1775" s="1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86"/>
  <c r="W2986" s="1"/>
  <c r="AB2986" s="1"/>
  <c r="Q2986"/>
  <c r="V2986" s="1"/>
  <c r="AA2986" s="1"/>
  <c r="P2986"/>
  <c r="U2986" s="1"/>
  <c r="O2986"/>
  <c r="N2986"/>
  <c r="R2985"/>
  <c r="W2985" s="1"/>
  <c r="AB2985" s="1"/>
  <c r="Q2985"/>
  <c r="V2985" s="1"/>
  <c r="P2985"/>
  <c r="O2985"/>
  <c r="N2985"/>
  <c r="R2984"/>
  <c r="W2984" s="1"/>
  <c r="Q2984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O2980"/>
  <c r="T2980" s="1"/>
  <c r="Y2980" s="1"/>
  <c r="N2980"/>
  <c r="S2980" s="1"/>
  <c r="R2979"/>
  <c r="W2979" s="1"/>
  <c r="AB2979" s="1"/>
  <c r="Q2979"/>
  <c r="P2979"/>
  <c r="U2979" s="1"/>
  <c r="Z2979" s="1"/>
  <c r="O2979"/>
  <c r="T2979" s="1"/>
  <c r="N2979"/>
  <c r="R2978"/>
  <c r="Q2978"/>
  <c r="V2978" s="1"/>
  <c r="AA2978" s="1"/>
  <c r="P2978"/>
  <c r="U2978" s="1"/>
  <c r="O2978"/>
  <c r="N2978"/>
  <c r="R2977"/>
  <c r="W2977" s="1"/>
  <c r="AB2977" s="1"/>
  <c r="Q2977"/>
  <c r="P2977"/>
  <c r="O2977"/>
  <c r="N2977"/>
  <c r="R2976"/>
  <c r="W2976" s="1"/>
  <c r="Q2976"/>
  <c r="P2976"/>
  <c r="O2976"/>
  <c r="N2976"/>
  <c r="S2976" s="1"/>
  <c r="X2976" s="1"/>
  <c r="R2975"/>
  <c r="Q2975"/>
  <c r="P2975"/>
  <c r="O2975"/>
  <c r="T2975" s="1"/>
  <c r="Y2975" s="1"/>
  <c r="N2975"/>
  <c r="S2975" s="1"/>
  <c r="X2975" s="1"/>
  <c r="R2974"/>
  <c r="W2974" s="1"/>
  <c r="Q2974"/>
  <c r="P2974"/>
  <c r="U2974" s="1"/>
  <c r="Z2974" s="1"/>
  <c r="O2974"/>
  <c r="T2974" s="1"/>
  <c r="Y2974" s="1"/>
  <c r="N2974"/>
  <c r="S2974" s="1"/>
  <c r="R2973"/>
  <c r="Q2973"/>
  <c r="V2973" s="1"/>
  <c r="AA2973" s="1"/>
  <c r="P2973"/>
  <c r="U2973" s="1"/>
  <c r="O2973"/>
  <c r="T2973" s="1"/>
  <c r="N2973"/>
  <c r="S2973" s="1"/>
  <c r="R2972"/>
  <c r="Q2972"/>
  <c r="V2972" s="1"/>
  <c r="AA2972" s="1"/>
  <c r="P2972"/>
  <c r="U2972" s="1"/>
  <c r="O2972"/>
  <c r="T2972" s="1"/>
  <c r="N2972"/>
  <c r="S2972" s="1"/>
  <c r="X2972" s="1"/>
  <c r="R2971"/>
  <c r="W2971" s="1"/>
  <c r="AB2971" s="1"/>
  <c r="Q2971"/>
  <c r="P2971"/>
  <c r="O2971"/>
  <c r="T2971" s="1"/>
  <c r="N2971"/>
  <c r="R2970"/>
  <c r="Q2970"/>
  <c r="P2970"/>
  <c r="U2970" s="1"/>
  <c r="O2970"/>
  <c r="N2970"/>
  <c r="R2969"/>
  <c r="Q2969"/>
  <c r="P2969"/>
  <c r="O2969"/>
  <c r="N2969"/>
  <c r="S2969" s="1"/>
  <c r="X2969" s="1"/>
  <c r="R2968"/>
  <c r="W2968" s="1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R2965"/>
  <c r="W2965" s="1"/>
  <c r="AB2965" s="1"/>
  <c r="Q2965"/>
  <c r="V2965" s="1"/>
  <c r="AA2965" s="1"/>
  <c r="P2965"/>
  <c r="U2965" s="1"/>
  <c r="Z2965" s="1"/>
  <c r="O2965"/>
  <c r="N2965"/>
  <c r="R2964"/>
  <c r="W2964" s="1"/>
  <c r="AB2964" s="1"/>
  <c r="Q2964"/>
  <c r="V2964" s="1"/>
  <c r="AA2964" s="1"/>
  <c r="P2964"/>
  <c r="O2964"/>
  <c r="N2964"/>
  <c r="R2963"/>
  <c r="W2963" s="1"/>
  <c r="AB2963" s="1"/>
  <c r="Q2963"/>
  <c r="P2963"/>
  <c r="O2963"/>
  <c r="N2963"/>
  <c r="R2962"/>
  <c r="Q2962"/>
  <c r="P2962"/>
  <c r="O2962"/>
  <c r="N2962"/>
  <c r="R2961"/>
  <c r="W2961" s="1"/>
  <c r="Q2961"/>
  <c r="P2961"/>
  <c r="O2961"/>
  <c r="N2961"/>
  <c r="S2961" s="1"/>
  <c r="X2961" s="1"/>
  <c r="R2960"/>
  <c r="W2960" s="1"/>
  <c r="Q2960"/>
  <c r="P2960"/>
  <c r="O2960"/>
  <c r="T2960" s="1"/>
  <c r="Y2960" s="1"/>
  <c r="N2960"/>
  <c r="S2960" s="1"/>
  <c r="X2960" s="1"/>
  <c r="R2959"/>
  <c r="Q2959"/>
  <c r="P2959"/>
  <c r="U2959" s="1"/>
  <c r="Z2959" s="1"/>
  <c r="O2959"/>
  <c r="T2959" s="1"/>
  <c r="Y2959" s="1"/>
  <c r="N2959"/>
  <c r="S2959" s="1"/>
  <c r="X2959" s="1"/>
  <c r="R2958"/>
  <c r="Q2958"/>
  <c r="V2958" s="1"/>
  <c r="AA2958" s="1"/>
  <c r="P2958"/>
  <c r="U2958" s="1"/>
  <c r="Z2958" s="1"/>
  <c r="O2958"/>
  <c r="T2958" s="1"/>
  <c r="Y2958" s="1"/>
  <c r="N2958"/>
  <c r="R2957"/>
  <c r="Q2957"/>
  <c r="V2957" s="1"/>
  <c r="AA2957" s="1"/>
  <c r="P2957"/>
  <c r="U2957" s="1"/>
  <c r="Z2957" s="1"/>
  <c r="O2957"/>
  <c r="T2957" s="1"/>
  <c r="Y2957" s="1"/>
  <c r="N2957"/>
  <c r="R2956"/>
  <c r="W2956" s="1"/>
  <c r="AB2956" s="1"/>
  <c r="Q2956"/>
  <c r="V2956" s="1"/>
  <c r="P2956"/>
  <c r="U2956" s="1"/>
  <c r="O2956"/>
  <c r="T2956" s="1"/>
  <c r="Y2956" s="1"/>
  <c r="N2956"/>
  <c r="R2955"/>
  <c r="W2955" s="1"/>
  <c r="Q2955"/>
  <c r="V2955" s="1"/>
  <c r="P2955"/>
  <c r="U2955" s="1"/>
  <c r="Z2955" s="1"/>
  <c r="O2955"/>
  <c r="N2955"/>
  <c r="R2954"/>
  <c r="W2954" s="1"/>
  <c r="Q2954"/>
  <c r="V2954" s="1"/>
  <c r="AA2954" s="1"/>
  <c r="P2954"/>
  <c r="O2954"/>
  <c r="N2954"/>
  <c r="S2954" s="1"/>
  <c r="X2954" s="1"/>
  <c r="R2953"/>
  <c r="W2953" s="1"/>
  <c r="AB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T2950" s="1"/>
  <c r="N2950"/>
  <c r="S2950" s="1"/>
  <c r="R2949"/>
  <c r="W2949" s="1"/>
  <c r="AB2949" s="1"/>
  <c r="Q2949"/>
  <c r="V2949" s="1"/>
  <c r="AA2949" s="1"/>
  <c r="P2949"/>
  <c r="U2949" s="1"/>
  <c r="O2949"/>
  <c r="T2949" s="1"/>
  <c r="N2949"/>
  <c r="S2949" s="1"/>
  <c r="X2949" s="1"/>
  <c r="R2948"/>
  <c r="W2948" s="1"/>
  <c r="AB2948" s="1"/>
  <c r="Q2948"/>
  <c r="V2948" s="1"/>
  <c r="P2948"/>
  <c r="U2948" s="1"/>
  <c r="O2948"/>
  <c r="T2948" s="1"/>
  <c r="Y2948" s="1"/>
  <c r="N2948"/>
  <c r="R2947"/>
  <c r="Q2947"/>
  <c r="V2947" s="1"/>
  <c r="P2947"/>
  <c r="U2947" s="1"/>
  <c r="Z2947" s="1"/>
  <c r="O2947"/>
  <c r="N2947"/>
  <c r="R2946"/>
  <c r="Q2946"/>
  <c r="V2946" s="1"/>
  <c r="AA2946" s="1"/>
  <c r="P2946"/>
  <c r="O2946"/>
  <c r="N2946"/>
  <c r="S2946" s="1"/>
  <c r="X2946" s="1"/>
  <c r="R2945"/>
  <c r="W2945" s="1"/>
  <c r="AB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S2943" s="1"/>
  <c r="R2942"/>
  <c r="Q2942"/>
  <c r="V2942" s="1"/>
  <c r="AA2942" s="1"/>
  <c r="P2942"/>
  <c r="U2942" s="1"/>
  <c r="Z2942" s="1"/>
  <c r="O2942"/>
  <c r="T2942" s="1"/>
  <c r="Y2942" s="1"/>
  <c r="N2942"/>
  <c r="R3558"/>
  <c r="W3558" s="1"/>
  <c r="Q3558"/>
  <c r="P3558"/>
  <c r="O3558"/>
  <c r="N3558"/>
  <c r="R3557"/>
  <c r="Q3557"/>
  <c r="P3557"/>
  <c r="O3557"/>
  <c r="T3557" s="1"/>
  <c r="N3557"/>
  <c r="S3557" s="1"/>
  <c r="R3556"/>
  <c r="Q3556"/>
  <c r="P3556"/>
  <c r="U3556" s="1"/>
  <c r="O3556"/>
  <c r="T3556" s="1"/>
  <c r="N3556"/>
  <c r="R3555"/>
  <c r="Q3555"/>
  <c r="V3555" s="1"/>
  <c r="P3555"/>
  <c r="U3555" s="1"/>
  <c r="O3555"/>
  <c r="N3555"/>
  <c r="S3555" s="1"/>
  <c r="R3554"/>
  <c r="W3554" s="1"/>
  <c r="Q3554"/>
  <c r="V3554" s="1"/>
  <c r="AA3554" s="1"/>
  <c r="P3554"/>
  <c r="U3554" s="1"/>
  <c r="O3554"/>
  <c r="N3554"/>
  <c r="R3553"/>
  <c r="W3553" s="1"/>
  <c r="AB3553" s="1"/>
  <c r="Q3553"/>
  <c r="P3553"/>
  <c r="O3553"/>
  <c r="N3553"/>
  <c r="R3552"/>
  <c r="W3552" s="1"/>
  <c r="Q3552"/>
  <c r="P3552"/>
  <c r="O3552"/>
  <c r="N3552"/>
  <c r="R3551"/>
  <c r="W3551" s="1"/>
  <c r="Q3551"/>
  <c r="V3551" s="1"/>
  <c r="P3551"/>
  <c r="O3551"/>
  <c r="N3551"/>
  <c r="R3550"/>
  <c r="W3550" s="1"/>
  <c r="Q3550"/>
  <c r="P3550"/>
  <c r="O3550"/>
  <c r="N3550"/>
  <c r="S3550" s="1"/>
  <c r="R3549"/>
  <c r="Q3549"/>
  <c r="P3549"/>
  <c r="O3549"/>
  <c r="T3549" s="1"/>
  <c r="N3549"/>
  <c r="S3549" s="1"/>
  <c r="X3549" s="1"/>
  <c r="R3548"/>
  <c r="Q3548"/>
  <c r="P3548"/>
  <c r="U3548" s="1"/>
  <c r="Z3548" s="1"/>
  <c r="O3548"/>
  <c r="T3548" s="1"/>
  <c r="N3548"/>
  <c r="S3548" s="1"/>
  <c r="R3547"/>
  <c r="Q3547"/>
  <c r="V3547" s="1"/>
  <c r="P3547"/>
  <c r="U3547" s="1"/>
  <c r="Z3547" s="1"/>
  <c r="O3547"/>
  <c r="T3547" s="1"/>
  <c r="N3547"/>
  <c r="R3546"/>
  <c r="W3546" s="1"/>
  <c r="Q3546"/>
  <c r="V3546" s="1"/>
  <c r="P3546"/>
  <c r="O3546"/>
  <c r="N3546"/>
  <c r="R3545"/>
  <c r="W3545" s="1"/>
  <c r="Q3545"/>
  <c r="P3545"/>
  <c r="U3545" s="1"/>
  <c r="O3545"/>
  <c r="N3545"/>
  <c r="R3544"/>
  <c r="Q3544"/>
  <c r="P3544"/>
  <c r="U3544" s="1"/>
  <c r="O3544"/>
  <c r="T3544" s="1"/>
  <c r="N3544"/>
  <c r="R3543"/>
  <c r="W3543" s="1"/>
  <c r="AB3543" s="1"/>
  <c r="Q3543"/>
  <c r="V3543" s="1"/>
  <c r="AA3543" s="1"/>
  <c r="P3543"/>
  <c r="U3543" s="1"/>
  <c r="O3543"/>
  <c r="T3543" s="1"/>
  <c r="N3543"/>
  <c r="R3542"/>
  <c r="W3542" s="1"/>
  <c r="AB3542" s="1"/>
  <c r="Q3542"/>
  <c r="V3542" s="1"/>
  <c r="P3542"/>
  <c r="U3542" s="1"/>
  <c r="O3542"/>
  <c r="N3542"/>
  <c r="R3541"/>
  <c r="W3541" s="1"/>
  <c r="Q3541"/>
  <c r="V3541" s="1"/>
  <c r="P3541"/>
  <c r="O3541"/>
  <c r="N3541"/>
  <c r="S3541" s="1"/>
  <c r="X3541" s="1"/>
  <c r="R3540"/>
  <c r="W3540" s="1"/>
  <c r="Q3540"/>
  <c r="P3540"/>
  <c r="O3540"/>
  <c r="T3540" s="1"/>
  <c r="Y3540" s="1"/>
  <c r="N3540"/>
  <c r="S3540" s="1"/>
  <c r="R3539"/>
  <c r="Q3539"/>
  <c r="P3539"/>
  <c r="U3539" s="1"/>
  <c r="Z3539" s="1"/>
  <c r="O3539"/>
  <c r="T3539" s="1"/>
  <c r="N3539"/>
  <c r="S3539" s="1"/>
  <c r="X3539" s="1"/>
  <c r="R3538"/>
  <c r="Q3538"/>
  <c r="V3538" s="1"/>
  <c r="AA3538" s="1"/>
  <c r="P3538"/>
  <c r="U3538" s="1"/>
  <c r="O3538"/>
  <c r="T3538" s="1"/>
  <c r="Y3538" s="1"/>
  <c r="N3538"/>
  <c r="S3538" s="1"/>
  <c r="X3538" s="1"/>
  <c r="R3537"/>
  <c r="W3537" s="1"/>
  <c r="AB3537" s="1"/>
  <c r="Q3537"/>
  <c r="V3537" s="1"/>
  <c r="P3537"/>
  <c r="U3537" s="1"/>
  <c r="Z3537" s="1"/>
  <c r="O3537"/>
  <c r="T3537" s="1"/>
  <c r="Y3537" s="1"/>
  <c r="N3537"/>
  <c r="S3537" s="1"/>
  <c r="R3536"/>
  <c r="W3536" s="1"/>
  <c r="Q3536"/>
  <c r="V3536" s="1"/>
  <c r="P3536"/>
  <c r="U3536" s="1"/>
  <c r="Z3536" s="1"/>
  <c r="O3536"/>
  <c r="T3536" s="1"/>
  <c r="N3536"/>
  <c r="R3535"/>
  <c r="W3535" s="1"/>
  <c r="Q3535"/>
  <c r="V3535" s="1"/>
  <c r="AA3535" s="1"/>
  <c r="P3535"/>
  <c r="U3535" s="1"/>
  <c r="O3535"/>
  <c r="N3535"/>
  <c r="R3534"/>
  <c r="W3534" s="1"/>
  <c r="AB3534" s="1"/>
  <c r="Q3534"/>
  <c r="V3534" s="1"/>
  <c r="P3534"/>
  <c r="O3534"/>
  <c r="N3534"/>
  <c r="R3533"/>
  <c r="W3533" s="1"/>
  <c r="Q3533"/>
  <c r="P3533"/>
  <c r="O3533"/>
  <c r="N3533"/>
  <c r="S3533" s="1"/>
  <c r="X3533" s="1"/>
  <c r="R3532"/>
  <c r="Q3532"/>
  <c r="P3532"/>
  <c r="O3532"/>
  <c r="T3532" s="1"/>
  <c r="Y3532" s="1"/>
  <c r="N3532"/>
  <c r="S3532" s="1"/>
  <c r="R3531"/>
  <c r="Q3531"/>
  <c r="P3531"/>
  <c r="U3531" s="1"/>
  <c r="Z3531" s="1"/>
  <c r="O3531"/>
  <c r="T3531" s="1"/>
  <c r="N3531"/>
  <c r="S3531" s="1"/>
  <c r="R3530"/>
  <c r="Q3530"/>
  <c r="V3530" s="1"/>
  <c r="AA3530" s="1"/>
  <c r="P3530"/>
  <c r="U3530" s="1"/>
  <c r="O3530"/>
  <c r="T3530" s="1"/>
  <c r="N3530"/>
  <c r="S3530" s="1"/>
  <c r="X3530" s="1"/>
  <c r="R3529"/>
  <c r="Q3529"/>
  <c r="V3529" s="1"/>
  <c r="AA3529" s="1"/>
  <c r="P3529"/>
  <c r="U3529" s="1"/>
  <c r="O3529"/>
  <c r="T3529" s="1"/>
  <c r="N3529"/>
  <c r="S3529" s="1"/>
  <c r="X3529" s="1"/>
  <c r="R3528"/>
  <c r="W3528" s="1"/>
  <c r="AB3528" s="1"/>
  <c r="Q3528"/>
  <c r="V3528" s="1"/>
  <c r="AA3528" s="1"/>
  <c r="P3528"/>
  <c r="O3528"/>
  <c r="T3528" s="1"/>
  <c r="Y3528" s="1"/>
  <c r="N3528"/>
  <c r="R3527"/>
  <c r="W3527" s="1"/>
  <c r="AB3527" s="1"/>
  <c r="Q3527"/>
  <c r="V3527" s="1"/>
  <c r="AA3527" s="1"/>
  <c r="P3527"/>
  <c r="U3527" s="1"/>
  <c r="Z3527" s="1"/>
  <c r="O3527"/>
  <c r="N3527"/>
  <c r="R3526"/>
  <c r="W3526" s="1"/>
  <c r="AB3526" s="1"/>
  <c r="Q3526"/>
  <c r="V3526" s="1"/>
  <c r="AA3526" s="1"/>
  <c r="P3526"/>
  <c r="O3526"/>
  <c r="N3526"/>
  <c r="S3526" s="1"/>
  <c r="X3526" s="1"/>
  <c r="R3525"/>
  <c r="W3525" s="1"/>
  <c r="AB3525" s="1"/>
  <c r="Q3525"/>
  <c r="P3525"/>
  <c r="O3525"/>
  <c r="T3525" s="1"/>
  <c r="Y3525" s="1"/>
  <c r="N3525"/>
  <c r="S3525" s="1"/>
  <c r="X3525" s="1"/>
  <c r="R3524"/>
  <c r="Q3524"/>
  <c r="P3524"/>
  <c r="U3524" s="1"/>
  <c r="Z3524" s="1"/>
  <c r="O3524"/>
  <c r="T3524" s="1"/>
  <c r="Y3524" s="1"/>
  <c r="N3524"/>
  <c r="S3524" s="1"/>
  <c r="X3524" s="1"/>
  <c r="R3523"/>
  <c r="Q3523"/>
  <c r="V3523" s="1"/>
  <c r="AA3523" s="1"/>
  <c r="P3523"/>
  <c r="U3523" s="1"/>
  <c r="Z3523" s="1"/>
  <c r="O3523"/>
  <c r="T3523" s="1"/>
  <c r="Y3523" s="1"/>
  <c r="N3523"/>
  <c r="S3523" s="1"/>
  <c r="X3523" s="1"/>
  <c r="R3522"/>
  <c r="W3522" s="1"/>
  <c r="AB3522" s="1"/>
  <c r="Q3522"/>
  <c r="V3522" s="1"/>
  <c r="AA3522" s="1"/>
  <c r="P3522"/>
  <c r="U3522" s="1"/>
  <c r="Z3522" s="1"/>
  <c r="O3522"/>
  <c r="T3522" s="1"/>
  <c r="Y3522" s="1"/>
  <c r="N3522"/>
  <c r="S3522" s="1"/>
  <c r="X3522" s="1"/>
  <c r="R3521"/>
  <c r="W3521" s="1"/>
  <c r="AB3521" s="1"/>
  <c r="Q3521"/>
  <c r="V3521" s="1"/>
  <c r="AA3521" s="1"/>
  <c r="P3521"/>
  <c r="U3521" s="1"/>
  <c r="Z3521" s="1"/>
  <c r="O3521"/>
  <c r="T3521" s="1"/>
  <c r="Y3521" s="1"/>
  <c r="N3521"/>
  <c r="S3521" s="1"/>
  <c r="X3521" s="1"/>
  <c r="R3520"/>
  <c r="W3520" s="1"/>
  <c r="AB3520" s="1"/>
  <c r="Q3520"/>
  <c r="V3520" s="1"/>
  <c r="AA3520" s="1"/>
  <c r="P3520"/>
  <c r="U3520" s="1"/>
  <c r="Z3520" s="1"/>
  <c r="O3520"/>
  <c r="T3520" s="1"/>
  <c r="Y3520" s="1"/>
  <c r="N3520"/>
  <c r="R3519"/>
  <c r="W3519" s="1"/>
  <c r="AB3519" s="1"/>
  <c r="Q3519"/>
  <c r="V3519" s="1"/>
  <c r="AA3519" s="1"/>
  <c r="P3519"/>
  <c r="U3519" s="1"/>
  <c r="Z3519" s="1"/>
  <c r="O3519"/>
  <c r="N3519"/>
  <c r="R3518"/>
  <c r="W3518" s="1"/>
  <c r="AB3518" s="1"/>
  <c r="Q3518"/>
  <c r="V3518" s="1"/>
  <c r="AA3518" s="1"/>
  <c r="P3518"/>
  <c r="O3518"/>
  <c r="N3518"/>
  <c r="S3518" s="1"/>
  <c r="X3518" s="1"/>
  <c r="R3517"/>
  <c r="W3517" s="1"/>
  <c r="AB3517" s="1"/>
  <c r="Q3517"/>
  <c r="P3517"/>
  <c r="O3517"/>
  <c r="T3517" s="1"/>
  <c r="Y3517" s="1"/>
  <c r="N3517"/>
  <c r="S3517" s="1"/>
  <c r="X3517" s="1"/>
  <c r="R3516"/>
  <c r="Q3516"/>
  <c r="P3516"/>
  <c r="U3516" s="1"/>
  <c r="Z3516" s="1"/>
  <c r="O3516"/>
  <c r="T3516" s="1"/>
  <c r="Y3516" s="1"/>
  <c r="N3516"/>
  <c r="S3516" s="1"/>
  <c r="X3516" s="1"/>
  <c r="R3515"/>
  <c r="Q3515"/>
  <c r="V3515" s="1"/>
  <c r="AA3515" s="1"/>
  <c r="P3515"/>
  <c r="U3515" s="1"/>
  <c r="Z3515" s="1"/>
  <c r="O3515"/>
  <c r="T3515" s="1"/>
  <c r="Y3515" s="1"/>
  <c r="N3515"/>
  <c r="R3514"/>
  <c r="Q3514"/>
  <c r="V3514" s="1"/>
  <c r="AA3514" s="1"/>
  <c r="P3514"/>
  <c r="U3514" s="1"/>
  <c r="Z3514" s="1"/>
  <c r="O3514"/>
  <c r="T3514" s="1"/>
  <c r="Y3514" s="1"/>
  <c r="N3514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R3512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R3507"/>
  <c r="W3507" s="1"/>
  <c r="AB3507" s="1"/>
  <c r="Q3507"/>
  <c r="V3507" s="1"/>
  <c r="AA3507" s="1"/>
  <c r="P3507"/>
  <c r="U3507" s="1"/>
  <c r="Z3507" s="1"/>
  <c r="O3507"/>
  <c r="N3507"/>
  <c r="R3506"/>
  <c r="W3506" s="1"/>
  <c r="AB3506" s="1"/>
  <c r="Q3506"/>
  <c r="V3506" s="1"/>
  <c r="AA3506" s="1"/>
  <c r="P3506"/>
  <c r="O3506"/>
  <c r="N3506"/>
  <c r="R3505"/>
  <c r="W3505" s="1"/>
  <c r="AB3505" s="1"/>
  <c r="Q3505"/>
  <c r="P3505"/>
  <c r="O3505"/>
  <c r="N3505"/>
  <c r="R3504"/>
  <c r="Q3504"/>
  <c r="P3504"/>
  <c r="O3504"/>
  <c r="N3504"/>
  <c r="R3503"/>
  <c r="W3503" s="1"/>
  <c r="Q3503"/>
  <c r="P3503"/>
  <c r="O3503"/>
  <c r="N3503"/>
  <c r="S3503" s="1"/>
  <c r="X3503" s="1"/>
  <c r="R3502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R3500"/>
  <c r="Q3500"/>
  <c r="V3500" s="1"/>
  <c r="AA3500" s="1"/>
  <c r="P3500"/>
  <c r="U3500" s="1"/>
  <c r="Z3500" s="1"/>
  <c r="O3500"/>
  <c r="T3500" s="1"/>
  <c r="N3500"/>
  <c r="R3499"/>
  <c r="Q3499"/>
  <c r="V3499" s="1"/>
  <c r="AA3499" s="1"/>
  <c r="P3499"/>
  <c r="U3499" s="1"/>
  <c r="Z3499" s="1"/>
  <c r="O3499"/>
  <c r="T3499" s="1"/>
  <c r="N3499"/>
  <c r="R4735"/>
  <c r="W4735" s="1"/>
  <c r="Q4735"/>
  <c r="V4735" s="1"/>
  <c r="P4735"/>
  <c r="O4735"/>
  <c r="N4735"/>
  <c r="R4734"/>
  <c r="W4734" s="1"/>
  <c r="Q4734"/>
  <c r="P4734"/>
  <c r="O4734"/>
  <c r="T4734" s="1"/>
  <c r="N4734"/>
  <c r="R4733"/>
  <c r="Q4733"/>
  <c r="P4733"/>
  <c r="U4733" s="1"/>
  <c r="O4733"/>
  <c r="N4733"/>
  <c r="S4733" s="1"/>
  <c r="R4732"/>
  <c r="Q4732"/>
  <c r="P4732"/>
  <c r="O4732"/>
  <c r="T4732" s="1"/>
  <c r="N4732"/>
  <c r="S4732" s="1"/>
  <c r="R4731"/>
  <c r="Q4731"/>
  <c r="P4731"/>
  <c r="U4731" s="1"/>
  <c r="O4731"/>
  <c r="T4731" s="1"/>
  <c r="N4731"/>
  <c r="S4731" s="1"/>
  <c r="X4731" s="1"/>
  <c r="R4730"/>
  <c r="Q4730"/>
  <c r="V4730" s="1"/>
  <c r="P4730"/>
  <c r="U4730" s="1"/>
  <c r="O4730"/>
  <c r="T4730" s="1"/>
  <c r="Y4730" s="1"/>
  <c r="N4730"/>
  <c r="R4729"/>
  <c r="W4729" s="1"/>
  <c r="Q4729"/>
  <c r="V4729" s="1"/>
  <c r="P4729"/>
  <c r="U4729" s="1"/>
  <c r="O4729"/>
  <c r="T4729" s="1"/>
  <c r="N4729"/>
  <c r="S4729" s="1"/>
  <c r="R4728"/>
  <c r="W4728" s="1"/>
  <c r="Q4728"/>
  <c r="V4728" s="1"/>
  <c r="AA4728" s="1"/>
  <c r="P4728"/>
  <c r="U4728" s="1"/>
  <c r="Z4728" s="1"/>
  <c r="O4728"/>
  <c r="N4728"/>
  <c r="R4727"/>
  <c r="W4727" s="1"/>
  <c r="Q4727"/>
  <c r="V4727" s="1"/>
  <c r="P4727"/>
  <c r="O4727"/>
  <c r="T4727" s="1"/>
  <c r="N4727"/>
  <c r="S4727" s="1"/>
  <c r="R4726"/>
  <c r="W4726" s="1"/>
  <c r="Q4726"/>
  <c r="V4726" s="1"/>
  <c r="P4726"/>
  <c r="U4726" s="1"/>
  <c r="O4726"/>
  <c r="T4726" s="1"/>
  <c r="N4726"/>
  <c r="R4725"/>
  <c r="W4725" s="1"/>
  <c r="Q4725"/>
  <c r="V4725" s="1"/>
  <c r="P4725"/>
  <c r="U4725" s="1"/>
  <c r="O4725"/>
  <c r="N4725"/>
  <c r="S4725" s="1"/>
  <c r="R4724"/>
  <c r="W4724" s="1"/>
  <c r="Q4724"/>
  <c r="V4724" s="1"/>
  <c r="P4724"/>
  <c r="O4724"/>
  <c r="T4724" s="1"/>
  <c r="N4724"/>
  <c r="S4724" s="1"/>
  <c r="R4723"/>
  <c r="W4723" s="1"/>
  <c r="Q4723"/>
  <c r="P4723"/>
  <c r="U4723" s="1"/>
  <c r="O4723"/>
  <c r="T4723" s="1"/>
  <c r="N4723"/>
  <c r="S4723" s="1"/>
  <c r="X4723" s="1"/>
  <c r="R4722"/>
  <c r="Q4722"/>
  <c r="V4722" s="1"/>
  <c r="P4722"/>
  <c r="U4722" s="1"/>
  <c r="O4722"/>
  <c r="T4722" s="1"/>
  <c r="N4722"/>
  <c r="S4722" s="1"/>
  <c r="R4721"/>
  <c r="Q4721"/>
  <c r="V4721" s="1"/>
  <c r="P4721"/>
  <c r="U4721" s="1"/>
  <c r="O4721"/>
  <c r="T4721" s="1"/>
  <c r="Y4721" s="1"/>
  <c r="N4721"/>
  <c r="S4721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82"/>
  <c r="Q1582"/>
  <c r="P1582"/>
  <c r="O1582"/>
  <c r="N1582"/>
  <c r="S1582" s="1"/>
  <c r="R1581"/>
  <c r="Q1581"/>
  <c r="P1581"/>
  <c r="O1581"/>
  <c r="T1581" s="1"/>
  <c r="N1581"/>
  <c r="S1581" s="1"/>
  <c r="R1580"/>
  <c r="Q1580"/>
  <c r="P1580"/>
  <c r="O1580"/>
  <c r="T1580" s="1"/>
  <c r="Y1580" s="1"/>
  <c r="N1580"/>
  <c r="R1579"/>
  <c r="Q1579"/>
  <c r="V1579" s="1"/>
  <c r="AA1579" s="1"/>
  <c r="P1579"/>
  <c r="U1579" s="1"/>
  <c r="Z1579" s="1"/>
  <c r="O1579"/>
  <c r="N1579"/>
  <c r="R1578"/>
  <c r="W1578" s="1"/>
  <c r="AB1578" s="1"/>
  <c r="Q1578"/>
  <c r="V1578" s="1"/>
  <c r="P1578"/>
  <c r="U1578" s="1"/>
  <c r="O1578"/>
  <c r="T1578" s="1"/>
  <c r="N1578"/>
  <c r="S1578" s="1"/>
  <c r="R1577"/>
  <c r="W1577" s="1"/>
  <c r="AB1577" s="1"/>
  <c r="Q1577"/>
  <c r="V1577" s="1"/>
  <c r="P1577"/>
  <c r="U1577" s="1"/>
  <c r="O1577"/>
  <c r="N1577"/>
  <c r="R1576"/>
  <c r="W1576" s="1"/>
  <c r="Q1576"/>
  <c r="V1576" s="1"/>
  <c r="P1576"/>
  <c r="U1576" s="1"/>
  <c r="O1576"/>
  <c r="N1576"/>
  <c r="R1575"/>
  <c r="W1575" s="1"/>
  <c r="Q1575"/>
  <c r="V1575" s="1"/>
  <c r="P1575"/>
  <c r="O1575"/>
  <c r="N1575"/>
  <c r="R1574"/>
  <c r="W1574" s="1"/>
  <c r="Q1574"/>
  <c r="P1574"/>
  <c r="O1574"/>
  <c r="N1574"/>
  <c r="S1574" s="1"/>
  <c r="X1574" s="1"/>
  <c r="R1573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N1572"/>
  <c r="S1572" s="1"/>
  <c r="R1571"/>
  <c r="Q1571"/>
  <c r="V1571" s="1"/>
  <c r="AA1571" s="1"/>
  <c r="P1571"/>
  <c r="U1571" s="1"/>
  <c r="O1571"/>
  <c r="T1571" s="1"/>
  <c r="N1571"/>
  <c r="S1571" s="1"/>
  <c r="R1570"/>
  <c r="W1570" s="1"/>
  <c r="Q1570"/>
  <c r="V1570" s="1"/>
  <c r="AA1570" s="1"/>
  <c r="P1570"/>
  <c r="O1570"/>
  <c r="N1570"/>
  <c r="R1569"/>
  <c r="W1569" s="1"/>
  <c r="Q1569"/>
  <c r="P1569"/>
  <c r="O1569"/>
  <c r="T1569" s="1"/>
  <c r="N1569"/>
  <c r="R1568"/>
  <c r="W1568" s="1"/>
  <c r="Q1568"/>
  <c r="P1568"/>
  <c r="U1568" s="1"/>
  <c r="O1568"/>
  <c r="T1568" s="1"/>
  <c r="N1568"/>
  <c r="R1567"/>
  <c r="W1567" s="1"/>
  <c r="Q1567"/>
  <c r="P1567"/>
  <c r="O1567"/>
  <c r="N1567"/>
  <c r="S1567" s="1"/>
  <c r="X1567" s="1"/>
  <c r="R1566"/>
  <c r="Q1566"/>
  <c r="P1566"/>
  <c r="O1566"/>
  <c r="T1566" s="1"/>
  <c r="Y1566" s="1"/>
  <c r="N1566"/>
  <c r="S1566" s="1"/>
  <c r="R1565"/>
  <c r="Q1565"/>
  <c r="P1565"/>
  <c r="U1565" s="1"/>
  <c r="O1565"/>
  <c r="T1565" s="1"/>
  <c r="N1565"/>
  <c r="R1564"/>
  <c r="Q1564"/>
  <c r="V1564" s="1"/>
  <c r="P1564"/>
  <c r="U1564" s="1"/>
  <c r="O1564"/>
  <c r="N1564"/>
  <c r="S1564" s="1"/>
  <c r="R1563"/>
  <c r="W1563" s="1"/>
  <c r="AB1563" s="1"/>
  <c r="Q1563"/>
  <c r="V1563" s="1"/>
  <c r="P1563"/>
  <c r="U1563" s="1"/>
  <c r="O1563"/>
  <c r="N1563"/>
  <c r="R1562"/>
  <c r="W1562" s="1"/>
  <c r="AB1562" s="1"/>
  <c r="Q1562"/>
  <c r="P1562"/>
  <c r="O1562"/>
  <c r="N1562"/>
  <c r="R1561"/>
  <c r="W1561" s="1"/>
  <c r="Q1561"/>
  <c r="P156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R1558"/>
  <c r="Q1558"/>
  <c r="P1558"/>
  <c r="O1558"/>
  <c r="T1558" s="1"/>
  <c r="N1558"/>
  <c r="S1558" s="1"/>
  <c r="R1557"/>
  <c r="Q1557"/>
  <c r="P1557"/>
  <c r="U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R1555"/>
  <c r="W1555" s="1"/>
  <c r="Q1555"/>
  <c r="V1555" s="1"/>
  <c r="P1555"/>
  <c r="O1555"/>
  <c r="N1555"/>
  <c r="R1554"/>
  <c r="W1554" s="1"/>
  <c r="Q1554"/>
  <c r="V1554" s="1"/>
  <c r="P1554"/>
  <c r="U1554" s="1"/>
  <c r="O1554"/>
  <c r="T1554" s="1"/>
  <c r="N1554"/>
  <c r="R1553"/>
  <c r="Q1553"/>
  <c r="V1553" s="1"/>
  <c r="P1553"/>
  <c r="U1553" s="1"/>
  <c r="O1553"/>
  <c r="T1553" s="1"/>
  <c r="N1553"/>
  <c r="R2927"/>
  <c r="Q2927"/>
  <c r="V2927" s="1"/>
  <c r="AA2927" s="1"/>
  <c r="P2927"/>
  <c r="U2927" s="1"/>
  <c r="Z2927" s="1"/>
  <c r="O2927"/>
  <c r="T2927" s="1"/>
  <c r="Y2927" s="1"/>
  <c r="N2927"/>
  <c r="S2927" s="1"/>
  <c r="X2927" s="1"/>
  <c r="R2397"/>
  <c r="W2397" s="1"/>
  <c r="AB2397" s="1"/>
  <c r="Q2397"/>
  <c r="V2397" s="1"/>
  <c r="AA2397" s="1"/>
  <c r="P2397"/>
  <c r="U2397" s="1"/>
  <c r="O2397"/>
  <c r="T2397" s="1"/>
  <c r="Y2397" s="1"/>
  <c r="N2397"/>
  <c r="R2396"/>
  <c r="W2396" s="1"/>
  <c r="AB2396" s="1"/>
  <c r="Q2396"/>
  <c r="V2396" s="1"/>
  <c r="P2396"/>
  <c r="U2396" s="1"/>
  <c r="Z2396" s="1"/>
  <c r="O2396"/>
  <c r="N2396"/>
  <c r="R2395"/>
  <c r="W2395" s="1"/>
  <c r="Q2395"/>
  <c r="V2395" s="1"/>
  <c r="AA2395" s="1"/>
  <c r="P2395"/>
  <c r="O2395"/>
  <c r="N2395"/>
  <c r="S2395" s="1"/>
  <c r="X2395" s="1"/>
  <c r="R2394"/>
  <c r="W2394" s="1"/>
  <c r="AB2394" s="1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O2389"/>
  <c r="T2389" s="1"/>
  <c r="Y2389" s="1"/>
  <c r="N2389"/>
  <c r="R2388"/>
  <c r="W2388" s="1"/>
  <c r="Q2388"/>
  <c r="P2388"/>
  <c r="U2388" s="1"/>
  <c r="Z2388" s="1"/>
  <c r="O2388"/>
  <c r="N2388"/>
  <c r="R2387"/>
  <c r="W2387" s="1"/>
  <c r="Q2387"/>
  <c r="V2387" s="1"/>
  <c r="AA2387" s="1"/>
  <c r="P2387"/>
  <c r="O2387"/>
  <c r="N2387"/>
  <c r="S2387" s="1"/>
  <c r="X2387" s="1"/>
  <c r="R2386"/>
  <c r="W2386" s="1"/>
  <c r="AB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S2383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R4719"/>
  <c r="W4719" s="1"/>
  <c r="Q4719"/>
  <c r="V4719" s="1"/>
  <c r="AA4719" s="1"/>
  <c r="P4719"/>
  <c r="U4719" s="1"/>
  <c r="Z4719" s="1"/>
  <c r="O4719"/>
  <c r="N4719"/>
  <c r="R4718"/>
  <c r="W4718" s="1"/>
  <c r="AB4718" s="1"/>
  <c r="Q4718"/>
  <c r="V4718" s="1"/>
  <c r="AA4718" s="1"/>
  <c r="P4718"/>
  <c r="O4718"/>
  <c r="N4718"/>
  <c r="S4718" s="1"/>
  <c r="X4718" s="1"/>
  <c r="R4717"/>
  <c r="W4717" s="1"/>
  <c r="AB4717" s="1"/>
  <c r="Q4717"/>
  <c r="P4717"/>
  <c r="O4717"/>
  <c r="T4717" s="1"/>
  <c r="Y4717" s="1"/>
  <c r="N4717"/>
  <c r="S4717" s="1"/>
  <c r="X4717" s="1"/>
  <c r="R4716"/>
  <c r="Q4716"/>
  <c r="P4716"/>
  <c r="U4716" s="1"/>
  <c r="Z4716" s="1"/>
  <c r="O4716"/>
  <c r="T4716" s="1"/>
  <c r="Y4716" s="1"/>
  <c r="N4716"/>
  <c r="S4716" s="1"/>
  <c r="X4716" s="1"/>
  <c r="R4715"/>
  <c r="Q4715"/>
  <c r="V4715" s="1"/>
  <c r="AA4715" s="1"/>
  <c r="P4715"/>
  <c r="U4715" s="1"/>
  <c r="Z4715" s="1"/>
  <c r="O4715"/>
  <c r="T4715" s="1"/>
  <c r="Y4715" s="1"/>
  <c r="N4715"/>
  <c r="S4715" s="1"/>
  <c r="R4714"/>
  <c r="W4714" s="1"/>
  <c r="AB4714" s="1"/>
  <c r="Q4714"/>
  <c r="V4714" s="1"/>
  <c r="AA4714" s="1"/>
  <c r="P4714"/>
  <c r="U4714" s="1"/>
  <c r="Z4714" s="1"/>
  <c r="O4714"/>
  <c r="T4714" s="1"/>
  <c r="N4714"/>
  <c r="S4714" s="1"/>
  <c r="R4713"/>
  <c r="W4713" s="1"/>
  <c r="AB4713" s="1"/>
  <c r="Q4713"/>
  <c r="V4713" s="1"/>
  <c r="AA4713" s="1"/>
  <c r="P4713"/>
  <c r="U4713" s="1"/>
  <c r="O4713"/>
  <c r="T4713" s="1"/>
  <c r="N4713"/>
  <c r="S4713" s="1"/>
  <c r="X4713" s="1"/>
  <c r="R4712"/>
  <c r="W4712" s="1"/>
  <c r="AB4712" s="1"/>
  <c r="Q4712"/>
  <c r="V4712" s="1"/>
  <c r="P4712"/>
  <c r="U4712" s="1"/>
  <c r="O4712"/>
  <c r="T4712" s="1"/>
  <c r="Y4712" s="1"/>
  <c r="N4712"/>
  <c r="R4711"/>
  <c r="W4711" s="1"/>
  <c r="Q4711"/>
  <c r="V4711" s="1"/>
  <c r="P4711"/>
  <c r="U4711" s="1"/>
  <c r="Z4711" s="1"/>
  <c r="O4711"/>
  <c r="N4711"/>
  <c r="R4710"/>
  <c r="W4710" s="1"/>
  <c r="Q4710"/>
  <c r="V4710" s="1"/>
  <c r="AA4710" s="1"/>
  <c r="P4710"/>
  <c r="O4710"/>
  <c r="N4710"/>
  <c r="S4710" s="1"/>
  <c r="X4710" s="1"/>
  <c r="R4709"/>
  <c r="W4709" s="1"/>
  <c r="AB4709" s="1"/>
  <c r="Q4709"/>
  <c r="P4709"/>
  <c r="O4709"/>
  <c r="T4709" s="1"/>
  <c r="Y4709" s="1"/>
  <c r="N4709"/>
  <c r="S4709" s="1"/>
  <c r="X4709" s="1"/>
  <c r="R4708"/>
  <c r="Q4708"/>
  <c r="P4708"/>
  <c r="U4708" s="1"/>
  <c r="Z4708" s="1"/>
  <c r="O4708"/>
  <c r="T4708" s="1"/>
  <c r="Y4708" s="1"/>
  <c r="N4708"/>
  <c r="S4708" s="1"/>
  <c r="X4708" s="1"/>
  <c r="R4707"/>
  <c r="Q4707"/>
  <c r="V4707" s="1"/>
  <c r="AA4707" s="1"/>
  <c r="P4707"/>
  <c r="U4707" s="1"/>
  <c r="Z4707" s="1"/>
  <c r="O4707"/>
  <c r="T4707" s="1"/>
  <c r="Y4707" s="1"/>
  <c r="N4707"/>
  <c r="S4707" s="1"/>
  <c r="R4706"/>
  <c r="Q4706"/>
  <c r="V4706" s="1"/>
  <c r="AA4706" s="1"/>
  <c r="P4706"/>
  <c r="U4706" s="1"/>
  <c r="Z4706" s="1"/>
  <c r="O4706"/>
  <c r="T4706" s="1"/>
  <c r="Y4706" s="1"/>
  <c r="N4706"/>
  <c r="R5120"/>
  <c r="W5120" s="1"/>
  <c r="AB5120" s="1"/>
  <c r="Q5120"/>
  <c r="V5120" s="1"/>
  <c r="AA5120" s="1"/>
  <c r="P5120"/>
  <c r="U5120" s="1"/>
  <c r="Z5120" s="1"/>
  <c r="O5120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R5083"/>
  <c r="W5083" s="1"/>
  <c r="AB5083" s="1"/>
  <c r="Q5083"/>
  <c r="V5083" s="1"/>
  <c r="AA5083" s="1"/>
  <c r="P5083"/>
  <c r="U5083" s="1"/>
  <c r="Z5083" s="1"/>
  <c r="O5083"/>
  <c r="T5083" s="1"/>
  <c r="Y5083" s="1"/>
  <c r="N5083"/>
  <c r="S5083" s="1"/>
  <c r="R5082"/>
  <c r="W5082" s="1"/>
  <c r="AB5082" s="1"/>
  <c r="Q5082"/>
  <c r="V5082" s="1"/>
  <c r="AA5082" s="1"/>
  <c r="P5082"/>
  <c r="U5082" s="1"/>
  <c r="Z5082" s="1"/>
  <c r="O5082"/>
  <c r="T5082" s="1"/>
  <c r="N5082"/>
  <c r="S5082" s="1"/>
  <c r="X5082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0" i="10"/>
  <c r="W5190" s="1"/>
  <c r="AB5190" s="1"/>
  <c r="Q5190"/>
  <c r="V5190" s="1"/>
  <c r="P5190"/>
  <c r="U5190" s="1"/>
  <c r="Z5190" s="1"/>
  <c r="O5190"/>
  <c r="T5190" s="1"/>
  <c r="Y5190" s="1"/>
  <c r="N5190"/>
  <c r="S5190" s="1"/>
  <c r="AC5189"/>
  <c r="R5188"/>
  <c r="W5188" s="1"/>
  <c r="Q5188"/>
  <c r="V5188" s="1"/>
  <c r="P5188"/>
  <c r="U5188" s="1"/>
  <c r="O5188"/>
  <c r="T5188" s="1"/>
  <c r="N5188"/>
  <c r="AC5187"/>
  <c r="R5186"/>
  <c r="W5186" s="1"/>
  <c r="Q5186"/>
  <c r="V5186" s="1"/>
  <c r="P5186"/>
  <c r="U5186" s="1"/>
  <c r="Z5186" s="1"/>
  <c r="O5186"/>
  <c r="N5186"/>
  <c r="S5186" s="1"/>
  <c r="X5186" s="1"/>
  <c r="AC5185"/>
  <c r="D812" i="15"/>
  <c r="C812" s="1"/>
  <c r="D811"/>
  <c r="C811" s="1"/>
  <c r="D806"/>
  <c r="C806" s="1"/>
  <c r="D805"/>
  <c r="C805" s="1"/>
  <c r="D804"/>
  <c r="C804" s="1"/>
  <c r="D803"/>
  <c r="C803" s="1"/>
  <c r="D797"/>
  <c r="C797" s="1"/>
  <c r="D796"/>
  <c r="C796" s="1"/>
  <c r="D795"/>
  <c r="C795" s="1"/>
  <c r="D794"/>
  <c r="C794" s="1"/>
  <c r="D788"/>
  <c r="D787"/>
  <c r="C787" s="1"/>
  <c r="D786"/>
  <c r="C786" s="1"/>
  <c r="D785"/>
  <c r="C785" s="1"/>
  <c r="D790"/>
  <c r="C790" s="1"/>
  <c r="D783"/>
  <c r="C783" s="1"/>
  <c r="D782"/>
  <c r="D781"/>
  <c r="C781" s="1"/>
  <c r="D779"/>
  <c r="C779" s="1"/>
  <c r="D778"/>
  <c r="C778" s="1"/>
  <c r="D777"/>
  <c r="C777" s="1"/>
  <c r="D770"/>
  <c r="C770" s="1"/>
  <c r="D769"/>
  <c r="C769" s="1"/>
  <c r="D768"/>
  <c r="C768" s="1"/>
  <c r="D767"/>
  <c r="C767" s="1"/>
  <c r="D764"/>
  <c r="C764" s="1"/>
  <c r="D763"/>
  <c r="C763" s="1"/>
  <c r="D761"/>
  <c r="C761" s="1"/>
  <c r="D760"/>
  <c r="C760" s="1"/>
  <c r="D759"/>
  <c r="C759" s="1"/>
  <c r="D758"/>
  <c r="C758" s="1"/>
  <c r="D756"/>
  <c r="C756" s="1"/>
  <c r="D755"/>
  <c r="C755" s="1"/>
  <c r="D754"/>
  <c r="C754" s="1"/>
  <c r="D753"/>
  <c r="C753" s="1"/>
  <c r="D751"/>
  <c r="C751" s="1"/>
  <c r="D750"/>
  <c r="C750" s="1"/>
  <c r="D749"/>
  <c r="C749" s="1"/>
  <c r="D748"/>
  <c r="C748" s="1"/>
  <c r="D746"/>
  <c r="C746" s="1"/>
  <c r="D745"/>
  <c r="C745" s="1"/>
  <c r="D744"/>
  <c r="C744" s="1"/>
  <c r="D743"/>
  <c r="C743" s="1"/>
  <c r="D741"/>
  <c r="C741" s="1"/>
  <c r="D740"/>
  <c r="C740" s="1"/>
  <c r="D739"/>
  <c r="C739" s="1"/>
  <c r="D738"/>
  <c r="C738" s="1"/>
  <c r="D736"/>
  <c r="C736" s="1"/>
  <c r="D735"/>
  <c r="C735" s="1"/>
  <c r="D734"/>
  <c r="C734" s="1"/>
  <c r="D733"/>
  <c r="C733" s="1"/>
  <c r="D721"/>
  <c r="C721" s="1"/>
  <c r="D726"/>
  <c r="C726" s="1"/>
  <c r="D725"/>
  <c r="C725" s="1"/>
  <c r="D724"/>
  <c r="C724" s="1"/>
  <c r="D723"/>
  <c r="C723" s="1"/>
  <c r="D719"/>
  <c r="C719" s="1"/>
  <c r="D718"/>
  <c r="C718" s="1"/>
  <c r="D717"/>
  <c r="C717" s="1"/>
  <c r="D716"/>
  <c r="C716" s="1"/>
  <c r="D709"/>
  <c r="C709" s="1"/>
  <c r="D707"/>
  <c r="C707" s="1"/>
  <c r="D714"/>
  <c r="C714" s="1"/>
  <c r="D713"/>
  <c r="C713" s="1"/>
  <c r="D712"/>
  <c r="C712" s="1"/>
  <c r="D711"/>
  <c r="C711" s="1"/>
  <c r="D705"/>
  <c r="C705" s="1"/>
  <c r="D704"/>
  <c r="C704" s="1"/>
  <c r="D703"/>
  <c r="C703" s="1"/>
  <c r="D702"/>
  <c r="C702" s="1"/>
  <c r="D700"/>
  <c r="C700" s="1"/>
  <c r="D699"/>
  <c r="C699" s="1"/>
  <c r="D698"/>
  <c r="C698" s="1"/>
  <c r="D697"/>
  <c r="C697" s="1"/>
  <c r="D695"/>
  <c r="C695" s="1"/>
  <c r="D693"/>
  <c r="C693" s="1"/>
  <c r="D692"/>
  <c r="C692" s="1"/>
  <c r="D691"/>
  <c r="C691" s="1"/>
  <c r="D690"/>
  <c r="C690" s="1"/>
  <c r="D688"/>
  <c r="C688" s="1"/>
  <c r="D687"/>
  <c r="C687" s="1"/>
  <c r="D686"/>
  <c r="C686" s="1"/>
  <c r="D685"/>
  <c r="C685" s="1"/>
  <c r="D683"/>
  <c r="C683" s="1"/>
  <c r="D682"/>
  <c r="C682" s="1"/>
  <c r="D681"/>
  <c r="C681" s="1"/>
  <c r="D680"/>
  <c r="C680" s="1"/>
  <c r="D676"/>
  <c r="C676" s="1"/>
  <c r="D675"/>
  <c r="C675" s="1"/>
  <c r="D673"/>
  <c r="C673" s="1"/>
  <c r="D672"/>
  <c r="C672" s="1"/>
  <c r="D666"/>
  <c r="C666" s="1"/>
  <c r="D665"/>
  <c r="C665" s="1"/>
  <c r="D664"/>
  <c r="C664" s="1"/>
  <c r="D663"/>
  <c r="C663" s="1"/>
  <c r="D661"/>
  <c r="C661" s="1"/>
  <c r="D660"/>
  <c r="C660" s="1"/>
  <c r="D659"/>
  <c r="C659" s="1"/>
  <c r="D658"/>
  <c r="C658" s="1"/>
  <c r="D651"/>
  <c r="C651" s="1"/>
  <c r="D656"/>
  <c r="C656" s="1"/>
  <c r="D655"/>
  <c r="C655" s="1"/>
  <c r="D654"/>
  <c r="C654" s="1"/>
  <c r="D653"/>
  <c r="C653" s="1"/>
  <c r="D649"/>
  <c r="C649" s="1"/>
  <c r="D648"/>
  <c r="C648" s="1"/>
  <c r="D647"/>
  <c r="D646"/>
  <c r="C646" s="1"/>
  <c r="D644"/>
  <c r="C644" s="1"/>
  <c r="D643"/>
  <c r="C643" s="1"/>
  <c r="D642"/>
  <c r="C642" s="1"/>
  <c r="D641"/>
  <c r="C641" s="1"/>
  <c r="D639"/>
  <c r="C639" s="1"/>
  <c r="D638"/>
  <c r="C638" s="1"/>
  <c r="D637"/>
  <c r="D636"/>
  <c r="C636" s="1"/>
  <c r="D630"/>
  <c r="C630" s="1"/>
  <c r="D629"/>
  <c r="C629" s="1"/>
  <c r="D628"/>
  <c r="C628" s="1"/>
  <c r="D627"/>
  <c r="C627" s="1"/>
  <c r="D615"/>
  <c r="C615" s="1"/>
  <c r="D614"/>
  <c r="C614" s="1"/>
  <c r="D620"/>
  <c r="D619"/>
  <c r="C619" s="1"/>
  <c r="D618"/>
  <c r="C618" s="1"/>
  <c r="D617"/>
  <c r="C617" s="1"/>
  <c r="D612"/>
  <c r="C612" s="1"/>
  <c r="D611"/>
  <c r="C611" s="1"/>
  <c r="D610"/>
  <c r="C610" s="1"/>
  <c r="D609"/>
  <c r="C609" s="1"/>
  <c r="D607"/>
  <c r="C607" s="1"/>
  <c r="D606"/>
  <c r="C606" s="1"/>
  <c r="D605"/>
  <c r="C605" s="1"/>
  <c r="D604"/>
  <c r="C604" s="1"/>
  <c r="D602"/>
  <c r="C602" s="1"/>
  <c r="D601"/>
  <c r="C601" s="1"/>
  <c r="D600"/>
  <c r="C600" s="1"/>
  <c r="D599"/>
  <c r="C599" s="1"/>
  <c r="D597"/>
  <c r="D596"/>
  <c r="C596" s="1"/>
  <c r="D595"/>
  <c r="C595" s="1"/>
  <c r="D594"/>
  <c r="C594" s="1"/>
  <c r="D590"/>
  <c r="C590" s="1"/>
  <c r="D574"/>
  <c r="C574" s="1"/>
  <c r="D588"/>
  <c r="C588" s="1"/>
  <c r="D587"/>
  <c r="C587" s="1"/>
  <c r="D586"/>
  <c r="D572"/>
  <c r="C572" s="1"/>
  <c r="D571"/>
  <c r="C571" s="1"/>
  <c r="D570"/>
  <c r="C570" s="1"/>
  <c r="D569"/>
  <c r="C569" s="1"/>
  <c r="D567"/>
  <c r="C567" s="1"/>
  <c r="D566"/>
  <c r="C566" s="1"/>
  <c r="D565"/>
  <c r="C565" s="1"/>
  <c r="D564"/>
  <c r="C564" s="1"/>
  <c r="D562"/>
  <c r="C562" s="1"/>
  <c r="D561"/>
  <c r="C561" s="1"/>
  <c r="D560"/>
  <c r="C560" s="1"/>
  <c r="D559"/>
  <c r="C559" s="1"/>
  <c r="D557"/>
  <c r="C557" s="1"/>
  <c r="D556"/>
  <c r="C556" s="1"/>
  <c r="D555"/>
  <c r="C555" s="1"/>
  <c r="D554"/>
  <c r="D552"/>
  <c r="C552" s="1"/>
  <c r="D551"/>
  <c r="C551" s="1"/>
  <c r="D550"/>
  <c r="C550" s="1"/>
  <c r="D549"/>
  <c r="C549" s="1"/>
  <c r="D547"/>
  <c r="C547" s="1"/>
  <c r="D546"/>
  <c r="C546" s="1"/>
  <c r="D545"/>
  <c r="C545" s="1"/>
  <c r="D544"/>
  <c r="D542"/>
  <c r="C542" s="1"/>
  <c r="D541"/>
  <c r="C541" s="1"/>
  <c r="D540"/>
  <c r="C540" s="1"/>
  <c r="D539"/>
  <c r="C539" s="1"/>
  <c r="D537"/>
  <c r="C537" s="1"/>
  <c r="D536"/>
  <c r="C536" s="1"/>
  <c r="D535"/>
  <c r="C535" s="1"/>
  <c r="D534"/>
  <c r="D532"/>
  <c r="C532" s="1"/>
  <c r="D531"/>
  <c r="C531" s="1"/>
  <c r="D530"/>
  <c r="C530" s="1"/>
  <c r="D529"/>
  <c r="C529" s="1"/>
  <c r="D527"/>
  <c r="C527" s="1"/>
  <c r="D526"/>
  <c r="C526" s="1"/>
  <c r="D525"/>
  <c r="C525" s="1"/>
  <c r="D524"/>
  <c r="D522"/>
  <c r="C522" s="1"/>
  <c r="D515"/>
  <c r="D514"/>
  <c r="C514" s="1"/>
  <c r="D520"/>
  <c r="C520" s="1"/>
  <c r="D519"/>
  <c r="C519" s="1"/>
  <c r="D518"/>
  <c r="C518" s="1"/>
  <c r="D517"/>
  <c r="C517" s="1"/>
  <c r="D512"/>
  <c r="C512" s="1"/>
  <c r="D511"/>
  <c r="C511" s="1"/>
  <c r="D510"/>
  <c r="C510" s="1"/>
  <c r="D509"/>
  <c r="C509" s="1"/>
  <c r="D502"/>
  <c r="C502" s="1"/>
  <c r="D501"/>
  <c r="C501" s="1"/>
  <c r="D500"/>
  <c r="C500" s="1"/>
  <c r="D499"/>
  <c r="C499" s="1"/>
  <c r="D492"/>
  <c r="C492" s="1"/>
  <c r="D491"/>
  <c r="C491" s="1"/>
  <c r="D490"/>
  <c r="C490" s="1"/>
  <c r="D489"/>
  <c r="C489" s="1"/>
  <c r="D485"/>
  <c r="C485" s="1"/>
  <c r="D484"/>
  <c r="C484" s="1"/>
  <c r="D483"/>
  <c r="C483" s="1"/>
  <c r="D482"/>
  <c r="C482" s="1"/>
  <c r="D473"/>
  <c r="C473" s="1"/>
  <c r="D480"/>
  <c r="C480" s="1"/>
  <c r="D479"/>
  <c r="C479" s="1"/>
  <c r="D478"/>
  <c r="C478" s="1"/>
  <c r="D477"/>
  <c r="C477" s="1"/>
  <c r="D471"/>
  <c r="C471" s="1"/>
  <c r="D470"/>
  <c r="C470" s="1"/>
  <c r="D469"/>
  <c r="C469" s="1"/>
  <c r="D468"/>
  <c r="D461"/>
  <c r="C461" s="1"/>
  <c r="D460"/>
  <c r="C460" s="1"/>
  <c r="D459"/>
  <c r="C459" s="1"/>
  <c r="D458"/>
  <c r="C458" s="1"/>
  <c r="D456"/>
  <c r="C456" s="1"/>
  <c r="D455"/>
  <c r="C455" s="1"/>
  <c r="D454"/>
  <c r="C454" s="1"/>
  <c r="D453"/>
  <c r="D451"/>
  <c r="C451" s="1"/>
  <c r="D450"/>
  <c r="C450" s="1"/>
  <c r="D449"/>
  <c r="C449" s="1"/>
  <c r="D448"/>
  <c r="C448" s="1"/>
  <c r="D446"/>
  <c r="C446" s="1"/>
  <c r="D445"/>
  <c r="C445" s="1"/>
  <c r="D444"/>
  <c r="C444" s="1"/>
  <c r="D443"/>
  <c r="D431"/>
  <c r="C431" s="1"/>
  <c r="D430"/>
  <c r="C430" s="1"/>
  <c r="D429"/>
  <c r="C429" s="1"/>
  <c r="D428"/>
  <c r="C428" s="1"/>
  <c r="D426"/>
  <c r="C426" s="1"/>
  <c r="D425"/>
  <c r="C425" s="1"/>
  <c r="D424"/>
  <c r="C424" s="1"/>
  <c r="D423"/>
  <c r="D421"/>
  <c r="C421" s="1"/>
  <c r="D420"/>
  <c r="C420" s="1"/>
  <c r="D419"/>
  <c r="C419" s="1"/>
  <c r="D418"/>
  <c r="C418" s="1"/>
  <c r="D416"/>
  <c r="C416" s="1"/>
  <c r="D415"/>
  <c r="C415" s="1"/>
  <c r="D414"/>
  <c r="C414" s="1"/>
  <c r="D413"/>
  <c r="D411"/>
  <c r="C411" s="1"/>
  <c r="D409"/>
  <c r="C409" s="1"/>
  <c r="D408"/>
  <c r="C408" s="1"/>
  <c r="D407"/>
  <c r="C407" s="1"/>
  <c r="D406"/>
  <c r="C406" s="1"/>
  <c r="D404"/>
  <c r="C404" s="1"/>
  <c r="D403"/>
  <c r="C403" s="1"/>
  <c r="D402"/>
  <c r="D401"/>
  <c r="C401" s="1"/>
  <c r="D399"/>
  <c r="C399" s="1"/>
  <c r="D398"/>
  <c r="C398" s="1"/>
  <c r="D397"/>
  <c r="C397" s="1"/>
  <c r="D396"/>
  <c r="C396" s="1"/>
  <c r="D394"/>
  <c r="C394" s="1"/>
  <c r="D393"/>
  <c r="C393" s="1"/>
  <c r="D392"/>
  <c r="C392" s="1"/>
  <c r="D391"/>
  <c r="C391" s="1"/>
  <c r="D376"/>
  <c r="C376" s="1"/>
  <c r="D374"/>
  <c r="C374" s="1"/>
  <c r="D372"/>
  <c r="C372" s="1"/>
  <c r="D370"/>
  <c r="C370" s="1"/>
  <c r="D389"/>
  <c r="C389" s="1"/>
  <c r="D388"/>
  <c r="C388" s="1"/>
  <c r="D387"/>
  <c r="C387" s="1"/>
  <c r="D386"/>
  <c r="C386" s="1"/>
  <c r="D368"/>
  <c r="C368" s="1"/>
  <c r="D367"/>
  <c r="C367" s="1"/>
  <c r="D366"/>
  <c r="C366" s="1"/>
  <c r="D365"/>
  <c r="C365" s="1"/>
  <c r="D363"/>
  <c r="C363" s="1"/>
  <c r="D362"/>
  <c r="C362" s="1"/>
  <c r="D361"/>
  <c r="D360"/>
  <c r="C360" s="1"/>
  <c r="D358"/>
  <c r="C358" s="1"/>
  <c r="D357"/>
  <c r="C357" s="1"/>
  <c r="D356"/>
  <c r="C356" s="1"/>
  <c r="D355"/>
  <c r="C355" s="1"/>
  <c r="D348"/>
  <c r="C348" s="1"/>
  <c r="D347"/>
  <c r="C347" s="1"/>
  <c r="D346"/>
  <c r="C346" s="1"/>
  <c r="D345"/>
  <c r="C345" s="1"/>
  <c r="D343"/>
  <c r="C343" s="1"/>
  <c r="D342"/>
  <c r="C342" s="1"/>
  <c r="D341"/>
  <c r="C341" s="1"/>
  <c r="D340"/>
  <c r="C340" s="1"/>
  <c r="D322"/>
  <c r="C322" s="1"/>
  <c r="D332"/>
  <c r="C332" s="1"/>
  <c r="D331"/>
  <c r="D330"/>
  <c r="C330" s="1"/>
  <c r="D329"/>
  <c r="C329" s="1"/>
  <c r="D327"/>
  <c r="C327" s="1"/>
  <c r="D326"/>
  <c r="C326" s="1"/>
  <c r="D325"/>
  <c r="C325" s="1"/>
  <c r="D324"/>
  <c r="C324" s="1"/>
  <c r="D320"/>
  <c r="C320" s="1"/>
  <c r="D319"/>
  <c r="C319" s="1"/>
  <c r="D318"/>
  <c r="C318" s="1"/>
  <c r="D317"/>
  <c r="C317" s="1"/>
  <c r="D315"/>
  <c r="C315" s="1"/>
  <c r="D314"/>
  <c r="C314" s="1"/>
  <c r="D313"/>
  <c r="C313" s="1"/>
  <c r="D312"/>
  <c r="C312" s="1"/>
  <c r="D310"/>
  <c r="C310" s="1"/>
  <c r="D309"/>
  <c r="D308"/>
  <c r="C308" s="1"/>
  <c r="D307"/>
  <c r="C307" s="1"/>
  <c r="D295"/>
  <c r="C295" s="1"/>
  <c r="D294"/>
  <c r="C294" s="1"/>
  <c r="D293"/>
  <c r="C293" s="1"/>
  <c r="D292"/>
  <c r="C292" s="1"/>
  <c r="D285"/>
  <c r="C285" s="1"/>
  <c r="D284"/>
  <c r="C284" s="1"/>
  <c r="D283"/>
  <c r="C283" s="1"/>
  <c r="D282"/>
  <c r="C282" s="1"/>
  <c r="D280"/>
  <c r="C280" s="1"/>
  <c r="D278"/>
  <c r="C278" s="1"/>
  <c r="D276"/>
  <c r="C276" s="1"/>
  <c r="D274"/>
  <c r="C274" s="1"/>
  <c r="D273"/>
  <c r="C273" s="1"/>
  <c r="D272"/>
  <c r="C272" s="1"/>
  <c r="D271"/>
  <c r="C271" s="1"/>
  <c r="D264"/>
  <c r="C264" s="1"/>
  <c r="D263"/>
  <c r="C263" s="1"/>
  <c r="D262"/>
  <c r="C262" s="1"/>
  <c r="D261"/>
  <c r="C261" s="1"/>
  <c r="D254"/>
  <c r="C254" s="1"/>
  <c r="D253"/>
  <c r="C253" s="1"/>
  <c r="D252"/>
  <c r="C252" s="1"/>
  <c r="D251"/>
  <c r="C251" s="1"/>
  <c r="D249"/>
  <c r="C249" s="1"/>
  <c r="D248"/>
  <c r="C248" s="1"/>
  <c r="D247"/>
  <c r="C247" s="1"/>
  <c r="D246"/>
  <c r="C246" s="1"/>
  <c r="D230"/>
  <c r="C230" s="1"/>
  <c r="D229"/>
  <c r="C229" s="1"/>
  <c r="D228"/>
  <c r="C228" s="1"/>
  <c r="D227"/>
  <c r="C227" s="1"/>
  <c r="D219"/>
  <c r="C219" s="1"/>
  <c r="D217"/>
  <c r="C217" s="1"/>
  <c r="D215"/>
  <c r="C215" s="1"/>
  <c r="D213"/>
  <c r="C213" s="1"/>
  <c r="D212"/>
  <c r="C212" s="1"/>
  <c r="D211"/>
  <c r="C211" s="1"/>
  <c r="D210"/>
  <c r="D197"/>
  <c r="C197" s="1"/>
  <c r="D195"/>
  <c r="C195" s="1"/>
  <c r="D193"/>
  <c r="C193" s="1"/>
  <c r="D208"/>
  <c r="C208" s="1"/>
  <c r="D207"/>
  <c r="C207" s="1"/>
  <c r="D206"/>
  <c r="C206" s="1"/>
  <c r="D205"/>
  <c r="C205" s="1"/>
  <c r="D186"/>
  <c r="D185"/>
  <c r="C185" s="1"/>
  <c r="D184"/>
  <c r="C184" s="1"/>
  <c r="D183"/>
  <c r="C183" s="1"/>
  <c r="D181"/>
  <c r="C181" s="1"/>
  <c r="D180"/>
  <c r="C180" s="1"/>
  <c r="D179"/>
  <c r="C179" s="1"/>
  <c r="D178"/>
  <c r="C178" s="1"/>
  <c r="D164"/>
  <c r="C164" s="1"/>
  <c r="D163"/>
  <c r="C163" s="1"/>
  <c r="D162"/>
  <c r="C162" s="1"/>
  <c r="D161"/>
  <c r="C161" s="1"/>
  <c r="D159"/>
  <c r="C159" s="1"/>
  <c r="D158"/>
  <c r="C158" s="1"/>
  <c r="D157"/>
  <c r="C157" s="1"/>
  <c r="D156"/>
  <c r="C156" s="1"/>
  <c r="D154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2"/>
  <c r="C142" s="1"/>
  <c r="D140"/>
  <c r="C140" s="1"/>
  <c r="D138"/>
  <c r="C138" s="1"/>
  <c r="D137"/>
  <c r="C137" s="1"/>
  <c r="D136"/>
  <c r="C136" s="1"/>
  <c r="D135"/>
  <c r="C135" s="1"/>
  <c r="D133"/>
  <c r="C133" s="1"/>
  <c r="D132"/>
  <c r="C132" s="1"/>
  <c r="D131"/>
  <c r="C131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3"/>
  <c r="C83" s="1"/>
  <c r="D82"/>
  <c r="C82" s="1"/>
  <c r="D81"/>
  <c r="C81" s="1"/>
  <c r="D80"/>
  <c r="C8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788"/>
  <c r="C782"/>
  <c r="C647"/>
  <c r="C637"/>
  <c r="C620"/>
  <c r="C597"/>
  <c r="C586"/>
  <c r="C554"/>
  <c r="C544"/>
  <c r="C534"/>
  <c r="C524"/>
  <c r="C468"/>
  <c r="C453"/>
  <c r="C443"/>
  <c r="C423"/>
  <c r="C413"/>
  <c r="C402"/>
  <c r="C361"/>
  <c r="C331"/>
  <c r="C309"/>
  <c r="C210"/>
  <c r="C186"/>
  <c r="C154"/>
  <c r="C26"/>
  <c r="L776"/>
  <c r="K776"/>
  <c r="J776"/>
  <c r="I776"/>
  <c r="H776"/>
  <c r="G776"/>
  <c r="F776"/>
  <c r="E776"/>
  <c r="L762"/>
  <c r="K762"/>
  <c r="J762"/>
  <c r="I762"/>
  <c r="H762"/>
  <c r="G762"/>
  <c r="F762"/>
  <c r="E762"/>
  <c r="J780"/>
  <c r="K780"/>
  <c r="L780"/>
  <c r="I780"/>
  <c r="F780"/>
  <c r="G780"/>
  <c r="H780"/>
  <c r="E780"/>
  <c r="B280"/>
  <c r="L279"/>
  <c r="K279"/>
  <c r="J279"/>
  <c r="I279"/>
  <c r="H279"/>
  <c r="G279"/>
  <c r="F279"/>
  <c r="E279"/>
  <c r="B197"/>
  <c r="L196"/>
  <c r="K196"/>
  <c r="J196"/>
  <c r="I196"/>
  <c r="H196"/>
  <c r="G196"/>
  <c r="F196"/>
  <c r="E196"/>
  <c r="B376"/>
  <c r="L375"/>
  <c r="K375"/>
  <c r="J375"/>
  <c r="I375"/>
  <c r="H375"/>
  <c r="G375"/>
  <c r="F375"/>
  <c r="E375"/>
  <c r="B195"/>
  <c r="L194"/>
  <c r="K194"/>
  <c r="J194"/>
  <c r="I194"/>
  <c r="H194"/>
  <c r="G194"/>
  <c r="F194"/>
  <c r="E194"/>
  <c r="B219"/>
  <c r="L218"/>
  <c r="K218"/>
  <c r="J218"/>
  <c r="I218"/>
  <c r="H218"/>
  <c r="G218"/>
  <c r="F218"/>
  <c r="E218"/>
  <c r="E513"/>
  <c r="J513"/>
  <c r="K513"/>
  <c r="L513"/>
  <c r="I513"/>
  <c r="F513"/>
  <c r="G513"/>
  <c r="H513"/>
  <c r="B515"/>
  <c r="B514"/>
  <c r="B142"/>
  <c r="L141"/>
  <c r="K141"/>
  <c r="J141"/>
  <c r="I141"/>
  <c r="H141"/>
  <c r="G141"/>
  <c r="F141"/>
  <c r="E141"/>
  <c r="E810"/>
  <c r="L810"/>
  <c r="K810"/>
  <c r="J810"/>
  <c r="I810"/>
  <c r="H810"/>
  <c r="G810"/>
  <c r="F810"/>
  <c r="J807"/>
  <c r="K807"/>
  <c r="L807"/>
  <c r="I807"/>
  <c r="F807"/>
  <c r="G807"/>
  <c r="H807"/>
  <c r="E807"/>
  <c r="J798"/>
  <c r="K798"/>
  <c r="L798"/>
  <c r="I798"/>
  <c r="F798"/>
  <c r="G798"/>
  <c r="H798"/>
  <c r="E798"/>
  <c r="B790"/>
  <c r="B721"/>
  <c r="B614"/>
  <c r="B651"/>
  <c r="B675"/>
  <c r="B672"/>
  <c r="B676"/>
  <c r="B695"/>
  <c r="B707"/>
  <c r="B709"/>
  <c r="J613"/>
  <c r="K613"/>
  <c r="L613"/>
  <c r="I613"/>
  <c r="F613"/>
  <c r="G613"/>
  <c r="H613"/>
  <c r="E613"/>
  <c r="J585"/>
  <c r="K585"/>
  <c r="L585"/>
  <c r="I585"/>
  <c r="F585"/>
  <c r="G585"/>
  <c r="H585"/>
  <c r="E585"/>
  <c r="B374"/>
  <c r="L373"/>
  <c r="K373"/>
  <c r="J373"/>
  <c r="I373"/>
  <c r="H373"/>
  <c r="G373"/>
  <c r="F373"/>
  <c r="E373"/>
  <c r="B372"/>
  <c r="L371"/>
  <c r="K371"/>
  <c r="J371"/>
  <c r="I371"/>
  <c r="H371"/>
  <c r="G371"/>
  <c r="F371"/>
  <c r="E371"/>
  <c r="L369"/>
  <c r="K369"/>
  <c r="J369"/>
  <c r="I369"/>
  <c r="H369"/>
  <c r="G369"/>
  <c r="F369"/>
  <c r="E369"/>
  <c r="L708"/>
  <c r="K708"/>
  <c r="J708"/>
  <c r="I708"/>
  <c r="H708"/>
  <c r="G708"/>
  <c r="F708"/>
  <c r="E708"/>
  <c r="L410"/>
  <c r="K410"/>
  <c r="J410"/>
  <c r="I410"/>
  <c r="H410"/>
  <c r="G410"/>
  <c r="F410"/>
  <c r="E410"/>
  <c r="B411"/>
  <c r="B217"/>
  <c r="L216"/>
  <c r="K216"/>
  <c r="J216"/>
  <c r="I216"/>
  <c r="H216"/>
  <c r="G216"/>
  <c r="F216"/>
  <c r="E216"/>
  <c r="L674"/>
  <c r="K674"/>
  <c r="J674"/>
  <c r="I674"/>
  <c r="H674"/>
  <c r="G674"/>
  <c r="F674"/>
  <c r="E674"/>
  <c r="J667"/>
  <c r="K667"/>
  <c r="L667"/>
  <c r="I667"/>
  <c r="F667"/>
  <c r="G667"/>
  <c r="H667"/>
  <c r="E667"/>
  <c r="J671"/>
  <c r="K671"/>
  <c r="L671"/>
  <c r="I671"/>
  <c r="H671"/>
  <c r="F671"/>
  <c r="G671"/>
  <c r="E671"/>
  <c r="L472"/>
  <c r="K472"/>
  <c r="J472"/>
  <c r="I472"/>
  <c r="H472"/>
  <c r="G472"/>
  <c r="F472"/>
  <c r="E472"/>
  <c r="B473"/>
  <c r="L573"/>
  <c r="K573"/>
  <c r="J573"/>
  <c r="I573"/>
  <c r="H573"/>
  <c r="G573"/>
  <c r="F573"/>
  <c r="E573"/>
  <c r="B574"/>
  <c r="L650"/>
  <c r="K650"/>
  <c r="J650"/>
  <c r="I650"/>
  <c r="H650"/>
  <c r="G650"/>
  <c r="F650"/>
  <c r="E650"/>
  <c r="L720"/>
  <c r="K720"/>
  <c r="J720"/>
  <c r="I720"/>
  <c r="H720"/>
  <c r="G720"/>
  <c r="F720"/>
  <c r="E720"/>
  <c r="L706"/>
  <c r="K706"/>
  <c r="J706"/>
  <c r="I706"/>
  <c r="H706"/>
  <c r="G706"/>
  <c r="F706"/>
  <c r="E706"/>
  <c r="L694"/>
  <c r="K694"/>
  <c r="J694"/>
  <c r="I694"/>
  <c r="H694"/>
  <c r="G694"/>
  <c r="F694"/>
  <c r="E694"/>
  <c r="L789"/>
  <c r="K789"/>
  <c r="J789"/>
  <c r="I789"/>
  <c r="H789"/>
  <c r="G789"/>
  <c r="F789"/>
  <c r="E789"/>
  <c r="L214"/>
  <c r="K214"/>
  <c r="J214"/>
  <c r="I214"/>
  <c r="H214"/>
  <c r="G214"/>
  <c r="F214"/>
  <c r="E214"/>
  <c r="B215"/>
  <c r="L521"/>
  <c r="K521"/>
  <c r="J521"/>
  <c r="I521"/>
  <c r="H521"/>
  <c r="G521"/>
  <c r="F521"/>
  <c r="E521"/>
  <c r="B522"/>
  <c r="L321"/>
  <c r="K321"/>
  <c r="J321"/>
  <c r="I321"/>
  <c r="H321"/>
  <c r="G321"/>
  <c r="F321"/>
  <c r="E321"/>
  <c r="B322"/>
  <c r="L589"/>
  <c r="K589"/>
  <c r="J589"/>
  <c r="I589"/>
  <c r="H589"/>
  <c r="G589"/>
  <c r="F589"/>
  <c r="E589"/>
  <c r="B590"/>
  <c r="B278"/>
  <c r="L277"/>
  <c r="K277"/>
  <c r="J277"/>
  <c r="I277"/>
  <c r="H277"/>
  <c r="G277"/>
  <c r="F277"/>
  <c r="E277"/>
  <c r="L139"/>
  <c r="K139"/>
  <c r="J139"/>
  <c r="I139"/>
  <c r="H139"/>
  <c r="G139"/>
  <c r="F139"/>
  <c r="E139"/>
  <c r="B140"/>
  <c r="L275"/>
  <c r="K275"/>
  <c r="J275"/>
  <c r="I275"/>
  <c r="H275"/>
  <c r="G275"/>
  <c r="F275"/>
  <c r="E275"/>
  <c r="B276"/>
  <c r="B193"/>
  <c r="L192"/>
  <c r="K192"/>
  <c r="J192"/>
  <c r="I192"/>
  <c r="H192"/>
  <c r="G192"/>
  <c r="F192"/>
  <c r="E192"/>
  <c r="B123"/>
  <c r="B122"/>
  <c r="B121"/>
  <c r="B120"/>
  <c r="L119"/>
  <c r="K119"/>
  <c r="J119"/>
  <c r="I119"/>
  <c r="H119"/>
  <c r="G119"/>
  <c r="F119"/>
  <c r="E119"/>
  <c r="B108"/>
  <c r="B107"/>
  <c r="B106"/>
  <c r="B105"/>
  <c r="L104"/>
  <c r="K104"/>
  <c r="J104"/>
  <c r="I104"/>
  <c r="H104"/>
  <c r="G104"/>
  <c r="F104"/>
  <c r="E104"/>
  <c r="B181"/>
  <c r="B180"/>
  <c r="B179"/>
  <c r="B178"/>
  <c r="L177"/>
  <c r="K177"/>
  <c r="J177"/>
  <c r="I177"/>
  <c r="H177"/>
  <c r="G177"/>
  <c r="F177"/>
  <c r="E177"/>
  <c r="I715"/>
  <c r="B714"/>
  <c r="B713"/>
  <c r="B712"/>
  <c r="B711"/>
  <c r="L710"/>
  <c r="K710"/>
  <c r="J710"/>
  <c r="I710"/>
  <c r="H710"/>
  <c r="G710"/>
  <c r="F710"/>
  <c r="E710"/>
  <c r="B38"/>
  <c r="B37"/>
  <c r="B36"/>
  <c r="B35"/>
  <c r="L34"/>
  <c r="K34"/>
  <c r="J34"/>
  <c r="I34"/>
  <c r="H34"/>
  <c r="G34"/>
  <c r="F34"/>
  <c r="E34"/>
  <c r="B656"/>
  <c r="B655"/>
  <c r="B654"/>
  <c r="B653"/>
  <c r="L652"/>
  <c r="K652"/>
  <c r="J652"/>
  <c r="I652"/>
  <c r="H652"/>
  <c r="G652"/>
  <c r="F652"/>
  <c r="E652"/>
  <c r="B332"/>
  <c r="B331"/>
  <c r="B330"/>
  <c r="B329"/>
  <c r="L328"/>
  <c r="K328"/>
  <c r="J328"/>
  <c r="I328"/>
  <c r="H328"/>
  <c r="G328"/>
  <c r="F328"/>
  <c r="E328"/>
  <c r="B58"/>
  <c r="B57"/>
  <c r="B56"/>
  <c r="B55"/>
  <c r="L54"/>
  <c r="K54"/>
  <c r="J54"/>
  <c r="I54"/>
  <c r="H54"/>
  <c r="G54"/>
  <c r="F54"/>
  <c r="E54"/>
  <c r="B644"/>
  <c r="B643"/>
  <c r="B642"/>
  <c r="B641"/>
  <c r="L640"/>
  <c r="K640"/>
  <c r="J640"/>
  <c r="I640"/>
  <c r="H640"/>
  <c r="G640"/>
  <c r="F640"/>
  <c r="E640"/>
  <c r="B118"/>
  <c r="B117"/>
  <c r="B116"/>
  <c r="B115"/>
  <c r="L114"/>
  <c r="K114"/>
  <c r="J114"/>
  <c r="I114"/>
  <c r="H114"/>
  <c r="G114"/>
  <c r="F114"/>
  <c r="E114"/>
  <c r="B315"/>
  <c r="B314"/>
  <c r="B313"/>
  <c r="B312"/>
  <c r="L311"/>
  <c r="K311"/>
  <c r="J311"/>
  <c r="I311"/>
  <c r="H311"/>
  <c r="G311"/>
  <c r="F311"/>
  <c r="E311"/>
  <c r="B726"/>
  <c r="B725"/>
  <c r="B724"/>
  <c r="B723"/>
  <c r="L722"/>
  <c r="K722"/>
  <c r="J722"/>
  <c r="I722"/>
  <c r="H722"/>
  <c r="G722"/>
  <c r="F722"/>
  <c r="E722"/>
  <c r="B213"/>
  <c r="B212"/>
  <c r="B211"/>
  <c r="B210"/>
  <c r="L209"/>
  <c r="K209"/>
  <c r="J209"/>
  <c r="I209"/>
  <c r="H209"/>
  <c r="G209"/>
  <c r="F209"/>
  <c r="E209"/>
  <c r="G802"/>
  <c r="G793"/>
  <c r="G784"/>
  <c r="G766"/>
  <c r="G757"/>
  <c r="G752"/>
  <c r="G747"/>
  <c r="G742"/>
  <c r="G737"/>
  <c r="G732"/>
  <c r="G715"/>
  <c r="G701"/>
  <c r="G696"/>
  <c r="G689"/>
  <c r="G684"/>
  <c r="G679"/>
  <c r="G662"/>
  <c r="G645"/>
  <c r="G635"/>
  <c r="G626"/>
  <c r="G616"/>
  <c r="G608"/>
  <c r="G593"/>
  <c r="G568"/>
  <c r="G563"/>
  <c r="G558"/>
  <c r="G553"/>
  <c r="G548"/>
  <c r="G543"/>
  <c r="G538"/>
  <c r="G533"/>
  <c r="G528"/>
  <c r="G523"/>
  <c r="G516"/>
  <c r="G508"/>
  <c r="G498"/>
  <c r="G488"/>
  <c r="G481"/>
  <c r="G476"/>
  <c r="G467"/>
  <c r="G457"/>
  <c r="G452"/>
  <c r="G447"/>
  <c r="G442"/>
  <c r="G427"/>
  <c r="G422"/>
  <c r="G417"/>
  <c r="G412"/>
  <c r="G405"/>
  <c r="G400"/>
  <c r="G395"/>
  <c r="G390"/>
  <c r="G385"/>
  <c r="G364"/>
  <c r="G359"/>
  <c r="G354"/>
  <c r="G344"/>
  <c r="G339"/>
  <c r="G323"/>
  <c r="G316"/>
  <c r="G306"/>
  <c r="G291"/>
  <c r="G281"/>
  <c r="G270"/>
  <c r="G260"/>
  <c r="G250"/>
  <c r="G245"/>
  <c r="G226"/>
  <c r="G204"/>
  <c r="G182"/>
  <c r="G160"/>
  <c r="G155"/>
  <c r="G150"/>
  <c r="G145"/>
  <c r="G134"/>
  <c r="G129"/>
  <c r="G124"/>
  <c r="G109"/>
  <c r="G99"/>
  <c r="G94"/>
  <c r="G89"/>
  <c r="G79"/>
  <c r="G59"/>
  <c r="G44"/>
  <c r="G39"/>
  <c r="G29"/>
  <c r="G24"/>
  <c r="G14"/>
  <c r="G4"/>
  <c r="B394"/>
  <c r="B393"/>
  <c r="B392"/>
  <c r="B391"/>
  <c r="L390"/>
  <c r="K390"/>
  <c r="J390"/>
  <c r="I390"/>
  <c r="H390"/>
  <c r="F390"/>
  <c r="E390"/>
  <c r="B389"/>
  <c r="B388"/>
  <c r="B387"/>
  <c r="B386"/>
  <c r="L385"/>
  <c r="K385"/>
  <c r="J385"/>
  <c r="I385"/>
  <c r="H385"/>
  <c r="F385"/>
  <c r="E385"/>
  <c r="B348"/>
  <c r="B347"/>
  <c r="B346"/>
  <c r="B345"/>
  <c r="L344"/>
  <c r="K344"/>
  <c r="J344"/>
  <c r="I344"/>
  <c r="H344"/>
  <c r="F344"/>
  <c r="E344"/>
  <c r="B343"/>
  <c r="B342"/>
  <c r="B341"/>
  <c r="B340"/>
  <c r="L339"/>
  <c r="K339"/>
  <c r="J339"/>
  <c r="I339"/>
  <c r="H339"/>
  <c r="F339"/>
  <c r="E339"/>
  <c r="B249"/>
  <c r="B248"/>
  <c r="B247"/>
  <c r="B246"/>
  <c r="L245"/>
  <c r="K245"/>
  <c r="J245"/>
  <c r="I245"/>
  <c r="H245"/>
  <c r="F245"/>
  <c r="E245"/>
  <c r="AC5143" i="10"/>
  <c r="M3" i="17"/>
  <c r="B14" s="1"/>
  <c r="B15" s="1"/>
  <c r="B16" s="1"/>
  <c r="B17" s="1"/>
  <c r="M2"/>
  <c r="N40" s="1"/>
  <c r="N41" s="1"/>
  <c r="N42" s="1"/>
  <c r="N43" s="1"/>
  <c r="N44" s="1"/>
  <c r="R5152" i="10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226"/>
  <c r="W5226" s="1"/>
  <c r="AB5226" s="1"/>
  <c r="Q5226"/>
  <c r="V5226" s="1"/>
  <c r="AA5226" s="1"/>
  <c r="P5226"/>
  <c r="U5226" s="1"/>
  <c r="Z5226" s="1"/>
  <c r="O5226"/>
  <c r="T5226" s="1"/>
  <c r="Y5226" s="1"/>
  <c r="N5226"/>
  <c r="S5226" s="1"/>
  <c r="R5218"/>
  <c r="W5218" s="1"/>
  <c r="AB5218" s="1"/>
  <c r="Q5218"/>
  <c r="V5218" s="1"/>
  <c r="AA5218" s="1"/>
  <c r="P5218"/>
  <c r="U5218" s="1"/>
  <c r="Z5218" s="1"/>
  <c r="O5218"/>
  <c r="T5218" s="1"/>
  <c r="Y5218" s="1"/>
  <c r="N5218"/>
  <c r="S5218" s="1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P5206"/>
  <c r="U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R5202"/>
  <c r="W5202" s="1"/>
  <c r="AB5202" s="1"/>
  <c r="Q5202"/>
  <c r="V5202" s="1"/>
  <c r="AA5202" s="1"/>
  <c r="P5202"/>
  <c r="U5202" s="1"/>
  <c r="Z5202" s="1"/>
  <c r="O5202"/>
  <c r="T5202" s="1"/>
  <c r="Y5202" s="1"/>
  <c r="N5202"/>
  <c r="S5202" s="1"/>
  <c r="X5202" s="1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X5200" s="1"/>
  <c r="R5184"/>
  <c r="W5184" s="1"/>
  <c r="AB5184" s="1"/>
  <c r="Q5184"/>
  <c r="V5184" s="1"/>
  <c r="P5184"/>
  <c r="U5184" s="1"/>
  <c r="Z5184" s="1"/>
  <c r="O5184"/>
  <c r="T5184" s="1"/>
  <c r="Y5184" s="1"/>
  <c r="N5184"/>
  <c r="S5184" s="1"/>
  <c r="X5184" s="1"/>
  <c r="R5182"/>
  <c r="W5182" s="1"/>
  <c r="AB5182" s="1"/>
  <c r="Q5182"/>
  <c r="V5182" s="1"/>
  <c r="AA5182" s="1"/>
  <c r="P5182"/>
  <c r="U5182" s="1"/>
  <c r="Z5182" s="1"/>
  <c r="O5182"/>
  <c r="T5182" s="1"/>
  <c r="Y5182" s="1"/>
  <c r="N5182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R5178"/>
  <c r="W5178" s="1"/>
  <c r="AB5178" s="1"/>
  <c r="Q5178"/>
  <c r="V5178" s="1"/>
  <c r="AA5178" s="1"/>
  <c r="P5178"/>
  <c r="U5178" s="1"/>
  <c r="O5178"/>
  <c r="T5178" s="1"/>
  <c r="Y5178" s="1"/>
  <c r="N5178"/>
  <c r="S5178" s="1"/>
  <c r="X5178" s="1"/>
  <c r="R5176"/>
  <c r="W5176" s="1"/>
  <c r="AB5176" s="1"/>
  <c r="Q5176"/>
  <c r="V5176" s="1"/>
  <c r="AA5176" s="1"/>
  <c r="P5176"/>
  <c r="U5176" s="1"/>
  <c r="Z5176" s="1"/>
  <c r="O5176"/>
  <c r="T5176" s="1"/>
  <c r="N5176"/>
  <c r="S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X5174" s="1"/>
  <c r="R5158"/>
  <c r="W5158" s="1"/>
  <c r="AB5158" s="1"/>
  <c r="Q5158"/>
  <c r="V5158" s="1"/>
  <c r="AA5158" s="1"/>
  <c r="P5158"/>
  <c r="U5158" s="1"/>
  <c r="Z5158" s="1"/>
  <c r="O5158"/>
  <c r="T5158" s="1"/>
  <c r="Y5158" s="1"/>
  <c r="N5158"/>
  <c r="R5156"/>
  <c r="W5156" s="1"/>
  <c r="AB5156" s="1"/>
  <c r="Q5156"/>
  <c r="V5156" s="1"/>
  <c r="AA5156" s="1"/>
  <c r="P5156"/>
  <c r="U5156" s="1"/>
  <c r="O5156"/>
  <c r="T5156" s="1"/>
  <c r="Y5156" s="1"/>
  <c r="N5156"/>
  <c r="S5156" s="1"/>
  <c r="X5156" s="1"/>
  <c r="R5154"/>
  <c r="W5154" s="1"/>
  <c r="AB5154" s="1"/>
  <c r="Q5154"/>
  <c r="V5154" s="1"/>
  <c r="AA5154" s="1"/>
  <c r="P5154"/>
  <c r="U5154" s="1"/>
  <c r="Z5154" s="1"/>
  <c r="O5154"/>
  <c r="T5154" s="1"/>
  <c r="N5154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5146"/>
  <c r="W5146" s="1"/>
  <c r="AB5146" s="1"/>
  <c r="Q5146"/>
  <c r="V5146" s="1"/>
  <c r="AA5146" s="1"/>
  <c r="P5146"/>
  <c r="U5146" s="1"/>
  <c r="Z5146" s="1"/>
  <c r="O5146"/>
  <c r="T5146" s="1"/>
  <c r="Y5146" s="1"/>
  <c r="N5146"/>
  <c r="S5146" s="1"/>
  <c r="X5146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4918"/>
  <c r="W4918" s="1"/>
  <c r="AB4918" s="1"/>
  <c r="Q4918"/>
  <c r="V4918" s="1"/>
  <c r="AA4918" s="1"/>
  <c r="P4918"/>
  <c r="U4918" s="1"/>
  <c r="O4918"/>
  <c r="T4918" s="1"/>
  <c r="Y4918" s="1"/>
  <c r="N4918"/>
  <c r="R4917"/>
  <c r="W4917" s="1"/>
  <c r="AB4917" s="1"/>
  <c r="Q4917"/>
  <c r="V4917" s="1"/>
  <c r="P4917"/>
  <c r="U4917" s="1"/>
  <c r="Z4917" s="1"/>
  <c r="O4917"/>
  <c r="N4917"/>
  <c r="R4916"/>
  <c r="W4916" s="1"/>
  <c r="Q4916"/>
  <c r="V4916" s="1"/>
  <c r="AA4916" s="1"/>
  <c r="P4916"/>
  <c r="O4916"/>
  <c r="N4916"/>
  <c r="S4916" s="1"/>
  <c r="X4916" s="1"/>
  <c r="R4915"/>
  <c r="W4915" s="1"/>
  <c r="AB4915" s="1"/>
  <c r="Q4915"/>
  <c r="P4915"/>
  <c r="O4915"/>
  <c r="T4915" s="1"/>
  <c r="Y4915" s="1"/>
  <c r="N4915"/>
  <c r="S4915" s="1"/>
  <c r="X4915" s="1"/>
  <c r="R4914"/>
  <c r="Q4914"/>
  <c r="P4914"/>
  <c r="U4914" s="1"/>
  <c r="Z4914" s="1"/>
  <c r="O4914"/>
  <c r="T4914" s="1"/>
  <c r="Y4914" s="1"/>
  <c r="N4914"/>
  <c r="S4914" s="1"/>
  <c r="X4914" s="1"/>
  <c r="R4913"/>
  <c r="Q4913"/>
  <c r="V4913" s="1"/>
  <c r="AA4913" s="1"/>
  <c r="P4913"/>
  <c r="U4913" s="1"/>
  <c r="Z4913" s="1"/>
  <c r="O4913"/>
  <c r="T4913" s="1"/>
  <c r="Y4913" s="1"/>
  <c r="N4913"/>
  <c r="S4913" s="1"/>
  <c r="X4913" s="1"/>
  <c r="R4912"/>
  <c r="W4912" s="1"/>
  <c r="AB4912" s="1"/>
  <c r="Q4912"/>
  <c r="V4912" s="1"/>
  <c r="AA4912" s="1"/>
  <c r="P4912"/>
  <c r="U4912" s="1"/>
  <c r="Z4912" s="1"/>
  <c r="O4912"/>
  <c r="T4912" s="1"/>
  <c r="Y4912" s="1"/>
  <c r="N4912"/>
  <c r="S4912" s="1"/>
  <c r="R4911"/>
  <c r="W4911" s="1"/>
  <c r="AB4911" s="1"/>
  <c r="Q4911"/>
  <c r="V4911" s="1"/>
  <c r="AA4911" s="1"/>
  <c r="P4911"/>
  <c r="U4911" s="1"/>
  <c r="Z4911" s="1"/>
  <c r="O4911"/>
  <c r="T4911" s="1"/>
  <c r="N4911"/>
  <c r="S4911" s="1"/>
  <c r="X4911" s="1"/>
  <c r="R4910"/>
  <c r="W4910" s="1"/>
  <c r="AB4910" s="1"/>
  <c r="Q4910"/>
  <c r="V4910" s="1"/>
  <c r="AA4910" s="1"/>
  <c r="P4910"/>
  <c r="U4910" s="1"/>
  <c r="O4910"/>
  <c r="T4910" s="1"/>
  <c r="Y4910" s="1"/>
  <c r="N4910"/>
  <c r="R4909"/>
  <c r="Q4909"/>
  <c r="V4909" s="1"/>
  <c r="P4909"/>
  <c r="U4909" s="1"/>
  <c r="Z4909" s="1"/>
  <c r="O4909"/>
  <c r="N4909"/>
  <c r="R4908"/>
  <c r="Q4908"/>
  <c r="V4908" s="1"/>
  <c r="AA4908" s="1"/>
  <c r="P4908"/>
  <c r="O4908"/>
  <c r="N4908"/>
  <c r="S4908" s="1"/>
  <c r="X4908" s="1"/>
  <c r="R4907"/>
  <c r="W4907" s="1"/>
  <c r="AB4907" s="1"/>
  <c r="Q4907"/>
  <c r="P4907"/>
  <c r="O4907"/>
  <c r="T4907" s="1"/>
  <c r="Y4907" s="1"/>
  <c r="N4907"/>
  <c r="S4907" s="1"/>
  <c r="X4907" s="1"/>
  <c r="R4906"/>
  <c r="Q4906"/>
  <c r="P4906"/>
  <c r="U4906" s="1"/>
  <c r="Z4906" s="1"/>
  <c r="O4906"/>
  <c r="T4906" s="1"/>
  <c r="Y4906" s="1"/>
  <c r="N4906"/>
  <c r="S4906" s="1"/>
  <c r="X4906" s="1"/>
  <c r="R4905"/>
  <c r="Q4905"/>
  <c r="V4905" s="1"/>
  <c r="AA4905" s="1"/>
  <c r="P4905"/>
  <c r="U4905" s="1"/>
  <c r="Z4905" s="1"/>
  <c r="O4905"/>
  <c r="T4905" s="1"/>
  <c r="Y4905" s="1"/>
  <c r="N4905"/>
  <c r="S4905" s="1"/>
  <c r="R4904"/>
  <c r="Q4904"/>
  <c r="V4904" s="1"/>
  <c r="AA4904" s="1"/>
  <c r="P4904"/>
  <c r="U4904" s="1"/>
  <c r="Z4904" s="1"/>
  <c r="O4904"/>
  <c r="T4904" s="1"/>
  <c r="Y4904" s="1"/>
  <c r="N4904"/>
  <c r="R4903"/>
  <c r="W4903" s="1"/>
  <c r="AB4903" s="1"/>
  <c r="Q4903"/>
  <c r="V4903" s="1"/>
  <c r="AA4903" s="1"/>
  <c r="P4903"/>
  <c r="U4903" s="1"/>
  <c r="Z4903" s="1"/>
  <c r="O4903"/>
  <c r="T4903" s="1"/>
  <c r="Y4903" s="1"/>
  <c r="N4903"/>
  <c r="S4903" s="1"/>
  <c r="X4903" s="1"/>
  <c r="R4902"/>
  <c r="W4902" s="1"/>
  <c r="Q4902"/>
  <c r="V4902" s="1"/>
  <c r="P4902"/>
  <c r="U4902" s="1"/>
  <c r="O4902"/>
  <c r="T4902" s="1"/>
  <c r="Y4902" s="1"/>
  <c r="N4902"/>
  <c r="S4902" s="1"/>
  <c r="X4902" s="1"/>
  <c r="R4901"/>
  <c r="W4901" s="1"/>
  <c r="Q4901"/>
  <c r="V4901" s="1"/>
  <c r="P4901"/>
  <c r="U4901" s="1"/>
  <c r="Z4901" s="1"/>
  <c r="O4901"/>
  <c r="T4901" s="1"/>
  <c r="Y4901" s="1"/>
  <c r="N4901"/>
  <c r="S4901" s="1"/>
  <c r="X4901" s="1"/>
  <c r="R4900"/>
  <c r="W4900" s="1"/>
  <c r="Q4900"/>
  <c r="V4900" s="1"/>
  <c r="AA4900" s="1"/>
  <c r="P4900"/>
  <c r="U4900" s="1"/>
  <c r="Z4900" s="1"/>
  <c r="O4900"/>
  <c r="T4900" s="1"/>
  <c r="Y4900" s="1"/>
  <c r="N4900"/>
  <c r="S4900" s="1"/>
  <c r="X4900" s="1"/>
  <c r="R4899"/>
  <c r="W4899" s="1"/>
  <c r="AB4899" s="1"/>
  <c r="Q4899"/>
  <c r="V4899" s="1"/>
  <c r="AA4899" s="1"/>
  <c r="P4899"/>
  <c r="U4899" s="1"/>
  <c r="Z4899" s="1"/>
  <c r="O4899"/>
  <c r="N4899"/>
  <c r="R4898"/>
  <c r="W4898" s="1"/>
  <c r="AB4898" s="1"/>
  <c r="Q4898"/>
  <c r="V4898" s="1"/>
  <c r="AA4898" s="1"/>
  <c r="P4898"/>
  <c r="U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N4897"/>
  <c r="S4897" s="1"/>
  <c r="R4896"/>
  <c r="W4896" s="1"/>
  <c r="AB4896" s="1"/>
  <c r="Q4896"/>
  <c r="V4896" s="1"/>
  <c r="AA4896" s="1"/>
  <c r="P4896"/>
  <c r="U4896" s="1"/>
  <c r="Z4896" s="1"/>
  <c r="O4896"/>
  <c r="N4896"/>
  <c r="S4896" s="1"/>
  <c r="R4895"/>
  <c r="Q4895"/>
  <c r="V4895" s="1"/>
  <c r="AA4895" s="1"/>
  <c r="P4895"/>
  <c r="U4895" s="1"/>
  <c r="Z4895" s="1"/>
  <c r="O4895"/>
  <c r="T4895" s="1"/>
  <c r="Y4895" s="1"/>
  <c r="N4895"/>
  <c r="S4895" s="1"/>
  <c r="X4895" s="1"/>
  <c r="R4894"/>
  <c r="W4894" s="1"/>
  <c r="Q4894"/>
  <c r="V4894" s="1"/>
  <c r="P4894"/>
  <c r="O4894"/>
  <c r="T4894" s="1"/>
  <c r="Y4894" s="1"/>
  <c r="N4894"/>
  <c r="S4894" s="1"/>
  <c r="X4894" s="1"/>
  <c r="R4893"/>
  <c r="W4893" s="1"/>
  <c r="Q4893"/>
  <c r="V4893" s="1"/>
  <c r="P4893"/>
  <c r="U4893" s="1"/>
  <c r="Z4893" s="1"/>
  <c r="O4893"/>
  <c r="T4893" s="1"/>
  <c r="Y4893" s="1"/>
  <c r="N4893"/>
  <c r="R4892"/>
  <c r="W4892" s="1"/>
  <c r="Q4892"/>
  <c r="V4892" s="1"/>
  <c r="AA4892" s="1"/>
  <c r="P4892"/>
  <c r="U4892" s="1"/>
  <c r="Z4892" s="1"/>
  <c r="O4892"/>
  <c r="T4892" s="1"/>
  <c r="Y4892" s="1"/>
  <c r="N4892"/>
  <c r="S4892" s="1"/>
  <c r="X4892" s="1"/>
  <c r="R4891"/>
  <c r="W4891" s="1"/>
  <c r="AB4891" s="1"/>
  <c r="Q4891"/>
  <c r="V4891" s="1"/>
  <c r="AA4891" s="1"/>
  <c r="P4891"/>
  <c r="U4891" s="1"/>
  <c r="O4891"/>
  <c r="T4891" s="1"/>
  <c r="N4891"/>
  <c r="S4891" s="1"/>
  <c r="X4891" s="1"/>
  <c r="R4890"/>
  <c r="W4890" s="1"/>
  <c r="AB4890" s="1"/>
  <c r="Q4890"/>
  <c r="V4890" s="1"/>
  <c r="P4890"/>
  <c r="U4890" s="1"/>
  <c r="O4890"/>
  <c r="T4890" s="1"/>
  <c r="Y4890" s="1"/>
  <c r="N4890"/>
  <c r="S4890" s="1"/>
  <c r="X4890" s="1"/>
  <c r="R4889"/>
  <c r="W4889" s="1"/>
  <c r="AB4889" s="1"/>
  <c r="Q4889"/>
  <c r="V4889" s="1"/>
  <c r="AA4889" s="1"/>
  <c r="P4889"/>
  <c r="U4889" s="1"/>
  <c r="Z4889" s="1"/>
  <c r="O4889"/>
  <c r="T4889" s="1"/>
  <c r="Y4889" s="1"/>
  <c r="N4889"/>
  <c r="S4889" s="1"/>
  <c r="X4889" s="1"/>
  <c r="R4887"/>
  <c r="W4887" s="1"/>
  <c r="AB4887" s="1"/>
  <c r="Q4887"/>
  <c r="V4887" s="1"/>
  <c r="P4887"/>
  <c r="U4887" s="1"/>
  <c r="O4887"/>
  <c r="T4887" s="1"/>
  <c r="N4887"/>
  <c r="R4886"/>
  <c r="W4886" s="1"/>
  <c r="Q4886"/>
  <c r="V4886" s="1"/>
  <c r="P4886"/>
  <c r="U4886" s="1"/>
  <c r="Z4886" s="1"/>
  <c r="O4886"/>
  <c r="N4886"/>
  <c r="R4885"/>
  <c r="W4885" s="1"/>
  <c r="Q4885"/>
  <c r="V4885" s="1"/>
  <c r="AA4885" s="1"/>
  <c r="P4885"/>
  <c r="O4885"/>
  <c r="N4885"/>
  <c r="S4885" s="1"/>
  <c r="X4885" s="1"/>
  <c r="R4884"/>
  <c r="W4884" s="1"/>
  <c r="AB4884" s="1"/>
  <c r="Q4884"/>
  <c r="P4884"/>
  <c r="O4884"/>
  <c r="T4884" s="1"/>
  <c r="Y4884" s="1"/>
  <c r="N4884"/>
  <c r="S4884" s="1"/>
  <c r="X4884" s="1"/>
  <c r="R4883"/>
  <c r="Q4883"/>
  <c r="P4883"/>
  <c r="U4883" s="1"/>
  <c r="Z4883" s="1"/>
  <c r="O4883"/>
  <c r="T4883" s="1"/>
  <c r="Y4883" s="1"/>
  <c r="N4883"/>
  <c r="S4883" s="1"/>
  <c r="X4883" s="1"/>
  <c r="R4882"/>
  <c r="Q4882"/>
  <c r="V4882" s="1"/>
  <c r="AA4882" s="1"/>
  <c r="P4882"/>
  <c r="U4882" s="1"/>
  <c r="Z4882" s="1"/>
  <c r="O4882"/>
  <c r="T4882" s="1"/>
  <c r="Y4882" s="1"/>
  <c r="N4882"/>
  <c r="S4882" s="1"/>
  <c r="R4881"/>
  <c r="W4881" s="1"/>
  <c r="AB4881" s="1"/>
  <c r="Q4881"/>
  <c r="V4881" s="1"/>
  <c r="AA4881" s="1"/>
  <c r="P4881"/>
  <c r="U4881" s="1"/>
  <c r="Z4881" s="1"/>
  <c r="O4881"/>
  <c r="T4881" s="1"/>
  <c r="N4881"/>
  <c r="S4881" s="1"/>
  <c r="R4880"/>
  <c r="W4880" s="1"/>
  <c r="AB4880" s="1"/>
  <c r="Q4880"/>
  <c r="V4880" s="1"/>
  <c r="AA4880" s="1"/>
  <c r="P4880"/>
  <c r="O4880"/>
  <c r="T4880" s="1"/>
  <c r="N4880"/>
  <c r="S4880" s="1"/>
  <c r="X4880" s="1"/>
  <c r="R4879"/>
  <c r="W4879" s="1"/>
  <c r="AB4879" s="1"/>
  <c r="Q4879"/>
  <c r="P4879"/>
  <c r="U4879" s="1"/>
  <c r="O4879"/>
  <c r="T4879" s="1"/>
  <c r="N4879"/>
  <c r="R4878"/>
  <c r="Q4878"/>
  <c r="V4878" s="1"/>
  <c r="P4878"/>
  <c r="U4878" s="1"/>
  <c r="O4878"/>
  <c r="N4878"/>
  <c r="R4877"/>
  <c r="Q4877"/>
  <c r="V4877" s="1"/>
  <c r="P4877"/>
  <c r="O4877"/>
  <c r="N4877"/>
  <c r="S4877" s="1"/>
  <c r="X4877" s="1"/>
  <c r="R4876"/>
  <c r="W4876" s="1"/>
  <c r="Q4876"/>
  <c r="P4876"/>
  <c r="O4876"/>
  <c r="T4876" s="1"/>
  <c r="Y4876" s="1"/>
  <c r="N4876"/>
  <c r="S4876" s="1"/>
  <c r="X4876" s="1"/>
  <c r="R4875"/>
  <c r="Q4875"/>
  <c r="P4875"/>
  <c r="U4875" s="1"/>
  <c r="Z4875" s="1"/>
  <c r="O4875"/>
  <c r="T4875" s="1"/>
  <c r="Y4875" s="1"/>
  <c r="N4875"/>
  <c r="S4875" s="1"/>
  <c r="X4875" s="1"/>
  <c r="R4874"/>
  <c r="Q4874"/>
  <c r="V4874" s="1"/>
  <c r="AA4874" s="1"/>
  <c r="P4874"/>
  <c r="U4874" s="1"/>
  <c r="Z4874" s="1"/>
  <c r="O4874"/>
  <c r="T4874" s="1"/>
  <c r="Y4874" s="1"/>
  <c r="N4874"/>
  <c r="S4874" s="1"/>
  <c r="R4873"/>
  <c r="Q4873"/>
  <c r="V4873" s="1"/>
  <c r="AA4873" s="1"/>
  <c r="P4873"/>
  <c r="U4873" s="1"/>
  <c r="Z4873" s="1"/>
  <c r="O4873"/>
  <c r="T4873" s="1"/>
  <c r="N487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2808"/>
  <c r="W2808" s="1"/>
  <c r="AB2808" s="1"/>
  <c r="Q2808"/>
  <c r="V2808" s="1"/>
  <c r="AA2808" s="1"/>
  <c r="P2808"/>
  <c r="U2808" s="1"/>
  <c r="O2808"/>
  <c r="T2808" s="1"/>
  <c r="Y2808" s="1"/>
  <c r="N2808"/>
  <c r="S2808" s="1"/>
  <c r="X2808" s="1"/>
  <c r="R2807"/>
  <c r="W2807" s="1"/>
  <c r="AB2807" s="1"/>
  <c r="Q2807"/>
  <c r="V2807" s="1"/>
  <c r="AA2807" s="1"/>
  <c r="P2807"/>
  <c r="U2807" s="1"/>
  <c r="O2807"/>
  <c r="T2807" s="1"/>
  <c r="Y2807" s="1"/>
  <c r="N2807"/>
  <c r="S2807" s="1"/>
  <c r="X2807" s="1"/>
  <c r="R2806"/>
  <c r="W2806" s="1"/>
  <c r="AB2806" s="1"/>
  <c r="Q2806"/>
  <c r="V2806" s="1"/>
  <c r="AA2806" s="1"/>
  <c r="P2806"/>
  <c r="U2806" s="1"/>
  <c r="O2806"/>
  <c r="T2806" s="1"/>
  <c r="Y2806" s="1"/>
  <c r="N2806"/>
  <c r="S2806" s="1"/>
  <c r="X280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R3120"/>
  <c r="W3120" s="1"/>
  <c r="AB3120" s="1"/>
  <c r="Q3120"/>
  <c r="V3120" s="1"/>
  <c r="AA3120" s="1"/>
  <c r="P3120"/>
  <c r="U3120" s="1"/>
  <c r="Z3120" s="1"/>
  <c r="O3120"/>
  <c r="T3120" s="1"/>
  <c r="Y3120" s="1"/>
  <c r="N3120"/>
  <c r="S3120" s="1"/>
  <c r="X3120" s="1"/>
  <c r="R3119"/>
  <c r="W3119" s="1"/>
  <c r="AB3119" s="1"/>
  <c r="Q3119"/>
  <c r="V3119" s="1"/>
  <c r="AA3119" s="1"/>
  <c r="P3119"/>
  <c r="U3119" s="1"/>
  <c r="Z3119" s="1"/>
  <c r="O3119"/>
  <c r="T3119" s="1"/>
  <c r="Y3119" s="1"/>
  <c r="N3119"/>
  <c r="S3119" s="1"/>
  <c r="X3119" s="1"/>
  <c r="R3118"/>
  <c r="W3118" s="1"/>
  <c r="AB3118" s="1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Z3117" s="1"/>
  <c r="O3117"/>
  <c r="T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N3116"/>
  <c r="S3116" s="1"/>
  <c r="X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X3115" s="1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X3114" s="1"/>
  <c r="R3113"/>
  <c r="W3113" s="1"/>
  <c r="AB3113" s="1"/>
  <c r="Q3113"/>
  <c r="V3113" s="1"/>
  <c r="AA3113" s="1"/>
  <c r="P3113"/>
  <c r="U3113" s="1"/>
  <c r="Z3113" s="1"/>
  <c r="O3113"/>
  <c r="T3113" s="1"/>
  <c r="N3113"/>
  <c r="S3113" s="1"/>
  <c r="X3113" s="1"/>
  <c r="R3112"/>
  <c r="W3112" s="1"/>
  <c r="AB3112" s="1"/>
  <c r="Q3112"/>
  <c r="V3112" s="1"/>
  <c r="AA3112" s="1"/>
  <c r="P3112"/>
  <c r="U3112" s="1"/>
  <c r="Z3112" s="1"/>
  <c r="O3112"/>
  <c r="T3112" s="1"/>
  <c r="N3112"/>
  <c r="S3112" s="1"/>
  <c r="R3111"/>
  <c r="W3111" s="1"/>
  <c r="AB3111" s="1"/>
  <c r="Q3111"/>
  <c r="V3111" s="1"/>
  <c r="AA3111" s="1"/>
  <c r="P3111"/>
  <c r="U3111" s="1"/>
  <c r="Z3111" s="1"/>
  <c r="O3111"/>
  <c r="T3111" s="1"/>
  <c r="N3111"/>
  <c r="S3111" s="1"/>
  <c r="X3111" s="1"/>
  <c r="R3110"/>
  <c r="W3110" s="1"/>
  <c r="AB3110" s="1"/>
  <c r="Q3110"/>
  <c r="V3110" s="1"/>
  <c r="AA3110" s="1"/>
  <c r="P3110"/>
  <c r="U3110" s="1"/>
  <c r="Z3110" s="1"/>
  <c r="O3110"/>
  <c r="T3110" s="1"/>
  <c r="N3110"/>
  <c r="S3110" s="1"/>
  <c r="X3110" s="1"/>
  <c r="R3109"/>
  <c r="W3109" s="1"/>
  <c r="AB3109" s="1"/>
  <c r="Q3109"/>
  <c r="V3109" s="1"/>
  <c r="AA3109" s="1"/>
  <c r="P3109"/>
  <c r="U3109" s="1"/>
  <c r="Z3109" s="1"/>
  <c r="O3109"/>
  <c r="T3109" s="1"/>
  <c r="N3109"/>
  <c r="S3109" s="1"/>
  <c r="X3109" s="1"/>
  <c r="R3108"/>
  <c r="W3108" s="1"/>
  <c r="AB3108" s="1"/>
  <c r="Q3108"/>
  <c r="V3108" s="1"/>
  <c r="AA3108" s="1"/>
  <c r="P3108"/>
  <c r="U3108" s="1"/>
  <c r="Z3108" s="1"/>
  <c r="O3108"/>
  <c r="N3108"/>
  <c r="S3108" s="1"/>
  <c r="X3108" s="1"/>
  <c r="R3107"/>
  <c r="W3107" s="1"/>
  <c r="AB3107" s="1"/>
  <c r="Q3107"/>
  <c r="V3107" s="1"/>
  <c r="AA3107" s="1"/>
  <c r="P3107"/>
  <c r="U3107" s="1"/>
  <c r="Z3107" s="1"/>
  <c r="O3107"/>
  <c r="N3107"/>
  <c r="S3107" s="1"/>
  <c r="X3107" s="1"/>
  <c r="R3889"/>
  <c r="W3889" s="1"/>
  <c r="AB3889" s="1"/>
  <c r="Q3889"/>
  <c r="V3889" s="1"/>
  <c r="AA3889" s="1"/>
  <c r="P3889"/>
  <c r="U3889" s="1"/>
  <c r="Z3889" s="1"/>
  <c r="O3889"/>
  <c r="T3889" s="1"/>
  <c r="N3889"/>
  <c r="R3888"/>
  <c r="W3888" s="1"/>
  <c r="AB3888" s="1"/>
  <c r="Q3888"/>
  <c r="V3888" s="1"/>
  <c r="AA3888" s="1"/>
  <c r="P3888"/>
  <c r="U3888" s="1"/>
  <c r="Z3888" s="1"/>
  <c r="O3888"/>
  <c r="N3888"/>
  <c r="R3887"/>
  <c r="W3887" s="1"/>
  <c r="AB3887" s="1"/>
  <c r="Q3887"/>
  <c r="V3887" s="1"/>
  <c r="AA3887" s="1"/>
  <c r="P3887"/>
  <c r="O3887"/>
  <c r="N3887"/>
  <c r="S3887" s="1"/>
  <c r="X3887" s="1"/>
  <c r="R3886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X3884" s="1"/>
  <c r="R3883"/>
  <c r="W3883" s="1"/>
  <c r="AB3883" s="1"/>
  <c r="Q3883"/>
  <c r="V3883" s="1"/>
  <c r="AA3883" s="1"/>
  <c r="P3883"/>
  <c r="U3883" s="1"/>
  <c r="Z3883" s="1"/>
  <c r="O3883"/>
  <c r="T3883" s="1"/>
  <c r="Y3883" s="1"/>
  <c r="N3883"/>
  <c r="S3883" s="1"/>
  <c r="R3882"/>
  <c r="W3882" s="1"/>
  <c r="AB3882" s="1"/>
  <c r="Q3882"/>
  <c r="V3882" s="1"/>
  <c r="AA3882" s="1"/>
  <c r="P3882"/>
  <c r="U3882" s="1"/>
  <c r="Z3882" s="1"/>
  <c r="O3882"/>
  <c r="T3882" s="1"/>
  <c r="N3882"/>
  <c r="S3882" s="1"/>
  <c r="R3881"/>
  <c r="W3881" s="1"/>
  <c r="AB3881" s="1"/>
  <c r="Q3881"/>
  <c r="V3881" s="1"/>
  <c r="AA3881" s="1"/>
  <c r="P3881"/>
  <c r="U3881" s="1"/>
  <c r="O3881"/>
  <c r="T3881" s="1"/>
  <c r="N3881"/>
  <c r="R3880"/>
  <c r="W3880" s="1"/>
  <c r="AB3880" s="1"/>
  <c r="Q3880"/>
  <c r="V3880" s="1"/>
  <c r="P3880"/>
  <c r="U3880" s="1"/>
  <c r="O3880"/>
  <c r="N3880"/>
  <c r="R3879"/>
  <c r="Q3879"/>
  <c r="V3879" s="1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S3876" s="1"/>
  <c r="X3876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2231"/>
  <c r="W2231" s="1"/>
  <c r="Q2231"/>
  <c r="V2231" s="1"/>
  <c r="P2231"/>
  <c r="U2231" s="1"/>
  <c r="O2231"/>
  <c r="T2231" s="1"/>
  <c r="N2231"/>
  <c r="R2230"/>
  <c r="W2230" s="1"/>
  <c r="AB2230" s="1"/>
  <c r="Q2230"/>
  <c r="V2230" s="1"/>
  <c r="AA2230" s="1"/>
  <c r="P2230"/>
  <c r="U2230" s="1"/>
  <c r="Z2230" s="1"/>
  <c r="O2230"/>
  <c r="N2230"/>
  <c r="R2229"/>
  <c r="W2229" s="1"/>
  <c r="AB2229" s="1"/>
  <c r="Q2229"/>
  <c r="V2229" s="1"/>
  <c r="AA2229" s="1"/>
  <c r="P2229"/>
  <c r="O2229"/>
  <c r="N2229"/>
  <c r="S2229" s="1"/>
  <c r="X2229" s="1"/>
  <c r="R2228"/>
  <c r="W2228" s="1"/>
  <c r="AB2228" s="1"/>
  <c r="Q2228"/>
  <c r="P2228"/>
  <c r="O2228"/>
  <c r="T2228" s="1"/>
  <c r="Y2228" s="1"/>
  <c r="N2228"/>
  <c r="S2228" s="1"/>
  <c r="X2228" s="1"/>
  <c r="R2227"/>
  <c r="Q2227"/>
  <c r="P2227"/>
  <c r="U2227" s="1"/>
  <c r="Z2227" s="1"/>
  <c r="O2227"/>
  <c r="T2227" s="1"/>
  <c r="Y2227" s="1"/>
  <c r="N2227"/>
  <c r="S2227" s="1"/>
  <c r="X2227" s="1"/>
  <c r="R2226"/>
  <c r="Q2226"/>
  <c r="V2226" s="1"/>
  <c r="AA2226" s="1"/>
  <c r="P2226"/>
  <c r="U2226" s="1"/>
  <c r="Z2226" s="1"/>
  <c r="O2226"/>
  <c r="T2226" s="1"/>
  <c r="Y2226" s="1"/>
  <c r="N2226"/>
  <c r="S2226" s="1"/>
  <c r="X2226" s="1"/>
  <c r="R2225"/>
  <c r="W2225" s="1"/>
  <c r="AB2225" s="1"/>
  <c r="Q2225"/>
  <c r="V2225" s="1"/>
  <c r="AA2225" s="1"/>
  <c r="P2225"/>
  <c r="U2225" s="1"/>
  <c r="Z2225" s="1"/>
  <c r="O2225"/>
  <c r="T2225" s="1"/>
  <c r="Y2225" s="1"/>
  <c r="N2225"/>
  <c r="S2225" s="1"/>
  <c r="X2225" s="1"/>
  <c r="R2224"/>
  <c r="W2224" s="1"/>
  <c r="AB2224" s="1"/>
  <c r="Q2224"/>
  <c r="V2224" s="1"/>
  <c r="AA2224" s="1"/>
  <c r="P2224"/>
  <c r="U2224" s="1"/>
  <c r="Z2224" s="1"/>
  <c r="O2224"/>
  <c r="T2224" s="1"/>
  <c r="N2224"/>
  <c r="S2224" s="1"/>
  <c r="X2224" s="1"/>
  <c r="R2223"/>
  <c r="W2223" s="1"/>
  <c r="AB2223" s="1"/>
  <c r="Q2223"/>
  <c r="V2223" s="1"/>
  <c r="AA2223" s="1"/>
  <c r="P2223"/>
  <c r="U2223" s="1"/>
  <c r="O2223"/>
  <c r="T2223" s="1"/>
  <c r="Y2223" s="1"/>
  <c r="N2223"/>
  <c r="R2222"/>
  <c r="W2222" s="1"/>
  <c r="AB2222" s="1"/>
  <c r="Q2222"/>
  <c r="V2222" s="1"/>
  <c r="P2222"/>
  <c r="U2222" s="1"/>
  <c r="Z2222" s="1"/>
  <c r="O2222"/>
  <c r="N2222"/>
  <c r="R2221"/>
  <c r="Q2221"/>
  <c r="V2221" s="1"/>
  <c r="AA2221" s="1"/>
  <c r="P2221"/>
  <c r="O2221"/>
  <c r="N2221"/>
  <c r="S2221" s="1"/>
  <c r="X2221" s="1"/>
  <c r="R2220"/>
  <c r="W2220" s="1"/>
  <c r="AB2220" s="1"/>
  <c r="Q2220"/>
  <c r="P2220"/>
  <c r="O2220"/>
  <c r="T2220" s="1"/>
  <c r="Y2220" s="1"/>
  <c r="N2220"/>
  <c r="S2220" s="1"/>
  <c r="X2220" s="1"/>
  <c r="R2219"/>
  <c r="Q2219"/>
  <c r="P2219"/>
  <c r="U2219" s="1"/>
  <c r="Z2219" s="1"/>
  <c r="O2219"/>
  <c r="T2219" s="1"/>
  <c r="Y2219" s="1"/>
  <c r="N2219"/>
  <c r="S2219" s="1"/>
  <c r="X2219" s="1"/>
  <c r="R2218"/>
  <c r="Q2218"/>
  <c r="V2218" s="1"/>
  <c r="AA2218" s="1"/>
  <c r="P2218"/>
  <c r="U2218" s="1"/>
  <c r="Z2218" s="1"/>
  <c r="O2218"/>
  <c r="T2218" s="1"/>
  <c r="Y2218" s="1"/>
  <c r="N2218"/>
  <c r="S2218" s="1"/>
  <c r="X2218" s="1"/>
  <c r="R2217"/>
  <c r="Q2217"/>
  <c r="V2217" s="1"/>
  <c r="AA2217" s="1"/>
  <c r="P2217"/>
  <c r="U2217" s="1"/>
  <c r="Z2217" s="1"/>
  <c r="O2217"/>
  <c r="T2217" s="1"/>
  <c r="Y2217" s="1"/>
  <c r="N2217"/>
  <c r="S2217" s="1"/>
  <c r="X2217" s="1"/>
  <c r="R1552"/>
  <c r="W1552" s="1"/>
  <c r="AB1552" s="1"/>
  <c r="Q1552"/>
  <c r="V1552" s="1"/>
  <c r="P1552"/>
  <c r="U1552" s="1"/>
  <c r="Z1552" s="1"/>
  <c r="O1552"/>
  <c r="T1552" s="1"/>
  <c r="Y1552" s="1"/>
  <c r="N1552"/>
  <c r="R1551"/>
  <c r="W1551" s="1"/>
  <c r="Q1551"/>
  <c r="V1551" s="1"/>
  <c r="AA1551" s="1"/>
  <c r="P1551"/>
  <c r="U1551" s="1"/>
  <c r="Z1551" s="1"/>
  <c r="O1551"/>
  <c r="N1551"/>
  <c r="R1550"/>
  <c r="W1550" s="1"/>
  <c r="AB1550" s="1"/>
  <c r="Q1550"/>
  <c r="V1550" s="1"/>
  <c r="AA1550" s="1"/>
  <c r="P1550"/>
  <c r="O1550"/>
  <c r="N1550"/>
  <c r="S1550" s="1"/>
  <c r="R1549"/>
  <c r="W1549" s="1"/>
  <c r="AB1549" s="1"/>
  <c r="Q1549"/>
  <c r="P1549"/>
  <c r="O1549"/>
  <c r="T1549" s="1"/>
  <c r="N1549"/>
  <c r="S1549" s="1"/>
  <c r="X1549" s="1"/>
  <c r="R1548"/>
  <c r="Q1548"/>
  <c r="P1548"/>
  <c r="U1548" s="1"/>
  <c r="O1548"/>
  <c r="T1548" s="1"/>
  <c r="Y1548" s="1"/>
  <c r="N1548"/>
  <c r="S1548" s="1"/>
  <c r="X1548" s="1"/>
  <c r="R1547"/>
  <c r="Q1547"/>
  <c r="V1547" s="1"/>
  <c r="P1547"/>
  <c r="U1547" s="1"/>
  <c r="Z1547" s="1"/>
  <c r="O1547"/>
  <c r="T1547" s="1"/>
  <c r="Y1547" s="1"/>
  <c r="N1547"/>
  <c r="S1547" s="1"/>
  <c r="R1546"/>
  <c r="W1546" s="1"/>
  <c r="Q1546"/>
  <c r="V1546" s="1"/>
  <c r="AA1546" s="1"/>
  <c r="P1546"/>
  <c r="U1546" s="1"/>
  <c r="Z1546" s="1"/>
  <c r="O1546"/>
  <c r="T1546" s="1"/>
  <c r="N1546"/>
  <c r="S1546" s="1"/>
  <c r="X1546" s="1"/>
  <c r="R1545"/>
  <c r="W1545" s="1"/>
  <c r="AB1545" s="1"/>
  <c r="Q1545"/>
  <c r="V1545" s="1"/>
  <c r="AA1545" s="1"/>
  <c r="P1545"/>
  <c r="O1545"/>
  <c r="T1545" s="1"/>
  <c r="Y1545" s="1"/>
  <c r="N1545"/>
  <c r="S1545" s="1"/>
  <c r="X1545" s="1"/>
  <c r="R1544"/>
  <c r="W1544" s="1"/>
  <c r="AB1544" s="1"/>
  <c r="Q1544"/>
  <c r="P1544"/>
  <c r="U1544" s="1"/>
  <c r="Z1544" s="1"/>
  <c r="O1544"/>
  <c r="T1544" s="1"/>
  <c r="Y1544" s="1"/>
  <c r="N1544"/>
  <c r="R1543"/>
  <c r="W1543" s="1"/>
  <c r="AB1543" s="1"/>
  <c r="Q1543"/>
  <c r="V1543" s="1"/>
  <c r="AA1543" s="1"/>
  <c r="P1543"/>
  <c r="U1543" s="1"/>
  <c r="Z1543" s="1"/>
  <c r="O1543"/>
  <c r="N1543"/>
  <c r="R1542"/>
  <c r="W1542" s="1"/>
  <c r="AB1542" s="1"/>
  <c r="Q1542"/>
  <c r="V1542" s="1"/>
  <c r="AA1542" s="1"/>
  <c r="P1542"/>
  <c r="O1542"/>
  <c r="N1542"/>
  <c r="S1542" s="1"/>
  <c r="R1541"/>
  <c r="W1541" s="1"/>
  <c r="AB1541" s="1"/>
  <c r="Q1541"/>
  <c r="P1541"/>
  <c r="O1541"/>
  <c r="T1541" s="1"/>
  <c r="N1541"/>
  <c r="S1541" s="1"/>
  <c r="X1541" s="1"/>
  <c r="R1540"/>
  <c r="Q1540"/>
  <c r="P1540"/>
  <c r="U1540" s="1"/>
  <c r="O1540"/>
  <c r="T1540" s="1"/>
  <c r="Y1540" s="1"/>
  <c r="N1540"/>
  <c r="S1540" s="1"/>
  <c r="X1540" s="1"/>
  <c r="R1539"/>
  <c r="Q1539"/>
  <c r="V1539" s="1"/>
  <c r="P1539"/>
  <c r="U1539" s="1"/>
  <c r="Z1539" s="1"/>
  <c r="O1539"/>
  <c r="T1539" s="1"/>
  <c r="Y1539" s="1"/>
  <c r="N1539"/>
  <c r="S1539" s="1"/>
  <c r="X1539" s="1"/>
  <c r="R1538"/>
  <c r="Q1538"/>
  <c r="V1538" s="1"/>
  <c r="P1538"/>
  <c r="U1538" s="1"/>
  <c r="Z1538" s="1"/>
  <c r="O1538"/>
  <c r="T1538" s="1"/>
  <c r="Y1538" s="1"/>
  <c r="N1538"/>
  <c r="S1538" s="1"/>
  <c r="X1538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481" i="15"/>
  <c r="E354"/>
  <c r="B812"/>
  <c r="B811"/>
  <c r="B809"/>
  <c r="B808"/>
  <c r="B806"/>
  <c r="B805"/>
  <c r="B804"/>
  <c r="B803"/>
  <c r="B801"/>
  <c r="B800"/>
  <c r="B799"/>
  <c r="B797"/>
  <c r="B796"/>
  <c r="B795"/>
  <c r="B794"/>
  <c r="B788"/>
  <c r="B787"/>
  <c r="B786"/>
  <c r="B785"/>
  <c r="B783"/>
  <c r="B782"/>
  <c r="B781"/>
  <c r="B779"/>
  <c r="B778"/>
  <c r="B777"/>
  <c r="B770"/>
  <c r="B769"/>
  <c r="B768"/>
  <c r="B767"/>
  <c r="B765"/>
  <c r="B764"/>
  <c r="B763"/>
  <c r="B761"/>
  <c r="B760"/>
  <c r="B759"/>
  <c r="B758"/>
  <c r="B756"/>
  <c r="B755"/>
  <c r="B754"/>
  <c r="B753"/>
  <c r="B751"/>
  <c r="B750"/>
  <c r="B749"/>
  <c r="B748"/>
  <c r="B746"/>
  <c r="B745"/>
  <c r="B744"/>
  <c r="B743"/>
  <c r="B741"/>
  <c r="B740"/>
  <c r="B739"/>
  <c r="B738"/>
  <c r="B736"/>
  <c r="B735"/>
  <c r="B734"/>
  <c r="B733"/>
  <c r="B719"/>
  <c r="B718"/>
  <c r="B717"/>
  <c r="B716"/>
  <c r="B705"/>
  <c r="B704"/>
  <c r="B703"/>
  <c r="B702"/>
  <c r="B700"/>
  <c r="B699"/>
  <c r="B698"/>
  <c r="B697"/>
  <c r="B693"/>
  <c r="B692"/>
  <c r="B691"/>
  <c r="B690"/>
  <c r="B688"/>
  <c r="B687"/>
  <c r="B686"/>
  <c r="B685"/>
  <c r="B683"/>
  <c r="B682"/>
  <c r="B681"/>
  <c r="B680"/>
  <c r="B673"/>
  <c r="B670"/>
  <c r="B669"/>
  <c r="B668"/>
  <c r="B666"/>
  <c r="B665"/>
  <c r="B664"/>
  <c r="B663"/>
  <c r="B661"/>
  <c r="B660"/>
  <c r="B659"/>
  <c r="B658"/>
  <c r="B649"/>
  <c r="B648"/>
  <c r="B647"/>
  <c r="B646"/>
  <c r="B639"/>
  <c r="B638"/>
  <c r="B637"/>
  <c r="B636"/>
  <c r="B630"/>
  <c r="B629"/>
  <c r="B628"/>
  <c r="B627"/>
  <c r="B620"/>
  <c r="B619"/>
  <c r="B618"/>
  <c r="B617"/>
  <c r="B615"/>
  <c r="B612"/>
  <c r="B611"/>
  <c r="B610"/>
  <c r="B609"/>
  <c r="B607"/>
  <c r="B606"/>
  <c r="B605"/>
  <c r="B604"/>
  <c r="B602"/>
  <c r="B601"/>
  <c r="B600"/>
  <c r="B599"/>
  <c r="B597"/>
  <c r="B596"/>
  <c r="B595"/>
  <c r="B594"/>
  <c r="B588"/>
  <c r="B587"/>
  <c r="B586"/>
  <c r="B572"/>
  <c r="B571"/>
  <c r="B570"/>
  <c r="B569"/>
  <c r="B567"/>
  <c r="B566"/>
  <c r="B565"/>
  <c r="B564"/>
  <c r="B562"/>
  <c r="B561"/>
  <c r="B560"/>
  <c r="B559"/>
  <c r="B557"/>
  <c r="B556"/>
  <c r="B555"/>
  <c r="B554"/>
  <c r="B552"/>
  <c r="B551"/>
  <c r="B550"/>
  <c r="B549"/>
  <c r="B547"/>
  <c r="B546"/>
  <c r="B545"/>
  <c r="B544"/>
  <c r="B542"/>
  <c r="B541"/>
  <c r="B540"/>
  <c r="B539"/>
  <c r="B537"/>
  <c r="B536"/>
  <c r="B535"/>
  <c r="B534"/>
  <c r="B532"/>
  <c r="B531"/>
  <c r="B530"/>
  <c r="B529"/>
  <c r="B527"/>
  <c r="B526"/>
  <c r="B525"/>
  <c r="B524"/>
  <c r="B520"/>
  <c r="B519"/>
  <c r="B518"/>
  <c r="B517"/>
  <c r="B512"/>
  <c r="B511"/>
  <c r="B510"/>
  <c r="B509"/>
  <c r="B502"/>
  <c r="B501"/>
  <c r="B500"/>
  <c r="B499"/>
  <c r="B492"/>
  <c r="B491"/>
  <c r="B490"/>
  <c r="B489"/>
  <c r="B485"/>
  <c r="B484"/>
  <c r="B483"/>
  <c r="B482"/>
  <c r="B480"/>
  <c r="B479"/>
  <c r="B478"/>
  <c r="B477"/>
  <c r="B471"/>
  <c r="B470"/>
  <c r="B469"/>
  <c r="B468"/>
  <c r="B461"/>
  <c r="B460"/>
  <c r="B459"/>
  <c r="B458"/>
  <c r="B456"/>
  <c r="B455"/>
  <c r="B454"/>
  <c r="B453"/>
  <c r="B451"/>
  <c r="B450"/>
  <c r="B449"/>
  <c r="B448"/>
  <c r="B446"/>
  <c r="B445"/>
  <c r="B444"/>
  <c r="B443"/>
  <c r="B431"/>
  <c r="B430"/>
  <c r="B429"/>
  <c r="B428"/>
  <c r="B426"/>
  <c r="B425"/>
  <c r="B424"/>
  <c r="B423"/>
  <c r="B421"/>
  <c r="B420"/>
  <c r="B419"/>
  <c r="B418"/>
  <c r="B416"/>
  <c r="B415"/>
  <c r="B414"/>
  <c r="B413"/>
  <c r="B409"/>
  <c r="B408"/>
  <c r="B407"/>
  <c r="B406"/>
  <c r="B404"/>
  <c r="B403"/>
  <c r="B402"/>
  <c r="B401"/>
  <c r="B399"/>
  <c r="B398"/>
  <c r="B397"/>
  <c r="B396"/>
  <c r="B368"/>
  <c r="B367"/>
  <c r="B366"/>
  <c r="B365"/>
  <c r="B363"/>
  <c r="B362"/>
  <c r="B361"/>
  <c r="B360"/>
  <c r="B358"/>
  <c r="B357"/>
  <c r="B356"/>
  <c r="B355"/>
  <c r="B327"/>
  <c r="B326"/>
  <c r="B325"/>
  <c r="B324"/>
  <c r="B320"/>
  <c r="B319"/>
  <c r="B318"/>
  <c r="B317"/>
  <c r="B310"/>
  <c r="B309"/>
  <c r="B308"/>
  <c r="B307"/>
  <c r="B295"/>
  <c r="B294"/>
  <c r="B293"/>
  <c r="B292"/>
  <c r="B285"/>
  <c r="B284"/>
  <c r="B283"/>
  <c r="B282"/>
  <c r="B274"/>
  <c r="B273"/>
  <c r="B272"/>
  <c r="B271"/>
  <c r="B264"/>
  <c r="B263"/>
  <c r="B262"/>
  <c r="B261"/>
  <c r="B254"/>
  <c r="B253"/>
  <c r="B252"/>
  <c r="B251"/>
  <c r="B230"/>
  <c r="B229"/>
  <c r="B228"/>
  <c r="B227"/>
  <c r="B208"/>
  <c r="B207"/>
  <c r="B206"/>
  <c r="B205"/>
  <c r="B186"/>
  <c r="B185"/>
  <c r="B184"/>
  <c r="B183"/>
  <c r="B164"/>
  <c r="B163"/>
  <c r="B162"/>
  <c r="B161"/>
  <c r="B159"/>
  <c r="B158"/>
  <c r="B157"/>
  <c r="B156"/>
  <c r="B154"/>
  <c r="B153"/>
  <c r="B152"/>
  <c r="B151"/>
  <c r="B149"/>
  <c r="B148"/>
  <c r="B147"/>
  <c r="B146"/>
  <c r="B138"/>
  <c r="B137"/>
  <c r="B136"/>
  <c r="B135"/>
  <c r="B133"/>
  <c r="B132"/>
  <c r="B131"/>
  <c r="B130"/>
  <c r="B128"/>
  <c r="B127"/>
  <c r="B126"/>
  <c r="B125"/>
  <c r="B113"/>
  <c r="B112"/>
  <c r="B111"/>
  <c r="B110"/>
  <c r="B103"/>
  <c r="B102"/>
  <c r="B101"/>
  <c r="B100"/>
  <c r="B98"/>
  <c r="B97"/>
  <c r="B96"/>
  <c r="B95"/>
  <c r="B93"/>
  <c r="B92"/>
  <c r="B91"/>
  <c r="B90"/>
  <c r="B83"/>
  <c r="B82"/>
  <c r="B81"/>
  <c r="B8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802"/>
  <c r="K802"/>
  <c r="J802"/>
  <c r="I802"/>
  <c r="H802"/>
  <c r="F802"/>
  <c r="E802"/>
  <c r="L793"/>
  <c r="K793"/>
  <c r="J793"/>
  <c r="I793"/>
  <c r="H793"/>
  <c r="F793"/>
  <c r="E793"/>
  <c r="L784"/>
  <c r="K784"/>
  <c r="J784"/>
  <c r="I784"/>
  <c r="H784"/>
  <c r="F784"/>
  <c r="E784"/>
  <c r="L766"/>
  <c r="K766"/>
  <c r="J766"/>
  <c r="I766"/>
  <c r="H766"/>
  <c r="F766"/>
  <c r="E766"/>
  <c r="L757"/>
  <c r="K757"/>
  <c r="J757"/>
  <c r="I757"/>
  <c r="H757"/>
  <c r="F757"/>
  <c r="E757"/>
  <c r="L752"/>
  <c r="K752"/>
  <c r="J752"/>
  <c r="I752"/>
  <c r="H752"/>
  <c r="F752"/>
  <c r="E752"/>
  <c r="L747"/>
  <c r="K747"/>
  <c r="J747"/>
  <c r="I747"/>
  <c r="H747"/>
  <c r="F747"/>
  <c r="E747"/>
  <c r="L742"/>
  <c r="K742"/>
  <c r="J742"/>
  <c r="I742"/>
  <c r="H742"/>
  <c r="F742"/>
  <c r="E742"/>
  <c r="L737"/>
  <c r="K737"/>
  <c r="J737"/>
  <c r="I737"/>
  <c r="H737"/>
  <c r="F737"/>
  <c r="E737"/>
  <c r="L732"/>
  <c r="K732"/>
  <c r="J732"/>
  <c r="I732"/>
  <c r="H732"/>
  <c r="F732"/>
  <c r="E732"/>
  <c r="L715"/>
  <c r="K715"/>
  <c r="J715"/>
  <c r="H715"/>
  <c r="F715"/>
  <c r="E715"/>
  <c r="L701"/>
  <c r="K701"/>
  <c r="J701"/>
  <c r="I701"/>
  <c r="H701"/>
  <c r="F701"/>
  <c r="E701"/>
  <c r="L696"/>
  <c r="K696"/>
  <c r="J696"/>
  <c r="I696"/>
  <c r="H696"/>
  <c r="F696"/>
  <c r="E696"/>
  <c r="L689"/>
  <c r="K689"/>
  <c r="J689"/>
  <c r="I689"/>
  <c r="H689"/>
  <c r="F689"/>
  <c r="E689"/>
  <c r="L684"/>
  <c r="K684"/>
  <c r="J684"/>
  <c r="I684"/>
  <c r="H684"/>
  <c r="F684"/>
  <c r="E684"/>
  <c r="L679"/>
  <c r="K679"/>
  <c r="J679"/>
  <c r="I679"/>
  <c r="H679"/>
  <c r="F679"/>
  <c r="E679"/>
  <c r="L662"/>
  <c r="K662"/>
  <c r="J662"/>
  <c r="I662"/>
  <c r="H662"/>
  <c r="F662"/>
  <c r="E662"/>
  <c r="L657"/>
  <c r="K657"/>
  <c r="J657"/>
  <c r="I657"/>
  <c r="H657"/>
  <c r="F657"/>
  <c r="E657"/>
  <c r="L645"/>
  <c r="K645"/>
  <c r="J645"/>
  <c r="I645"/>
  <c r="H645"/>
  <c r="F645"/>
  <c r="E645"/>
  <c r="L635"/>
  <c r="K635"/>
  <c r="J635"/>
  <c r="I635"/>
  <c r="H635"/>
  <c r="F635"/>
  <c r="E635"/>
  <c r="L626"/>
  <c r="K626"/>
  <c r="J626"/>
  <c r="I626"/>
  <c r="H626"/>
  <c r="F626"/>
  <c r="E626"/>
  <c r="L616"/>
  <c r="K616"/>
  <c r="J616"/>
  <c r="I616"/>
  <c r="H616"/>
  <c r="F616"/>
  <c r="E616"/>
  <c r="L608"/>
  <c r="K608"/>
  <c r="J608"/>
  <c r="I608"/>
  <c r="H608"/>
  <c r="F608"/>
  <c r="L603"/>
  <c r="K603"/>
  <c r="J603"/>
  <c r="I603"/>
  <c r="H603"/>
  <c r="F603"/>
  <c r="E603"/>
  <c r="L598"/>
  <c r="K598"/>
  <c r="J598"/>
  <c r="I598"/>
  <c r="H598"/>
  <c r="F598"/>
  <c r="E598"/>
  <c r="L593"/>
  <c r="K593"/>
  <c r="J593"/>
  <c r="I593"/>
  <c r="H593"/>
  <c r="F593"/>
  <c r="E593"/>
  <c r="L568"/>
  <c r="K568"/>
  <c r="J568"/>
  <c r="I568"/>
  <c r="H568"/>
  <c r="F568"/>
  <c r="E568"/>
  <c r="L563"/>
  <c r="K563"/>
  <c r="J563"/>
  <c r="I563"/>
  <c r="H563"/>
  <c r="F563"/>
  <c r="E563"/>
  <c r="L558"/>
  <c r="K558"/>
  <c r="J558"/>
  <c r="I558"/>
  <c r="H558"/>
  <c r="F558"/>
  <c r="E558"/>
  <c r="L553"/>
  <c r="K553"/>
  <c r="J553"/>
  <c r="I553"/>
  <c r="H553"/>
  <c r="F553"/>
  <c r="E553"/>
  <c r="L548"/>
  <c r="K548"/>
  <c r="J548"/>
  <c r="I548"/>
  <c r="H548"/>
  <c r="F548"/>
  <c r="E548"/>
  <c r="L543"/>
  <c r="K543"/>
  <c r="J543"/>
  <c r="I543"/>
  <c r="H543"/>
  <c r="F543"/>
  <c r="E543"/>
  <c r="L538"/>
  <c r="K538"/>
  <c r="J538"/>
  <c r="I538"/>
  <c r="H538"/>
  <c r="F538"/>
  <c r="E538"/>
  <c r="L533"/>
  <c r="K533"/>
  <c r="J533"/>
  <c r="I533"/>
  <c r="H533"/>
  <c r="F533"/>
  <c r="E533"/>
  <c r="L528"/>
  <c r="K528"/>
  <c r="J528"/>
  <c r="I528"/>
  <c r="H528"/>
  <c r="F528"/>
  <c r="E528"/>
  <c r="L523"/>
  <c r="K523"/>
  <c r="J523"/>
  <c r="I523"/>
  <c r="H523"/>
  <c r="F523"/>
  <c r="E523"/>
  <c r="L516"/>
  <c r="K516"/>
  <c r="J516"/>
  <c r="I516"/>
  <c r="H516"/>
  <c r="F516"/>
  <c r="E516"/>
  <c r="L508"/>
  <c r="K508"/>
  <c r="J508"/>
  <c r="I508"/>
  <c r="H508"/>
  <c r="F508"/>
  <c r="E508"/>
  <c r="L498"/>
  <c r="K498"/>
  <c r="J498"/>
  <c r="I498"/>
  <c r="H498"/>
  <c r="F498"/>
  <c r="E498"/>
  <c r="L488"/>
  <c r="K488"/>
  <c r="J488"/>
  <c r="I488"/>
  <c r="H488"/>
  <c r="F488"/>
  <c r="E488"/>
  <c r="L481"/>
  <c r="K481"/>
  <c r="J481"/>
  <c r="H481"/>
  <c r="F481"/>
  <c r="E481"/>
  <c r="L476"/>
  <c r="K476"/>
  <c r="J476"/>
  <c r="I476"/>
  <c r="H476"/>
  <c r="F476"/>
  <c r="E476"/>
  <c r="L467"/>
  <c r="K467"/>
  <c r="J467"/>
  <c r="I467"/>
  <c r="H467"/>
  <c r="F467"/>
  <c r="E467"/>
  <c r="L457"/>
  <c r="K457"/>
  <c r="J457"/>
  <c r="I457"/>
  <c r="H457"/>
  <c r="F457"/>
  <c r="E457"/>
  <c r="L452"/>
  <c r="K452"/>
  <c r="J452"/>
  <c r="I452"/>
  <c r="H452"/>
  <c r="F452"/>
  <c r="E452"/>
  <c r="L447"/>
  <c r="K447"/>
  <c r="J447"/>
  <c r="I447"/>
  <c r="H447"/>
  <c r="F447"/>
  <c r="E447"/>
  <c r="L442"/>
  <c r="K442"/>
  <c r="J442"/>
  <c r="I442"/>
  <c r="H442"/>
  <c r="F442"/>
  <c r="E442"/>
  <c r="L427"/>
  <c r="K427"/>
  <c r="J427"/>
  <c r="I427"/>
  <c r="H427"/>
  <c r="F427"/>
  <c r="E427"/>
  <c r="L422"/>
  <c r="K422"/>
  <c r="J422"/>
  <c r="I422"/>
  <c r="H422"/>
  <c r="F422"/>
  <c r="E422"/>
  <c r="L417"/>
  <c r="K417"/>
  <c r="J417"/>
  <c r="I417"/>
  <c r="H417"/>
  <c r="F417"/>
  <c r="E417"/>
  <c r="L412"/>
  <c r="K412"/>
  <c r="J412"/>
  <c r="I412"/>
  <c r="H412"/>
  <c r="F412"/>
  <c r="E412"/>
  <c r="L405"/>
  <c r="K405"/>
  <c r="J405"/>
  <c r="I405"/>
  <c r="H405"/>
  <c r="F405"/>
  <c r="E405"/>
  <c r="L400"/>
  <c r="K400"/>
  <c r="J400"/>
  <c r="I400"/>
  <c r="H400"/>
  <c r="F400"/>
  <c r="E400"/>
  <c r="L395"/>
  <c r="K395"/>
  <c r="J395"/>
  <c r="I395"/>
  <c r="H395"/>
  <c r="F395"/>
  <c r="E395"/>
  <c r="L364"/>
  <c r="K364"/>
  <c r="J364"/>
  <c r="I364"/>
  <c r="H364"/>
  <c r="F364"/>
  <c r="E364"/>
  <c r="L359"/>
  <c r="K359"/>
  <c r="J359"/>
  <c r="I359"/>
  <c r="H359"/>
  <c r="F359"/>
  <c r="E359"/>
  <c r="L354"/>
  <c r="K354"/>
  <c r="J354"/>
  <c r="I354"/>
  <c r="H354"/>
  <c r="F354"/>
  <c r="L323"/>
  <c r="K323"/>
  <c r="J323"/>
  <c r="I323"/>
  <c r="H323"/>
  <c r="F323"/>
  <c r="E323"/>
  <c r="L316"/>
  <c r="K316"/>
  <c r="J316"/>
  <c r="I316"/>
  <c r="H316"/>
  <c r="F316"/>
  <c r="E316"/>
  <c r="L306"/>
  <c r="K306"/>
  <c r="J306"/>
  <c r="I306"/>
  <c r="H306"/>
  <c r="F306"/>
  <c r="E306"/>
  <c r="L291"/>
  <c r="K291"/>
  <c r="J291"/>
  <c r="I291"/>
  <c r="H291"/>
  <c r="F291"/>
  <c r="E291"/>
  <c r="L281"/>
  <c r="K281"/>
  <c r="J281"/>
  <c r="I281"/>
  <c r="H281"/>
  <c r="F281"/>
  <c r="E281"/>
  <c r="L270"/>
  <c r="K270"/>
  <c r="J270"/>
  <c r="I270"/>
  <c r="H270"/>
  <c r="F270"/>
  <c r="E270"/>
  <c r="L260"/>
  <c r="K260"/>
  <c r="J260"/>
  <c r="I260"/>
  <c r="H260"/>
  <c r="F260"/>
  <c r="E260"/>
  <c r="L250"/>
  <c r="K250"/>
  <c r="J250"/>
  <c r="I250"/>
  <c r="H250"/>
  <c r="F250"/>
  <c r="E250"/>
  <c r="L226"/>
  <c r="K226"/>
  <c r="J226"/>
  <c r="I226"/>
  <c r="H226"/>
  <c r="F226"/>
  <c r="E226"/>
  <c r="L204"/>
  <c r="K204"/>
  <c r="J204"/>
  <c r="I204"/>
  <c r="H204"/>
  <c r="F204"/>
  <c r="E204"/>
  <c r="L182"/>
  <c r="K182"/>
  <c r="J182"/>
  <c r="I182"/>
  <c r="H182"/>
  <c r="F182"/>
  <c r="E182"/>
  <c r="L160"/>
  <c r="K160"/>
  <c r="J160"/>
  <c r="I160"/>
  <c r="H160"/>
  <c r="F160"/>
  <c r="E160"/>
  <c r="L155"/>
  <c r="K155"/>
  <c r="J155"/>
  <c r="I155"/>
  <c r="H155"/>
  <c r="F155"/>
  <c r="E155"/>
  <c r="L150"/>
  <c r="K150"/>
  <c r="J150"/>
  <c r="I150"/>
  <c r="H150"/>
  <c r="F150"/>
  <c r="E150"/>
  <c r="L145"/>
  <c r="K145"/>
  <c r="J145"/>
  <c r="I145"/>
  <c r="H145"/>
  <c r="E145"/>
  <c r="L134"/>
  <c r="K134"/>
  <c r="J134"/>
  <c r="I134"/>
  <c r="H134"/>
  <c r="F134"/>
  <c r="E134"/>
  <c r="L129"/>
  <c r="K129"/>
  <c r="J129"/>
  <c r="I129"/>
  <c r="H129"/>
  <c r="F129"/>
  <c r="E129"/>
  <c r="L124"/>
  <c r="K124"/>
  <c r="J124"/>
  <c r="I124"/>
  <c r="H124"/>
  <c r="F124"/>
  <c r="E124"/>
  <c r="L109"/>
  <c r="K109"/>
  <c r="J109"/>
  <c r="I109"/>
  <c r="H109"/>
  <c r="F109"/>
  <c r="E109"/>
  <c r="L99"/>
  <c r="K99"/>
  <c r="J99"/>
  <c r="I99"/>
  <c r="H99"/>
  <c r="F99"/>
  <c r="E99"/>
  <c r="L94"/>
  <c r="K94"/>
  <c r="J94"/>
  <c r="I94"/>
  <c r="H94"/>
  <c r="F94"/>
  <c r="E94"/>
  <c r="L89"/>
  <c r="K89"/>
  <c r="J89"/>
  <c r="I89"/>
  <c r="H89"/>
  <c r="F89"/>
  <c r="E89"/>
  <c r="L79"/>
  <c r="K79"/>
  <c r="J79"/>
  <c r="I79"/>
  <c r="H79"/>
  <c r="F79"/>
  <c r="E7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037" i="10"/>
  <c r="T5037" s="1"/>
  <c r="P5037"/>
  <c r="U5037" s="1"/>
  <c r="Q5037"/>
  <c r="V5037" s="1"/>
  <c r="R5037"/>
  <c r="W5037" s="1"/>
  <c r="N5037"/>
  <c r="S5037" s="1"/>
  <c r="A12" i="14"/>
  <c r="R4938" i="10"/>
  <c r="W4938" s="1"/>
  <c r="AB4938" s="1"/>
  <c r="Q4938"/>
  <c r="V4938" s="1"/>
  <c r="AA4938" s="1"/>
  <c r="P4938"/>
  <c r="U4938" s="1"/>
  <c r="Z4938" s="1"/>
  <c r="O4938"/>
  <c r="N4938"/>
  <c r="R4950"/>
  <c r="W4950" s="1"/>
  <c r="Q4950"/>
  <c r="V4950" s="1"/>
  <c r="P4950"/>
  <c r="U4950" s="1"/>
  <c r="O4950"/>
  <c r="T4950" s="1"/>
  <c r="N4950"/>
  <c r="S4950" s="1"/>
  <c r="R4956"/>
  <c r="W4956" s="1"/>
  <c r="Q4956"/>
  <c r="V4956" s="1"/>
  <c r="P4956"/>
  <c r="U4956" s="1"/>
  <c r="O4956"/>
  <c r="T4956" s="1"/>
  <c r="N4956"/>
  <c r="S4956" s="1"/>
  <c r="N4968"/>
  <c r="S4968" s="1"/>
  <c r="R4968"/>
  <c r="W4968" s="1"/>
  <c r="Q4968"/>
  <c r="P4968"/>
  <c r="O4968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73"/>
  <c r="AC5175"/>
  <c r="AC5177"/>
  <c r="AC5179"/>
  <c r="AC5181"/>
  <c r="AC5183"/>
  <c r="AC5199"/>
  <c r="AC5201"/>
  <c r="AC5203"/>
  <c r="AC5205"/>
  <c r="AC5207"/>
  <c r="AC5215"/>
  <c r="AC5217"/>
  <c r="AC5225"/>
  <c r="AC5145"/>
  <c r="AC5147"/>
  <c r="AC5149"/>
  <c r="AC5151"/>
  <c r="AC5153"/>
  <c r="AC5155"/>
  <c r="AC5157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810"/>
  <c r="W4810" s="1"/>
  <c r="AB4810" s="1"/>
  <c r="Q4810"/>
  <c r="V4810" s="1"/>
  <c r="AA4810" s="1"/>
  <c r="P4810"/>
  <c r="U4810" s="1"/>
  <c r="Z4810" s="1"/>
  <c r="O4810"/>
  <c r="T4810" s="1"/>
  <c r="N4810"/>
  <c r="S4810" s="1"/>
  <c r="R4809"/>
  <c r="W4809" s="1"/>
  <c r="Q4809"/>
  <c r="V4809" s="1"/>
  <c r="AA4809" s="1"/>
  <c r="P4809"/>
  <c r="U4809" s="1"/>
  <c r="O4809"/>
  <c r="T4809" s="1"/>
  <c r="N4809"/>
  <c r="S4809" s="1"/>
  <c r="X4809" s="1"/>
  <c r="R4808"/>
  <c r="W4808" s="1"/>
  <c r="AB4808" s="1"/>
  <c r="Q4808"/>
  <c r="V4808" s="1"/>
  <c r="P4808"/>
  <c r="U4808" s="1"/>
  <c r="O4808"/>
  <c r="T4808" s="1"/>
  <c r="Y4808" s="1"/>
  <c r="N4808"/>
  <c r="S4808" s="1"/>
  <c r="X4808" s="1"/>
  <c r="R4807"/>
  <c r="W4807" s="1"/>
  <c r="Q4807"/>
  <c r="V4807" s="1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X4806" s="1"/>
  <c r="R4805"/>
  <c r="W4805" s="1"/>
  <c r="AB4805" s="1"/>
  <c r="Q4805"/>
  <c r="P4805"/>
  <c r="U4805" s="1"/>
  <c r="Z4805" s="1"/>
  <c r="O4805"/>
  <c r="T4805" s="1"/>
  <c r="Y4805" s="1"/>
  <c r="N4805"/>
  <c r="S4805" s="1"/>
  <c r="R4804"/>
  <c r="W4804" s="1"/>
  <c r="AB4804" s="1"/>
  <c r="Q4804"/>
  <c r="V4804" s="1"/>
  <c r="AA4804" s="1"/>
  <c r="P4804"/>
  <c r="O4804"/>
  <c r="T4804" s="1"/>
  <c r="N4804"/>
  <c r="S4804" s="1"/>
  <c r="X4804" s="1"/>
  <c r="R4803"/>
  <c r="W4803" s="1"/>
  <c r="AB4803" s="1"/>
  <c r="Q4803"/>
  <c r="V4803" s="1"/>
  <c r="AA4803" s="1"/>
  <c r="P4803"/>
  <c r="U4803" s="1"/>
  <c r="O4803"/>
  <c r="N4803"/>
  <c r="S4803" s="1"/>
  <c r="R4802"/>
  <c r="W4802" s="1"/>
  <c r="AB4802" s="1"/>
  <c r="Q4802"/>
  <c r="V4802" s="1"/>
  <c r="P4802"/>
  <c r="U4802" s="1"/>
  <c r="Z4802" s="1"/>
  <c r="O4802"/>
  <c r="T4802" s="1"/>
  <c r="N4802"/>
  <c r="S4802" s="1"/>
  <c r="R4801"/>
  <c r="W4801" s="1"/>
  <c r="Q4801"/>
  <c r="V4801" s="1"/>
  <c r="AA4801" s="1"/>
  <c r="P4801"/>
  <c r="U4801" s="1"/>
  <c r="O4801"/>
  <c r="T4801" s="1"/>
  <c r="N4801"/>
  <c r="S4801" s="1"/>
  <c r="X4801" s="1"/>
  <c r="R4800"/>
  <c r="W4800" s="1"/>
  <c r="AB4800" s="1"/>
  <c r="Q4800"/>
  <c r="V4800" s="1"/>
  <c r="P4800"/>
  <c r="U4800" s="1"/>
  <c r="O4800"/>
  <c r="T4800" s="1"/>
  <c r="Y4800" s="1"/>
  <c r="N4800"/>
  <c r="S4800" s="1"/>
  <c r="X4800" s="1"/>
  <c r="R4799"/>
  <c r="W4799" s="1"/>
  <c r="Q4799"/>
  <c r="V4799" s="1"/>
  <c r="P4799"/>
  <c r="U4799" s="1"/>
  <c r="Z4799" s="1"/>
  <c r="O4799"/>
  <c r="T4799" s="1"/>
  <c r="Y4799" s="1"/>
  <c r="N4799"/>
  <c r="S4799" s="1"/>
  <c r="X4799" s="1"/>
  <c r="R4798"/>
  <c r="W4798" s="1"/>
  <c r="Q4798"/>
  <c r="V4798" s="1"/>
  <c r="AA4798" s="1"/>
  <c r="P4798"/>
  <c r="U4798" s="1"/>
  <c r="Z4798" s="1"/>
  <c r="O4798"/>
  <c r="T4798" s="1"/>
  <c r="Y4798" s="1"/>
  <c r="N4798"/>
  <c r="S4798" s="1"/>
  <c r="X4798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R1477"/>
  <c r="W1477" s="1"/>
  <c r="AB1477" s="1"/>
  <c r="Q1477"/>
  <c r="V1477" s="1"/>
  <c r="AA1477" s="1"/>
  <c r="P1477"/>
  <c r="U1477" s="1"/>
  <c r="O1477"/>
  <c r="T1477" s="1"/>
  <c r="N1477"/>
  <c r="S1477" s="1"/>
  <c r="R1476"/>
  <c r="W1476" s="1"/>
  <c r="AB1476" s="1"/>
  <c r="Q1476"/>
  <c r="V1476" s="1"/>
  <c r="AA1476" s="1"/>
  <c r="P1476"/>
  <c r="U1476" s="1"/>
  <c r="Z1476" s="1"/>
  <c r="O1476"/>
  <c r="T1476" s="1"/>
  <c r="N1476"/>
  <c r="S1476" s="1"/>
  <c r="R1475"/>
  <c r="W1475" s="1"/>
  <c r="AB1475" s="1"/>
  <c r="Q1475"/>
  <c r="V1475" s="1"/>
  <c r="AA1475" s="1"/>
  <c r="P1475"/>
  <c r="U1475" s="1"/>
  <c r="O1475"/>
  <c r="T1475" s="1"/>
  <c r="N1475"/>
  <c r="S1475" s="1"/>
  <c r="X1475" s="1"/>
  <c r="R1474"/>
  <c r="W1474" s="1"/>
  <c r="Q1474"/>
  <c r="V1474" s="1"/>
  <c r="P1474"/>
  <c r="U1474" s="1"/>
  <c r="O1474"/>
  <c r="T1474" s="1"/>
  <c r="Y1474" s="1"/>
  <c r="N1474"/>
  <c r="S1474" s="1"/>
  <c r="X1474" s="1"/>
  <c r="R1473"/>
  <c r="W1473" s="1"/>
  <c r="Q1473"/>
  <c r="V1473" s="1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V1469" s="1"/>
  <c r="P1469"/>
  <c r="U1469" s="1"/>
  <c r="O1469"/>
  <c r="N1469"/>
  <c r="S1469" s="1"/>
  <c r="R1468"/>
  <c r="W1468" s="1"/>
  <c r="Q1468"/>
  <c r="V1468" s="1"/>
  <c r="AA1468" s="1"/>
  <c r="P1468"/>
  <c r="U1468" s="1"/>
  <c r="Z1468" s="1"/>
  <c r="O1468"/>
  <c r="T1468" s="1"/>
  <c r="N1468"/>
  <c r="S1468" s="1"/>
  <c r="R1467"/>
  <c r="W1467" s="1"/>
  <c r="AB1467" s="1"/>
  <c r="Q1467"/>
  <c r="V1467" s="1"/>
  <c r="AA1467" s="1"/>
  <c r="P1467"/>
  <c r="U1467" s="1"/>
  <c r="O1467"/>
  <c r="T1467" s="1"/>
  <c r="N1467"/>
  <c r="S1467" s="1"/>
  <c r="X1467" s="1"/>
  <c r="R1466"/>
  <c r="W1466" s="1"/>
  <c r="AB1466" s="1"/>
  <c r="Q1466"/>
  <c r="V1466" s="1"/>
  <c r="P1466"/>
  <c r="U1466" s="1"/>
  <c r="O1466"/>
  <c r="T1466" s="1"/>
  <c r="Y1466" s="1"/>
  <c r="N1466"/>
  <c r="S1466" s="1"/>
  <c r="X1466" s="1"/>
  <c r="R1465"/>
  <c r="W1465" s="1"/>
  <c r="Q1465"/>
  <c r="V1465" s="1"/>
  <c r="P1465"/>
  <c r="U1465" s="1"/>
  <c r="Z1465" s="1"/>
  <c r="O1465"/>
  <c r="T1465" s="1"/>
  <c r="Y1465" s="1"/>
  <c r="N1465"/>
  <c r="S1465" s="1"/>
  <c r="X1465" s="1"/>
  <c r="R1464"/>
  <c r="W1464" s="1"/>
  <c r="Q1464"/>
  <c r="V1464" s="1"/>
  <c r="AA1464" s="1"/>
  <c r="P1464"/>
  <c r="U1464" s="1"/>
  <c r="Z1464" s="1"/>
  <c r="O1464"/>
  <c r="T1464" s="1"/>
  <c r="Y1464" s="1"/>
  <c r="N1464"/>
  <c r="S1464" s="1"/>
  <c r="R1463"/>
  <c r="W1463" s="1"/>
  <c r="AB1463" s="1"/>
  <c r="Q1463"/>
  <c r="V1463" s="1"/>
  <c r="AA1463" s="1"/>
  <c r="P1463"/>
  <c r="U1463" s="1"/>
  <c r="Z1463" s="1"/>
  <c r="O1463"/>
  <c r="T1463" s="1"/>
  <c r="N1463"/>
  <c r="S1463" s="1"/>
  <c r="X1463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99"/>
  <c r="W3799" s="1"/>
  <c r="AB3799" s="1"/>
  <c r="Q3799"/>
  <c r="V3799" s="1"/>
  <c r="AA3799" s="1"/>
  <c r="P3799"/>
  <c r="U3799" s="1"/>
  <c r="O3799"/>
  <c r="T3799" s="1"/>
  <c r="Y3799" s="1"/>
  <c r="N3799"/>
  <c r="S3799" s="1"/>
  <c r="R3798"/>
  <c r="W3798" s="1"/>
  <c r="AB3798" s="1"/>
  <c r="Q3798"/>
  <c r="V3798" s="1"/>
  <c r="P3798"/>
  <c r="U3798" s="1"/>
  <c r="Z3798" s="1"/>
  <c r="O3798"/>
  <c r="T3798" s="1"/>
  <c r="N3798"/>
  <c r="S3798" s="1"/>
  <c r="R3797"/>
  <c r="W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Y3796" s="1"/>
  <c r="N3796"/>
  <c r="S3796" s="1"/>
  <c r="X3796" s="1"/>
  <c r="R3795"/>
  <c r="W3795" s="1"/>
  <c r="Q3795"/>
  <c r="V3795" s="1"/>
  <c r="P3795"/>
  <c r="U3795" s="1"/>
  <c r="Z3795" s="1"/>
  <c r="O3795"/>
  <c r="T3795" s="1"/>
  <c r="Y3795" s="1"/>
  <c r="N3795"/>
  <c r="S3795" s="1"/>
  <c r="R3794"/>
  <c r="W3794" s="1"/>
  <c r="Q3794"/>
  <c r="V3794" s="1"/>
  <c r="AA3794" s="1"/>
  <c r="P3794"/>
  <c r="U3794" s="1"/>
  <c r="Z3794" s="1"/>
  <c r="O3794"/>
  <c r="T3794" s="1"/>
  <c r="Y3794" s="1"/>
  <c r="N3794"/>
  <c r="S3794" s="1"/>
  <c r="X3794" s="1"/>
  <c r="R3793"/>
  <c r="W3793" s="1"/>
  <c r="AB3793" s="1"/>
  <c r="Q3793"/>
  <c r="V3793" s="1"/>
  <c r="AA3793" s="1"/>
  <c r="P3793"/>
  <c r="U3793" s="1"/>
  <c r="Z3793" s="1"/>
  <c r="O3793"/>
  <c r="T3793" s="1"/>
  <c r="N3793"/>
  <c r="S3793" s="1"/>
  <c r="R3792"/>
  <c r="W3792" s="1"/>
  <c r="AB3792" s="1"/>
  <c r="Q3792"/>
  <c r="V3792" s="1"/>
  <c r="AA3792" s="1"/>
  <c r="P3792"/>
  <c r="O3792"/>
  <c r="T3792" s="1"/>
  <c r="N3792"/>
  <c r="S3792" s="1"/>
  <c r="X3792" s="1"/>
  <c r="R3791"/>
  <c r="W3791" s="1"/>
  <c r="AB3791" s="1"/>
  <c r="Q3791"/>
  <c r="V3791" s="1"/>
  <c r="AA3791" s="1"/>
  <c r="P3791"/>
  <c r="U3791" s="1"/>
  <c r="O3791"/>
  <c r="T3791" s="1"/>
  <c r="Y3791" s="1"/>
  <c r="N3791"/>
  <c r="S3791" s="1"/>
  <c r="R3790"/>
  <c r="W3790" s="1"/>
  <c r="AB3790" s="1"/>
  <c r="Q3790"/>
  <c r="V3790" s="1"/>
  <c r="P3790"/>
  <c r="U3790" s="1"/>
  <c r="Z3790" s="1"/>
  <c r="O3790"/>
  <c r="T3790" s="1"/>
  <c r="N3790"/>
  <c r="S3790" s="1"/>
  <c r="R3789"/>
  <c r="W3789" s="1"/>
  <c r="Q3789"/>
  <c r="V3789" s="1"/>
  <c r="AA3789" s="1"/>
  <c r="P3789"/>
  <c r="U3789" s="1"/>
  <c r="O3789"/>
  <c r="T3789" s="1"/>
  <c r="N3789"/>
  <c r="S3789" s="1"/>
  <c r="X3789" s="1"/>
  <c r="R3788"/>
  <c r="W3788" s="1"/>
  <c r="AB3788" s="1"/>
  <c r="Q3788"/>
  <c r="V3788" s="1"/>
  <c r="P3788"/>
  <c r="U3788" s="1"/>
  <c r="O3788"/>
  <c r="T3788" s="1"/>
  <c r="Y3788" s="1"/>
  <c r="N3788"/>
  <c r="S3788" s="1"/>
  <c r="R3787"/>
  <c r="W3787" s="1"/>
  <c r="Q3787"/>
  <c r="V3787" s="1"/>
  <c r="P3787"/>
  <c r="U3787" s="1"/>
  <c r="Z3787" s="1"/>
  <c r="O3787"/>
  <c r="T3787" s="1"/>
  <c r="Y3787" s="1"/>
  <c r="N3787"/>
  <c r="S3787" s="1"/>
  <c r="X3787" s="1"/>
  <c r="R3786"/>
  <c r="W3786" s="1"/>
  <c r="Q3786"/>
  <c r="V3786" s="1"/>
  <c r="AA3786" s="1"/>
  <c r="P3786"/>
  <c r="U3786" s="1"/>
  <c r="Z3786" s="1"/>
  <c r="O3786"/>
  <c r="T3786" s="1"/>
  <c r="Y3786" s="1"/>
  <c r="N3786"/>
  <c r="S3786" s="1"/>
  <c r="X3786" s="1"/>
  <c r="R3785"/>
  <c r="W3785" s="1"/>
  <c r="Q3785"/>
  <c r="V3785" s="1"/>
  <c r="P3785"/>
  <c r="U3785" s="1"/>
  <c r="O3785"/>
  <c r="T3785" s="1"/>
  <c r="N3785"/>
  <c r="S3785" s="1"/>
  <c r="X3785" s="1"/>
  <c r="R3498"/>
  <c r="W3498" s="1"/>
  <c r="AB3498" s="1"/>
  <c r="Q3498"/>
  <c r="V3498" s="1"/>
  <c r="AA3498" s="1"/>
  <c r="P3498"/>
  <c r="U3498" s="1"/>
  <c r="O3498"/>
  <c r="T3498" s="1"/>
  <c r="N3498"/>
  <c r="S3498" s="1"/>
  <c r="R3497"/>
  <c r="W3497" s="1"/>
  <c r="AB3497" s="1"/>
  <c r="Q3497"/>
  <c r="V3497" s="1"/>
  <c r="P3497"/>
  <c r="U3497" s="1"/>
  <c r="O3497"/>
  <c r="T3497" s="1"/>
  <c r="N3497"/>
  <c r="S3497" s="1"/>
  <c r="R3496"/>
  <c r="W3496" s="1"/>
  <c r="Q3496"/>
  <c r="V3496" s="1"/>
  <c r="P3496"/>
  <c r="U3496" s="1"/>
  <c r="O3496"/>
  <c r="T3496" s="1"/>
  <c r="N3496"/>
  <c r="S3496" s="1"/>
  <c r="R3495"/>
  <c r="W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Z3494" s="1"/>
  <c r="O3494"/>
  <c r="T3494" s="1"/>
  <c r="Y3494" s="1"/>
  <c r="N3494"/>
  <c r="R3493"/>
  <c r="W3493" s="1"/>
  <c r="Q3493"/>
  <c r="V3493" s="1"/>
  <c r="AA3493" s="1"/>
  <c r="P3493"/>
  <c r="U3493" s="1"/>
  <c r="Z3493" s="1"/>
  <c r="O3493"/>
  <c r="T3493" s="1"/>
  <c r="Y3493" s="1"/>
  <c r="N3493"/>
  <c r="S3493" s="1"/>
  <c r="X3493" s="1"/>
  <c r="R3492"/>
  <c r="W3492" s="1"/>
  <c r="AB3492" s="1"/>
  <c r="Q3492"/>
  <c r="V3492" s="1"/>
  <c r="AA3492" s="1"/>
  <c r="P3492"/>
  <c r="U3492" s="1"/>
  <c r="Z3492" s="1"/>
  <c r="O3492"/>
  <c r="T3492" s="1"/>
  <c r="Y3492" s="1"/>
  <c r="N3492"/>
  <c r="S3492" s="1"/>
  <c r="R3491"/>
  <c r="W3491" s="1"/>
  <c r="AB3491" s="1"/>
  <c r="Q3491"/>
  <c r="V3491" s="1"/>
  <c r="AA3491" s="1"/>
  <c r="P3491"/>
  <c r="U3491" s="1"/>
  <c r="Z3491" s="1"/>
  <c r="O3491"/>
  <c r="T3491" s="1"/>
  <c r="N3491"/>
  <c r="S3491" s="1"/>
  <c r="R3490"/>
  <c r="W3490" s="1"/>
  <c r="AB3490" s="1"/>
  <c r="Q3490"/>
  <c r="V3490" s="1"/>
  <c r="AA3490" s="1"/>
  <c r="P3490"/>
  <c r="U3490" s="1"/>
  <c r="O3490"/>
  <c r="T3490" s="1"/>
  <c r="N3490"/>
  <c r="S3490" s="1"/>
  <c r="R3489"/>
  <c r="W3489" s="1"/>
  <c r="Q3489"/>
  <c r="V3489" s="1"/>
  <c r="P3489"/>
  <c r="U3489" s="1"/>
  <c r="O3489"/>
  <c r="T3489" s="1"/>
  <c r="N3489"/>
  <c r="S3489" s="1"/>
  <c r="R3488"/>
  <c r="W3488" s="1"/>
  <c r="Q3488"/>
  <c r="V3488" s="1"/>
  <c r="P3488"/>
  <c r="U3488" s="1"/>
  <c r="O3488"/>
  <c r="T3488" s="1"/>
  <c r="N3488"/>
  <c r="S3488" s="1"/>
  <c r="X3488" s="1"/>
  <c r="R3487"/>
  <c r="W3487" s="1"/>
  <c r="Q3487"/>
  <c r="V3487" s="1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S3484" s="1"/>
  <c r="X3484" s="1"/>
  <c r="R2382"/>
  <c r="W2382" s="1"/>
  <c r="AB2382" s="1"/>
  <c r="Q2382"/>
  <c r="V2382" s="1"/>
  <c r="AA2382" s="1"/>
  <c r="P2382"/>
  <c r="U2382" s="1"/>
  <c r="Z2382" s="1"/>
  <c r="O2382"/>
  <c r="T2382" s="1"/>
  <c r="N2382"/>
  <c r="S2382" s="1"/>
  <c r="R2381"/>
  <c r="W2381" s="1"/>
  <c r="AB2381" s="1"/>
  <c r="Q2381"/>
  <c r="V2381" s="1"/>
  <c r="AA2381" s="1"/>
  <c r="P2381"/>
  <c r="U2381" s="1"/>
  <c r="O2381"/>
  <c r="T2381" s="1"/>
  <c r="N2381"/>
  <c r="S2381" s="1"/>
  <c r="R2380"/>
  <c r="W2380" s="1"/>
  <c r="AB2380" s="1"/>
  <c r="Q2380"/>
  <c r="V2380" s="1"/>
  <c r="P2380"/>
  <c r="U2380" s="1"/>
  <c r="O2380"/>
  <c r="T2380" s="1"/>
  <c r="N2380"/>
  <c r="R2379"/>
  <c r="W2379" s="1"/>
  <c r="Q2379"/>
  <c r="V2379" s="1"/>
  <c r="P2379"/>
  <c r="U2379" s="1"/>
  <c r="O2379"/>
  <c r="N2379"/>
  <c r="S2379" s="1"/>
  <c r="X2379" s="1"/>
  <c r="R2378"/>
  <c r="W2378" s="1"/>
  <c r="Q2378"/>
  <c r="V2378" s="1"/>
  <c r="P2378"/>
  <c r="U2378" s="1"/>
  <c r="Z2378" s="1"/>
  <c r="O2378"/>
  <c r="T2378" s="1"/>
  <c r="Y2378" s="1"/>
  <c r="N2378"/>
  <c r="S2378" s="1"/>
  <c r="R2377"/>
  <c r="W2377" s="1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U2375" s="1"/>
  <c r="O2375"/>
  <c r="T2375" s="1"/>
  <c r="N2375"/>
  <c r="S2375" s="1"/>
  <c r="R2374"/>
  <c r="W2374" s="1"/>
  <c r="AB2374" s="1"/>
  <c r="Q2374"/>
  <c r="V2374" s="1"/>
  <c r="P2374"/>
  <c r="U2374" s="1"/>
  <c r="O2374"/>
  <c r="T2374" s="1"/>
  <c r="N2374"/>
  <c r="S2374" s="1"/>
  <c r="R2373"/>
  <c r="W2373" s="1"/>
  <c r="Q2373"/>
  <c r="V2373" s="1"/>
  <c r="P2373"/>
  <c r="U2373" s="1"/>
  <c r="O2373"/>
  <c r="T2373" s="1"/>
  <c r="N2373"/>
  <c r="S2373" s="1"/>
  <c r="R2372"/>
  <c r="W2372" s="1"/>
  <c r="Q2372"/>
  <c r="V2372" s="1"/>
  <c r="P2372"/>
  <c r="U2372" s="1"/>
  <c r="O2372"/>
  <c r="T2372" s="1"/>
  <c r="N2372"/>
  <c r="S2372" s="1"/>
  <c r="X2372" s="1"/>
  <c r="R2371"/>
  <c r="W2371" s="1"/>
  <c r="Q2371"/>
  <c r="V2371" s="1"/>
  <c r="P2371"/>
  <c r="U2371" s="1"/>
  <c r="O2371"/>
  <c r="T2371" s="1"/>
  <c r="N2371"/>
  <c r="S2371" s="1"/>
  <c r="X2371" s="1"/>
  <c r="R2370"/>
  <c r="W2370" s="1"/>
  <c r="Q2370"/>
  <c r="V2370" s="1"/>
  <c r="P2370"/>
  <c r="U2370" s="1"/>
  <c r="Z2370" s="1"/>
  <c r="O2370"/>
  <c r="T2370" s="1"/>
  <c r="Y2370" s="1"/>
  <c r="N2370"/>
  <c r="S2370" s="1"/>
  <c r="X2370" s="1"/>
  <c r="R2369"/>
  <c r="W2369" s="1"/>
  <c r="Q2369"/>
  <c r="V2369" s="1"/>
  <c r="AA2369" s="1"/>
  <c r="P2369"/>
  <c r="U2369" s="1"/>
  <c r="Z2369" s="1"/>
  <c r="O2369"/>
  <c r="T2369" s="1"/>
  <c r="Y2369" s="1"/>
  <c r="N2369"/>
  <c r="S2369" s="1"/>
  <c r="R2368"/>
  <c r="W2368" s="1"/>
  <c r="AB2368" s="1"/>
  <c r="Q2368"/>
  <c r="V2368" s="1"/>
  <c r="AA2368" s="1"/>
  <c r="P2368"/>
  <c r="U2368" s="1"/>
  <c r="O2368"/>
  <c r="T2368" s="1"/>
  <c r="Y2368" s="1"/>
  <c r="N2368"/>
  <c r="S2368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614"/>
  <c r="W4614" s="1"/>
  <c r="AB4614" s="1"/>
  <c r="Q4614"/>
  <c r="V4614" s="1"/>
  <c r="AA4614" s="1"/>
  <c r="P4614"/>
  <c r="U4614" s="1"/>
  <c r="Z4614" s="1"/>
  <c r="O4614"/>
  <c r="T4614" s="1"/>
  <c r="N4614"/>
  <c r="S4614" s="1"/>
  <c r="R4613"/>
  <c r="W4613" s="1"/>
  <c r="AB4613" s="1"/>
  <c r="Q4613"/>
  <c r="V4613" s="1"/>
  <c r="AA4613" s="1"/>
  <c r="P4613"/>
  <c r="U4613" s="1"/>
  <c r="O4613"/>
  <c r="T4613" s="1"/>
  <c r="N4613"/>
  <c r="S4613" s="1"/>
  <c r="R4612"/>
  <c r="W4612" s="1"/>
  <c r="AB4612" s="1"/>
  <c r="Q4612"/>
  <c r="V4612" s="1"/>
  <c r="P4612"/>
  <c r="U4612" s="1"/>
  <c r="O4612"/>
  <c r="T4612" s="1"/>
  <c r="N4612"/>
  <c r="S4612" s="1"/>
  <c r="X4612" s="1"/>
  <c r="R4611"/>
  <c r="W4611" s="1"/>
  <c r="Q4611"/>
  <c r="V4611" s="1"/>
  <c r="P4611"/>
  <c r="U4611" s="1"/>
  <c r="O4611"/>
  <c r="T4611" s="1"/>
  <c r="Y4611" s="1"/>
  <c r="N4611"/>
  <c r="S4611" s="1"/>
  <c r="X4611" s="1"/>
  <c r="R4610"/>
  <c r="W4610" s="1"/>
  <c r="Q4610"/>
  <c r="V4610" s="1"/>
  <c r="P4610"/>
  <c r="U4610" s="1"/>
  <c r="Z4610" s="1"/>
  <c r="O4610"/>
  <c r="T4610" s="1"/>
  <c r="Y4610" s="1"/>
  <c r="N4610"/>
  <c r="S4610" s="1"/>
  <c r="X4610" s="1"/>
  <c r="R4609"/>
  <c r="W4609" s="1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T4608" s="1"/>
  <c r="N4608"/>
  <c r="S4608" s="1"/>
  <c r="R4607"/>
  <c r="W4607" s="1"/>
  <c r="AB4607" s="1"/>
  <c r="Q4607"/>
  <c r="V4607" s="1"/>
  <c r="AA4607" s="1"/>
  <c r="P4607"/>
  <c r="U4607" s="1"/>
  <c r="O4607"/>
  <c r="T4607" s="1"/>
  <c r="N4607"/>
  <c r="S4607" s="1"/>
  <c r="R4606"/>
  <c r="W4606" s="1"/>
  <c r="AB4606" s="1"/>
  <c r="Q4606"/>
  <c r="V4606" s="1"/>
  <c r="P4606"/>
  <c r="U4606" s="1"/>
  <c r="O4606"/>
  <c r="T4606" s="1"/>
  <c r="N4606"/>
  <c r="S4606" s="1"/>
  <c r="R4605"/>
  <c r="W4605" s="1"/>
  <c r="Q4605"/>
  <c r="V4605" s="1"/>
  <c r="P4605"/>
  <c r="U4605" s="1"/>
  <c r="O4605"/>
  <c r="T4605" s="1"/>
  <c r="N4605"/>
  <c r="S4605" s="1"/>
  <c r="R4604"/>
  <c r="W4604" s="1"/>
  <c r="Q4604"/>
  <c r="V4604" s="1"/>
  <c r="P4604"/>
  <c r="U4604" s="1"/>
  <c r="O4604"/>
  <c r="T4604" s="1"/>
  <c r="N4604"/>
  <c r="S4604" s="1"/>
  <c r="X4604" s="1"/>
  <c r="R4603"/>
  <c r="W4603" s="1"/>
  <c r="Q4603"/>
  <c r="V4603" s="1"/>
  <c r="P4603"/>
  <c r="U4603" s="1"/>
  <c r="O4603"/>
  <c r="T4603" s="1"/>
  <c r="Y4603" s="1"/>
  <c r="N4603"/>
  <c r="S4603" s="1"/>
  <c r="X4603" s="1"/>
  <c r="R4602"/>
  <c r="W4602" s="1"/>
  <c r="Q4602"/>
  <c r="V4602" s="1"/>
  <c r="P4602"/>
  <c r="U4602" s="1"/>
  <c r="Z4602" s="1"/>
  <c r="O4602"/>
  <c r="T4602" s="1"/>
  <c r="Y4602" s="1"/>
  <c r="N4602"/>
  <c r="S4602" s="1"/>
  <c r="X4602" s="1"/>
  <c r="R4601"/>
  <c r="W4601" s="1"/>
  <c r="Q4601"/>
  <c r="V4601" s="1"/>
  <c r="AA4601" s="1"/>
  <c r="P4601"/>
  <c r="U4601" s="1"/>
  <c r="Z4601" s="1"/>
  <c r="O4601"/>
  <c r="T4601" s="1"/>
  <c r="Y4601" s="1"/>
  <c r="N4601"/>
  <c r="S4601" s="1"/>
  <c r="R4600"/>
  <c r="W4600" s="1"/>
  <c r="AB4600" s="1"/>
  <c r="Q4600"/>
  <c r="V4600" s="1"/>
  <c r="AA4600" s="1"/>
  <c r="P4600"/>
  <c r="U4600" s="1"/>
  <c r="Z4600" s="1"/>
  <c r="O4600"/>
  <c r="T4600" s="1"/>
  <c r="Y4600" s="1"/>
  <c r="N4600"/>
  <c r="S4600" s="1"/>
  <c r="R4553"/>
  <c r="W4553" s="1"/>
  <c r="AB4553" s="1"/>
  <c r="Q4553"/>
  <c r="V4553" s="1"/>
  <c r="P4553"/>
  <c r="U4553" s="1"/>
  <c r="O4553"/>
  <c r="T4553" s="1"/>
  <c r="N4553"/>
  <c r="S4553" s="1"/>
  <c r="R4552"/>
  <c r="W4552" s="1"/>
  <c r="Q4552"/>
  <c r="V4552" s="1"/>
  <c r="P4552"/>
  <c r="U4552" s="1"/>
  <c r="O4552"/>
  <c r="T4552" s="1"/>
  <c r="N4552"/>
  <c r="S4552" s="1"/>
  <c r="R4551"/>
  <c r="W4551" s="1"/>
  <c r="Q4551"/>
  <c r="V4551" s="1"/>
  <c r="P4551"/>
  <c r="U4551" s="1"/>
  <c r="O4551"/>
  <c r="T4551" s="1"/>
  <c r="N4551"/>
  <c r="S4551" s="1"/>
  <c r="R4550"/>
  <c r="W4550" s="1"/>
  <c r="Q4550"/>
  <c r="V4550" s="1"/>
  <c r="P4550"/>
  <c r="U4550" s="1"/>
  <c r="O4550"/>
  <c r="T4550" s="1"/>
  <c r="N4550"/>
  <c r="S4550" s="1"/>
  <c r="X4550" s="1"/>
  <c r="R4549"/>
  <c r="W4549" s="1"/>
  <c r="Q4549"/>
  <c r="V4549" s="1"/>
  <c r="P4549"/>
  <c r="U4549" s="1"/>
  <c r="O4549"/>
  <c r="T4549" s="1"/>
  <c r="Y4549" s="1"/>
  <c r="N4549"/>
  <c r="S4549" s="1"/>
  <c r="X4549" s="1"/>
  <c r="R4548"/>
  <c r="W4548" s="1"/>
  <c r="Q4548"/>
  <c r="V4548" s="1"/>
  <c r="P4548"/>
  <c r="U4548" s="1"/>
  <c r="Z4548" s="1"/>
  <c r="O4548"/>
  <c r="T4548" s="1"/>
  <c r="Y4548" s="1"/>
  <c r="N4548"/>
  <c r="S4548" s="1"/>
  <c r="R4547"/>
  <c r="W4547" s="1"/>
  <c r="Q4547"/>
  <c r="V4547" s="1"/>
  <c r="AA4547" s="1"/>
  <c r="P4547"/>
  <c r="U4547" s="1"/>
  <c r="Z4547" s="1"/>
  <c r="O4547"/>
  <c r="T4547" s="1"/>
  <c r="N4547"/>
  <c r="S4547" s="1"/>
  <c r="R4546"/>
  <c r="W4546" s="1"/>
  <c r="AB4546" s="1"/>
  <c r="Q4546"/>
  <c r="V4546" s="1"/>
  <c r="AA4546" s="1"/>
  <c r="P4546"/>
  <c r="U4546" s="1"/>
  <c r="O4546"/>
  <c r="T4546" s="1"/>
  <c r="N4546"/>
  <c r="S4546" s="1"/>
  <c r="R4545"/>
  <c r="W4545" s="1"/>
  <c r="AB4545" s="1"/>
  <c r="Q4545"/>
  <c r="V4545" s="1"/>
  <c r="P4545"/>
  <c r="U4545" s="1"/>
  <c r="O4545"/>
  <c r="T4545" s="1"/>
  <c r="N4545"/>
  <c r="S4545" s="1"/>
  <c r="R4544"/>
  <c r="W4544" s="1"/>
  <c r="Q4544"/>
  <c r="V4544" s="1"/>
  <c r="P4544"/>
  <c r="U4544" s="1"/>
  <c r="O4544"/>
  <c r="T4544" s="1"/>
  <c r="N4544"/>
  <c r="S4544" s="1"/>
  <c r="R4543"/>
  <c r="W4543" s="1"/>
  <c r="Q4543"/>
  <c r="V4543" s="1"/>
  <c r="P4543"/>
  <c r="U4543" s="1"/>
  <c r="O4543"/>
  <c r="T4543" s="1"/>
  <c r="N4543"/>
  <c r="S4543" s="1"/>
  <c r="R4542"/>
  <c r="W4542" s="1"/>
  <c r="Q4542"/>
  <c r="V4542" s="1"/>
  <c r="P4542"/>
  <c r="U4542" s="1"/>
  <c r="O4542"/>
  <c r="T4542" s="1"/>
  <c r="N4542"/>
  <c r="S4542" s="1"/>
  <c r="X4542" s="1"/>
  <c r="R4541"/>
  <c r="W4541" s="1"/>
  <c r="Q4541"/>
  <c r="V4541" s="1"/>
  <c r="P4541"/>
  <c r="U4541" s="1"/>
  <c r="O4541"/>
  <c r="T4541" s="1"/>
  <c r="Y4541" s="1"/>
  <c r="N4541"/>
  <c r="S4541" s="1"/>
  <c r="X4541" s="1"/>
  <c r="R4540"/>
  <c r="W4540" s="1"/>
  <c r="Q4540"/>
  <c r="V4540" s="1"/>
  <c r="P4540"/>
  <c r="U4540" s="1"/>
  <c r="Z4540" s="1"/>
  <c r="O4540"/>
  <c r="T4540" s="1"/>
  <c r="Y4540" s="1"/>
  <c r="N4540"/>
  <c r="S4540" s="1"/>
  <c r="R4539"/>
  <c r="W4539" s="1"/>
  <c r="AB4539" s="1"/>
  <c r="Q4539"/>
  <c r="V4539" s="1"/>
  <c r="AA4539" s="1"/>
  <c r="P4539"/>
  <c r="U4539" s="1"/>
  <c r="Z4539" s="1"/>
  <c r="O4539"/>
  <c r="T4539" s="1"/>
  <c r="N4539"/>
  <c r="S4539" s="1"/>
  <c r="R4417"/>
  <c r="W4417" s="1"/>
  <c r="AB4417" s="1"/>
  <c r="Q4417"/>
  <c r="V4417" s="1"/>
  <c r="AA4417" s="1"/>
  <c r="P4417"/>
  <c r="U4417" s="1"/>
  <c r="Z4417" s="1"/>
  <c r="O4417"/>
  <c r="T4417" s="1"/>
  <c r="N4417"/>
  <c r="S4417" s="1"/>
  <c r="R4416"/>
  <c r="W4416" s="1"/>
  <c r="AB4416" s="1"/>
  <c r="Q4416"/>
  <c r="V4416" s="1"/>
  <c r="P4416"/>
  <c r="U4416" s="1"/>
  <c r="O4416"/>
  <c r="T4416" s="1"/>
  <c r="N4416"/>
  <c r="S4416" s="1"/>
  <c r="R4415"/>
  <c r="W4415" s="1"/>
  <c r="Q4415"/>
  <c r="V4415" s="1"/>
  <c r="P4415"/>
  <c r="U4415" s="1"/>
  <c r="O4415"/>
  <c r="T4415" s="1"/>
  <c r="N4415"/>
  <c r="S4415" s="1"/>
  <c r="X4415" s="1"/>
  <c r="R4414"/>
  <c r="W4414" s="1"/>
  <c r="Q4414"/>
  <c r="V4414" s="1"/>
  <c r="P4414"/>
  <c r="U4414" s="1"/>
  <c r="O4414"/>
  <c r="T4414" s="1"/>
  <c r="Y4414" s="1"/>
  <c r="N4414"/>
  <c r="S4414" s="1"/>
  <c r="X4414" s="1"/>
  <c r="R4413"/>
  <c r="W4413" s="1"/>
  <c r="Q4413"/>
  <c r="V4413" s="1"/>
  <c r="P4413"/>
  <c r="U4413" s="1"/>
  <c r="Z4413" s="1"/>
  <c r="O4413"/>
  <c r="T4413" s="1"/>
  <c r="Y4413" s="1"/>
  <c r="N4413"/>
  <c r="S4413" s="1"/>
  <c r="X4413" s="1"/>
  <c r="R4412"/>
  <c r="W4412" s="1"/>
  <c r="Q4412"/>
  <c r="V4412" s="1"/>
  <c r="AA4412" s="1"/>
  <c r="P4412"/>
  <c r="U4412" s="1"/>
  <c r="Z4412" s="1"/>
  <c r="O4412"/>
  <c r="T4412" s="1"/>
  <c r="Y4412" s="1"/>
  <c r="N4412"/>
  <c r="S4412" s="1"/>
  <c r="R4411"/>
  <c r="W4411" s="1"/>
  <c r="AB4411" s="1"/>
  <c r="Q4411"/>
  <c r="V4411" s="1"/>
  <c r="AA4411" s="1"/>
  <c r="P4411"/>
  <c r="U4411" s="1"/>
  <c r="Z4411" s="1"/>
  <c r="O4411"/>
  <c r="T4411" s="1"/>
  <c r="N4411"/>
  <c r="S4411" s="1"/>
  <c r="R4410"/>
  <c r="W4410" s="1"/>
  <c r="AB4410" s="1"/>
  <c r="Q4410"/>
  <c r="V4410" s="1"/>
  <c r="AA4410" s="1"/>
  <c r="P4410"/>
  <c r="U4410" s="1"/>
  <c r="O4410"/>
  <c r="T4410" s="1"/>
  <c r="N4410"/>
  <c r="S4410" s="1"/>
  <c r="R4409"/>
  <c r="W4409" s="1"/>
  <c r="AB4409" s="1"/>
  <c r="Q4409"/>
  <c r="V4409" s="1"/>
  <c r="P4409"/>
  <c r="U4409" s="1"/>
  <c r="O4409"/>
  <c r="T4409" s="1"/>
  <c r="N4409"/>
  <c r="S4409" s="1"/>
  <c r="R4408"/>
  <c r="W4408" s="1"/>
  <c r="Q4408"/>
  <c r="V4408" s="1"/>
  <c r="P4408"/>
  <c r="U4408" s="1"/>
  <c r="O4408"/>
  <c r="T4408" s="1"/>
  <c r="N4408"/>
  <c r="S4408" s="1"/>
  <c r="R4407"/>
  <c r="W4407" s="1"/>
  <c r="Q4407"/>
  <c r="V4407" s="1"/>
  <c r="P4407"/>
  <c r="U4407" s="1"/>
  <c r="O4407"/>
  <c r="T4407" s="1"/>
  <c r="N4407"/>
  <c r="S4407" s="1"/>
  <c r="X4407" s="1"/>
  <c r="R4406"/>
  <c r="W4406" s="1"/>
  <c r="Q4406"/>
  <c r="V4406" s="1"/>
  <c r="P4406"/>
  <c r="U4406" s="1"/>
  <c r="O4406"/>
  <c r="T4406" s="1"/>
  <c r="Y4406" s="1"/>
  <c r="N4406"/>
  <c r="S4406" s="1"/>
  <c r="R4405"/>
  <c r="W4405" s="1"/>
  <c r="Q4405"/>
  <c r="V4405" s="1"/>
  <c r="P4405"/>
  <c r="O4405"/>
  <c r="T4405" s="1"/>
  <c r="Y4405" s="1"/>
  <c r="N4405"/>
  <c r="S4405" s="1"/>
  <c r="X4405" s="1"/>
  <c r="R4404"/>
  <c r="W4404" s="1"/>
  <c r="Q4404"/>
  <c r="V4404" s="1"/>
  <c r="AA4404" s="1"/>
  <c r="P4404"/>
  <c r="U4404" s="1"/>
  <c r="Z4404" s="1"/>
  <c r="O4404"/>
  <c r="T4404" s="1"/>
  <c r="Y4404" s="1"/>
  <c r="N4404"/>
  <c r="S4404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R4207"/>
  <c r="W4207" s="1"/>
  <c r="AB4207" s="1"/>
  <c r="Q4207"/>
  <c r="V4207" s="1"/>
  <c r="P4207"/>
  <c r="U4207" s="1"/>
  <c r="Z4207" s="1"/>
  <c r="O4207"/>
  <c r="N4207"/>
  <c r="S4207" s="1"/>
  <c r="R4206"/>
  <c r="W4206" s="1"/>
  <c r="Q4206"/>
  <c r="P4206"/>
  <c r="U4206" s="1"/>
  <c r="Z4206" s="1"/>
  <c r="O4206"/>
  <c r="T4206" s="1"/>
  <c r="N4206"/>
  <c r="S4206" s="1"/>
  <c r="R4205"/>
  <c r="W4205" s="1"/>
  <c r="AB4205" s="1"/>
  <c r="Q4205"/>
  <c r="V4205" s="1"/>
  <c r="AA4205" s="1"/>
  <c r="P4205"/>
  <c r="U4205" s="1"/>
  <c r="O4205"/>
  <c r="T4205" s="1"/>
  <c r="N4205"/>
  <c r="S4205" s="1"/>
  <c r="X4205" s="1"/>
  <c r="R4204"/>
  <c r="W4204" s="1"/>
  <c r="AB4204" s="1"/>
  <c r="Q4204"/>
  <c r="V4204" s="1"/>
  <c r="P4204"/>
  <c r="U4204" s="1"/>
  <c r="O4204"/>
  <c r="T4204" s="1"/>
  <c r="Y4204" s="1"/>
  <c r="N4204"/>
  <c r="S4204" s="1"/>
  <c r="X4204" s="1"/>
  <c r="R4203"/>
  <c r="W4203" s="1"/>
  <c r="Q4203"/>
  <c r="V4203" s="1"/>
  <c r="P4203"/>
  <c r="U4203" s="1"/>
  <c r="Z4203" s="1"/>
  <c r="O4203"/>
  <c r="N4203"/>
  <c r="S4203" s="1"/>
  <c r="X4203" s="1"/>
  <c r="R4202"/>
  <c r="W4202" s="1"/>
  <c r="Q4202"/>
  <c r="V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T4201" s="1"/>
  <c r="N4201"/>
  <c r="S4201" s="1"/>
  <c r="X4201" s="1"/>
  <c r="R4200"/>
  <c r="W4200" s="1"/>
  <c r="AB4200" s="1"/>
  <c r="Q4200"/>
  <c r="V4200" s="1"/>
  <c r="AA4200" s="1"/>
  <c r="P4200"/>
  <c r="U4200" s="1"/>
  <c r="O4200"/>
  <c r="T4200" s="1"/>
  <c r="Y4200" s="1"/>
  <c r="N4200"/>
  <c r="S4200" s="1"/>
  <c r="X4200" s="1"/>
  <c r="R4199"/>
  <c r="W4199" s="1"/>
  <c r="AB4199" s="1"/>
  <c r="Q4199"/>
  <c r="V4199" s="1"/>
  <c r="P4199"/>
  <c r="U4199" s="1"/>
  <c r="Z4199" s="1"/>
  <c r="O4199"/>
  <c r="N4199"/>
  <c r="S4199" s="1"/>
  <c r="R4198"/>
  <c r="W4198" s="1"/>
  <c r="Q4198"/>
  <c r="V4198" s="1"/>
  <c r="AA4198" s="1"/>
  <c r="P4198"/>
  <c r="U4198" s="1"/>
  <c r="Z4198" s="1"/>
  <c r="O4198"/>
  <c r="T4198" s="1"/>
  <c r="N4198"/>
  <c r="S4198" s="1"/>
  <c r="R4197"/>
  <c r="W4197" s="1"/>
  <c r="AB4197" s="1"/>
  <c r="Q4197"/>
  <c r="V4197" s="1"/>
  <c r="AA4197" s="1"/>
  <c r="P4197"/>
  <c r="U4197" s="1"/>
  <c r="O4197"/>
  <c r="T4197" s="1"/>
  <c r="N4197"/>
  <c r="S4197" s="1"/>
  <c r="X4197" s="1"/>
  <c r="R4196"/>
  <c r="W4196" s="1"/>
  <c r="AB4196" s="1"/>
  <c r="Q4196"/>
  <c r="V4196" s="1"/>
  <c r="P4196"/>
  <c r="U4196" s="1"/>
  <c r="O4196"/>
  <c r="T4196" s="1"/>
  <c r="Y4196" s="1"/>
  <c r="N4196"/>
  <c r="S4196" s="1"/>
  <c r="X4196" s="1"/>
  <c r="R4195"/>
  <c r="W4195" s="1"/>
  <c r="Q4195"/>
  <c r="V4195" s="1"/>
  <c r="P4195"/>
  <c r="U4195" s="1"/>
  <c r="Z4195" s="1"/>
  <c r="O4195"/>
  <c r="T4195" s="1"/>
  <c r="N4195"/>
  <c r="S4195" s="1"/>
  <c r="X4195" s="1"/>
  <c r="R4194"/>
  <c r="W4194" s="1"/>
  <c r="Q4194"/>
  <c r="V4194" s="1"/>
  <c r="P4194"/>
  <c r="U4194" s="1"/>
  <c r="Z4194" s="1"/>
  <c r="O4194"/>
  <c r="T4194" s="1"/>
  <c r="Y4194" s="1"/>
  <c r="N4194"/>
  <c r="S4194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3859"/>
  <c r="W3859" s="1"/>
  <c r="AB3859" s="1"/>
  <c r="Q3859"/>
  <c r="V3859" s="1"/>
  <c r="AA3859" s="1"/>
  <c r="P3859"/>
  <c r="O3859"/>
  <c r="T3859" s="1"/>
  <c r="N3859"/>
  <c r="S3859" s="1"/>
  <c r="R3858"/>
  <c r="W3858" s="1"/>
  <c r="Q3858"/>
  <c r="V3858" s="1"/>
  <c r="AA3858" s="1"/>
  <c r="P3858"/>
  <c r="U3858" s="1"/>
  <c r="O3858"/>
  <c r="T3858" s="1"/>
  <c r="N3858"/>
  <c r="S3858" s="1"/>
  <c r="R3857"/>
  <c r="W3857" s="1"/>
  <c r="Q3857"/>
  <c r="V3857" s="1"/>
  <c r="P3857"/>
  <c r="U3857" s="1"/>
  <c r="O3857"/>
  <c r="T3857" s="1"/>
  <c r="N3857"/>
  <c r="S3857" s="1"/>
  <c r="X3857" s="1"/>
  <c r="R3856"/>
  <c r="W3856" s="1"/>
  <c r="Q3856"/>
  <c r="V3856" s="1"/>
  <c r="P3856"/>
  <c r="U3856" s="1"/>
  <c r="O3856"/>
  <c r="T3856" s="1"/>
  <c r="Y3856" s="1"/>
  <c r="N3856"/>
  <c r="S3856" s="1"/>
  <c r="X3856" s="1"/>
  <c r="R3855"/>
  <c r="W3855" s="1"/>
  <c r="Q3855"/>
  <c r="V3855" s="1"/>
  <c r="P3855"/>
  <c r="U3855" s="1"/>
  <c r="Z3855" s="1"/>
  <c r="O3855"/>
  <c r="T3855" s="1"/>
  <c r="Y3855" s="1"/>
  <c r="N3855"/>
  <c r="S3855" s="1"/>
  <c r="X3855" s="1"/>
  <c r="R3854"/>
  <c r="W3854" s="1"/>
  <c r="Q3854"/>
  <c r="V3854" s="1"/>
  <c r="AA3854" s="1"/>
  <c r="P3854"/>
  <c r="U3854" s="1"/>
  <c r="Z3854" s="1"/>
  <c r="O3854"/>
  <c r="T3854" s="1"/>
  <c r="N3854"/>
  <c r="S3854" s="1"/>
  <c r="R3853"/>
  <c r="W3853" s="1"/>
  <c r="AB3853" s="1"/>
  <c r="Q3853"/>
  <c r="V3853" s="1"/>
  <c r="AA3853" s="1"/>
  <c r="P3853"/>
  <c r="U3853" s="1"/>
  <c r="O3853"/>
  <c r="T3853" s="1"/>
  <c r="N3853"/>
  <c r="S3853" s="1"/>
  <c r="R3852"/>
  <c r="W3852" s="1"/>
  <c r="AB3852" s="1"/>
  <c r="Q3852"/>
  <c r="V3852" s="1"/>
  <c r="AA3852" s="1"/>
  <c r="P3852"/>
  <c r="U3852" s="1"/>
  <c r="O3852"/>
  <c r="T3852" s="1"/>
  <c r="N3852"/>
  <c r="S3852" s="1"/>
  <c r="R3851"/>
  <c r="W3851" s="1"/>
  <c r="AB3851" s="1"/>
  <c r="Q3851"/>
  <c r="V3851" s="1"/>
  <c r="P3851"/>
  <c r="U3851" s="1"/>
  <c r="O3851"/>
  <c r="T3851" s="1"/>
  <c r="N3851"/>
  <c r="S3851" s="1"/>
  <c r="R3850"/>
  <c r="W3850" s="1"/>
  <c r="Q3850"/>
  <c r="V3850" s="1"/>
  <c r="P3850"/>
  <c r="U3850" s="1"/>
  <c r="O3850"/>
  <c r="T3850" s="1"/>
  <c r="N3850"/>
  <c r="S3850" s="1"/>
  <c r="R3849"/>
  <c r="W3849" s="1"/>
  <c r="Q3849"/>
  <c r="V3849" s="1"/>
  <c r="P3849"/>
  <c r="U3849" s="1"/>
  <c r="O3849"/>
  <c r="T3849" s="1"/>
  <c r="N3849"/>
  <c r="S3849" s="1"/>
  <c r="X3849" s="1"/>
  <c r="R3848"/>
  <c r="W3848" s="1"/>
  <c r="Q3848"/>
  <c r="V3848" s="1"/>
  <c r="P3848"/>
  <c r="U3848" s="1"/>
  <c r="O3848"/>
  <c r="T3848" s="1"/>
  <c r="Y3848" s="1"/>
  <c r="N3848"/>
  <c r="S3848" s="1"/>
  <c r="X3848" s="1"/>
  <c r="R3847"/>
  <c r="W3847" s="1"/>
  <c r="Q3847"/>
  <c r="V3847" s="1"/>
  <c r="P3847"/>
  <c r="U3847" s="1"/>
  <c r="Z3847" s="1"/>
  <c r="O3847"/>
  <c r="T3847" s="1"/>
  <c r="Y3847" s="1"/>
  <c r="N3847"/>
  <c r="S3847" s="1"/>
  <c r="R3846"/>
  <c r="W3846" s="1"/>
  <c r="Q3846"/>
  <c r="V3846" s="1"/>
  <c r="AA3846" s="1"/>
  <c r="P3846"/>
  <c r="U3846" s="1"/>
  <c r="Z3846" s="1"/>
  <c r="O3846"/>
  <c r="T3846" s="1"/>
  <c r="N3846"/>
  <c r="S3846" s="1"/>
  <c r="R3845"/>
  <c r="W3845" s="1"/>
  <c r="Q3845"/>
  <c r="V3845" s="1"/>
  <c r="P3845"/>
  <c r="U3845" s="1"/>
  <c r="O3845"/>
  <c r="T3845" s="1"/>
  <c r="N3845"/>
  <c r="S3845" s="1"/>
  <c r="R3679"/>
  <c r="W3679" s="1"/>
  <c r="AB3679" s="1"/>
  <c r="Q3679"/>
  <c r="V3679" s="1"/>
  <c r="AA3679" s="1"/>
  <c r="P3679"/>
  <c r="U3679" s="1"/>
  <c r="O3679"/>
  <c r="T3679" s="1"/>
  <c r="N3679"/>
  <c r="S3679" s="1"/>
  <c r="R3678"/>
  <c r="W3678" s="1"/>
  <c r="AB3678" s="1"/>
  <c r="Q3678"/>
  <c r="V3678" s="1"/>
  <c r="P3678"/>
  <c r="U3678" s="1"/>
  <c r="O3678"/>
  <c r="T3678" s="1"/>
  <c r="N3678"/>
  <c r="S3678" s="1"/>
  <c r="R3677"/>
  <c r="W3677" s="1"/>
  <c r="AB3677" s="1"/>
  <c r="Q3677"/>
  <c r="V3677" s="1"/>
  <c r="P3677"/>
  <c r="U3677" s="1"/>
  <c r="O3677"/>
  <c r="T3677" s="1"/>
  <c r="N3677"/>
  <c r="S3677" s="1"/>
  <c r="X3677" s="1"/>
  <c r="R3676"/>
  <c r="W3676" s="1"/>
  <c r="Q3676"/>
  <c r="V3676" s="1"/>
  <c r="P3676"/>
  <c r="U3676" s="1"/>
  <c r="O3676"/>
  <c r="T3676" s="1"/>
  <c r="Y3676" s="1"/>
  <c r="N3676"/>
  <c r="S3676" s="1"/>
  <c r="X3676" s="1"/>
  <c r="R3675"/>
  <c r="W3675" s="1"/>
  <c r="Q3675"/>
  <c r="V3675" s="1"/>
  <c r="P3675"/>
  <c r="U3675" s="1"/>
  <c r="Z3675" s="1"/>
  <c r="O3675"/>
  <c r="T3675" s="1"/>
  <c r="Y3675" s="1"/>
  <c r="N3675"/>
  <c r="S3675" s="1"/>
  <c r="X3675" s="1"/>
  <c r="R3674"/>
  <c r="W3674" s="1"/>
  <c r="Q3674"/>
  <c r="V3674" s="1"/>
  <c r="P3674"/>
  <c r="U3674" s="1"/>
  <c r="Z3674" s="1"/>
  <c r="O3674"/>
  <c r="T3674" s="1"/>
  <c r="Y3674" s="1"/>
  <c r="N3674"/>
  <c r="S3674" s="1"/>
  <c r="R3673"/>
  <c r="W3673" s="1"/>
  <c r="AB3673" s="1"/>
  <c r="Q3673"/>
  <c r="V3673" s="1"/>
  <c r="AA3673" s="1"/>
  <c r="P3673"/>
  <c r="U3673" s="1"/>
  <c r="Z3673" s="1"/>
  <c r="O3673"/>
  <c r="T3673" s="1"/>
  <c r="N3673"/>
  <c r="S3673" s="1"/>
  <c r="R3672"/>
  <c r="W3672" s="1"/>
  <c r="AB3672" s="1"/>
  <c r="Q3672"/>
  <c r="V3672" s="1"/>
  <c r="AA3672" s="1"/>
  <c r="P3672"/>
  <c r="U3672" s="1"/>
  <c r="O3672"/>
  <c r="T3672" s="1"/>
  <c r="N3672"/>
  <c r="S3672" s="1"/>
  <c r="R3671"/>
  <c r="W3671" s="1"/>
  <c r="AB3671" s="1"/>
  <c r="Q3671"/>
  <c r="V3671" s="1"/>
  <c r="P3671"/>
  <c r="U3671" s="1"/>
  <c r="O3671"/>
  <c r="T3671" s="1"/>
  <c r="N3671"/>
  <c r="S3671" s="1"/>
  <c r="R3670"/>
  <c r="W3670" s="1"/>
  <c r="Q3670"/>
  <c r="V3670" s="1"/>
  <c r="P3670"/>
  <c r="U3670" s="1"/>
  <c r="O3670"/>
  <c r="T3670" s="1"/>
  <c r="N3670"/>
  <c r="S3670" s="1"/>
  <c r="R3669"/>
  <c r="W3669" s="1"/>
  <c r="Q3669"/>
  <c r="V3669" s="1"/>
  <c r="P3669"/>
  <c r="U3669" s="1"/>
  <c r="O3669"/>
  <c r="T3669" s="1"/>
  <c r="N3669"/>
  <c r="S3669" s="1"/>
  <c r="X3669" s="1"/>
  <c r="R3668"/>
  <c r="W3668" s="1"/>
  <c r="Q3668"/>
  <c r="V3668" s="1"/>
  <c r="P3668"/>
  <c r="U3668" s="1"/>
  <c r="O3668"/>
  <c r="T3668" s="1"/>
  <c r="Y3668" s="1"/>
  <c r="N3668"/>
  <c r="S3668" s="1"/>
  <c r="X3668" s="1"/>
  <c r="R3667"/>
  <c r="W3667" s="1"/>
  <c r="Q3667"/>
  <c r="V3667" s="1"/>
  <c r="P3667"/>
  <c r="U3667" s="1"/>
  <c r="O3667"/>
  <c r="N3667"/>
  <c r="S3667" s="1"/>
  <c r="X3667" s="1"/>
  <c r="R3666"/>
  <c r="W3666" s="1"/>
  <c r="Q3666"/>
  <c r="V3666" s="1"/>
  <c r="P3666"/>
  <c r="U3666" s="1"/>
  <c r="Z3666" s="1"/>
  <c r="O3666"/>
  <c r="T3666" s="1"/>
  <c r="Y3666" s="1"/>
  <c r="N3666"/>
  <c r="S3666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R3468"/>
  <c r="W3468" s="1"/>
  <c r="Q3468"/>
  <c r="V3468" s="1"/>
  <c r="AA3468" s="1"/>
  <c r="P3468"/>
  <c r="U3468" s="1"/>
  <c r="O3468"/>
  <c r="T3468" s="1"/>
  <c r="N3468"/>
  <c r="S3468" s="1"/>
  <c r="R3467"/>
  <c r="W3467" s="1"/>
  <c r="AB3467" s="1"/>
  <c r="Q3467"/>
  <c r="V3467" s="1"/>
  <c r="P3467"/>
  <c r="U3467" s="1"/>
  <c r="Z3467" s="1"/>
  <c r="O3467"/>
  <c r="T3467" s="1"/>
  <c r="N3467"/>
  <c r="S3467" s="1"/>
  <c r="R3466"/>
  <c r="W3466" s="1"/>
  <c r="Q3466"/>
  <c r="V3466" s="1"/>
  <c r="AA3466" s="1"/>
  <c r="P3466"/>
  <c r="U3466" s="1"/>
  <c r="O3466"/>
  <c r="T3466" s="1"/>
  <c r="N3466"/>
  <c r="R3465"/>
  <c r="W3465" s="1"/>
  <c r="AB3465" s="1"/>
  <c r="Q3465"/>
  <c r="V3465" s="1"/>
  <c r="P3465"/>
  <c r="U3465" s="1"/>
  <c r="O3465"/>
  <c r="T3465" s="1"/>
  <c r="Y3465" s="1"/>
  <c r="N3465"/>
  <c r="S3465" s="1"/>
  <c r="X3465" s="1"/>
  <c r="R3464"/>
  <c r="W3464" s="1"/>
  <c r="Q3464"/>
  <c r="V3464" s="1"/>
  <c r="P3464"/>
  <c r="U3464" s="1"/>
  <c r="Z3464" s="1"/>
  <c r="O3464"/>
  <c r="T3464" s="1"/>
  <c r="N3464"/>
  <c r="S3464" s="1"/>
  <c r="X3464" s="1"/>
  <c r="R3463"/>
  <c r="W3463" s="1"/>
  <c r="Q3463"/>
  <c r="V3463" s="1"/>
  <c r="P3463"/>
  <c r="U3463" s="1"/>
  <c r="O3463"/>
  <c r="T3463" s="1"/>
  <c r="Y3463" s="1"/>
  <c r="N3463"/>
  <c r="S3463" s="1"/>
  <c r="R3462"/>
  <c r="W3462" s="1"/>
  <c r="Q3462"/>
  <c r="V3462" s="1"/>
  <c r="AA3462" s="1"/>
  <c r="P3462"/>
  <c r="U3462" s="1"/>
  <c r="Z3462" s="1"/>
  <c r="O3462"/>
  <c r="T3462" s="1"/>
  <c r="Y3462" s="1"/>
  <c r="N3462"/>
  <c r="S3462" s="1"/>
  <c r="R3461"/>
  <c r="W3461" s="1"/>
  <c r="AB3461" s="1"/>
  <c r="Q3461"/>
  <c r="V3461" s="1"/>
  <c r="P3461"/>
  <c r="U3461" s="1"/>
  <c r="O3461"/>
  <c r="T3461" s="1"/>
  <c r="N3461"/>
  <c r="S3461" s="1"/>
  <c r="X3461" s="1"/>
  <c r="R3460"/>
  <c r="W3460" s="1"/>
  <c r="Q3460"/>
  <c r="V3460" s="1"/>
  <c r="P3460"/>
  <c r="U3460" s="1"/>
  <c r="O3460"/>
  <c r="N3460"/>
  <c r="S3460" s="1"/>
  <c r="R3459"/>
  <c r="W3459" s="1"/>
  <c r="Q3459"/>
  <c r="V3459" s="1"/>
  <c r="P3459"/>
  <c r="U3459" s="1"/>
  <c r="Z3459" s="1"/>
  <c r="O3459"/>
  <c r="T3459" s="1"/>
  <c r="N3459"/>
  <c r="S3459" s="1"/>
  <c r="R3458"/>
  <c r="W3458" s="1"/>
  <c r="Q3458"/>
  <c r="V3458" s="1"/>
  <c r="P3458"/>
  <c r="U3458" s="1"/>
  <c r="O3458"/>
  <c r="T3458" s="1"/>
  <c r="N3458"/>
  <c r="R3457"/>
  <c r="W3457" s="1"/>
  <c r="AB3457" s="1"/>
  <c r="Q3457"/>
  <c r="V3457" s="1"/>
  <c r="P3457"/>
  <c r="U3457" s="1"/>
  <c r="O3457"/>
  <c r="T3457" s="1"/>
  <c r="Y3457" s="1"/>
  <c r="N3457"/>
  <c r="S3457" s="1"/>
  <c r="X3457" s="1"/>
  <c r="R3456"/>
  <c r="W3456" s="1"/>
  <c r="Q3456"/>
  <c r="V3456" s="1"/>
  <c r="P3456"/>
  <c r="U3456" s="1"/>
  <c r="Z3456" s="1"/>
  <c r="O3456"/>
  <c r="N3456"/>
  <c r="R3455"/>
  <c r="W3455" s="1"/>
  <c r="Q3455"/>
  <c r="V3455" s="1"/>
  <c r="P3455"/>
  <c r="O3455"/>
  <c r="T3455" s="1"/>
  <c r="Y3455" s="1"/>
  <c r="N3455"/>
  <c r="S3455" s="1"/>
  <c r="R3454"/>
  <c r="W3454" s="1"/>
  <c r="AB3454" s="1"/>
  <c r="Q3454"/>
  <c r="V3454" s="1"/>
  <c r="AA3454" s="1"/>
  <c r="P3454"/>
  <c r="U3454" s="1"/>
  <c r="Z3454" s="1"/>
  <c r="O3454"/>
  <c r="T3454" s="1"/>
  <c r="N3454"/>
  <c r="S3454" s="1"/>
  <c r="R3423"/>
  <c r="W3423" s="1"/>
  <c r="AB3423" s="1"/>
  <c r="Q3423"/>
  <c r="V3423" s="1"/>
  <c r="P3423"/>
  <c r="U3423" s="1"/>
  <c r="Z3423" s="1"/>
  <c r="O3423"/>
  <c r="T3423" s="1"/>
  <c r="N3423"/>
  <c r="S3423" s="1"/>
  <c r="R3422"/>
  <c r="W3422" s="1"/>
  <c r="AB3422" s="1"/>
  <c r="Q3422"/>
  <c r="V3422" s="1"/>
  <c r="AA3422" s="1"/>
  <c r="P3422"/>
  <c r="U3422" s="1"/>
  <c r="O3422"/>
  <c r="T3422" s="1"/>
  <c r="N3422"/>
  <c r="S3422" s="1"/>
  <c r="X3422" s="1"/>
  <c r="R3421"/>
  <c r="W3421" s="1"/>
  <c r="AB3421" s="1"/>
  <c r="Q3421"/>
  <c r="V3421" s="1"/>
  <c r="P3421"/>
  <c r="U3421" s="1"/>
  <c r="O3421"/>
  <c r="T3421" s="1"/>
  <c r="Y3421" s="1"/>
  <c r="N3421"/>
  <c r="S3421" s="1"/>
  <c r="R3420"/>
  <c r="W3420" s="1"/>
  <c r="Q3420"/>
  <c r="V3420" s="1"/>
  <c r="P3420"/>
  <c r="U3420" s="1"/>
  <c r="Z3420" s="1"/>
  <c r="O3420"/>
  <c r="T3420" s="1"/>
  <c r="N3420"/>
  <c r="S3420" s="1"/>
  <c r="R3419"/>
  <c r="W3419" s="1"/>
  <c r="Q3419"/>
  <c r="V3419" s="1"/>
  <c r="AA3419" s="1"/>
  <c r="P3419"/>
  <c r="U3419" s="1"/>
  <c r="O3419"/>
  <c r="T3419" s="1"/>
  <c r="N3419"/>
  <c r="S3419" s="1"/>
  <c r="X3419" s="1"/>
  <c r="R3418"/>
  <c r="W3418" s="1"/>
  <c r="AB3418" s="1"/>
  <c r="Q3418"/>
  <c r="V3418" s="1"/>
  <c r="P3418"/>
  <c r="U3418" s="1"/>
  <c r="O3418"/>
  <c r="T3418" s="1"/>
  <c r="Y3418" s="1"/>
  <c r="N3418"/>
  <c r="S3418" s="1"/>
  <c r="X3418" s="1"/>
  <c r="R3417"/>
  <c r="W3417" s="1"/>
  <c r="Q3417"/>
  <c r="V3417" s="1"/>
  <c r="P3417"/>
  <c r="U3417" s="1"/>
  <c r="Z3417" s="1"/>
  <c r="O3417"/>
  <c r="T3417" s="1"/>
  <c r="Y3417" s="1"/>
  <c r="N3417"/>
  <c r="S3417" s="1"/>
  <c r="X3417" s="1"/>
  <c r="R3416"/>
  <c r="W3416" s="1"/>
  <c r="Q3416"/>
  <c r="V3416" s="1"/>
  <c r="AA3416" s="1"/>
  <c r="P3416"/>
  <c r="U3416" s="1"/>
  <c r="Z3416" s="1"/>
  <c r="O3416"/>
  <c r="T3416" s="1"/>
  <c r="Y3416" s="1"/>
  <c r="N3416"/>
  <c r="S3416" s="1"/>
  <c r="R3415"/>
  <c r="W3415" s="1"/>
  <c r="AB3415" s="1"/>
  <c r="Q3415"/>
  <c r="P3415"/>
  <c r="U3415" s="1"/>
  <c r="Z3415" s="1"/>
  <c r="O3415"/>
  <c r="T3415" s="1"/>
  <c r="N3415"/>
  <c r="S3415" s="1"/>
  <c r="R3414"/>
  <c r="W3414" s="1"/>
  <c r="AB3414" s="1"/>
  <c r="Q3414"/>
  <c r="V3414" s="1"/>
  <c r="AA3414" s="1"/>
  <c r="P3414"/>
  <c r="U3414" s="1"/>
  <c r="O3414"/>
  <c r="T3414" s="1"/>
  <c r="N3414"/>
  <c r="S3414" s="1"/>
  <c r="X3414" s="1"/>
  <c r="R3413"/>
  <c r="W3413" s="1"/>
  <c r="AB3413" s="1"/>
  <c r="Q3413"/>
  <c r="V3413" s="1"/>
  <c r="P3413"/>
  <c r="U3413" s="1"/>
  <c r="O3413"/>
  <c r="T3413" s="1"/>
  <c r="Y3413" s="1"/>
  <c r="N3413"/>
  <c r="S3413" s="1"/>
  <c r="R3412"/>
  <c r="W3412" s="1"/>
  <c r="Q3412"/>
  <c r="V3412" s="1"/>
  <c r="P3412"/>
  <c r="U3412" s="1"/>
  <c r="Z3412" s="1"/>
  <c r="O3412"/>
  <c r="T3412" s="1"/>
  <c r="N3412"/>
  <c r="S3412" s="1"/>
  <c r="R3411"/>
  <c r="W3411" s="1"/>
  <c r="Q3411"/>
  <c r="V3411" s="1"/>
  <c r="AA3411" s="1"/>
  <c r="P3411"/>
  <c r="U3411" s="1"/>
  <c r="O3411"/>
  <c r="T3411" s="1"/>
  <c r="N3411"/>
  <c r="S3411" s="1"/>
  <c r="X3411" s="1"/>
  <c r="R3410"/>
  <c r="W3410" s="1"/>
  <c r="AB3410" s="1"/>
  <c r="Q3410"/>
  <c r="V3410" s="1"/>
  <c r="P3410"/>
  <c r="U3410" s="1"/>
  <c r="O3410"/>
  <c r="T3410" s="1"/>
  <c r="Y3410" s="1"/>
  <c r="N3410"/>
  <c r="S3410" s="1"/>
  <c r="X3410" s="1"/>
  <c r="R3409"/>
  <c r="W3409" s="1"/>
  <c r="AB3409" s="1"/>
  <c r="Q3409"/>
  <c r="V3409" s="1"/>
  <c r="P3409"/>
  <c r="U3409" s="1"/>
  <c r="Z3409" s="1"/>
  <c r="O3409"/>
  <c r="T3409" s="1"/>
  <c r="Y3409" s="1"/>
  <c r="N3409"/>
  <c r="S3409" s="1"/>
  <c r="R3408"/>
  <c r="W3408" s="1"/>
  <c r="AB3408" s="1"/>
  <c r="Q3408"/>
  <c r="V3408" s="1"/>
  <c r="P3408"/>
  <c r="U3408" s="1"/>
  <c r="Z3408" s="1"/>
  <c r="O3408"/>
  <c r="N3408"/>
  <c r="S3408" s="1"/>
  <c r="R3407"/>
  <c r="W3407" s="1"/>
  <c r="AB3407" s="1"/>
  <c r="Q3407"/>
  <c r="V3407" s="1"/>
  <c r="AA3407" s="1"/>
  <c r="P3407"/>
  <c r="U3407" s="1"/>
  <c r="Z3407" s="1"/>
  <c r="O3407"/>
  <c r="T3407" s="1"/>
  <c r="N3407"/>
  <c r="S3407" s="1"/>
  <c r="R3406"/>
  <c r="W3406" s="1"/>
  <c r="AB3406" s="1"/>
  <c r="Q3406"/>
  <c r="V3406" s="1"/>
  <c r="AA3406" s="1"/>
  <c r="P3406"/>
  <c r="U3406" s="1"/>
  <c r="O3406"/>
  <c r="T3406" s="1"/>
  <c r="N3406"/>
  <c r="S3406" s="1"/>
  <c r="X3406" s="1"/>
  <c r="R3405"/>
  <c r="W3405" s="1"/>
  <c r="AB3405" s="1"/>
  <c r="Q3405"/>
  <c r="V3405" s="1"/>
  <c r="P3405"/>
  <c r="U3405" s="1"/>
  <c r="O3405"/>
  <c r="T3405" s="1"/>
  <c r="Y3405" s="1"/>
  <c r="N3405"/>
  <c r="S3405" s="1"/>
  <c r="X3405" s="1"/>
  <c r="R3404"/>
  <c r="W3404" s="1"/>
  <c r="Q3404"/>
  <c r="V3404" s="1"/>
  <c r="P3404"/>
  <c r="U3404" s="1"/>
  <c r="Z3404" s="1"/>
  <c r="O3404"/>
  <c r="T3404" s="1"/>
  <c r="N3404"/>
  <c r="S3404" s="1"/>
  <c r="X3404" s="1"/>
  <c r="R3403"/>
  <c r="W3403" s="1"/>
  <c r="Q3403"/>
  <c r="V3403" s="1"/>
  <c r="P3403"/>
  <c r="U3403" s="1"/>
  <c r="Z3403" s="1"/>
  <c r="O3403"/>
  <c r="T3403" s="1"/>
  <c r="Y3403" s="1"/>
  <c r="N3403"/>
  <c r="S3403" s="1"/>
  <c r="R3402"/>
  <c r="W3402" s="1"/>
  <c r="AB3402" s="1"/>
  <c r="Q3402"/>
  <c r="V3402" s="1"/>
  <c r="AA3402" s="1"/>
  <c r="P3402"/>
  <c r="U3402" s="1"/>
  <c r="Z3402" s="1"/>
  <c r="O3402"/>
  <c r="T3402" s="1"/>
  <c r="N3402"/>
  <c r="S3402" s="1"/>
  <c r="R3401"/>
  <c r="W3401" s="1"/>
  <c r="AB3401" s="1"/>
  <c r="Q3401"/>
  <c r="V3401" s="1"/>
  <c r="AA3401" s="1"/>
  <c r="P3401"/>
  <c r="U3401" s="1"/>
  <c r="O3401"/>
  <c r="T3401" s="1"/>
  <c r="N3401"/>
  <c r="S3401" s="1"/>
  <c r="R3400"/>
  <c r="W3400" s="1"/>
  <c r="AB3400" s="1"/>
  <c r="Q3400"/>
  <c r="V3400" s="1"/>
  <c r="P3400"/>
  <c r="U3400" s="1"/>
  <c r="O3400"/>
  <c r="T3400" s="1"/>
  <c r="N3400"/>
  <c r="S3400" s="1"/>
  <c r="R3399"/>
  <c r="W3399" s="1"/>
  <c r="Q3399"/>
  <c r="V3399" s="1"/>
  <c r="P3399"/>
  <c r="U3399" s="1"/>
  <c r="O3399"/>
  <c r="T3399" s="1"/>
  <c r="N3399"/>
  <c r="S3399" s="1"/>
  <c r="R3398"/>
  <c r="W3398" s="1"/>
  <c r="Q3398"/>
  <c r="V3398" s="1"/>
  <c r="P3398"/>
  <c r="U3398" s="1"/>
  <c r="O3398"/>
  <c r="T3398" s="1"/>
  <c r="N3398"/>
  <c r="S3398" s="1"/>
  <c r="X3398" s="1"/>
  <c r="R3397"/>
  <c r="W3397" s="1"/>
  <c r="Q3397"/>
  <c r="V3397" s="1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P3395"/>
  <c r="U3395" s="1"/>
  <c r="Z3395" s="1"/>
  <c r="O3395"/>
  <c r="T3395" s="1"/>
  <c r="Y3395" s="1"/>
  <c r="N3395"/>
  <c r="S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258"/>
  <c r="W3258" s="1"/>
  <c r="AB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O3257"/>
  <c r="T3257" s="1"/>
  <c r="N3257"/>
  <c r="S3257" s="1"/>
  <c r="R3256"/>
  <c r="W3256" s="1"/>
  <c r="Q3256"/>
  <c r="V3256" s="1"/>
  <c r="P3256"/>
  <c r="U3256" s="1"/>
  <c r="O3256"/>
  <c r="T3256" s="1"/>
  <c r="N3256"/>
  <c r="S3256" s="1"/>
  <c r="X3256" s="1"/>
  <c r="R3255"/>
  <c r="W3255" s="1"/>
  <c r="Q3255"/>
  <c r="V3255" s="1"/>
  <c r="P3255"/>
  <c r="U3255" s="1"/>
  <c r="O3255"/>
  <c r="T3255" s="1"/>
  <c r="Y3255" s="1"/>
  <c r="N3255"/>
  <c r="S3255" s="1"/>
  <c r="X3255" s="1"/>
  <c r="R3254"/>
  <c r="W3254" s="1"/>
  <c r="Q3254"/>
  <c r="V3254" s="1"/>
  <c r="P3254"/>
  <c r="U3254" s="1"/>
  <c r="Z3254" s="1"/>
  <c r="O3254"/>
  <c r="T3254" s="1"/>
  <c r="Y3254" s="1"/>
  <c r="N3254"/>
  <c r="S3254" s="1"/>
  <c r="X3254" s="1"/>
  <c r="R3253"/>
  <c r="W3253" s="1"/>
  <c r="Q3253"/>
  <c r="V3253" s="1"/>
  <c r="P3253"/>
  <c r="U3253" s="1"/>
  <c r="O3253"/>
  <c r="T3253" s="1"/>
  <c r="Y3253" s="1"/>
  <c r="N3253"/>
  <c r="S3253" s="1"/>
  <c r="X3253" s="1"/>
  <c r="R3252"/>
  <c r="Q3252"/>
  <c r="V3252" s="1"/>
  <c r="AA3252" s="1"/>
  <c r="P3252"/>
  <c r="U3252" s="1"/>
  <c r="Z3252" s="1"/>
  <c r="O3252"/>
  <c r="T3252" s="1"/>
  <c r="Y3252" s="1"/>
  <c r="N3252"/>
  <c r="S3252" s="1"/>
  <c r="X3252" s="1"/>
  <c r="R3251"/>
  <c r="W3251" s="1"/>
  <c r="AB3251" s="1"/>
  <c r="Q3251"/>
  <c r="V3251" s="1"/>
  <c r="AA3251" s="1"/>
  <c r="P3251"/>
  <c r="U3251" s="1"/>
  <c r="Z3251" s="1"/>
  <c r="O3251"/>
  <c r="T3251" s="1"/>
  <c r="N3251"/>
  <c r="S3251" s="1"/>
  <c r="R3250"/>
  <c r="W3250" s="1"/>
  <c r="AB3250" s="1"/>
  <c r="Q3250"/>
  <c r="V3250" s="1"/>
  <c r="AA3250" s="1"/>
  <c r="P3250"/>
  <c r="U3250" s="1"/>
  <c r="O3250"/>
  <c r="T3250" s="1"/>
  <c r="N3250"/>
  <c r="S3250" s="1"/>
  <c r="R3249"/>
  <c r="W3249" s="1"/>
  <c r="Q3249"/>
  <c r="V3249" s="1"/>
  <c r="P3249"/>
  <c r="U3249" s="1"/>
  <c r="O3249"/>
  <c r="T3249" s="1"/>
  <c r="N3249"/>
  <c r="S3249" s="1"/>
  <c r="R3248"/>
  <c r="W3248" s="1"/>
  <c r="Q3248"/>
  <c r="V3248" s="1"/>
  <c r="P3248"/>
  <c r="U3248" s="1"/>
  <c r="O3248"/>
  <c r="T3248" s="1"/>
  <c r="N3248"/>
  <c r="S3248" s="1"/>
  <c r="X3248" s="1"/>
  <c r="R3247"/>
  <c r="W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N3246"/>
  <c r="R3245"/>
  <c r="W3245" s="1"/>
  <c r="Q3245"/>
  <c r="P3245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N2746"/>
  <c r="S2746" s="1"/>
  <c r="R2760"/>
  <c r="W2760" s="1"/>
  <c r="Q2760"/>
  <c r="V2760" s="1"/>
  <c r="P2760"/>
  <c r="U2760" s="1"/>
  <c r="Z2760" s="1"/>
  <c r="O2760"/>
  <c r="T2760" s="1"/>
  <c r="Y2760" s="1"/>
  <c r="N2760"/>
  <c r="S2760" s="1"/>
  <c r="R2759"/>
  <c r="W2759" s="1"/>
  <c r="Q2759"/>
  <c r="V2759" s="1"/>
  <c r="AA2759" s="1"/>
  <c r="P2759"/>
  <c r="U2759" s="1"/>
  <c r="Z2759" s="1"/>
  <c r="O2759"/>
  <c r="T2759" s="1"/>
  <c r="N2759"/>
  <c r="S2759" s="1"/>
  <c r="R2758"/>
  <c r="W2758" s="1"/>
  <c r="AB2758" s="1"/>
  <c r="Q2758"/>
  <c r="V2758" s="1"/>
  <c r="AA2758" s="1"/>
  <c r="P2758"/>
  <c r="U2758" s="1"/>
  <c r="O2758"/>
  <c r="T2758" s="1"/>
  <c r="N2758"/>
  <c r="R2757"/>
  <c r="W2757" s="1"/>
  <c r="AB2757" s="1"/>
  <c r="Q2757"/>
  <c r="V2757" s="1"/>
  <c r="P2757"/>
  <c r="U2757" s="1"/>
  <c r="O2757"/>
  <c r="T2757" s="1"/>
  <c r="Y2757" s="1"/>
  <c r="N2757"/>
  <c r="R2756"/>
  <c r="W2756" s="1"/>
  <c r="Q2756"/>
  <c r="V2756" s="1"/>
  <c r="P2756"/>
  <c r="U2756" s="1"/>
  <c r="Z2756" s="1"/>
  <c r="O2756"/>
  <c r="T2756" s="1"/>
  <c r="Y2756" s="1"/>
  <c r="N2756"/>
  <c r="S2756" s="1"/>
  <c r="X2756" s="1"/>
  <c r="R2755"/>
  <c r="W2755" s="1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T2754" s="1"/>
  <c r="N2754"/>
  <c r="S2754" s="1"/>
  <c r="X2754" s="1"/>
  <c r="R2753"/>
  <c r="W2753" s="1"/>
  <c r="AB2753" s="1"/>
  <c r="Q2753"/>
  <c r="V2753" s="1"/>
  <c r="AA2753" s="1"/>
  <c r="P2753"/>
  <c r="U2753" s="1"/>
  <c r="O2753"/>
  <c r="T2753" s="1"/>
  <c r="Y2753" s="1"/>
  <c r="N2753"/>
  <c r="S2753" s="1"/>
  <c r="X2753" s="1"/>
  <c r="R2752"/>
  <c r="W2752" s="1"/>
  <c r="Q2752"/>
  <c r="V2752" s="1"/>
  <c r="P2752"/>
  <c r="U2752" s="1"/>
  <c r="Z2752" s="1"/>
  <c r="O2752"/>
  <c r="T2752" s="1"/>
  <c r="Y2752" s="1"/>
  <c r="N2752"/>
  <c r="S2752" s="1"/>
  <c r="R2751"/>
  <c r="W2751" s="1"/>
  <c r="Q2751"/>
  <c r="V2751" s="1"/>
  <c r="AA2751" s="1"/>
  <c r="P2751"/>
  <c r="U2751" s="1"/>
  <c r="Z2751" s="1"/>
  <c r="O2751"/>
  <c r="T2751" s="1"/>
  <c r="N2751"/>
  <c r="S2751" s="1"/>
  <c r="R2750"/>
  <c r="W2750" s="1"/>
  <c r="AB2750" s="1"/>
  <c r="Q2750"/>
  <c r="V2750" s="1"/>
  <c r="AA2750" s="1"/>
  <c r="P2750"/>
  <c r="U2750" s="1"/>
  <c r="O2750"/>
  <c r="T2750" s="1"/>
  <c r="N2750"/>
  <c r="R2749"/>
  <c r="W2749" s="1"/>
  <c r="AB2749" s="1"/>
  <c r="Q2749"/>
  <c r="V2749" s="1"/>
  <c r="P2749"/>
  <c r="U2749" s="1"/>
  <c r="O2749"/>
  <c r="T2749" s="1"/>
  <c r="Y2749" s="1"/>
  <c r="N2749"/>
  <c r="S2749" s="1"/>
  <c r="X2749" s="1"/>
  <c r="R2748"/>
  <c r="W2748" s="1"/>
  <c r="Q2748"/>
  <c r="V2748" s="1"/>
  <c r="P2748"/>
  <c r="U2748" s="1"/>
  <c r="Z2748" s="1"/>
  <c r="O2748"/>
  <c r="T2748" s="1"/>
  <c r="Y2748" s="1"/>
  <c r="N2748"/>
  <c r="S2748" s="1"/>
  <c r="X2748" s="1"/>
  <c r="R2747"/>
  <c r="W2747" s="1"/>
  <c r="Q2747"/>
  <c r="V2747" s="1"/>
  <c r="AA2747" s="1"/>
  <c r="P2747"/>
  <c r="U2747" s="1"/>
  <c r="Z2747" s="1"/>
  <c r="O2747"/>
  <c r="T2747" s="1"/>
  <c r="Y2747" s="1"/>
  <c r="N2747"/>
  <c r="S2747" s="1"/>
  <c r="R2746"/>
  <c r="W2746" s="1"/>
  <c r="AB2746" s="1"/>
  <c r="Q2746"/>
  <c r="V2746" s="1"/>
  <c r="AA2746" s="1"/>
  <c r="P2746"/>
  <c r="U2746" s="1"/>
  <c r="Z2746" s="1"/>
  <c r="O2746"/>
  <c r="T2746" s="1"/>
  <c r="Y2746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R4870"/>
  <c r="Q4870"/>
  <c r="V4870" s="1"/>
  <c r="AA4870" s="1"/>
  <c r="P4870"/>
  <c r="U4870" s="1"/>
  <c r="Z4870" s="1"/>
  <c r="O4870"/>
  <c r="N4870"/>
  <c r="R4869"/>
  <c r="W4869" s="1"/>
  <c r="AB4869" s="1"/>
  <c r="Q4869"/>
  <c r="V4869" s="1"/>
  <c r="AA4869" s="1"/>
  <c r="P4869"/>
  <c r="O4869"/>
  <c r="N4869"/>
  <c r="S4869" s="1"/>
  <c r="X4869" s="1"/>
  <c r="R4868"/>
  <c r="W4868" s="1"/>
  <c r="Q4868"/>
  <c r="P4868"/>
  <c r="O4868"/>
  <c r="T4868" s="1"/>
  <c r="Y4868" s="1"/>
  <c r="N4868"/>
  <c r="S4868" s="1"/>
  <c r="X4868" s="1"/>
  <c r="R4867"/>
  <c r="Q4867"/>
  <c r="P4867"/>
  <c r="U4867" s="1"/>
  <c r="Z4867" s="1"/>
  <c r="O4867"/>
  <c r="T4867" s="1"/>
  <c r="Y4867" s="1"/>
  <c r="N4867"/>
  <c r="S4867" s="1"/>
  <c r="X4867" s="1"/>
  <c r="R4866"/>
  <c r="Q4866"/>
  <c r="V4866" s="1"/>
  <c r="AA4866" s="1"/>
  <c r="P4866"/>
  <c r="U4866" s="1"/>
  <c r="Z4866" s="1"/>
  <c r="O4866"/>
  <c r="T4866" s="1"/>
  <c r="Y4866" s="1"/>
  <c r="N4866"/>
  <c r="S4866" s="1"/>
  <c r="R4865"/>
  <c r="W4865" s="1"/>
  <c r="AB4865" s="1"/>
  <c r="Q4865"/>
  <c r="V4865" s="1"/>
  <c r="AA4865" s="1"/>
  <c r="P4865"/>
  <c r="U4865" s="1"/>
  <c r="Z4865" s="1"/>
  <c r="O4865"/>
  <c r="N4865"/>
  <c r="S4865" s="1"/>
  <c r="R4864"/>
  <c r="W4864" s="1"/>
  <c r="AB4864" s="1"/>
  <c r="Q4864"/>
  <c r="V4864" s="1"/>
  <c r="AA4864" s="1"/>
  <c r="P4864"/>
  <c r="U4864" s="1"/>
  <c r="O4864"/>
  <c r="N4864"/>
  <c r="S4864" s="1"/>
  <c r="R4863"/>
  <c r="W4863" s="1"/>
  <c r="AB4863" s="1"/>
  <c r="Q4863"/>
  <c r="V4863" s="1"/>
  <c r="P4863"/>
  <c r="O4863"/>
  <c r="T4863" s="1"/>
  <c r="N4863"/>
  <c r="R4862"/>
  <c r="Q4862"/>
  <c r="P4862"/>
  <c r="U4862" s="1"/>
  <c r="O4862"/>
  <c r="N4862"/>
  <c r="R4861"/>
  <c r="W4861" s="1"/>
  <c r="Q4861"/>
  <c r="P4861"/>
  <c r="O4861"/>
  <c r="N4861"/>
  <c r="S4861" s="1"/>
  <c r="X4861" s="1"/>
  <c r="R4860"/>
  <c r="W4860" s="1"/>
  <c r="Q4860"/>
  <c r="P4860"/>
  <c r="O4860"/>
  <c r="T4860" s="1"/>
  <c r="Y4860" s="1"/>
  <c r="N4860"/>
  <c r="S4860" s="1"/>
  <c r="X4860" s="1"/>
  <c r="R4859"/>
  <c r="Q4859"/>
  <c r="P4859"/>
  <c r="U4859" s="1"/>
  <c r="Z4859" s="1"/>
  <c r="O4859"/>
  <c r="T4859" s="1"/>
  <c r="Y4859" s="1"/>
  <c r="N4859"/>
  <c r="S4859" s="1"/>
  <c r="X4859" s="1"/>
  <c r="R4858"/>
  <c r="Q4858"/>
  <c r="V4858" s="1"/>
  <c r="AA4858" s="1"/>
  <c r="P4858"/>
  <c r="U4858" s="1"/>
  <c r="Z4858" s="1"/>
  <c r="O4858"/>
  <c r="T4858" s="1"/>
  <c r="Y4858" s="1"/>
  <c r="N4858"/>
  <c r="S4858" s="1"/>
  <c r="R4856"/>
  <c r="W4856" s="1"/>
  <c r="Q4856"/>
  <c r="P4856"/>
  <c r="U4856" s="1"/>
  <c r="O4856"/>
  <c r="T4856" s="1"/>
  <c r="Y4856" s="1"/>
  <c r="N4856"/>
  <c r="S4856" s="1"/>
  <c r="X4856" s="1"/>
  <c r="R4855"/>
  <c r="W4855" s="1"/>
  <c r="Q4855"/>
  <c r="V4855" s="1"/>
  <c r="P4855"/>
  <c r="O4855"/>
  <c r="T4855" s="1"/>
  <c r="Y4855" s="1"/>
  <c r="N4855"/>
  <c r="S4855" s="1"/>
  <c r="X4855" s="1"/>
  <c r="R4854"/>
  <c r="W4854" s="1"/>
  <c r="Q4854"/>
  <c r="V4854" s="1"/>
  <c r="P4854"/>
  <c r="U4854" s="1"/>
  <c r="Z4854" s="1"/>
  <c r="O4854"/>
  <c r="T4854" s="1"/>
  <c r="Y4854" s="1"/>
  <c r="N4854"/>
  <c r="R4853"/>
  <c r="W4853" s="1"/>
  <c r="Q4853"/>
  <c r="V4853" s="1"/>
  <c r="AA4853" s="1"/>
  <c r="P4853"/>
  <c r="U4853" s="1"/>
  <c r="Z4853" s="1"/>
  <c r="O4853"/>
  <c r="N4853"/>
  <c r="S4853" s="1"/>
  <c r="X4853" s="1"/>
  <c r="R4852"/>
  <c r="W4852" s="1"/>
  <c r="AB4852" s="1"/>
  <c r="Q4852"/>
  <c r="V4852" s="1"/>
  <c r="AA4852" s="1"/>
  <c r="P4852"/>
  <c r="U4852" s="1"/>
  <c r="O4852"/>
  <c r="T4852" s="1"/>
  <c r="N4852"/>
  <c r="R4851"/>
  <c r="W4851" s="1"/>
  <c r="AB4851" s="1"/>
  <c r="Q4851"/>
  <c r="V4851" s="1"/>
  <c r="P4851"/>
  <c r="U4851" s="1"/>
  <c r="Z4851" s="1"/>
  <c r="O4851"/>
  <c r="T4851" s="1"/>
  <c r="Y4851" s="1"/>
  <c r="N4851"/>
  <c r="S4851" s="1"/>
  <c r="R4850"/>
  <c r="W4850" s="1"/>
  <c r="Q4850"/>
  <c r="P4850"/>
  <c r="U4850" s="1"/>
  <c r="Z4850" s="1"/>
  <c r="O4850"/>
  <c r="N4850"/>
  <c r="S4850" s="1"/>
  <c r="X4850" s="1"/>
  <c r="R4849"/>
  <c r="W4849" s="1"/>
  <c r="Q4849"/>
  <c r="V4849" s="1"/>
  <c r="AA4849" s="1"/>
  <c r="P4849"/>
  <c r="U4849" s="1"/>
  <c r="O4849"/>
  <c r="N4849"/>
  <c r="R4848"/>
  <c r="W4848" s="1"/>
  <c r="AB4848" s="1"/>
  <c r="Q4848"/>
  <c r="V4848" s="1"/>
  <c r="AA4848" s="1"/>
  <c r="P4848"/>
  <c r="U4848" s="1"/>
  <c r="O4848"/>
  <c r="T4848" s="1"/>
  <c r="N4848"/>
  <c r="S4848" s="1"/>
  <c r="X4848" s="1"/>
  <c r="R4847"/>
  <c r="W4847" s="1"/>
  <c r="Q4847"/>
  <c r="P4847"/>
  <c r="U4847" s="1"/>
  <c r="O4847"/>
  <c r="T4847" s="1"/>
  <c r="Y4847" s="1"/>
  <c r="N4847"/>
  <c r="S4847" s="1"/>
  <c r="X4847" s="1"/>
  <c r="R4846"/>
  <c r="W4846" s="1"/>
  <c r="Q4846"/>
  <c r="V4846" s="1"/>
  <c r="P4846"/>
  <c r="U4846" s="1"/>
  <c r="Z4846" s="1"/>
  <c r="O4846"/>
  <c r="T4846" s="1"/>
  <c r="Y4846" s="1"/>
  <c r="N4846"/>
  <c r="R4845"/>
  <c r="W4845" s="1"/>
  <c r="AB4845" s="1"/>
  <c r="Q4845"/>
  <c r="V4845" s="1"/>
  <c r="AA4845" s="1"/>
  <c r="P4845"/>
  <c r="U4845" s="1"/>
  <c r="Z4845" s="1"/>
  <c r="O4845"/>
  <c r="T4845" s="1"/>
  <c r="Y4845" s="1"/>
  <c r="N4845"/>
  <c r="S4845" s="1"/>
  <c r="X4845" s="1"/>
  <c r="R4844"/>
  <c r="W4844" s="1"/>
  <c r="AB4844" s="1"/>
  <c r="Q4844"/>
  <c r="V4844" s="1"/>
  <c r="AA4844" s="1"/>
  <c r="P4844"/>
  <c r="U4844" s="1"/>
  <c r="Z4844" s="1"/>
  <c r="O4844"/>
  <c r="T4844" s="1"/>
  <c r="Y4844" s="1"/>
  <c r="N4844"/>
  <c r="S4844" s="1"/>
  <c r="X4844" s="1"/>
  <c r="R4843"/>
  <c r="W4843" s="1"/>
  <c r="AB4843" s="1"/>
  <c r="Q4843"/>
  <c r="V4843" s="1"/>
  <c r="AA4843" s="1"/>
  <c r="P4843"/>
  <c r="U4843" s="1"/>
  <c r="Z4843" s="1"/>
  <c r="O4843"/>
  <c r="T4843" s="1"/>
  <c r="Y4843" s="1"/>
  <c r="N4843"/>
  <c r="R4841"/>
  <c r="W4841" s="1"/>
  <c r="AB4841" s="1"/>
  <c r="Q4841"/>
  <c r="V4841" s="1"/>
  <c r="AA4841" s="1"/>
  <c r="P4841"/>
  <c r="U4841" s="1"/>
  <c r="Z4841" s="1"/>
  <c r="O4841"/>
  <c r="T4841" s="1"/>
  <c r="N4841"/>
  <c r="R4840"/>
  <c r="W4840" s="1"/>
  <c r="AB4840" s="1"/>
  <c r="Q4840"/>
  <c r="V4840" s="1"/>
  <c r="AA4840" s="1"/>
  <c r="P4840"/>
  <c r="U4840" s="1"/>
  <c r="Z4840" s="1"/>
  <c r="O4840"/>
  <c r="N4840"/>
  <c r="R4839"/>
  <c r="W4839" s="1"/>
  <c r="AB4839" s="1"/>
  <c r="Q4839"/>
  <c r="V4839" s="1"/>
  <c r="P4839"/>
  <c r="O4839"/>
  <c r="N4839"/>
  <c r="S4839" s="1"/>
  <c r="X4839" s="1"/>
  <c r="R4838"/>
  <c r="W4838" s="1"/>
  <c r="Q4838"/>
  <c r="P4838"/>
  <c r="O4838"/>
  <c r="T4838" s="1"/>
  <c r="Y4838" s="1"/>
  <c r="N4838"/>
  <c r="S4838" s="1"/>
  <c r="X4838" s="1"/>
  <c r="R4837"/>
  <c r="Q4837"/>
  <c r="P4837"/>
  <c r="U4837" s="1"/>
  <c r="Z4837" s="1"/>
  <c r="O4837"/>
  <c r="T4837" s="1"/>
  <c r="Y4837" s="1"/>
  <c r="N4837"/>
  <c r="S4837" s="1"/>
  <c r="X4837" s="1"/>
  <c r="R4836"/>
  <c r="Q4836"/>
  <c r="V4836" s="1"/>
  <c r="AA4836" s="1"/>
  <c r="P4836"/>
  <c r="U4836" s="1"/>
  <c r="Z4836" s="1"/>
  <c r="O4836"/>
  <c r="T4836" s="1"/>
  <c r="Y4836" s="1"/>
  <c r="N4836"/>
  <c r="S4836" s="1"/>
  <c r="X4836" s="1"/>
  <c r="R4835"/>
  <c r="W4835" s="1"/>
  <c r="AB4835" s="1"/>
  <c r="Q4835"/>
  <c r="V4835" s="1"/>
  <c r="AA4835" s="1"/>
  <c r="P4835"/>
  <c r="U4835" s="1"/>
  <c r="Z4835" s="1"/>
  <c r="O4835"/>
  <c r="T4835" s="1"/>
  <c r="Y4835" s="1"/>
  <c r="N4835"/>
  <c r="S4835" s="1"/>
  <c r="R4834"/>
  <c r="W4834" s="1"/>
  <c r="AB4834" s="1"/>
  <c r="Q4834"/>
  <c r="V4834" s="1"/>
  <c r="AA4834" s="1"/>
  <c r="P4834"/>
  <c r="U4834" s="1"/>
  <c r="O4834"/>
  <c r="T4834" s="1"/>
  <c r="N4834"/>
  <c r="S4834" s="1"/>
  <c r="R4833"/>
  <c r="W4833" s="1"/>
  <c r="AB4833" s="1"/>
  <c r="Q4833"/>
  <c r="V4833" s="1"/>
  <c r="P4833"/>
  <c r="U4833" s="1"/>
  <c r="O4833"/>
  <c r="T4833" s="1"/>
  <c r="N4833"/>
  <c r="R4832"/>
  <c r="W4832" s="1"/>
  <c r="Q4832"/>
  <c r="V4832" s="1"/>
  <c r="P4832"/>
  <c r="U4832" s="1"/>
  <c r="O4832"/>
  <c r="N4832"/>
  <c r="R4831"/>
  <c r="W4831" s="1"/>
  <c r="Q4831"/>
  <c r="V4831" s="1"/>
  <c r="P4831"/>
  <c r="O4831"/>
  <c r="N4831"/>
  <c r="S4831" s="1"/>
  <c r="X4831" s="1"/>
  <c r="R4830"/>
  <c r="Q4830"/>
  <c r="P4830"/>
  <c r="O4830"/>
  <c r="T4830" s="1"/>
  <c r="Y4830" s="1"/>
  <c r="N4830"/>
  <c r="S4830" s="1"/>
  <c r="X4830" s="1"/>
  <c r="R4829"/>
  <c r="Q4829"/>
  <c r="P4829"/>
  <c r="U4829" s="1"/>
  <c r="Z4829" s="1"/>
  <c r="O4829"/>
  <c r="T4829" s="1"/>
  <c r="Y4829" s="1"/>
  <c r="N4829"/>
  <c r="S4829" s="1"/>
  <c r="X4829" s="1"/>
  <c r="R4828"/>
  <c r="Q4828"/>
  <c r="V4828" s="1"/>
  <c r="AA4828" s="1"/>
  <c r="P4828"/>
  <c r="U4828" s="1"/>
  <c r="Z4828" s="1"/>
  <c r="O4828"/>
  <c r="T4828" s="1"/>
  <c r="Y4828" s="1"/>
  <c r="N4828"/>
  <c r="S4828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AA4824" s="1"/>
  <c r="P4824"/>
  <c r="O4824"/>
  <c r="N4824"/>
  <c r="S4824" s="1"/>
  <c r="X4824" s="1"/>
  <c r="R4823"/>
  <c r="W4823" s="1"/>
  <c r="AB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R4820"/>
  <c r="W4820" s="1"/>
  <c r="AB4820" s="1"/>
  <c r="Q4820"/>
  <c r="V4820" s="1"/>
  <c r="AA4820" s="1"/>
  <c r="P4820"/>
  <c r="U4820" s="1"/>
  <c r="Z4820" s="1"/>
  <c r="O4820"/>
  <c r="N4820"/>
  <c r="R4819"/>
  <c r="W4819" s="1"/>
  <c r="AB4819" s="1"/>
  <c r="Q4819"/>
  <c r="V4819" s="1"/>
  <c r="AA4819" s="1"/>
  <c r="P4819"/>
  <c r="O4819"/>
  <c r="N4819"/>
  <c r="R4818"/>
  <c r="W4818" s="1"/>
  <c r="AB4818" s="1"/>
  <c r="Q4818"/>
  <c r="P4818"/>
  <c r="O4818"/>
  <c r="N4818"/>
  <c r="R4817"/>
  <c r="Q4817"/>
  <c r="P4817"/>
  <c r="O4817"/>
  <c r="N4817"/>
  <c r="R4816"/>
  <c r="W4816" s="1"/>
  <c r="Q4816"/>
  <c r="P4816"/>
  <c r="O4816"/>
  <c r="N4816"/>
  <c r="S4816" s="1"/>
  <c r="X4816" s="1"/>
  <c r="R4815"/>
  <c r="W4815" s="1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R4813"/>
  <c r="Q4813"/>
  <c r="V4813" s="1"/>
  <c r="AA4813" s="1"/>
  <c r="P4813"/>
  <c r="U4813" s="1"/>
  <c r="Z4813" s="1"/>
  <c r="O4813"/>
  <c r="T4813" s="1"/>
  <c r="N4813"/>
  <c r="R4796"/>
  <c r="W4796" s="1"/>
  <c r="AB4796" s="1"/>
  <c r="Q4796"/>
  <c r="P4796"/>
  <c r="O4796"/>
  <c r="T4796" s="1"/>
  <c r="Y4796" s="1"/>
  <c r="N4796"/>
  <c r="R4795"/>
  <c r="Q4795"/>
  <c r="P4795"/>
  <c r="U4795" s="1"/>
  <c r="Z4795" s="1"/>
  <c r="O4795"/>
  <c r="N4795"/>
  <c r="R4794"/>
  <c r="Q4794"/>
  <c r="V4794" s="1"/>
  <c r="AA4794" s="1"/>
  <c r="P4794"/>
  <c r="O4794"/>
  <c r="N4794"/>
  <c r="S4794" s="1"/>
  <c r="X4794" s="1"/>
  <c r="R4793"/>
  <c r="W4793" s="1"/>
  <c r="AB4793" s="1"/>
  <c r="Q4793"/>
  <c r="P4793"/>
  <c r="O4793"/>
  <c r="T4793" s="1"/>
  <c r="Y4793" s="1"/>
  <c r="N4793"/>
  <c r="S4793" s="1"/>
  <c r="R4792"/>
  <c r="Q4792"/>
  <c r="P4792"/>
  <c r="U4792" s="1"/>
  <c r="Z4792" s="1"/>
  <c r="O4792"/>
  <c r="T4792" s="1"/>
  <c r="N4792"/>
  <c r="S4792" s="1"/>
  <c r="X4792" s="1"/>
  <c r="R4791"/>
  <c r="Q4791"/>
  <c r="V4791" s="1"/>
  <c r="AA4791" s="1"/>
  <c r="P4791"/>
  <c r="U4791" s="1"/>
  <c r="O4791"/>
  <c r="T4791" s="1"/>
  <c r="Y4791" s="1"/>
  <c r="N4791"/>
  <c r="R4790"/>
  <c r="W4790" s="1"/>
  <c r="AB4790" s="1"/>
  <c r="Q4790"/>
  <c r="V4790" s="1"/>
  <c r="P4790"/>
  <c r="U4790" s="1"/>
  <c r="Z4790" s="1"/>
  <c r="O4790"/>
  <c r="N4790"/>
  <c r="R4789"/>
  <c r="W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P4788"/>
  <c r="U4788" s="1"/>
  <c r="O4788"/>
  <c r="T4788" s="1"/>
  <c r="Y4788" s="1"/>
  <c r="N4788"/>
  <c r="R4787"/>
  <c r="Q4787"/>
  <c r="V4787" s="1"/>
  <c r="P4787"/>
  <c r="U4787" s="1"/>
  <c r="Z4787" s="1"/>
  <c r="O4787"/>
  <c r="N4787"/>
  <c r="R4786"/>
  <c r="Q4786"/>
  <c r="V4786" s="1"/>
  <c r="AA4786" s="1"/>
  <c r="P4786"/>
  <c r="O4786"/>
  <c r="N4786"/>
  <c r="S4786" s="1"/>
  <c r="X4786" s="1"/>
  <c r="R4785"/>
  <c r="W4785" s="1"/>
  <c r="AB4785" s="1"/>
  <c r="Q4785"/>
  <c r="P4785"/>
  <c r="O4785"/>
  <c r="T4785" s="1"/>
  <c r="Y4785" s="1"/>
  <c r="N4785"/>
  <c r="R4784"/>
  <c r="Q4784"/>
  <c r="P4784"/>
  <c r="U4784" s="1"/>
  <c r="Z4784" s="1"/>
  <c r="O4784"/>
  <c r="T4784" s="1"/>
  <c r="N4784"/>
  <c r="S4784" s="1"/>
  <c r="X4784" s="1"/>
  <c r="R4783"/>
  <c r="Q4783"/>
  <c r="V4783" s="1"/>
  <c r="AA4783" s="1"/>
  <c r="P4783"/>
  <c r="U4783" s="1"/>
  <c r="O4783"/>
  <c r="T4783" s="1"/>
  <c r="Y4783" s="1"/>
  <c r="N4783"/>
  <c r="R4781"/>
  <c r="W4781" s="1"/>
  <c r="AB4781" s="1"/>
  <c r="Q4781"/>
  <c r="V4781" s="1"/>
  <c r="AA4781" s="1"/>
  <c r="P4781"/>
  <c r="U4781" s="1"/>
  <c r="Z4781" s="1"/>
  <c r="O4781"/>
  <c r="T4781" s="1"/>
  <c r="N4781"/>
  <c r="R4780"/>
  <c r="Q4780"/>
  <c r="V4780" s="1"/>
  <c r="AA4780" s="1"/>
  <c r="P4780"/>
  <c r="U4780" s="1"/>
  <c r="O4780"/>
  <c r="N4780"/>
  <c r="R4779"/>
  <c r="W4779" s="1"/>
  <c r="AB4779" s="1"/>
  <c r="Q4779"/>
  <c r="P4779"/>
  <c r="O4779"/>
  <c r="N4779"/>
  <c r="S4779" s="1"/>
  <c r="X4779" s="1"/>
  <c r="R4778"/>
  <c r="W4778" s="1"/>
  <c r="Q4778"/>
  <c r="P4778"/>
  <c r="O4778"/>
  <c r="T4778" s="1"/>
  <c r="Y4778" s="1"/>
  <c r="N4778"/>
  <c r="S4778" s="1"/>
  <c r="X4778" s="1"/>
  <c r="R4777"/>
  <c r="Q4777"/>
  <c r="P4777"/>
  <c r="U4777" s="1"/>
  <c r="Z4777" s="1"/>
  <c r="O4777"/>
  <c r="T4777" s="1"/>
  <c r="Y4777" s="1"/>
  <c r="N4777"/>
  <c r="S4777" s="1"/>
  <c r="X4777" s="1"/>
  <c r="R4776"/>
  <c r="Q4776"/>
  <c r="V4776" s="1"/>
  <c r="AA4776" s="1"/>
  <c r="P4776"/>
  <c r="U4776" s="1"/>
  <c r="Z4776" s="1"/>
  <c r="O4776"/>
  <c r="T4776" s="1"/>
  <c r="Y4776" s="1"/>
  <c r="N4776"/>
  <c r="S4776" s="1"/>
  <c r="R4775"/>
  <c r="W4775" s="1"/>
  <c r="AB4775" s="1"/>
  <c r="Q4775"/>
  <c r="V4775" s="1"/>
  <c r="AA4775" s="1"/>
  <c r="P4775"/>
  <c r="U4775" s="1"/>
  <c r="Z4775" s="1"/>
  <c r="O4775"/>
  <c r="T4775" s="1"/>
  <c r="N4775"/>
  <c r="R4774"/>
  <c r="W4774" s="1"/>
  <c r="AB4774" s="1"/>
  <c r="Q4774"/>
  <c r="V4774" s="1"/>
  <c r="AA4774" s="1"/>
  <c r="P4774"/>
  <c r="O4774"/>
  <c r="T4774" s="1"/>
  <c r="N4774"/>
  <c r="R4773"/>
  <c r="W4773" s="1"/>
  <c r="AB4773" s="1"/>
  <c r="Q4773"/>
  <c r="P4773"/>
  <c r="O4773"/>
  <c r="N4773"/>
  <c r="R4772"/>
  <c r="Q4772"/>
  <c r="P4772"/>
  <c r="O4772"/>
  <c r="N4772"/>
  <c r="R4771"/>
  <c r="W4771" s="1"/>
  <c r="Q4771"/>
  <c r="P4771"/>
  <c r="O4771"/>
  <c r="N4771"/>
  <c r="S4771" s="1"/>
  <c r="X4771" s="1"/>
  <c r="R4770"/>
  <c r="W4770" s="1"/>
  <c r="Q4770"/>
  <c r="P4770"/>
  <c r="O4770"/>
  <c r="T4770" s="1"/>
  <c r="Y4770" s="1"/>
  <c r="N4770"/>
  <c r="S4770" s="1"/>
  <c r="X4770" s="1"/>
  <c r="R4769"/>
  <c r="Q4769"/>
  <c r="P4769"/>
  <c r="U4769" s="1"/>
  <c r="Z4769" s="1"/>
  <c r="O4769"/>
  <c r="T4769" s="1"/>
  <c r="Y4769" s="1"/>
  <c r="N4769"/>
  <c r="S4769" s="1"/>
  <c r="X4769" s="1"/>
  <c r="R4768"/>
  <c r="Q4768"/>
  <c r="V4768" s="1"/>
  <c r="AA4768" s="1"/>
  <c r="P4768"/>
  <c r="U4768" s="1"/>
  <c r="Z4768" s="1"/>
  <c r="O4768"/>
  <c r="T4768" s="1"/>
  <c r="Y4768" s="1"/>
  <c r="N4768"/>
  <c r="R4705"/>
  <c r="W4705" s="1"/>
  <c r="AB4705" s="1"/>
  <c r="Q4705"/>
  <c r="V4705" s="1"/>
  <c r="AA4705" s="1"/>
  <c r="P4705"/>
  <c r="U4705" s="1"/>
  <c r="Z4705" s="1"/>
  <c r="O4705"/>
  <c r="T4705" s="1"/>
  <c r="N4705"/>
  <c r="R4704"/>
  <c r="W4704" s="1"/>
  <c r="AB4704" s="1"/>
  <c r="Q4704"/>
  <c r="V4704" s="1"/>
  <c r="AA4704" s="1"/>
  <c r="P4704"/>
  <c r="U4704" s="1"/>
  <c r="O4704"/>
  <c r="N4704"/>
  <c r="R4703"/>
  <c r="Q4703"/>
  <c r="P4703"/>
  <c r="O4703"/>
  <c r="N4703"/>
  <c r="S4703" s="1"/>
  <c r="X4703" s="1"/>
  <c r="R4702"/>
  <c r="W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N4699"/>
  <c r="R4698"/>
  <c r="W4698" s="1"/>
  <c r="AB4698" s="1"/>
  <c r="Q4698"/>
  <c r="V4698" s="1"/>
  <c r="AA4698" s="1"/>
  <c r="P4698"/>
  <c r="O4698"/>
  <c r="N4698"/>
  <c r="R4697"/>
  <c r="W4697" s="1"/>
  <c r="AB4697" s="1"/>
  <c r="Q4697"/>
  <c r="P4697"/>
  <c r="O4697"/>
  <c r="N4697"/>
  <c r="R4696"/>
  <c r="W4696" s="1"/>
  <c r="Q4696"/>
  <c r="P4696"/>
  <c r="O4696"/>
  <c r="N4696"/>
  <c r="R4695"/>
  <c r="W4695" s="1"/>
  <c r="Q4695"/>
  <c r="P4695"/>
  <c r="O4695"/>
  <c r="N4695"/>
  <c r="S4695" s="1"/>
  <c r="X4695" s="1"/>
  <c r="R4694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R4692"/>
  <c r="Q4692"/>
  <c r="V4692" s="1"/>
  <c r="AA4692" s="1"/>
  <c r="P4692"/>
  <c r="U4692" s="1"/>
  <c r="Z4692" s="1"/>
  <c r="O4692"/>
  <c r="T4692" s="1"/>
  <c r="N4692"/>
  <c r="R4690"/>
  <c r="W4690" s="1"/>
  <c r="AB4690" s="1"/>
  <c r="Q4690"/>
  <c r="V4690" s="1"/>
  <c r="AA4690" s="1"/>
  <c r="P4690"/>
  <c r="O4690"/>
  <c r="T4690" s="1"/>
  <c r="Y4690" s="1"/>
  <c r="N4690"/>
  <c r="R4689"/>
  <c r="W4689" s="1"/>
  <c r="AB4689" s="1"/>
  <c r="Q4689"/>
  <c r="V4689" s="1"/>
  <c r="AA4689" s="1"/>
  <c r="P4689"/>
  <c r="U4689" s="1"/>
  <c r="Z4689" s="1"/>
  <c r="O4689"/>
  <c r="N4689"/>
  <c r="R4688"/>
  <c r="Q4688"/>
  <c r="V4688" s="1"/>
  <c r="AA4688" s="1"/>
  <c r="P4688"/>
  <c r="O4688"/>
  <c r="N4688"/>
  <c r="S4688" s="1"/>
  <c r="X4688" s="1"/>
  <c r="R4687"/>
  <c r="W4687" s="1"/>
  <c r="AB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S4683" s="1"/>
  <c r="X4683" s="1"/>
  <c r="R4682"/>
  <c r="W4682" s="1"/>
  <c r="AB4682" s="1"/>
  <c r="Q4682"/>
  <c r="P4682"/>
  <c r="O4682"/>
  <c r="T4682" s="1"/>
  <c r="Y4682" s="1"/>
  <c r="N4682"/>
  <c r="R4681"/>
  <c r="Q4681"/>
  <c r="P4681"/>
  <c r="U4681" s="1"/>
  <c r="Z4681" s="1"/>
  <c r="O4681"/>
  <c r="N4681"/>
  <c r="R4680"/>
  <c r="W4680" s="1"/>
  <c r="Q4680"/>
  <c r="V4680" s="1"/>
  <c r="AA4680" s="1"/>
  <c r="P4680"/>
  <c r="O4680"/>
  <c r="N4680"/>
  <c r="S4680" s="1"/>
  <c r="X4680" s="1"/>
  <c r="R4679"/>
  <c r="W4679" s="1"/>
  <c r="AB4679" s="1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X4678" s="1"/>
  <c r="R4677"/>
  <c r="Q4677"/>
  <c r="V4677" s="1"/>
  <c r="AA4677" s="1"/>
  <c r="P4677"/>
  <c r="U4677" s="1"/>
  <c r="Z4677" s="1"/>
  <c r="O4677"/>
  <c r="T4677" s="1"/>
  <c r="Y4677" s="1"/>
  <c r="N4677"/>
  <c r="R4644"/>
  <c r="W4644" s="1"/>
  <c r="AB4644" s="1"/>
  <c r="Q4644"/>
  <c r="V4644" s="1"/>
  <c r="AA4644" s="1"/>
  <c r="P4644"/>
  <c r="O4644"/>
  <c r="T4644" s="1"/>
  <c r="N4644"/>
  <c r="R4643"/>
  <c r="W4643" s="1"/>
  <c r="AB4643" s="1"/>
  <c r="Q4643"/>
  <c r="P4643"/>
  <c r="U4643" s="1"/>
  <c r="O4643"/>
  <c r="N4643"/>
  <c r="R4642"/>
  <c r="Q4642"/>
  <c r="P4642"/>
  <c r="O4642"/>
  <c r="N4642"/>
  <c r="S4642" s="1"/>
  <c r="X4642" s="1"/>
  <c r="R4641"/>
  <c r="W4641" s="1"/>
  <c r="Q4641"/>
  <c r="P4641"/>
  <c r="O4641"/>
  <c r="T4641" s="1"/>
  <c r="Y4641" s="1"/>
  <c r="N4641"/>
  <c r="S4641" s="1"/>
  <c r="X4641" s="1"/>
  <c r="R4640"/>
  <c r="Q4640"/>
  <c r="P4640"/>
  <c r="U4640" s="1"/>
  <c r="Z4640" s="1"/>
  <c r="O4640"/>
  <c r="T4640" s="1"/>
  <c r="Y4640" s="1"/>
  <c r="N4640"/>
  <c r="S4640" s="1"/>
  <c r="X4640" s="1"/>
  <c r="R4639"/>
  <c r="Q4639"/>
  <c r="V4639" s="1"/>
  <c r="AA4639" s="1"/>
  <c r="P4639"/>
  <c r="U4639" s="1"/>
  <c r="Z4639" s="1"/>
  <c r="O4639"/>
  <c r="T4639" s="1"/>
  <c r="Y4639" s="1"/>
  <c r="N4639"/>
  <c r="S4639" s="1"/>
  <c r="R4638"/>
  <c r="W4638" s="1"/>
  <c r="AB4638" s="1"/>
  <c r="Q4638"/>
  <c r="V4638" s="1"/>
  <c r="AA4638" s="1"/>
  <c r="P4638"/>
  <c r="U4638" s="1"/>
  <c r="Z4638" s="1"/>
  <c r="O4638"/>
  <c r="N4638"/>
  <c r="R4637"/>
  <c r="W4637" s="1"/>
  <c r="AB4637" s="1"/>
  <c r="Q4637"/>
  <c r="V4637" s="1"/>
  <c r="AA4637" s="1"/>
  <c r="P4637"/>
  <c r="O4637"/>
  <c r="N4637"/>
  <c r="R4636"/>
  <c r="W4636" s="1"/>
  <c r="AB4636" s="1"/>
  <c r="Q4636"/>
  <c r="P4636"/>
  <c r="O4636"/>
  <c r="N4636"/>
  <c r="R4635"/>
  <c r="Q4635"/>
  <c r="P4635"/>
  <c r="O4635"/>
  <c r="N4635"/>
  <c r="R4634"/>
  <c r="W4634" s="1"/>
  <c r="Q4634"/>
  <c r="P4634"/>
  <c r="O4634"/>
  <c r="N4634"/>
  <c r="S4634" s="1"/>
  <c r="X4634" s="1"/>
  <c r="R4633"/>
  <c r="W4633" s="1"/>
  <c r="Q4633"/>
  <c r="P4633"/>
  <c r="O4633"/>
  <c r="T4633" s="1"/>
  <c r="Y4633" s="1"/>
  <c r="N4633"/>
  <c r="S4633" s="1"/>
  <c r="X4633" s="1"/>
  <c r="R4632"/>
  <c r="Q4632"/>
  <c r="P4632"/>
  <c r="U4632" s="1"/>
  <c r="Z4632" s="1"/>
  <c r="O4632"/>
  <c r="T4632" s="1"/>
  <c r="Y4632" s="1"/>
  <c r="N4632"/>
  <c r="S4632" s="1"/>
  <c r="X4632" s="1"/>
  <c r="R4631"/>
  <c r="Q4631"/>
  <c r="V4631" s="1"/>
  <c r="AA4631" s="1"/>
  <c r="P4631"/>
  <c r="U4631" s="1"/>
  <c r="Z4631" s="1"/>
  <c r="O4631"/>
  <c r="T4631" s="1"/>
  <c r="Y4631" s="1"/>
  <c r="N4631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V4628" s="1"/>
  <c r="AA4628" s="1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T4621" s="1"/>
  <c r="Y4621" s="1"/>
  <c r="N4621"/>
  <c r="R4620"/>
  <c r="Q4620"/>
  <c r="P4620"/>
  <c r="U4620" s="1"/>
  <c r="Z4620" s="1"/>
  <c r="O4620"/>
  <c r="N4620"/>
  <c r="R4619"/>
  <c r="W4619" s="1"/>
  <c r="Q4619"/>
  <c r="V4619" s="1"/>
  <c r="AA4619" s="1"/>
  <c r="P4619"/>
  <c r="O4619"/>
  <c r="N4619"/>
  <c r="S4619" s="1"/>
  <c r="X4619" s="1"/>
  <c r="R4618"/>
  <c r="W4618" s="1"/>
  <c r="AB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599"/>
  <c r="W4599" s="1"/>
  <c r="AB4599" s="1"/>
  <c r="Q4599"/>
  <c r="V4599" s="1"/>
  <c r="AA4599" s="1"/>
  <c r="P4599"/>
  <c r="U4599" s="1"/>
  <c r="Z4599" s="1"/>
  <c r="O4599"/>
  <c r="N4599"/>
  <c r="R4598"/>
  <c r="W4598" s="1"/>
  <c r="AB4598" s="1"/>
  <c r="Q4598"/>
  <c r="V4598" s="1"/>
  <c r="AA4598" s="1"/>
  <c r="P4598"/>
  <c r="O4598"/>
  <c r="N4598"/>
  <c r="R4597"/>
  <c r="W4597" s="1"/>
  <c r="Q4597"/>
  <c r="P4597"/>
  <c r="O4597"/>
  <c r="N4597"/>
  <c r="R4596"/>
  <c r="W4596" s="1"/>
  <c r="Q4596"/>
  <c r="V4596" s="1"/>
  <c r="P4596"/>
  <c r="O4596"/>
  <c r="N4596"/>
  <c r="R4595"/>
  <c r="W4595" s="1"/>
  <c r="Q4595"/>
  <c r="P4595"/>
  <c r="O4595"/>
  <c r="N4595"/>
  <c r="S4595" s="1"/>
  <c r="X4595" s="1"/>
  <c r="R4594"/>
  <c r="Q4594"/>
  <c r="P4594"/>
  <c r="O4594"/>
  <c r="T4594" s="1"/>
  <c r="Y4594" s="1"/>
  <c r="N4594"/>
  <c r="S4594" s="1"/>
  <c r="X4594" s="1"/>
  <c r="R4593"/>
  <c r="Q4593"/>
  <c r="P4593"/>
  <c r="U4593" s="1"/>
  <c r="Z4593" s="1"/>
  <c r="O4593"/>
  <c r="T4593" s="1"/>
  <c r="Y4593" s="1"/>
  <c r="N4593"/>
  <c r="S4593" s="1"/>
  <c r="R4592"/>
  <c r="Q4592"/>
  <c r="V4592" s="1"/>
  <c r="AA4592" s="1"/>
  <c r="P4592"/>
  <c r="U4592" s="1"/>
  <c r="Z4592" s="1"/>
  <c r="O4592"/>
  <c r="T4592" s="1"/>
  <c r="N4592"/>
  <c r="R4591"/>
  <c r="W4591" s="1"/>
  <c r="AB4591" s="1"/>
  <c r="Q4591"/>
  <c r="V4591" s="1"/>
  <c r="AA4591" s="1"/>
  <c r="P4591"/>
  <c r="U4591" s="1"/>
  <c r="O4591"/>
  <c r="T4591" s="1"/>
  <c r="N4591"/>
  <c r="S4591" s="1"/>
  <c r="R4590"/>
  <c r="W4590" s="1"/>
  <c r="AB4590" s="1"/>
  <c r="Q4590"/>
  <c r="V4590" s="1"/>
  <c r="P4590"/>
  <c r="U4590" s="1"/>
  <c r="O4590"/>
  <c r="T4590" s="1"/>
  <c r="N4590"/>
  <c r="R4589"/>
  <c r="W4589" s="1"/>
  <c r="Q4589"/>
  <c r="P4589"/>
  <c r="U4589" s="1"/>
  <c r="O4589"/>
  <c r="N4589"/>
  <c r="R4588"/>
  <c r="Q4588"/>
  <c r="P4588"/>
  <c r="O4588"/>
  <c r="N4588"/>
  <c r="R4587"/>
  <c r="Q4587"/>
  <c r="P4587"/>
  <c r="O4587"/>
  <c r="N4587"/>
  <c r="S4587" s="1"/>
  <c r="R4586"/>
  <c r="W4586" s="1"/>
  <c r="AB4586" s="1"/>
  <c r="Q4586"/>
  <c r="P4586"/>
  <c r="O4586"/>
  <c r="T4586" s="1"/>
  <c r="N4586"/>
  <c r="S4586" s="1"/>
  <c r="X4586" s="1"/>
  <c r="R4584"/>
  <c r="W4584" s="1"/>
  <c r="AB4584" s="1"/>
  <c r="Q4584"/>
  <c r="V4584" s="1"/>
  <c r="AA4584" s="1"/>
  <c r="P4584"/>
  <c r="U4584" s="1"/>
  <c r="Z4584" s="1"/>
  <c r="O4584"/>
  <c r="T4584" s="1"/>
  <c r="Y4584" s="1"/>
  <c r="N4584"/>
  <c r="R4583"/>
  <c r="W4583" s="1"/>
  <c r="AB4583" s="1"/>
  <c r="Q4583"/>
  <c r="V4583" s="1"/>
  <c r="AA4583" s="1"/>
  <c r="P4583"/>
  <c r="U4583" s="1"/>
  <c r="Z4583" s="1"/>
  <c r="O4583"/>
  <c r="N4583"/>
  <c r="R4582"/>
  <c r="W4582" s="1"/>
  <c r="AB4582" s="1"/>
  <c r="Q4582"/>
  <c r="V4582" s="1"/>
  <c r="P4582"/>
  <c r="O4582"/>
  <c r="N4582"/>
  <c r="S4582" s="1"/>
  <c r="X4582" s="1"/>
  <c r="R4581"/>
  <c r="W4581" s="1"/>
  <c r="Q4581"/>
  <c r="P4581"/>
  <c r="O4581"/>
  <c r="T4581" s="1"/>
  <c r="Y4581" s="1"/>
  <c r="N4581"/>
  <c r="S4581" s="1"/>
  <c r="X4581" s="1"/>
  <c r="R4580"/>
  <c r="Q4580"/>
  <c r="P4580"/>
  <c r="U4580" s="1"/>
  <c r="Z4580" s="1"/>
  <c r="O4580"/>
  <c r="T4580" s="1"/>
  <c r="Y4580" s="1"/>
  <c r="N4580"/>
  <c r="S4580" s="1"/>
  <c r="X4580" s="1"/>
  <c r="R4579"/>
  <c r="Q4579"/>
  <c r="V4579" s="1"/>
  <c r="AA4579" s="1"/>
  <c r="P4579"/>
  <c r="U4579" s="1"/>
  <c r="Z4579" s="1"/>
  <c r="O4579"/>
  <c r="T4579" s="1"/>
  <c r="Y4579" s="1"/>
  <c r="N4579"/>
  <c r="R4578"/>
  <c r="W4578" s="1"/>
  <c r="AB4578" s="1"/>
  <c r="Q4578"/>
  <c r="V4578" s="1"/>
  <c r="AA4578" s="1"/>
  <c r="P4578"/>
  <c r="U4578" s="1"/>
  <c r="Z4578" s="1"/>
  <c r="O4578"/>
  <c r="N4578"/>
  <c r="R4577"/>
  <c r="W4577" s="1"/>
  <c r="AB4577" s="1"/>
  <c r="Q4577"/>
  <c r="V4577" s="1"/>
  <c r="AA4577" s="1"/>
  <c r="P4577"/>
  <c r="O4577"/>
  <c r="N4577"/>
  <c r="R4576"/>
  <c r="W4576" s="1"/>
  <c r="AB4576" s="1"/>
  <c r="Q4576"/>
  <c r="V4576" s="1"/>
  <c r="P4576"/>
  <c r="O4576"/>
  <c r="N4576"/>
  <c r="R4575"/>
  <c r="W4575" s="1"/>
  <c r="Q4575"/>
  <c r="V4575" s="1"/>
  <c r="P4575"/>
  <c r="O4575"/>
  <c r="N4575"/>
  <c r="R4574"/>
  <c r="W4574" s="1"/>
  <c r="Q4574"/>
  <c r="V4574" s="1"/>
  <c r="P4574"/>
  <c r="O4574"/>
  <c r="N4574"/>
  <c r="S4574" s="1"/>
  <c r="X4574" s="1"/>
  <c r="R4573"/>
  <c r="W4573" s="1"/>
  <c r="Q4573"/>
  <c r="P4573"/>
  <c r="O4573"/>
  <c r="T4573" s="1"/>
  <c r="Y4573" s="1"/>
  <c r="N4573"/>
  <c r="S4573" s="1"/>
  <c r="X4573" s="1"/>
  <c r="R4572"/>
  <c r="Q4572"/>
  <c r="P4572"/>
  <c r="U4572" s="1"/>
  <c r="Z4572" s="1"/>
  <c r="O4572"/>
  <c r="T4572" s="1"/>
  <c r="Y4572" s="1"/>
  <c r="N4572"/>
  <c r="S4572" s="1"/>
  <c r="R4571"/>
  <c r="Q4571"/>
  <c r="V4571" s="1"/>
  <c r="AA4571" s="1"/>
  <c r="P4571"/>
  <c r="U4571" s="1"/>
  <c r="Z4571" s="1"/>
  <c r="O4571"/>
  <c r="T4571" s="1"/>
  <c r="N4571"/>
  <c r="R4538"/>
  <c r="W4538" s="1"/>
  <c r="AB4538" s="1"/>
  <c r="Q4538"/>
  <c r="V4538" s="1"/>
  <c r="AA4538" s="1"/>
  <c r="P4538"/>
  <c r="O4538"/>
  <c r="T4538" s="1"/>
  <c r="N4538"/>
  <c r="R4537"/>
  <c r="Q4537"/>
  <c r="P4537"/>
  <c r="U4537" s="1"/>
  <c r="O4537"/>
  <c r="N4537"/>
  <c r="R4536"/>
  <c r="Q4536"/>
  <c r="P4536"/>
  <c r="O4536"/>
  <c r="N4536"/>
  <c r="S4536" s="1"/>
  <c r="X4536" s="1"/>
  <c r="R4535"/>
  <c r="W4535" s="1"/>
  <c r="Q4535"/>
  <c r="P4535"/>
  <c r="O4535"/>
  <c r="T4535" s="1"/>
  <c r="Y4535" s="1"/>
  <c r="N4535"/>
  <c r="S4535" s="1"/>
  <c r="X4535" s="1"/>
  <c r="R4534"/>
  <c r="Q4534"/>
  <c r="P4534"/>
  <c r="U4534" s="1"/>
  <c r="Z4534" s="1"/>
  <c r="O4534"/>
  <c r="T4534" s="1"/>
  <c r="Y4534" s="1"/>
  <c r="N4534"/>
  <c r="S4534" s="1"/>
  <c r="X4534" s="1"/>
  <c r="R4533"/>
  <c r="Q4533"/>
  <c r="V4533" s="1"/>
  <c r="AA4533" s="1"/>
  <c r="P4533"/>
  <c r="U4533" s="1"/>
  <c r="Z4533" s="1"/>
  <c r="O4533"/>
  <c r="T4533" s="1"/>
  <c r="Y4533" s="1"/>
  <c r="N4533"/>
  <c r="S4533" s="1"/>
  <c r="R4532"/>
  <c r="W4532" s="1"/>
  <c r="AB4532" s="1"/>
  <c r="Q4532"/>
  <c r="V4532" s="1"/>
  <c r="AA4532" s="1"/>
  <c r="P4532"/>
  <c r="U4532" s="1"/>
  <c r="Z4532" s="1"/>
  <c r="O4532"/>
  <c r="N4532"/>
  <c r="R4531"/>
  <c r="W4531" s="1"/>
  <c r="AB4531" s="1"/>
  <c r="Q4531"/>
  <c r="V4531" s="1"/>
  <c r="AA4531" s="1"/>
  <c r="P4531"/>
  <c r="O4531"/>
  <c r="N4531"/>
  <c r="R4530"/>
  <c r="W4530" s="1"/>
  <c r="AB4530" s="1"/>
  <c r="Q4530"/>
  <c r="P4530"/>
  <c r="O4530"/>
  <c r="N4530"/>
  <c r="R4529"/>
  <c r="Q4529"/>
  <c r="P4529"/>
  <c r="O4529"/>
  <c r="N4529"/>
  <c r="R4528"/>
  <c r="W4528" s="1"/>
  <c r="Q4528"/>
  <c r="P4528"/>
  <c r="O4528"/>
  <c r="N4528"/>
  <c r="S4528" s="1"/>
  <c r="X4528" s="1"/>
  <c r="R4527"/>
  <c r="W4527" s="1"/>
  <c r="Q4527"/>
  <c r="P4527"/>
  <c r="O4527"/>
  <c r="T4527" s="1"/>
  <c r="Y4527" s="1"/>
  <c r="N4527"/>
  <c r="S4527" s="1"/>
  <c r="X4527" s="1"/>
  <c r="R4526"/>
  <c r="Q4526"/>
  <c r="P4526"/>
  <c r="U4526" s="1"/>
  <c r="Z4526" s="1"/>
  <c r="O4526"/>
  <c r="T4526" s="1"/>
  <c r="Y4526" s="1"/>
  <c r="N4526"/>
  <c r="S4526" s="1"/>
  <c r="X4526" s="1"/>
  <c r="R4525"/>
  <c r="Q4525"/>
  <c r="V4525" s="1"/>
  <c r="AA4525" s="1"/>
  <c r="P4525"/>
  <c r="U4525" s="1"/>
  <c r="Z4525" s="1"/>
  <c r="O4525"/>
  <c r="T4525" s="1"/>
  <c r="Y4525" s="1"/>
  <c r="N4525"/>
  <c r="R4432"/>
  <c r="W4432" s="1"/>
  <c r="AB4432" s="1"/>
  <c r="Q4432"/>
  <c r="V4432" s="1"/>
  <c r="AA4432" s="1"/>
  <c r="P4432"/>
  <c r="O4432"/>
  <c r="T4432" s="1"/>
  <c r="N4432"/>
  <c r="R4431"/>
  <c r="W4431" s="1"/>
  <c r="AB4431" s="1"/>
  <c r="Q4431"/>
  <c r="P4431"/>
  <c r="U4431" s="1"/>
  <c r="O4431"/>
  <c r="N4431"/>
  <c r="R4430"/>
  <c r="Q4430"/>
  <c r="P4430"/>
  <c r="O4430"/>
  <c r="N4430"/>
  <c r="S4430" s="1"/>
  <c r="X4430" s="1"/>
  <c r="R4429"/>
  <c r="W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X4427" s="1"/>
  <c r="R4426"/>
  <c r="W4426" s="1"/>
  <c r="AB4426" s="1"/>
  <c r="Q4426"/>
  <c r="V4426" s="1"/>
  <c r="AA4426" s="1"/>
  <c r="P4426"/>
  <c r="U4426" s="1"/>
  <c r="Z4426" s="1"/>
  <c r="O4426"/>
  <c r="T4426" s="1"/>
  <c r="Y4426" s="1"/>
  <c r="N4426"/>
  <c r="R4425"/>
  <c r="W4425" s="1"/>
  <c r="AB4425" s="1"/>
  <c r="Q4425"/>
  <c r="V4425" s="1"/>
  <c r="AA4425" s="1"/>
  <c r="P4425"/>
  <c r="U4425" s="1"/>
  <c r="Z4425" s="1"/>
  <c r="O4425"/>
  <c r="N4425"/>
  <c r="R4424"/>
  <c r="W4424" s="1"/>
  <c r="AB4424" s="1"/>
  <c r="Q4424"/>
  <c r="V4424" s="1"/>
  <c r="AA4424" s="1"/>
  <c r="P4424"/>
  <c r="O4424"/>
  <c r="N4424"/>
  <c r="R4423"/>
  <c r="W4423" s="1"/>
  <c r="AB4423" s="1"/>
  <c r="Q4423"/>
  <c r="P4423"/>
  <c r="O4423"/>
  <c r="N4423"/>
  <c r="R4422"/>
  <c r="W4422" s="1"/>
  <c r="Q4422"/>
  <c r="P4422"/>
  <c r="O4422"/>
  <c r="N4422"/>
  <c r="S4422" s="1"/>
  <c r="X4422" s="1"/>
  <c r="R4421"/>
  <c r="W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S4419" s="1"/>
  <c r="X4419" s="1"/>
  <c r="R4388"/>
  <c r="W4388" s="1"/>
  <c r="AB4388" s="1"/>
  <c r="Q4388"/>
  <c r="V4388" s="1"/>
  <c r="AA4388" s="1"/>
  <c r="P4388"/>
  <c r="U4388" s="1"/>
  <c r="Z4388" s="1"/>
  <c r="O4388"/>
  <c r="T4388" s="1"/>
  <c r="N4388"/>
  <c r="R4387"/>
  <c r="W4387" s="1"/>
  <c r="AB4387" s="1"/>
  <c r="Q4387"/>
  <c r="V4387" s="1"/>
  <c r="AA4387" s="1"/>
  <c r="P4387"/>
  <c r="U4387" s="1"/>
  <c r="O4387"/>
  <c r="N4387"/>
  <c r="R4386"/>
  <c r="Q4386"/>
  <c r="P4386"/>
  <c r="O4386"/>
  <c r="N4386"/>
  <c r="S4386" s="1"/>
  <c r="X4386" s="1"/>
  <c r="R4385"/>
  <c r="W4385" s="1"/>
  <c r="Q4385"/>
  <c r="P4385"/>
  <c r="O4385"/>
  <c r="T4385" s="1"/>
  <c r="Y4385" s="1"/>
  <c r="N4385"/>
  <c r="S4385" s="1"/>
  <c r="X4385" s="1"/>
  <c r="R4384"/>
  <c r="Q4384"/>
  <c r="P4384"/>
  <c r="U4384" s="1"/>
  <c r="Z4384" s="1"/>
  <c r="O4384"/>
  <c r="T4384" s="1"/>
  <c r="Y4384" s="1"/>
  <c r="N4384"/>
  <c r="S4384" s="1"/>
  <c r="X4384" s="1"/>
  <c r="R4383"/>
  <c r="Q4383"/>
  <c r="V4383" s="1"/>
  <c r="AA4383" s="1"/>
  <c r="P4383"/>
  <c r="U4383" s="1"/>
  <c r="Z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Z4382" s="1"/>
  <c r="O4382"/>
  <c r="T4382" s="1"/>
  <c r="Y4382" s="1"/>
  <c r="N4382"/>
  <c r="R4381"/>
  <c r="W4381" s="1"/>
  <c r="AB4381" s="1"/>
  <c r="Q4381"/>
  <c r="V4381" s="1"/>
  <c r="AA4381" s="1"/>
  <c r="P4381"/>
  <c r="U4381" s="1"/>
  <c r="Z4381" s="1"/>
  <c r="O4381"/>
  <c r="N4381"/>
  <c r="R4380"/>
  <c r="W4380" s="1"/>
  <c r="AB4380" s="1"/>
  <c r="Q4380"/>
  <c r="V4380" s="1"/>
  <c r="AA4380" s="1"/>
  <c r="P4380"/>
  <c r="O4380"/>
  <c r="N4380"/>
  <c r="R4379"/>
  <c r="W4379" s="1"/>
  <c r="AB4379" s="1"/>
  <c r="Q4379"/>
  <c r="P4379"/>
  <c r="O4379"/>
  <c r="N4379"/>
  <c r="R4378"/>
  <c r="W4378" s="1"/>
  <c r="Q4378"/>
  <c r="P4378"/>
  <c r="O4378"/>
  <c r="N4378"/>
  <c r="S4378" s="1"/>
  <c r="X4378" s="1"/>
  <c r="R4377"/>
  <c r="W4377" s="1"/>
  <c r="Q4377"/>
  <c r="P4377"/>
  <c r="O4377"/>
  <c r="T4377" s="1"/>
  <c r="Y4377" s="1"/>
  <c r="N4377"/>
  <c r="S4377" s="1"/>
  <c r="X4377" s="1"/>
  <c r="R4376"/>
  <c r="Q4376"/>
  <c r="P4376"/>
  <c r="U4376" s="1"/>
  <c r="Z4376" s="1"/>
  <c r="O4376"/>
  <c r="T4376" s="1"/>
  <c r="Y4376" s="1"/>
  <c r="N4376"/>
  <c r="S4376" s="1"/>
  <c r="X4376" s="1"/>
  <c r="R4375"/>
  <c r="Q4375"/>
  <c r="V4375" s="1"/>
  <c r="AA4375" s="1"/>
  <c r="P4375"/>
  <c r="U4375" s="1"/>
  <c r="Z4375" s="1"/>
  <c r="O4375"/>
  <c r="T4375" s="1"/>
  <c r="Y4375" s="1"/>
  <c r="N4375"/>
  <c r="S4375" s="1"/>
  <c r="X4375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R4311"/>
  <c r="W4311" s="1"/>
  <c r="AB4311" s="1"/>
  <c r="Q4311"/>
  <c r="V4311" s="1"/>
  <c r="AA4311" s="1"/>
  <c r="P4311"/>
  <c r="U4311" s="1"/>
  <c r="Z4311" s="1"/>
  <c r="O4311"/>
  <c r="N4311"/>
  <c r="R4310"/>
  <c r="W4310" s="1"/>
  <c r="AB4310" s="1"/>
  <c r="Q4310"/>
  <c r="V4310" s="1"/>
  <c r="AA4310" s="1"/>
  <c r="P4310"/>
  <c r="O4310"/>
  <c r="N4310"/>
  <c r="S4310" s="1"/>
  <c r="X4310" s="1"/>
  <c r="R4309"/>
  <c r="W4309" s="1"/>
  <c r="AB4309" s="1"/>
  <c r="Q4309"/>
  <c r="P4309"/>
  <c r="O4309"/>
  <c r="T4309" s="1"/>
  <c r="Y4309" s="1"/>
  <c r="N4309"/>
  <c r="S4309" s="1"/>
  <c r="X4309" s="1"/>
  <c r="R4308"/>
  <c r="Q4308"/>
  <c r="P4308"/>
  <c r="U4308" s="1"/>
  <c r="Z4308" s="1"/>
  <c r="O4308"/>
  <c r="T4308" s="1"/>
  <c r="Y4308" s="1"/>
  <c r="N4308"/>
  <c r="S4308" s="1"/>
  <c r="X4308" s="1"/>
  <c r="R4307"/>
  <c r="Q4307"/>
  <c r="V4307" s="1"/>
  <c r="AA4307" s="1"/>
  <c r="P4307"/>
  <c r="U4307" s="1"/>
  <c r="Z4307" s="1"/>
  <c r="O4307"/>
  <c r="T4307" s="1"/>
  <c r="Y4307" s="1"/>
  <c r="N4307"/>
  <c r="S4307" s="1"/>
  <c r="X4307" s="1"/>
  <c r="R4306"/>
  <c r="W4306" s="1"/>
  <c r="AB4306" s="1"/>
  <c r="Q4306"/>
  <c r="V4306" s="1"/>
  <c r="AA4306" s="1"/>
  <c r="P4306"/>
  <c r="U4306" s="1"/>
  <c r="Z4306" s="1"/>
  <c r="O4306"/>
  <c r="T4306" s="1"/>
  <c r="Y4306" s="1"/>
  <c r="N4306"/>
  <c r="R4305"/>
  <c r="W4305" s="1"/>
  <c r="AB4305" s="1"/>
  <c r="Q4305"/>
  <c r="V4305" s="1"/>
  <c r="AA4305" s="1"/>
  <c r="P4305"/>
  <c r="O4305"/>
  <c r="N4305"/>
  <c r="S4305" s="1"/>
  <c r="X4305" s="1"/>
  <c r="R4304"/>
  <c r="W4304" s="1"/>
  <c r="AB4304" s="1"/>
  <c r="Q4304"/>
  <c r="P4304"/>
  <c r="O4304"/>
  <c r="T4304" s="1"/>
  <c r="Y4304" s="1"/>
  <c r="N4304"/>
  <c r="R4303"/>
  <c r="Q4303"/>
  <c r="P4303"/>
  <c r="U4303" s="1"/>
  <c r="Z4303" s="1"/>
  <c r="O4303"/>
  <c r="N4303"/>
  <c r="R4302"/>
  <c r="W4302" s="1"/>
  <c r="Q4302"/>
  <c r="V4302" s="1"/>
  <c r="AA4302" s="1"/>
  <c r="P4302"/>
  <c r="O4302"/>
  <c r="N4302"/>
  <c r="S4302" s="1"/>
  <c r="X4302" s="1"/>
  <c r="R4301"/>
  <c r="W4301" s="1"/>
  <c r="AB4301" s="1"/>
  <c r="Q4301"/>
  <c r="P4301"/>
  <c r="O4301"/>
  <c r="T4301" s="1"/>
  <c r="Y4301" s="1"/>
  <c r="N4301"/>
  <c r="S4301" s="1"/>
  <c r="X4301" s="1"/>
  <c r="R4300"/>
  <c r="Q4300"/>
  <c r="P4300"/>
  <c r="U4300" s="1"/>
  <c r="Z4300" s="1"/>
  <c r="O4300"/>
  <c r="T4300" s="1"/>
  <c r="Y4300" s="1"/>
  <c r="N4300"/>
  <c r="S4300" s="1"/>
  <c r="X4300" s="1"/>
  <c r="R4299"/>
  <c r="Q4299"/>
  <c r="V4299" s="1"/>
  <c r="AA4299" s="1"/>
  <c r="P4299"/>
  <c r="U4299" s="1"/>
  <c r="Z4299" s="1"/>
  <c r="O4299"/>
  <c r="T4299" s="1"/>
  <c r="Y4299" s="1"/>
  <c r="N4299"/>
  <c r="R4297"/>
  <c r="W4297" s="1"/>
  <c r="AB4297" s="1"/>
  <c r="Q4297"/>
  <c r="V4297" s="1"/>
  <c r="AA4297" s="1"/>
  <c r="P4297"/>
  <c r="U4297" s="1"/>
  <c r="Z4297" s="1"/>
  <c r="O4297"/>
  <c r="N4297"/>
  <c r="R4296"/>
  <c r="W4296" s="1"/>
  <c r="AB4296" s="1"/>
  <c r="Q4296"/>
  <c r="V4296" s="1"/>
  <c r="AA4296" s="1"/>
  <c r="P4296"/>
  <c r="O4296"/>
  <c r="N4296"/>
  <c r="S4296" s="1"/>
  <c r="X4296" s="1"/>
  <c r="R4295"/>
  <c r="W4295" s="1"/>
  <c r="AB4295" s="1"/>
  <c r="Q4295"/>
  <c r="P4295"/>
  <c r="O4295"/>
  <c r="T4295" s="1"/>
  <c r="Y4295" s="1"/>
  <c r="N4295"/>
  <c r="R4294"/>
  <c r="W4294" s="1"/>
  <c r="Q4294"/>
  <c r="P4294"/>
  <c r="U4294" s="1"/>
  <c r="Z4294" s="1"/>
  <c r="O4294"/>
  <c r="N4294"/>
  <c r="R4293"/>
  <c r="W4293" s="1"/>
  <c r="Q4293"/>
  <c r="V4293" s="1"/>
  <c r="AA4293" s="1"/>
  <c r="P4293"/>
  <c r="O4293"/>
  <c r="N4293"/>
  <c r="S4293" s="1"/>
  <c r="X4293" s="1"/>
  <c r="R4292"/>
  <c r="W4292" s="1"/>
  <c r="AB4292" s="1"/>
  <c r="Q4292"/>
  <c r="P4292"/>
  <c r="O4292"/>
  <c r="T4292" s="1"/>
  <c r="Y4292" s="1"/>
  <c r="N4292"/>
  <c r="S4292" s="1"/>
  <c r="X4292" s="1"/>
  <c r="R4291"/>
  <c r="Q4291"/>
  <c r="P4291"/>
  <c r="U4291" s="1"/>
  <c r="Z4291" s="1"/>
  <c r="O4291"/>
  <c r="T4291" s="1"/>
  <c r="Y4291" s="1"/>
  <c r="N4291"/>
  <c r="S4291" s="1"/>
  <c r="X4291" s="1"/>
  <c r="R4290"/>
  <c r="Q4290"/>
  <c r="V4290" s="1"/>
  <c r="AA4290" s="1"/>
  <c r="P4290"/>
  <c r="U4290" s="1"/>
  <c r="Z4290" s="1"/>
  <c r="O4290"/>
  <c r="T4290" s="1"/>
  <c r="Y4290" s="1"/>
  <c r="N4290"/>
  <c r="R4289"/>
  <c r="W4289" s="1"/>
  <c r="AB4289" s="1"/>
  <c r="Q4289"/>
  <c r="V4289" s="1"/>
  <c r="AA4289" s="1"/>
  <c r="P4289"/>
  <c r="U4289" s="1"/>
  <c r="Z4289" s="1"/>
  <c r="O4289"/>
  <c r="N4289"/>
  <c r="R4288"/>
  <c r="W4288" s="1"/>
  <c r="AB4288" s="1"/>
  <c r="Q4288"/>
  <c r="V4288" s="1"/>
  <c r="AA4288" s="1"/>
  <c r="P4288"/>
  <c r="O4288"/>
  <c r="N4288"/>
  <c r="S4288" s="1"/>
  <c r="X4288" s="1"/>
  <c r="R4287"/>
  <c r="W4287" s="1"/>
  <c r="AB4287" s="1"/>
  <c r="Q4287"/>
  <c r="V4287" s="1"/>
  <c r="P4287"/>
  <c r="O4287"/>
  <c r="T4287" s="1"/>
  <c r="Y4287" s="1"/>
  <c r="N4287"/>
  <c r="R4286"/>
  <c r="W4286" s="1"/>
  <c r="Q4286"/>
  <c r="V4286" s="1"/>
  <c r="P4286"/>
  <c r="U4286" s="1"/>
  <c r="Z4286" s="1"/>
  <c r="O4286"/>
  <c r="N4286"/>
  <c r="R4285"/>
  <c r="W4285" s="1"/>
  <c r="Q4285"/>
  <c r="V4285" s="1"/>
  <c r="AA4285" s="1"/>
  <c r="P4285"/>
  <c r="O4285"/>
  <c r="N4285"/>
  <c r="S4285" s="1"/>
  <c r="X4285" s="1"/>
  <c r="R4284"/>
  <c r="W4284" s="1"/>
  <c r="AB4284" s="1"/>
  <c r="Q4284"/>
  <c r="P4284"/>
  <c r="O4284"/>
  <c r="T4284" s="1"/>
  <c r="Y4284" s="1"/>
  <c r="N4284"/>
  <c r="S4284" s="1"/>
  <c r="X4284" s="1"/>
  <c r="R4282"/>
  <c r="Q4282"/>
  <c r="P4282"/>
  <c r="U4282" s="1"/>
  <c r="Z4282" s="1"/>
  <c r="O4282"/>
  <c r="T4282" s="1"/>
  <c r="Y4282" s="1"/>
  <c r="N4282"/>
  <c r="S4282" s="1"/>
  <c r="X4282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N4280"/>
  <c r="R4279"/>
  <c r="W4279" s="1"/>
  <c r="AB4279" s="1"/>
  <c r="Q4279"/>
  <c r="V4279" s="1"/>
  <c r="AA4279" s="1"/>
  <c r="P4279"/>
  <c r="U4279" s="1"/>
  <c r="O4279"/>
  <c r="T4279" s="1"/>
  <c r="Y4279" s="1"/>
  <c r="N4279"/>
  <c r="S4279" s="1"/>
  <c r="X4279" s="1"/>
  <c r="R4278"/>
  <c r="W4278" s="1"/>
  <c r="AB4278" s="1"/>
  <c r="Q4278"/>
  <c r="V4278" s="1"/>
  <c r="P4278"/>
  <c r="U4278" s="1"/>
  <c r="Z4278" s="1"/>
  <c r="O4278"/>
  <c r="T4278" s="1"/>
  <c r="Y4278" s="1"/>
  <c r="N4278"/>
  <c r="R4277"/>
  <c r="W4277" s="1"/>
  <c r="Q4277"/>
  <c r="V4277" s="1"/>
  <c r="AA4277" s="1"/>
  <c r="P4277"/>
  <c r="U4277" s="1"/>
  <c r="Z4277" s="1"/>
  <c r="O4277"/>
  <c r="N4277"/>
  <c r="R4276"/>
  <c r="W4276" s="1"/>
  <c r="AB4276" s="1"/>
  <c r="Q4276"/>
  <c r="V4276" s="1"/>
  <c r="AA4276" s="1"/>
  <c r="P4276"/>
  <c r="O4276"/>
  <c r="N4276"/>
  <c r="S4276" s="1"/>
  <c r="X4276" s="1"/>
  <c r="R4275"/>
  <c r="W4275" s="1"/>
  <c r="AB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2"/>
  <c r="W4272" s="1"/>
  <c r="AB4272" s="1"/>
  <c r="Q4272"/>
  <c r="V4272" s="1"/>
  <c r="AA4272" s="1"/>
  <c r="P4272"/>
  <c r="U4272" s="1"/>
  <c r="Z4272" s="1"/>
  <c r="O4272"/>
  <c r="T4272" s="1"/>
  <c r="N4272"/>
  <c r="S4272" s="1"/>
  <c r="X4272" s="1"/>
  <c r="R4271"/>
  <c r="W4271" s="1"/>
  <c r="AB4271" s="1"/>
  <c r="Q4271"/>
  <c r="V4271" s="1"/>
  <c r="AA4271" s="1"/>
  <c r="P4271"/>
  <c r="U4271" s="1"/>
  <c r="O4271"/>
  <c r="T4271" s="1"/>
  <c r="Y4271" s="1"/>
  <c r="N4271"/>
  <c r="S4271" s="1"/>
  <c r="X4271" s="1"/>
  <c r="R4270"/>
  <c r="W4270" s="1"/>
  <c r="AB4270" s="1"/>
  <c r="Q4270"/>
  <c r="V4270" s="1"/>
  <c r="P4270"/>
  <c r="U4270" s="1"/>
  <c r="Z4270" s="1"/>
  <c r="O4270"/>
  <c r="T4270" s="1"/>
  <c r="Y4270" s="1"/>
  <c r="N4270"/>
  <c r="R4269"/>
  <c r="W4269" s="1"/>
  <c r="Q4269"/>
  <c r="V4269" s="1"/>
  <c r="AA4269" s="1"/>
  <c r="P4269"/>
  <c r="U4269" s="1"/>
  <c r="Z4269" s="1"/>
  <c r="O4269"/>
  <c r="N4269"/>
  <c r="R4267"/>
  <c r="W4267" s="1"/>
  <c r="AB4267" s="1"/>
  <c r="Q4267"/>
  <c r="V4267" s="1"/>
  <c r="AA4267" s="1"/>
  <c r="P4267"/>
  <c r="U4267" s="1"/>
  <c r="Z4267" s="1"/>
  <c r="O4267"/>
  <c r="N4267"/>
  <c r="R4266"/>
  <c r="W4266" s="1"/>
  <c r="AB4266" s="1"/>
  <c r="Q4266"/>
  <c r="V4266" s="1"/>
  <c r="AA4266" s="1"/>
  <c r="P4266"/>
  <c r="U4266" s="1"/>
  <c r="Z4266" s="1"/>
  <c r="O4266"/>
  <c r="N4266"/>
  <c r="R4265"/>
  <c r="W4265" s="1"/>
  <c r="AB4265" s="1"/>
  <c r="Q4265"/>
  <c r="V4265" s="1"/>
  <c r="P4265"/>
  <c r="O4265"/>
  <c r="N4265"/>
  <c r="S4265" s="1"/>
  <c r="X4265" s="1"/>
  <c r="R4264"/>
  <c r="W4264" s="1"/>
  <c r="Q4264"/>
  <c r="P4264"/>
  <c r="O4264"/>
  <c r="T4264" s="1"/>
  <c r="Y4264" s="1"/>
  <c r="N4264"/>
  <c r="S4264" s="1"/>
  <c r="X4264" s="1"/>
  <c r="R4263"/>
  <c r="Q4263"/>
  <c r="P4263"/>
  <c r="U4263" s="1"/>
  <c r="Z4263" s="1"/>
  <c r="O4263"/>
  <c r="T4263" s="1"/>
  <c r="Y4263" s="1"/>
  <c r="N4263"/>
  <c r="S4263" s="1"/>
  <c r="X4263" s="1"/>
  <c r="R4262"/>
  <c r="Q4262"/>
  <c r="V4262" s="1"/>
  <c r="AA4262" s="1"/>
  <c r="P4262"/>
  <c r="U4262" s="1"/>
  <c r="Z4262" s="1"/>
  <c r="O4262"/>
  <c r="T4262" s="1"/>
  <c r="Y4262" s="1"/>
  <c r="N4262"/>
  <c r="R4261"/>
  <c r="W4261" s="1"/>
  <c r="AB4261" s="1"/>
  <c r="Q4261"/>
  <c r="V4261" s="1"/>
  <c r="AA4261" s="1"/>
  <c r="P4261"/>
  <c r="U4261" s="1"/>
  <c r="Z4261" s="1"/>
  <c r="O4261"/>
  <c r="T4261" s="1"/>
  <c r="N4261"/>
  <c r="R4260"/>
  <c r="W4260" s="1"/>
  <c r="AB4260" s="1"/>
  <c r="Q4260"/>
  <c r="V4260" s="1"/>
  <c r="AA4260" s="1"/>
  <c r="P4260"/>
  <c r="U4260" s="1"/>
  <c r="O4260"/>
  <c r="T4260" s="1"/>
  <c r="N4260"/>
  <c r="R4259"/>
  <c r="W4259" s="1"/>
  <c r="AB4259" s="1"/>
  <c r="Q4259"/>
  <c r="V4259" s="1"/>
  <c r="P4259"/>
  <c r="U4259" s="1"/>
  <c r="O4259"/>
  <c r="T4259" s="1"/>
  <c r="N4259"/>
  <c r="R4258"/>
  <c r="W4258" s="1"/>
  <c r="Q4258"/>
  <c r="V4258" s="1"/>
  <c r="P4258"/>
  <c r="U4258" s="1"/>
  <c r="O4258"/>
  <c r="N4258"/>
  <c r="R4257"/>
  <c r="W4257" s="1"/>
  <c r="Q4257"/>
  <c r="V4257" s="1"/>
  <c r="P4257"/>
  <c r="O4257"/>
  <c r="N4257"/>
  <c r="S4257" s="1"/>
  <c r="X4257" s="1"/>
  <c r="R4256"/>
  <c r="W4256" s="1"/>
  <c r="Q4256"/>
  <c r="P4256"/>
  <c r="O4256"/>
  <c r="T4256" s="1"/>
  <c r="Y4256" s="1"/>
  <c r="N4256"/>
  <c r="S4256" s="1"/>
  <c r="X4256" s="1"/>
  <c r="R4255"/>
  <c r="Q4255"/>
  <c r="P4255"/>
  <c r="U4255" s="1"/>
  <c r="Z4255" s="1"/>
  <c r="O4255"/>
  <c r="T4255" s="1"/>
  <c r="Y4255" s="1"/>
  <c r="N4255"/>
  <c r="S4255" s="1"/>
  <c r="X4255" s="1"/>
  <c r="R4254"/>
  <c r="Q4254"/>
  <c r="V4254" s="1"/>
  <c r="AA4254" s="1"/>
  <c r="P4254"/>
  <c r="U4254" s="1"/>
  <c r="Z4254" s="1"/>
  <c r="O4254"/>
  <c r="T4254" s="1"/>
  <c r="Y4254" s="1"/>
  <c r="N4254"/>
  <c r="R4252"/>
  <c r="W4252" s="1"/>
  <c r="AB4252" s="1"/>
  <c r="Q4252"/>
  <c r="P4252"/>
  <c r="U4252" s="1"/>
  <c r="O4252"/>
  <c r="N4252"/>
  <c r="R4251"/>
  <c r="Q4251"/>
  <c r="P4251"/>
  <c r="O4251"/>
  <c r="N4251"/>
  <c r="S4251" s="1"/>
  <c r="X4251" s="1"/>
  <c r="R4250"/>
  <c r="W4250" s="1"/>
  <c r="AB4250" s="1"/>
  <c r="Q4250"/>
  <c r="P4250"/>
  <c r="O4250"/>
  <c r="T4250" s="1"/>
  <c r="Y4250" s="1"/>
  <c r="N4250"/>
  <c r="S4250" s="1"/>
  <c r="X4250" s="1"/>
  <c r="R4249"/>
  <c r="Q4249"/>
  <c r="P4249"/>
  <c r="U4249" s="1"/>
  <c r="Z4249" s="1"/>
  <c r="O4249"/>
  <c r="T4249" s="1"/>
  <c r="Y4249" s="1"/>
  <c r="N4249"/>
  <c r="S4249" s="1"/>
  <c r="X4249" s="1"/>
  <c r="R4248"/>
  <c r="Q4248"/>
  <c r="V4248" s="1"/>
  <c r="AA4248" s="1"/>
  <c r="P4248"/>
  <c r="U4248" s="1"/>
  <c r="Z4248" s="1"/>
  <c r="O4248"/>
  <c r="T4248" s="1"/>
  <c r="Y4248" s="1"/>
  <c r="N4248"/>
  <c r="S4248" s="1"/>
  <c r="X4248" s="1"/>
  <c r="R4247"/>
  <c r="W4247" s="1"/>
  <c r="AB4247" s="1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P4246"/>
  <c r="U4246" s="1"/>
  <c r="Z4246" s="1"/>
  <c r="O4246"/>
  <c r="N4246"/>
  <c r="R4245"/>
  <c r="W4245" s="1"/>
  <c r="Q4245"/>
  <c r="V4245" s="1"/>
  <c r="AA4245" s="1"/>
  <c r="P4245"/>
  <c r="U4245" s="1"/>
  <c r="Z4245" s="1"/>
  <c r="O4245"/>
  <c r="N4245"/>
  <c r="R4244"/>
  <c r="Q4244"/>
  <c r="V4244" s="1"/>
  <c r="AA4244" s="1"/>
  <c r="P4244"/>
  <c r="O4244"/>
  <c r="N4244"/>
  <c r="R4243"/>
  <c r="W4243" s="1"/>
  <c r="Q4243"/>
  <c r="P4243"/>
  <c r="O4243"/>
  <c r="N4243"/>
  <c r="S4243" s="1"/>
  <c r="X4243" s="1"/>
  <c r="R4242"/>
  <c r="Q4242"/>
  <c r="P4242"/>
  <c r="O4242"/>
  <c r="T4242" s="1"/>
  <c r="Y4242" s="1"/>
  <c r="N4242"/>
  <c r="S4242" s="1"/>
  <c r="X4242" s="1"/>
  <c r="R4241"/>
  <c r="Q4241"/>
  <c r="P4241"/>
  <c r="U4241" s="1"/>
  <c r="Z4241" s="1"/>
  <c r="O4241"/>
  <c r="T4241" s="1"/>
  <c r="Y4241" s="1"/>
  <c r="N4241"/>
  <c r="S4241" s="1"/>
  <c r="R4240"/>
  <c r="Q4240"/>
  <c r="V4240" s="1"/>
  <c r="AA4240" s="1"/>
  <c r="P4240"/>
  <c r="U4240" s="1"/>
  <c r="Z4240" s="1"/>
  <c r="O4240"/>
  <c r="T4240" s="1"/>
  <c r="N4240"/>
  <c r="R4239"/>
  <c r="W4239" s="1"/>
  <c r="AB4239" s="1"/>
  <c r="Q4239"/>
  <c r="V4239" s="1"/>
  <c r="AA4239" s="1"/>
  <c r="P4239"/>
  <c r="U4239" s="1"/>
  <c r="O4239"/>
  <c r="N4239"/>
  <c r="R4237"/>
  <c r="W4237" s="1"/>
  <c r="AB4237" s="1"/>
  <c r="Q4237"/>
  <c r="V4237" s="1"/>
  <c r="P4237"/>
  <c r="U4237" s="1"/>
  <c r="O4237"/>
  <c r="T4237" s="1"/>
  <c r="N4237"/>
  <c r="R4236"/>
  <c r="W4236" s="1"/>
  <c r="Q4236"/>
  <c r="V4236" s="1"/>
  <c r="P4236"/>
  <c r="U4236" s="1"/>
  <c r="O4236"/>
  <c r="N4236"/>
  <c r="R4235"/>
  <c r="W4235" s="1"/>
  <c r="Q4235"/>
  <c r="V4235" s="1"/>
  <c r="P4235"/>
  <c r="O4235"/>
  <c r="N4235"/>
  <c r="R4234"/>
  <c r="Q4234"/>
  <c r="P4234"/>
  <c r="O4234"/>
  <c r="N4234"/>
  <c r="S4234" s="1"/>
  <c r="X4234" s="1"/>
  <c r="R4233"/>
  <c r="Q4233"/>
  <c r="P4233"/>
  <c r="O4233"/>
  <c r="T4233" s="1"/>
  <c r="Y4233" s="1"/>
  <c r="N4233"/>
  <c r="S4233" s="1"/>
  <c r="X4233" s="1"/>
  <c r="R4232"/>
  <c r="Q4232"/>
  <c r="P4232"/>
  <c r="U4232" s="1"/>
  <c r="Z4232" s="1"/>
  <c r="O4232"/>
  <c r="T4232" s="1"/>
  <c r="Y4232" s="1"/>
  <c r="N4232"/>
  <c r="S4232" s="1"/>
  <c r="R4231"/>
  <c r="Q4231"/>
  <c r="V4231" s="1"/>
  <c r="AA4231" s="1"/>
  <c r="P4231"/>
  <c r="U4231" s="1"/>
  <c r="Z4231" s="1"/>
  <c r="O4231"/>
  <c r="T4231" s="1"/>
  <c r="N4231"/>
  <c r="R4230"/>
  <c r="W4230" s="1"/>
  <c r="AB4230" s="1"/>
  <c r="Q4230"/>
  <c r="V4230" s="1"/>
  <c r="AA4230" s="1"/>
  <c r="P4230"/>
  <c r="U4230" s="1"/>
  <c r="O4230"/>
  <c r="N4230"/>
  <c r="R4229"/>
  <c r="W4229" s="1"/>
  <c r="AB4229" s="1"/>
  <c r="Q4229"/>
  <c r="V4229" s="1"/>
  <c r="P4229"/>
  <c r="O4229"/>
  <c r="N4229"/>
  <c r="R4228"/>
  <c r="W4228" s="1"/>
  <c r="Q4228"/>
  <c r="V4228" s="1"/>
  <c r="P4228"/>
  <c r="U4228" s="1"/>
  <c r="O4228"/>
  <c r="N4228"/>
  <c r="R4227"/>
  <c r="W4227" s="1"/>
  <c r="Q4227"/>
  <c r="V4227" s="1"/>
  <c r="AA4227" s="1"/>
  <c r="P4227"/>
  <c r="O4227"/>
  <c r="N4227"/>
  <c r="R4226"/>
  <c r="W4226" s="1"/>
  <c r="AB4226" s="1"/>
  <c r="Q4226"/>
  <c r="P4226"/>
  <c r="O4226"/>
  <c r="N4226"/>
  <c r="S4226" s="1"/>
  <c r="X4226" s="1"/>
  <c r="R4225"/>
  <c r="W4225" s="1"/>
  <c r="AB4225" s="1"/>
  <c r="Q4225"/>
  <c r="P4225"/>
  <c r="O4225"/>
  <c r="N4225"/>
  <c r="S4225" s="1"/>
  <c r="X4225" s="1"/>
  <c r="R4224"/>
  <c r="Q4224"/>
  <c r="P4224"/>
  <c r="U4224" s="1"/>
  <c r="O4224"/>
  <c r="T4224" s="1"/>
  <c r="Y4224" s="1"/>
  <c r="N4224"/>
  <c r="S4224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R4220"/>
  <c r="W4220" s="1"/>
  <c r="AB4220" s="1"/>
  <c r="Q4220"/>
  <c r="P4220"/>
  <c r="O4220"/>
  <c r="N4220"/>
  <c r="S4220" s="1"/>
  <c r="X4220" s="1"/>
  <c r="R4219"/>
  <c r="W4219" s="1"/>
  <c r="Q4219"/>
  <c r="P4219"/>
  <c r="O4219"/>
  <c r="T4219" s="1"/>
  <c r="Y4219" s="1"/>
  <c r="N4219"/>
  <c r="S4219" s="1"/>
  <c r="X4219" s="1"/>
  <c r="R4218"/>
  <c r="Q4218"/>
  <c r="P4218"/>
  <c r="U4218" s="1"/>
  <c r="Z4218" s="1"/>
  <c r="O4218"/>
  <c r="T4218" s="1"/>
  <c r="Y4218" s="1"/>
  <c r="N4218"/>
  <c r="S4218" s="1"/>
  <c r="X4218" s="1"/>
  <c r="R4217"/>
  <c r="Q4217"/>
  <c r="V4217" s="1"/>
  <c r="AA4217" s="1"/>
  <c r="P4217"/>
  <c r="U4217" s="1"/>
  <c r="Z4217" s="1"/>
  <c r="O4217"/>
  <c r="T4217" s="1"/>
  <c r="Y4217" s="1"/>
  <c r="N4217"/>
  <c r="S4217" s="1"/>
  <c r="R4216"/>
  <c r="W4216" s="1"/>
  <c r="AB4216" s="1"/>
  <c r="Q4216"/>
  <c r="V4216" s="1"/>
  <c r="AA4216" s="1"/>
  <c r="P4216"/>
  <c r="U4216" s="1"/>
  <c r="Z4216" s="1"/>
  <c r="O4216"/>
  <c r="N4216"/>
  <c r="R4215"/>
  <c r="W4215" s="1"/>
  <c r="AB4215" s="1"/>
  <c r="Q4215"/>
  <c r="V4215" s="1"/>
  <c r="AA4215" s="1"/>
  <c r="P4215"/>
  <c r="O4215"/>
  <c r="N4215"/>
  <c r="R4214"/>
  <c r="W4214" s="1"/>
  <c r="AB4214" s="1"/>
  <c r="Q4214"/>
  <c r="P4214"/>
  <c r="O4214"/>
  <c r="N4214"/>
  <c r="R4213"/>
  <c r="Q4213"/>
  <c r="P4213"/>
  <c r="O4213"/>
  <c r="N4213"/>
  <c r="R4212"/>
  <c r="W4212" s="1"/>
  <c r="Q4212"/>
  <c r="P4212"/>
  <c r="O4212"/>
  <c r="N4212"/>
  <c r="S4212" s="1"/>
  <c r="X4212" s="1"/>
  <c r="R4211"/>
  <c r="W4211" s="1"/>
  <c r="Q4211"/>
  <c r="P4211"/>
  <c r="O4211"/>
  <c r="T4211" s="1"/>
  <c r="Y4211" s="1"/>
  <c r="N4211"/>
  <c r="S4211" s="1"/>
  <c r="X4211" s="1"/>
  <c r="R4210"/>
  <c r="Q4210"/>
  <c r="P4210"/>
  <c r="U4210" s="1"/>
  <c r="Z4210" s="1"/>
  <c r="O4210"/>
  <c r="T4210" s="1"/>
  <c r="Y4210" s="1"/>
  <c r="N4210"/>
  <c r="S4210" s="1"/>
  <c r="X4210" s="1"/>
  <c r="R4209"/>
  <c r="Q4209"/>
  <c r="V4209" s="1"/>
  <c r="AA4209" s="1"/>
  <c r="P4209"/>
  <c r="U4209" s="1"/>
  <c r="Z4209" s="1"/>
  <c r="O4209"/>
  <c r="T4209" s="1"/>
  <c r="Y4209" s="1"/>
  <c r="N4209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R4085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R4080"/>
  <c r="W4080" s="1"/>
  <c r="AB4080" s="1"/>
  <c r="Q4080"/>
  <c r="V4080" s="1"/>
  <c r="AA4080" s="1"/>
  <c r="P4080"/>
  <c r="U4080" s="1"/>
  <c r="Z4080" s="1"/>
  <c r="O4080"/>
  <c r="N4080"/>
  <c r="S4080" s="1"/>
  <c r="X4080" s="1"/>
  <c r="R4079"/>
  <c r="W4079" s="1"/>
  <c r="AB4079" s="1"/>
  <c r="Q4079"/>
  <c r="V4079" s="1"/>
  <c r="AA4079" s="1"/>
  <c r="P4079"/>
  <c r="O4079"/>
  <c r="N4079"/>
  <c r="S4079" s="1"/>
  <c r="X4079" s="1"/>
  <c r="R4078"/>
  <c r="W4078" s="1"/>
  <c r="AB4078" s="1"/>
  <c r="Q4078"/>
  <c r="P4078"/>
  <c r="O4078"/>
  <c r="T4078" s="1"/>
  <c r="Y4078" s="1"/>
  <c r="N4078"/>
  <c r="R4077"/>
  <c r="Q4077"/>
  <c r="P4077"/>
  <c r="U4077" s="1"/>
  <c r="Z4077" s="1"/>
  <c r="O4077"/>
  <c r="N4077"/>
  <c r="R4076"/>
  <c r="W4076" s="1"/>
  <c r="Q4076"/>
  <c r="V4076" s="1"/>
  <c r="AA4076" s="1"/>
  <c r="P4076"/>
  <c r="O4076"/>
  <c r="N4076"/>
  <c r="S4076" s="1"/>
  <c r="X4076" s="1"/>
  <c r="R4075"/>
  <c r="W4075" s="1"/>
  <c r="AB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Y4073" s="1"/>
  <c r="N4073"/>
  <c r="R4071"/>
  <c r="W4071" s="1"/>
  <c r="AB4071" s="1"/>
  <c r="Q4071"/>
  <c r="V4071" s="1"/>
  <c r="AA4071" s="1"/>
  <c r="P4071"/>
  <c r="U4071" s="1"/>
  <c r="Z4071" s="1"/>
  <c r="O4071"/>
  <c r="N4071"/>
  <c r="R4070"/>
  <c r="W4070" s="1"/>
  <c r="AB4070" s="1"/>
  <c r="Q4070"/>
  <c r="V4070" s="1"/>
  <c r="AA4070" s="1"/>
  <c r="P4070"/>
  <c r="O4070"/>
  <c r="N4070"/>
  <c r="S4070" s="1"/>
  <c r="X4070" s="1"/>
  <c r="R4069"/>
  <c r="W4069" s="1"/>
  <c r="AB4069" s="1"/>
  <c r="Q4069"/>
  <c r="P4069"/>
  <c r="O4069"/>
  <c r="T4069" s="1"/>
  <c r="Y4069" s="1"/>
  <c r="N4069"/>
  <c r="R4068"/>
  <c r="W4068" s="1"/>
  <c r="Q4068"/>
  <c r="P4068"/>
  <c r="U4068" s="1"/>
  <c r="Z4068" s="1"/>
  <c r="O4068"/>
  <c r="N4068"/>
  <c r="R4067"/>
  <c r="W4067" s="1"/>
  <c r="Q4067"/>
  <c r="V4067" s="1"/>
  <c r="AA4067" s="1"/>
  <c r="P4067"/>
  <c r="O4067"/>
  <c r="N4067"/>
  <c r="S4067" s="1"/>
  <c r="X4067" s="1"/>
  <c r="R4066"/>
  <c r="W4066" s="1"/>
  <c r="AB4066" s="1"/>
  <c r="Q4066"/>
  <c r="P4066"/>
  <c r="O4066"/>
  <c r="T4066" s="1"/>
  <c r="Y4066" s="1"/>
  <c r="N4066"/>
  <c r="S4066" s="1"/>
  <c r="X4066" s="1"/>
  <c r="R4065"/>
  <c r="Q4065"/>
  <c r="P4065"/>
  <c r="U4065" s="1"/>
  <c r="Z4065" s="1"/>
  <c r="O4065"/>
  <c r="T4065" s="1"/>
  <c r="Y4065" s="1"/>
  <c r="N4065"/>
  <c r="S4065" s="1"/>
  <c r="X4065" s="1"/>
  <c r="R4064"/>
  <c r="Q4064"/>
  <c r="V4064" s="1"/>
  <c r="AA4064" s="1"/>
  <c r="P4064"/>
  <c r="U4064" s="1"/>
  <c r="Z4064" s="1"/>
  <c r="O4064"/>
  <c r="T4064" s="1"/>
  <c r="Y4064" s="1"/>
  <c r="N4064"/>
  <c r="R4063"/>
  <c r="W4063" s="1"/>
  <c r="AB4063" s="1"/>
  <c r="Q4063"/>
  <c r="V4063" s="1"/>
  <c r="AA4063" s="1"/>
  <c r="P4063"/>
  <c r="U4063" s="1"/>
  <c r="Z4063" s="1"/>
  <c r="O4063"/>
  <c r="N4063"/>
  <c r="S4063" s="1"/>
  <c r="X4063" s="1"/>
  <c r="R4062"/>
  <c r="W4062" s="1"/>
  <c r="AB4062" s="1"/>
  <c r="Q4062"/>
  <c r="V4062" s="1"/>
  <c r="AA4062" s="1"/>
  <c r="P4062"/>
  <c r="O4062"/>
  <c r="T4062" s="1"/>
  <c r="Y4062" s="1"/>
  <c r="N4062"/>
  <c r="S4062" s="1"/>
  <c r="X4062" s="1"/>
  <c r="R4061"/>
  <c r="W4061" s="1"/>
  <c r="AB4061" s="1"/>
  <c r="Q4061"/>
  <c r="V4061" s="1"/>
  <c r="P4061"/>
  <c r="U4061" s="1"/>
  <c r="Z4061" s="1"/>
  <c r="O4061"/>
  <c r="T4061" s="1"/>
  <c r="Y4061" s="1"/>
  <c r="N4061"/>
  <c r="R4060"/>
  <c r="W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P4056"/>
  <c r="U4056" s="1"/>
  <c r="Z4056" s="1"/>
  <c r="O4056"/>
  <c r="T4056" s="1"/>
  <c r="Y4056" s="1"/>
  <c r="N4056"/>
  <c r="S4056" s="1"/>
  <c r="X4056" s="1"/>
  <c r="R4055"/>
  <c r="Q4055"/>
  <c r="V4055" s="1"/>
  <c r="AA4055" s="1"/>
  <c r="P4055"/>
  <c r="U4055" s="1"/>
  <c r="Z4055" s="1"/>
  <c r="O4055"/>
  <c r="T4055" s="1"/>
  <c r="Y4055" s="1"/>
  <c r="N4055"/>
  <c r="R4054"/>
  <c r="W4054" s="1"/>
  <c r="AB4054" s="1"/>
  <c r="Q4054"/>
  <c r="V4054" s="1"/>
  <c r="AA4054" s="1"/>
  <c r="P4054"/>
  <c r="U4054" s="1"/>
  <c r="Z4054" s="1"/>
  <c r="O4054"/>
  <c r="N4054"/>
  <c r="S4054" s="1"/>
  <c r="X4054" s="1"/>
  <c r="R4053"/>
  <c r="W4053" s="1"/>
  <c r="AB4053" s="1"/>
  <c r="Q4053"/>
  <c r="V4053" s="1"/>
  <c r="AA4053" s="1"/>
  <c r="P4053"/>
  <c r="U4053" s="1"/>
  <c r="O4053"/>
  <c r="T4053" s="1"/>
  <c r="Y4053" s="1"/>
  <c r="N4053"/>
  <c r="S4053" s="1"/>
  <c r="X4053" s="1"/>
  <c r="R4052"/>
  <c r="W4052" s="1"/>
  <c r="AB4052" s="1"/>
  <c r="Q4052"/>
  <c r="V4052" s="1"/>
  <c r="P4052"/>
  <c r="U4052" s="1"/>
  <c r="Z4052" s="1"/>
  <c r="O4052"/>
  <c r="T4052" s="1"/>
  <c r="Y4052" s="1"/>
  <c r="N4052"/>
  <c r="R4051"/>
  <c r="W4051" s="1"/>
  <c r="Q4051"/>
  <c r="V4051" s="1"/>
  <c r="AA4051" s="1"/>
  <c r="P4051"/>
  <c r="U4051" s="1"/>
  <c r="Z4051" s="1"/>
  <c r="O4051"/>
  <c r="N4051"/>
  <c r="R4050"/>
  <c r="W4050" s="1"/>
  <c r="AB4050" s="1"/>
  <c r="Q4050"/>
  <c r="V4050" s="1"/>
  <c r="AA4050" s="1"/>
  <c r="P4050"/>
  <c r="O4050"/>
  <c r="N4050"/>
  <c r="S4050" s="1"/>
  <c r="X4050" s="1"/>
  <c r="R4049"/>
  <c r="W4049" s="1"/>
  <c r="AB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R4046"/>
  <c r="W4046" s="1"/>
  <c r="AB4046" s="1"/>
  <c r="Q4046"/>
  <c r="V4046" s="1"/>
  <c r="AA4046" s="1"/>
  <c r="P4046"/>
  <c r="U4046" s="1"/>
  <c r="Z4046" s="1"/>
  <c r="O4046"/>
  <c r="T4046" s="1"/>
  <c r="N4046"/>
  <c r="S4046" s="1"/>
  <c r="X4046" s="1"/>
  <c r="R4045"/>
  <c r="W4045" s="1"/>
  <c r="AB4045" s="1"/>
  <c r="Q4045"/>
  <c r="V4045" s="1"/>
  <c r="AA4045" s="1"/>
  <c r="P4045"/>
  <c r="U4045" s="1"/>
  <c r="O4045"/>
  <c r="T4045" s="1"/>
  <c r="Y4045" s="1"/>
  <c r="N4045"/>
  <c r="S4045" s="1"/>
  <c r="X4045" s="1"/>
  <c r="R4044"/>
  <c r="W4044" s="1"/>
  <c r="AB4044" s="1"/>
  <c r="Q4044"/>
  <c r="V4044" s="1"/>
  <c r="P4044"/>
  <c r="U4044" s="1"/>
  <c r="Z4044" s="1"/>
  <c r="O4044"/>
  <c r="T4044" s="1"/>
  <c r="Y4044" s="1"/>
  <c r="N4044"/>
  <c r="R4043"/>
  <c r="W4043" s="1"/>
  <c r="Q4043"/>
  <c r="V4043" s="1"/>
  <c r="AA4043" s="1"/>
  <c r="P4043"/>
  <c r="U4043" s="1"/>
  <c r="Z4043" s="1"/>
  <c r="O4043"/>
  <c r="N4043"/>
  <c r="R4041"/>
  <c r="W4041" s="1"/>
  <c r="AB4041" s="1"/>
  <c r="Q4041"/>
  <c r="V4041" s="1"/>
  <c r="AA4041" s="1"/>
  <c r="P4041"/>
  <c r="U4041" s="1"/>
  <c r="Z4041" s="1"/>
  <c r="O4041"/>
  <c r="N4041"/>
  <c r="R4040"/>
  <c r="W4040" s="1"/>
  <c r="Q4040"/>
  <c r="V4040" s="1"/>
  <c r="AA4040" s="1"/>
  <c r="P4040"/>
  <c r="U4040" s="1"/>
  <c r="O4040"/>
  <c r="N4040"/>
  <c r="R4039"/>
  <c r="W4039" s="1"/>
  <c r="AB4039" s="1"/>
  <c r="Q4039"/>
  <c r="V4039" s="1"/>
  <c r="P4039"/>
  <c r="O4039"/>
  <c r="N4039"/>
  <c r="S4039" s="1"/>
  <c r="X4039" s="1"/>
  <c r="R4038"/>
  <c r="W4038" s="1"/>
  <c r="Q4038"/>
  <c r="P4038"/>
  <c r="O4038"/>
  <c r="T4038" s="1"/>
  <c r="Y4038" s="1"/>
  <c r="N4038"/>
  <c r="S4038" s="1"/>
  <c r="X4038" s="1"/>
  <c r="R4037"/>
  <c r="Q4037"/>
  <c r="P4037"/>
  <c r="U4037" s="1"/>
  <c r="Z4037" s="1"/>
  <c r="O4037"/>
  <c r="N4037"/>
  <c r="S4037" s="1"/>
  <c r="X4037" s="1"/>
  <c r="R4036"/>
  <c r="Q4036"/>
  <c r="V4036" s="1"/>
  <c r="AA4036" s="1"/>
  <c r="P4036"/>
  <c r="U4036" s="1"/>
  <c r="O4036"/>
  <c r="T4036" s="1"/>
  <c r="Y4036" s="1"/>
  <c r="N4036"/>
  <c r="S4036" s="1"/>
  <c r="R4035"/>
  <c r="W4035" s="1"/>
  <c r="AB4035" s="1"/>
  <c r="Q4035"/>
  <c r="V4035" s="1"/>
  <c r="P4035"/>
  <c r="U4035" s="1"/>
  <c r="Z4035" s="1"/>
  <c r="O4035"/>
  <c r="T4035" s="1"/>
  <c r="N4035"/>
  <c r="S4035" s="1"/>
  <c r="R4034"/>
  <c r="Q4034"/>
  <c r="V4034" s="1"/>
  <c r="AA4034" s="1"/>
  <c r="P4034"/>
  <c r="U4034" s="1"/>
  <c r="O4034"/>
  <c r="T4034" s="1"/>
  <c r="N4034"/>
  <c r="R4033"/>
  <c r="W4033" s="1"/>
  <c r="AB4033" s="1"/>
  <c r="Q4033"/>
  <c r="V4033" s="1"/>
  <c r="P4033"/>
  <c r="U4033" s="1"/>
  <c r="O4033"/>
  <c r="T4033" s="1"/>
  <c r="N4033"/>
  <c r="R4032"/>
  <c r="W4032" s="1"/>
  <c r="Q4032"/>
  <c r="V4032" s="1"/>
  <c r="P4032"/>
  <c r="U4032" s="1"/>
  <c r="O4032"/>
  <c r="N4032"/>
  <c r="R4031"/>
  <c r="W4031" s="1"/>
  <c r="Q4031"/>
  <c r="V4031" s="1"/>
  <c r="P4031"/>
  <c r="O4031"/>
  <c r="N4031"/>
  <c r="S4031" s="1"/>
  <c r="X4031" s="1"/>
  <c r="R4030"/>
  <c r="W4030" s="1"/>
  <c r="Q4030"/>
  <c r="P4030"/>
  <c r="O4030"/>
  <c r="T4030" s="1"/>
  <c r="Y4030" s="1"/>
  <c r="N4030"/>
  <c r="S4030" s="1"/>
  <c r="R4029"/>
  <c r="Q4029"/>
  <c r="P4029"/>
  <c r="U4029" s="1"/>
  <c r="Z4029" s="1"/>
  <c r="O4029"/>
  <c r="T4029" s="1"/>
  <c r="Y4029" s="1"/>
  <c r="N4029"/>
  <c r="S4029" s="1"/>
  <c r="X4029" s="1"/>
  <c r="R4028"/>
  <c r="Q4028"/>
  <c r="V4028" s="1"/>
  <c r="AA4028" s="1"/>
  <c r="P4028"/>
  <c r="U4028" s="1"/>
  <c r="O4028"/>
  <c r="T4028" s="1"/>
  <c r="Y4028" s="1"/>
  <c r="N4028"/>
  <c r="S4028" s="1"/>
  <c r="R3904"/>
  <c r="W3904" s="1"/>
  <c r="AB3904" s="1"/>
  <c r="Q3904"/>
  <c r="V3904" s="1"/>
  <c r="AA3904" s="1"/>
  <c r="P3904"/>
  <c r="O3904"/>
  <c r="T3904" s="1"/>
  <c r="N3904"/>
  <c r="R3903"/>
  <c r="W3903" s="1"/>
  <c r="AB3903" s="1"/>
  <c r="Q3903"/>
  <c r="P3903"/>
  <c r="U3903" s="1"/>
  <c r="O3903"/>
  <c r="N3903"/>
  <c r="R3902"/>
  <c r="Q3902"/>
  <c r="P3902"/>
  <c r="O3902"/>
  <c r="N3902"/>
  <c r="S3902" s="1"/>
  <c r="X3902" s="1"/>
  <c r="R3901"/>
  <c r="W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R3898"/>
  <c r="W3898" s="1"/>
  <c r="AB3898" s="1"/>
  <c r="Q3898"/>
  <c r="V3898" s="1"/>
  <c r="AA3898" s="1"/>
  <c r="P3898"/>
  <c r="U3898" s="1"/>
  <c r="Z3898" s="1"/>
  <c r="O3898"/>
  <c r="T3898" s="1"/>
  <c r="N3898"/>
  <c r="R3897"/>
  <c r="W3897" s="1"/>
  <c r="AB3897" s="1"/>
  <c r="Q3897"/>
  <c r="V3897" s="1"/>
  <c r="AA3897" s="1"/>
  <c r="P3897"/>
  <c r="O3897"/>
  <c r="N3897"/>
  <c r="R3896"/>
  <c r="W3896" s="1"/>
  <c r="AB3896" s="1"/>
  <c r="Q3896"/>
  <c r="P3896"/>
  <c r="O3896"/>
  <c r="N3896"/>
  <c r="R3895"/>
  <c r="Q3895"/>
  <c r="P3895"/>
  <c r="O3895"/>
  <c r="N3895"/>
  <c r="R3894"/>
  <c r="W3894" s="1"/>
  <c r="Q3894"/>
  <c r="P3894"/>
  <c r="O3894"/>
  <c r="N3894"/>
  <c r="S3894" s="1"/>
  <c r="X3894" s="1"/>
  <c r="R3893"/>
  <c r="W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R3874"/>
  <c r="Q3874"/>
  <c r="P3874"/>
  <c r="U3874" s="1"/>
  <c r="Z3874" s="1"/>
  <c r="O3874"/>
  <c r="T3874" s="1"/>
  <c r="Y3874" s="1"/>
  <c r="N3874"/>
  <c r="S3874" s="1"/>
  <c r="R3873"/>
  <c r="Q3873"/>
  <c r="V3873" s="1"/>
  <c r="P3873"/>
  <c r="U3873" s="1"/>
  <c r="Z3873" s="1"/>
  <c r="O3873"/>
  <c r="T3873" s="1"/>
  <c r="N3873"/>
  <c r="R3872"/>
  <c r="W3872" s="1"/>
  <c r="Q3872"/>
  <c r="V3872" s="1"/>
  <c r="AA3872" s="1"/>
  <c r="P3872"/>
  <c r="U3872" s="1"/>
  <c r="O3872"/>
  <c r="N3872"/>
  <c r="S3872" s="1"/>
  <c r="R3871"/>
  <c r="W3871" s="1"/>
  <c r="AB3871" s="1"/>
  <c r="Q3871"/>
  <c r="V3871" s="1"/>
  <c r="P3871"/>
  <c r="O3871"/>
  <c r="N3871"/>
  <c r="R3870"/>
  <c r="W3870" s="1"/>
  <c r="Q3870"/>
  <c r="P3870"/>
  <c r="O3870"/>
  <c r="N3870"/>
  <c r="R3869"/>
  <c r="Q3869"/>
  <c r="V3869" s="1"/>
  <c r="P3869"/>
  <c r="O3869"/>
  <c r="N3869"/>
  <c r="R3868"/>
  <c r="W3868" s="1"/>
  <c r="Q3868"/>
  <c r="P3868"/>
  <c r="O3868"/>
  <c r="N3868"/>
  <c r="S3868" s="1"/>
  <c r="R3867"/>
  <c r="Q3867"/>
  <c r="P3867"/>
  <c r="O3867"/>
  <c r="T3867" s="1"/>
  <c r="N3867"/>
  <c r="S3867" s="1"/>
  <c r="X3867" s="1"/>
  <c r="R3866"/>
  <c r="Q3866"/>
  <c r="P3866"/>
  <c r="U3866" s="1"/>
  <c r="O3866"/>
  <c r="T3866" s="1"/>
  <c r="Y3866" s="1"/>
  <c r="N3866"/>
  <c r="S3866" s="1"/>
  <c r="R3865"/>
  <c r="Q3865"/>
  <c r="V3865" s="1"/>
  <c r="P3865"/>
  <c r="U3865" s="1"/>
  <c r="Z3865" s="1"/>
  <c r="O3865"/>
  <c r="T3865" s="1"/>
  <c r="N3865"/>
  <c r="R3864"/>
  <c r="W3864" s="1"/>
  <c r="Q3864"/>
  <c r="V3864" s="1"/>
  <c r="AA3864" s="1"/>
  <c r="P3864"/>
  <c r="U3864" s="1"/>
  <c r="O3864"/>
  <c r="N3864"/>
  <c r="S3864" s="1"/>
  <c r="R3863"/>
  <c r="W3863" s="1"/>
  <c r="AB3863" s="1"/>
  <c r="Q3863"/>
  <c r="V3863" s="1"/>
  <c r="P3863"/>
  <c r="O3863"/>
  <c r="N3863"/>
  <c r="R3862"/>
  <c r="W3862" s="1"/>
  <c r="Q3862"/>
  <c r="P3862"/>
  <c r="U3862" s="1"/>
  <c r="O3862"/>
  <c r="N3862"/>
  <c r="R3861"/>
  <c r="Q3861"/>
  <c r="V3861" s="1"/>
  <c r="P3861"/>
  <c r="O3861"/>
  <c r="N3861"/>
  <c r="R3844"/>
  <c r="W3844" s="1"/>
  <c r="AB3844" s="1"/>
  <c r="Q3844"/>
  <c r="V3844" s="1"/>
  <c r="AA3844" s="1"/>
  <c r="P3844"/>
  <c r="O3844"/>
  <c r="T3844" s="1"/>
  <c r="N3844"/>
  <c r="R3843"/>
  <c r="W3843" s="1"/>
  <c r="AB3843" s="1"/>
  <c r="Q3843"/>
  <c r="P3843"/>
  <c r="U3843" s="1"/>
  <c r="O3843"/>
  <c r="N3843"/>
  <c r="R3842"/>
  <c r="Q3842"/>
  <c r="P3842"/>
  <c r="O3842"/>
  <c r="N3842"/>
  <c r="S3842" s="1"/>
  <c r="X3842" s="1"/>
  <c r="R3841"/>
  <c r="W3841" s="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AB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U3837" s="1"/>
  <c r="O3837"/>
  <c r="N3837"/>
  <c r="R3836"/>
  <c r="W3836" s="1"/>
  <c r="Q3836"/>
  <c r="V3836" s="1"/>
  <c r="P3836"/>
  <c r="U3836" s="1"/>
  <c r="O3836"/>
  <c r="N3836"/>
  <c r="R3835"/>
  <c r="W3835" s="1"/>
  <c r="Q3835"/>
  <c r="V3835" s="1"/>
  <c r="P3835"/>
  <c r="O3835"/>
  <c r="N3835"/>
  <c r="R3834"/>
  <c r="W3834" s="1"/>
  <c r="Q3834"/>
  <c r="P3834"/>
  <c r="O3834"/>
  <c r="N3834"/>
  <c r="S3834" s="1"/>
  <c r="X3834" s="1"/>
  <c r="R3833"/>
  <c r="Q3833"/>
  <c r="P3833"/>
  <c r="O3833"/>
  <c r="T3833" s="1"/>
  <c r="Y3833" s="1"/>
  <c r="N3833"/>
  <c r="S3833" s="1"/>
  <c r="X3833" s="1"/>
  <c r="R3832"/>
  <c r="Q3832"/>
  <c r="P3832"/>
  <c r="U3832" s="1"/>
  <c r="Z3832" s="1"/>
  <c r="O3832"/>
  <c r="T3832" s="1"/>
  <c r="Y3832" s="1"/>
  <c r="N3832"/>
  <c r="S3832" s="1"/>
  <c r="R3831"/>
  <c r="Q3831"/>
  <c r="V3831" s="1"/>
  <c r="AA3831" s="1"/>
  <c r="P3831"/>
  <c r="U3831" s="1"/>
  <c r="Z3831" s="1"/>
  <c r="O3831"/>
  <c r="T3831" s="1"/>
  <c r="N3831"/>
  <c r="S3831" s="1"/>
  <c r="R3829"/>
  <c r="W3829" s="1"/>
  <c r="AB3829" s="1"/>
  <c r="Q3829"/>
  <c r="V3829" s="1"/>
  <c r="AA3829" s="1"/>
  <c r="P3829"/>
  <c r="U3829" s="1"/>
  <c r="O3829"/>
  <c r="N3829"/>
  <c r="S3829" s="1"/>
  <c r="R3828"/>
  <c r="W3828" s="1"/>
  <c r="AB3828" s="1"/>
  <c r="Q3828"/>
  <c r="V3828" s="1"/>
  <c r="P3828"/>
  <c r="O3828"/>
  <c r="N3828"/>
  <c r="R3827"/>
  <c r="W3827" s="1"/>
  <c r="Q3827"/>
  <c r="V3827" s="1"/>
  <c r="P3827"/>
  <c r="O3827"/>
  <c r="N3827"/>
  <c r="R3826"/>
  <c r="W3826" s="1"/>
  <c r="Q3826"/>
  <c r="V3826" s="1"/>
  <c r="P3826"/>
  <c r="O3826"/>
  <c r="N3826"/>
  <c r="R3825"/>
  <c r="W3825" s="1"/>
  <c r="Q3825"/>
  <c r="P3825"/>
  <c r="O3825"/>
  <c r="N3825"/>
  <c r="S3825" s="1"/>
  <c r="X3825" s="1"/>
  <c r="R3824"/>
  <c r="Q3824"/>
  <c r="P3824"/>
  <c r="O3824"/>
  <c r="T3824" s="1"/>
  <c r="Y3824" s="1"/>
  <c r="N3824"/>
  <c r="S3824" s="1"/>
  <c r="X3824" s="1"/>
  <c r="R3823"/>
  <c r="Q3823"/>
  <c r="P3823"/>
  <c r="U3823" s="1"/>
  <c r="Z3823" s="1"/>
  <c r="O3823"/>
  <c r="T3823" s="1"/>
  <c r="Y3823" s="1"/>
  <c r="N3823"/>
  <c r="S3823" s="1"/>
  <c r="R3822"/>
  <c r="Q3822"/>
  <c r="V3822" s="1"/>
  <c r="AA3822" s="1"/>
  <c r="P3822"/>
  <c r="U3822" s="1"/>
  <c r="Z3822" s="1"/>
  <c r="O3822"/>
  <c r="T3822" s="1"/>
  <c r="N3822"/>
  <c r="S3822" s="1"/>
  <c r="R3821"/>
  <c r="W3821" s="1"/>
  <c r="AB3821" s="1"/>
  <c r="Q3821"/>
  <c r="V3821" s="1"/>
  <c r="AA3821" s="1"/>
  <c r="P3821"/>
  <c r="U3821" s="1"/>
  <c r="O3821"/>
  <c r="T3821" s="1"/>
  <c r="N3821"/>
  <c r="S3821" s="1"/>
  <c r="R3820"/>
  <c r="W3820" s="1"/>
  <c r="AB3820" s="1"/>
  <c r="Q3820"/>
  <c r="V3820" s="1"/>
  <c r="P3820"/>
  <c r="U3820" s="1"/>
  <c r="O3820"/>
  <c r="T3820" s="1"/>
  <c r="N3820"/>
  <c r="R3819"/>
  <c r="W3819" s="1"/>
  <c r="Q3819"/>
  <c r="P3819"/>
  <c r="U3819" s="1"/>
  <c r="O3819"/>
  <c r="N3819"/>
  <c r="R3818"/>
  <c r="W3818" s="1"/>
  <c r="Q3818"/>
  <c r="P3818"/>
  <c r="O3818"/>
  <c r="N3818"/>
  <c r="R3817"/>
  <c r="W3817" s="1"/>
  <c r="Q3817"/>
  <c r="P3817"/>
  <c r="O3817"/>
  <c r="N3817"/>
  <c r="S3817" s="1"/>
  <c r="X3817" s="1"/>
  <c r="R3816"/>
  <c r="Q3816"/>
  <c r="P3816"/>
  <c r="O3816"/>
  <c r="T3816" s="1"/>
  <c r="Y3816" s="1"/>
  <c r="N3816"/>
  <c r="S3816" s="1"/>
  <c r="X3816" s="1"/>
  <c r="R3814"/>
  <c r="Q3814"/>
  <c r="P3814"/>
  <c r="U3814" s="1"/>
  <c r="Z3814" s="1"/>
  <c r="O3814"/>
  <c r="T3814" s="1"/>
  <c r="Y3814" s="1"/>
  <c r="N3814"/>
  <c r="S3814" s="1"/>
  <c r="R3813"/>
  <c r="Q3813"/>
  <c r="V3813" s="1"/>
  <c r="AA3813" s="1"/>
  <c r="P3813"/>
  <c r="U3813" s="1"/>
  <c r="Z3813" s="1"/>
  <c r="O3813"/>
  <c r="T3813" s="1"/>
  <c r="N3813"/>
  <c r="R3812"/>
  <c r="W3812" s="1"/>
  <c r="AB3812" s="1"/>
  <c r="Q3812"/>
  <c r="V3812" s="1"/>
  <c r="AA3812" s="1"/>
  <c r="P3812"/>
  <c r="U3812" s="1"/>
  <c r="O3812"/>
  <c r="T3812" s="1"/>
  <c r="N3812"/>
  <c r="R3811"/>
  <c r="W3811" s="1"/>
  <c r="AB3811" s="1"/>
  <c r="Q3811"/>
  <c r="V3811" s="1"/>
  <c r="P3811"/>
  <c r="U3811" s="1"/>
  <c r="O3811"/>
  <c r="T3811" s="1"/>
  <c r="N3811"/>
  <c r="R3810"/>
  <c r="W3810" s="1"/>
  <c r="Q3810"/>
  <c r="V3810" s="1"/>
  <c r="P3810"/>
  <c r="U3810" s="1"/>
  <c r="O3810"/>
  <c r="N3810"/>
  <c r="R3809"/>
  <c r="Q3809"/>
  <c r="V3809" s="1"/>
  <c r="P3809"/>
  <c r="O3809"/>
  <c r="N3809"/>
  <c r="R3808"/>
  <c r="W3808" s="1"/>
  <c r="Q3808"/>
  <c r="P3808"/>
  <c r="O3808"/>
  <c r="N3808"/>
  <c r="S3808" s="1"/>
  <c r="X3808" s="1"/>
  <c r="R3807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R3805"/>
  <c r="Q3805"/>
  <c r="V3805" s="1"/>
  <c r="AA3805" s="1"/>
  <c r="P3805"/>
  <c r="U3805" s="1"/>
  <c r="Z3805" s="1"/>
  <c r="O3805"/>
  <c r="T3805" s="1"/>
  <c r="N3805"/>
  <c r="R3804"/>
  <c r="W3804" s="1"/>
  <c r="Q3804"/>
  <c r="V3804" s="1"/>
  <c r="AA3804" s="1"/>
  <c r="P3804"/>
  <c r="U3804" s="1"/>
  <c r="O3804"/>
  <c r="N3804"/>
  <c r="R3803"/>
  <c r="W3803" s="1"/>
  <c r="AB3803" s="1"/>
  <c r="Q3803"/>
  <c r="V3803" s="1"/>
  <c r="P3803"/>
  <c r="O3803"/>
  <c r="T3803" s="1"/>
  <c r="N3803"/>
  <c r="R3802"/>
  <c r="W3802" s="1"/>
  <c r="Q3802"/>
  <c r="P3802"/>
  <c r="U3802" s="1"/>
  <c r="O3802"/>
  <c r="N3802"/>
  <c r="R3801"/>
  <c r="Q3801"/>
  <c r="P3801"/>
  <c r="O3801"/>
  <c r="N3801"/>
  <c r="R3784"/>
  <c r="W3784" s="1"/>
  <c r="Q3784"/>
  <c r="P3784"/>
  <c r="O3784"/>
  <c r="N3784"/>
  <c r="S3784" s="1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AA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4"/>
  <c r="Q3774"/>
  <c r="P3774"/>
  <c r="U3774" s="1"/>
  <c r="O3774"/>
  <c r="T3774" s="1"/>
  <c r="Y3774" s="1"/>
  <c r="N3774"/>
  <c r="S3774" s="1"/>
  <c r="R3773"/>
  <c r="Q3773"/>
  <c r="V3773" s="1"/>
  <c r="P3773"/>
  <c r="U3773" s="1"/>
  <c r="Z3773" s="1"/>
  <c r="O3773"/>
  <c r="T3773" s="1"/>
  <c r="N3773"/>
  <c r="R3772"/>
  <c r="W3772" s="1"/>
  <c r="Q3772"/>
  <c r="V3772" s="1"/>
  <c r="AA3772" s="1"/>
  <c r="P3772"/>
  <c r="O3772"/>
  <c r="N3772"/>
  <c r="R3771"/>
  <c r="W3771" s="1"/>
  <c r="AB3771" s="1"/>
  <c r="Q3771"/>
  <c r="V3771" s="1"/>
  <c r="P3771"/>
  <c r="O3771"/>
  <c r="N3771"/>
  <c r="R3769"/>
  <c r="W3769" s="1"/>
  <c r="Q3769"/>
  <c r="P3769"/>
  <c r="U3769" s="1"/>
  <c r="O3769"/>
  <c r="N3769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9"/>
  <c r="W3759" s="1"/>
  <c r="Q3759"/>
  <c r="P3759"/>
  <c r="O3759"/>
  <c r="N3759"/>
  <c r="S3759" s="1"/>
  <c r="R3758"/>
  <c r="Q3758"/>
  <c r="P3758"/>
  <c r="O3758"/>
  <c r="T3758" s="1"/>
  <c r="N3758"/>
  <c r="S3758" s="1"/>
  <c r="X3758" s="1"/>
  <c r="R3757"/>
  <c r="Q3757"/>
  <c r="P3757"/>
  <c r="U3757" s="1"/>
  <c r="O3757"/>
  <c r="T3757" s="1"/>
  <c r="Y3757" s="1"/>
  <c r="N3757"/>
  <c r="R3756"/>
  <c r="Q3756"/>
  <c r="V3756" s="1"/>
  <c r="P3756"/>
  <c r="U3756" s="1"/>
  <c r="Z3756" s="1"/>
  <c r="O3756"/>
  <c r="T3756" s="1"/>
  <c r="N3756"/>
  <c r="R3754"/>
  <c r="W3754" s="1"/>
  <c r="Q3754"/>
  <c r="V3754" s="1"/>
  <c r="AA3754" s="1"/>
  <c r="P3754"/>
  <c r="U3754" s="1"/>
  <c r="O3754"/>
  <c r="N3754"/>
  <c r="S3754" s="1"/>
  <c r="R3753"/>
  <c r="W3753" s="1"/>
  <c r="AB3753" s="1"/>
  <c r="Q3753"/>
  <c r="V3753" s="1"/>
  <c r="P3753"/>
  <c r="O3753"/>
  <c r="T3753" s="1"/>
  <c r="N3753"/>
  <c r="R3752"/>
  <c r="Q3752"/>
  <c r="P3752"/>
  <c r="U3752" s="1"/>
  <c r="O3752"/>
  <c r="N3752"/>
  <c r="R3751"/>
  <c r="Q3751"/>
  <c r="P3751"/>
  <c r="O3751"/>
  <c r="N3751"/>
  <c r="R3750"/>
  <c r="W3750" s="1"/>
  <c r="Q3750"/>
  <c r="P3750"/>
  <c r="O3750"/>
  <c r="N3750"/>
  <c r="S3750" s="1"/>
  <c r="R3749"/>
  <c r="Q3749"/>
  <c r="P3749"/>
  <c r="O3749"/>
  <c r="T3749" s="1"/>
  <c r="N3749"/>
  <c r="S3749" s="1"/>
  <c r="X3749" s="1"/>
  <c r="R3748"/>
  <c r="Q3748"/>
  <c r="P3748"/>
  <c r="U3748" s="1"/>
  <c r="O3748"/>
  <c r="T3748" s="1"/>
  <c r="Y3748" s="1"/>
  <c r="N3748"/>
  <c r="S3748" s="1"/>
  <c r="R3747"/>
  <c r="Q3747"/>
  <c r="V3747" s="1"/>
  <c r="P3747"/>
  <c r="U3747" s="1"/>
  <c r="Z3747" s="1"/>
  <c r="O3747"/>
  <c r="N3747"/>
  <c r="R3746"/>
  <c r="W3746" s="1"/>
  <c r="Q3746"/>
  <c r="V3746" s="1"/>
  <c r="P3746"/>
  <c r="U3746" s="1"/>
  <c r="O3746"/>
  <c r="N3746"/>
  <c r="R3745"/>
  <c r="W3745" s="1"/>
  <c r="AB3745" s="1"/>
  <c r="Q3745"/>
  <c r="V3745" s="1"/>
  <c r="P3745"/>
  <c r="O3745"/>
  <c r="T3745" s="1"/>
  <c r="N3745"/>
  <c r="R3744"/>
  <c r="W3744" s="1"/>
  <c r="Q3744"/>
  <c r="P3744"/>
  <c r="U3744" s="1"/>
  <c r="O3744"/>
  <c r="N3744"/>
  <c r="R3743"/>
  <c r="Q3743"/>
  <c r="V3743" s="1"/>
  <c r="P3743"/>
  <c r="O3743"/>
  <c r="N3743"/>
  <c r="R3742"/>
  <c r="W3742" s="1"/>
  <c r="Q3742"/>
  <c r="P3742"/>
  <c r="O3742"/>
  <c r="N3742"/>
  <c r="S3742" s="1"/>
  <c r="R3741"/>
  <c r="Q3741"/>
  <c r="P3741"/>
  <c r="O3741"/>
  <c r="T3741" s="1"/>
  <c r="N3741"/>
  <c r="S3741" s="1"/>
  <c r="X3741" s="1"/>
  <c r="R3739"/>
  <c r="Q3739"/>
  <c r="P3739"/>
  <c r="U3739" s="1"/>
  <c r="O3739"/>
  <c r="T3739" s="1"/>
  <c r="Y3739" s="1"/>
  <c r="N3739"/>
  <c r="S3739" s="1"/>
  <c r="R3738"/>
  <c r="Q3738"/>
  <c r="V3738" s="1"/>
  <c r="P3738"/>
  <c r="U3738" s="1"/>
  <c r="Z3738" s="1"/>
  <c r="O3738"/>
  <c r="T3738" s="1"/>
  <c r="N3738"/>
  <c r="R3737"/>
  <c r="W3737" s="1"/>
  <c r="Q3737"/>
  <c r="V3737" s="1"/>
  <c r="P3737"/>
  <c r="O3737"/>
  <c r="N3737"/>
  <c r="R3736"/>
  <c r="W3736" s="1"/>
  <c r="AB3736" s="1"/>
  <c r="Q3736"/>
  <c r="V3736" s="1"/>
  <c r="P3736"/>
  <c r="O3736"/>
  <c r="N3736"/>
  <c r="R3735"/>
  <c r="W3735" s="1"/>
  <c r="Q3735"/>
  <c r="P3735"/>
  <c r="U3735" s="1"/>
  <c r="O3735"/>
  <c r="N3735"/>
  <c r="R3734"/>
  <c r="Q3734"/>
  <c r="V3734" s="1"/>
  <c r="P3734"/>
  <c r="O3734"/>
  <c r="N3734"/>
  <c r="R3733"/>
  <c r="W3733" s="1"/>
  <c r="Q3733"/>
  <c r="P3733"/>
  <c r="O3733"/>
  <c r="N3733"/>
  <c r="S3733" s="1"/>
  <c r="R3732"/>
  <c r="Q3732"/>
  <c r="P3732"/>
  <c r="O3732"/>
  <c r="T3732" s="1"/>
  <c r="N3732"/>
  <c r="S3732" s="1"/>
  <c r="X3732" s="1"/>
  <c r="R3731"/>
  <c r="Q3731"/>
  <c r="P3731"/>
  <c r="U3731" s="1"/>
  <c r="O3731"/>
  <c r="T3731" s="1"/>
  <c r="Y3731" s="1"/>
  <c r="N3731"/>
  <c r="R3730"/>
  <c r="Q3730"/>
  <c r="V3730" s="1"/>
  <c r="P3730"/>
  <c r="U3730" s="1"/>
  <c r="Z3730" s="1"/>
  <c r="O3730"/>
  <c r="T3730" s="1"/>
  <c r="N3730"/>
  <c r="R3729"/>
  <c r="W3729" s="1"/>
  <c r="Q3729"/>
  <c r="V3729" s="1"/>
  <c r="AA3729" s="1"/>
  <c r="P3729"/>
  <c r="U3729" s="1"/>
  <c r="O3729"/>
  <c r="N3729"/>
  <c r="S3729" s="1"/>
  <c r="R3728"/>
  <c r="W3728" s="1"/>
  <c r="AB3728" s="1"/>
  <c r="Q3728"/>
  <c r="P3728"/>
  <c r="O3728"/>
  <c r="T3728" s="1"/>
  <c r="N3728"/>
  <c r="R3727"/>
  <c r="W3727" s="1"/>
  <c r="Q3727"/>
  <c r="P3727"/>
  <c r="O3727"/>
  <c r="N3727"/>
  <c r="R3726"/>
  <c r="Q3726"/>
  <c r="V3726" s="1"/>
  <c r="P3726"/>
  <c r="O3726"/>
  <c r="N3726"/>
  <c r="R3724"/>
  <c r="W3724" s="1"/>
  <c r="Q3724"/>
  <c r="P3724"/>
  <c r="O3724"/>
  <c r="N3724"/>
  <c r="S3724" s="1"/>
  <c r="R3723"/>
  <c r="Q3723"/>
  <c r="P3723"/>
  <c r="O3723"/>
  <c r="T3723" s="1"/>
  <c r="N3723"/>
  <c r="S3723" s="1"/>
  <c r="X3723" s="1"/>
  <c r="R3722"/>
  <c r="Q3722"/>
  <c r="P3722"/>
  <c r="U3722" s="1"/>
  <c r="O3722"/>
  <c r="T3722" s="1"/>
  <c r="Y3722" s="1"/>
  <c r="N3722"/>
  <c r="R3721"/>
  <c r="Q3721"/>
  <c r="V3721" s="1"/>
  <c r="P3721"/>
  <c r="U3721" s="1"/>
  <c r="O3721"/>
  <c r="T3721" s="1"/>
  <c r="N3721"/>
  <c r="R3720"/>
  <c r="W3720" s="1"/>
  <c r="Q3720"/>
  <c r="V3720" s="1"/>
  <c r="P3720"/>
  <c r="U3720" s="1"/>
  <c r="O3720"/>
  <c r="N3720"/>
  <c r="R3719"/>
  <c r="W3719" s="1"/>
  <c r="Q3719"/>
  <c r="P3719"/>
  <c r="O3719"/>
  <c r="N3719"/>
  <c r="R3718"/>
  <c r="W3718" s="1"/>
  <c r="Q3718"/>
  <c r="P3718"/>
  <c r="O3718"/>
  <c r="N3718"/>
  <c r="R3717"/>
  <c r="Q3717"/>
  <c r="P3717"/>
  <c r="O3717"/>
  <c r="N3717"/>
  <c r="S3717" s="1"/>
  <c r="X3717" s="1"/>
  <c r="R3716"/>
  <c r="Q3716"/>
  <c r="P3716"/>
  <c r="O3716"/>
  <c r="T3716" s="1"/>
  <c r="Y3716" s="1"/>
  <c r="N3716"/>
  <c r="S3716" s="1"/>
  <c r="R3715"/>
  <c r="Q3715"/>
  <c r="P3715"/>
  <c r="O3715"/>
  <c r="T3715" s="1"/>
  <c r="N3715"/>
  <c r="S3715" s="1"/>
  <c r="R3714"/>
  <c r="Q3714"/>
  <c r="P3714"/>
  <c r="U3714" s="1"/>
  <c r="O3714"/>
  <c r="T3714" s="1"/>
  <c r="N3714"/>
  <c r="S3714" s="1"/>
  <c r="R3713"/>
  <c r="Q3713"/>
  <c r="V3713" s="1"/>
  <c r="P3713"/>
  <c r="U3713" s="1"/>
  <c r="O3713"/>
  <c r="T3713" s="1"/>
  <c r="N3713"/>
  <c r="R3712"/>
  <c r="W3712" s="1"/>
  <c r="Q3712"/>
  <c r="V3712" s="1"/>
  <c r="P3712"/>
  <c r="U3712" s="1"/>
  <c r="O3712"/>
  <c r="N3712"/>
  <c r="R3711"/>
  <c r="W3711" s="1"/>
  <c r="Q3711"/>
  <c r="V3711" s="1"/>
  <c r="P3711"/>
  <c r="O3711"/>
  <c r="N3711"/>
  <c r="R3709"/>
  <c r="W3709" s="1"/>
  <c r="Q3709"/>
  <c r="P3709"/>
  <c r="O3709"/>
  <c r="N3709"/>
  <c r="R3708"/>
  <c r="Q3708"/>
  <c r="P3708"/>
  <c r="O3708"/>
  <c r="N3708"/>
  <c r="R3707"/>
  <c r="Q3707"/>
  <c r="P3707"/>
  <c r="O3707"/>
  <c r="N3707"/>
  <c r="S3707" s="1"/>
  <c r="R3706"/>
  <c r="Q3706"/>
  <c r="P3706"/>
  <c r="O3706"/>
  <c r="T3706" s="1"/>
  <c r="N3706"/>
  <c r="S3706" s="1"/>
  <c r="R3705"/>
  <c r="Q3705"/>
  <c r="P3705"/>
  <c r="U3705" s="1"/>
  <c r="O3705"/>
  <c r="T3705" s="1"/>
  <c r="N3705"/>
  <c r="S3705" s="1"/>
  <c r="R3704"/>
  <c r="Q3704"/>
  <c r="V3704" s="1"/>
  <c r="P3704"/>
  <c r="U3704" s="1"/>
  <c r="O3704"/>
  <c r="T3704" s="1"/>
  <c r="N3704"/>
  <c r="R3703"/>
  <c r="W3703" s="1"/>
  <c r="Q3703"/>
  <c r="V3703" s="1"/>
  <c r="P3703"/>
  <c r="U3703" s="1"/>
  <c r="O3703"/>
  <c r="N3703"/>
  <c r="R3702"/>
  <c r="W3702" s="1"/>
  <c r="Q3702"/>
  <c r="V3702" s="1"/>
  <c r="P3702"/>
  <c r="O3702"/>
  <c r="N3702"/>
  <c r="R3701"/>
  <c r="W3701" s="1"/>
  <c r="Q3701"/>
  <c r="P3701"/>
  <c r="O3701"/>
  <c r="N3701"/>
  <c r="R3700"/>
  <c r="Q3700"/>
  <c r="P3700"/>
  <c r="O3700"/>
  <c r="N3700"/>
  <c r="R3699"/>
  <c r="Q3699"/>
  <c r="P3699"/>
  <c r="O3699"/>
  <c r="N3699"/>
  <c r="S3699" s="1"/>
  <c r="R3698"/>
  <c r="Q3698"/>
  <c r="P3698"/>
  <c r="O3698"/>
  <c r="T3698" s="1"/>
  <c r="N3698"/>
  <c r="S3698" s="1"/>
  <c r="R3697"/>
  <c r="Q3697"/>
  <c r="P3697"/>
  <c r="U3697" s="1"/>
  <c r="O3697"/>
  <c r="T3697" s="1"/>
  <c r="N3697"/>
  <c r="S3697" s="1"/>
  <c r="R3696"/>
  <c r="Q3696"/>
  <c r="V3696" s="1"/>
  <c r="P3696"/>
  <c r="U3696" s="1"/>
  <c r="O3696"/>
  <c r="T3696" s="1"/>
  <c r="N3696"/>
  <c r="R3694"/>
  <c r="W3694" s="1"/>
  <c r="AB3694" s="1"/>
  <c r="Q3694"/>
  <c r="V3694" s="1"/>
  <c r="AA3694" s="1"/>
  <c r="P3694"/>
  <c r="O3694"/>
  <c r="T3694" s="1"/>
  <c r="N3694"/>
  <c r="R3693"/>
  <c r="W3693" s="1"/>
  <c r="AB3693" s="1"/>
  <c r="Q3693"/>
  <c r="P3693"/>
  <c r="U3693" s="1"/>
  <c r="O3693"/>
  <c r="N3693"/>
  <c r="R3692"/>
  <c r="Q3692"/>
  <c r="P3692"/>
  <c r="O3692"/>
  <c r="N3692"/>
  <c r="S3692" s="1"/>
  <c r="X3692" s="1"/>
  <c r="R3691"/>
  <c r="W3691" s="1"/>
  <c r="Q3691"/>
  <c r="P3691"/>
  <c r="O3691"/>
  <c r="T3691" s="1"/>
  <c r="Y3691" s="1"/>
  <c r="N3691"/>
  <c r="S3691" s="1"/>
  <c r="X3691" s="1"/>
  <c r="R3690"/>
  <c r="Q3690"/>
  <c r="P3690"/>
  <c r="U3690" s="1"/>
  <c r="Z3690" s="1"/>
  <c r="O3690"/>
  <c r="T3690" s="1"/>
  <c r="Y3690" s="1"/>
  <c r="N3690"/>
  <c r="S3690" s="1"/>
  <c r="X3690" s="1"/>
  <c r="R3689"/>
  <c r="Q3689"/>
  <c r="V3689" s="1"/>
  <c r="AA3689" s="1"/>
  <c r="P3689"/>
  <c r="U3689" s="1"/>
  <c r="Z3689" s="1"/>
  <c r="O3689"/>
  <c r="T3689" s="1"/>
  <c r="Y3689" s="1"/>
  <c r="N3689"/>
  <c r="S3689" s="1"/>
  <c r="X3689" s="1"/>
  <c r="R3688"/>
  <c r="W3688" s="1"/>
  <c r="AB3688" s="1"/>
  <c r="Q3688"/>
  <c r="V3688" s="1"/>
  <c r="AA3688" s="1"/>
  <c r="P3688"/>
  <c r="U3688" s="1"/>
  <c r="Z3688" s="1"/>
  <c r="O3688"/>
  <c r="T3688" s="1"/>
  <c r="Y3688" s="1"/>
  <c r="N3688"/>
  <c r="R3687"/>
  <c r="W3687" s="1"/>
  <c r="AB3687" s="1"/>
  <c r="Q3687"/>
  <c r="V3687" s="1"/>
  <c r="AA3687" s="1"/>
  <c r="P3687"/>
  <c r="U3687" s="1"/>
  <c r="Z3687" s="1"/>
  <c r="O3687"/>
  <c r="N3687"/>
  <c r="R3686"/>
  <c r="W3686" s="1"/>
  <c r="AB3686" s="1"/>
  <c r="Q3686"/>
  <c r="V3686" s="1"/>
  <c r="AA3686" s="1"/>
  <c r="P3686"/>
  <c r="O3686"/>
  <c r="N3686"/>
  <c r="R3685"/>
  <c r="W3685" s="1"/>
  <c r="AB3685" s="1"/>
  <c r="Q3685"/>
  <c r="P3685"/>
  <c r="O3685"/>
  <c r="N3685"/>
  <c r="R3684"/>
  <c r="W3684" s="1"/>
  <c r="Q3684"/>
  <c r="P3684"/>
  <c r="O3684"/>
  <c r="N3684"/>
  <c r="S3684" s="1"/>
  <c r="X3684" s="1"/>
  <c r="R3683"/>
  <c r="W3683" s="1"/>
  <c r="Q3683"/>
  <c r="P3683"/>
  <c r="O3683"/>
  <c r="T3683" s="1"/>
  <c r="Y3683" s="1"/>
  <c r="N3683"/>
  <c r="S3683" s="1"/>
  <c r="X3683" s="1"/>
  <c r="R3682"/>
  <c r="Q3682"/>
  <c r="P3682"/>
  <c r="U3682" s="1"/>
  <c r="Z3682" s="1"/>
  <c r="O3682"/>
  <c r="T3682" s="1"/>
  <c r="Y3682" s="1"/>
  <c r="N3682"/>
  <c r="S3682" s="1"/>
  <c r="X3682" s="1"/>
  <c r="R3681"/>
  <c r="Q3681"/>
  <c r="V3681" s="1"/>
  <c r="AA3681" s="1"/>
  <c r="P3681"/>
  <c r="U3681" s="1"/>
  <c r="Z3681" s="1"/>
  <c r="O3681"/>
  <c r="T3681" s="1"/>
  <c r="Y3681" s="1"/>
  <c r="N368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R3482"/>
  <c r="W3482" s="1"/>
  <c r="AB3482" s="1"/>
  <c r="Q3482"/>
  <c r="V3482" s="1"/>
  <c r="AA3482" s="1"/>
  <c r="P3482"/>
  <c r="U3482" s="1"/>
  <c r="Z3482" s="1"/>
  <c r="O3482"/>
  <c r="N3482"/>
  <c r="R3481"/>
  <c r="W3481" s="1"/>
  <c r="AB3481" s="1"/>
  <c r="Q3481"/>
  <c r="V3481" s="1"/>
  <c r="AA3481" s="1"/>
  <c r="P3481"/>
  <c r="O3481"/>
  <c r="N3481"/>
  <c r="S3481" s="1"/>
  <c r="X3481" s="1"/>
  <c r="R3480"/>
  <c r="W3480" s="1"/>
  <c r="AB3480" s="1"/>
  <c r="Q3480"/>
  <c r="P3480"/>
  <c r="O3480"/>
  <c r="T3480" s="1"/>
  <c r="Y3480" s="1"/>
  <c r="N3480"/>
  <c r="S3480" s="1"/>
  <c r="X3480" s="1"/>
  <c r="R3479"/>
  <c r="Q3479"/>
  <c r="P3479"/>
  <c r="U3479" s="1"/>
  <c r="Z3479" s="1"/>
  <c r="O3479"/>
  <c r="T3479" s="1"/>
  <c r="Y3479" s="1"/>
  <c r="N3479"/>
  <c r="S3479" s="1"/>
  <c r="X3479" s="1"/>
  <c r="R3478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Y3476" s="1"/>
  <c r="N3476"/>
  <c r="S3476" s="1"/>
  <c r="X3476" s="1"/>
  <c r="R3475"/>
  <c r="W3475" s="1"/>
  <c r="AB3475" s="1"/>
  <c r="Q3475"/>
  <c r="V3475" s="1"/>
  <c r="AA3475" s="1"/>
  <c r="P3475"/>
  <c r="U3475" s="1"/>
  <c r="Z3475" s="1"/>
  <c r="O3475"/>
  <c r="T3475" s="1"/>
  <c r="Y3475" s="1"/>
  <c r="N3475"/>
  <c r="R3474"/>
  <c r="Q3474"/>
  <c r="V3474" s="1"/>
  <c r="AA3474" s="1"/>
  <c r="P3474"/>
  <c r="U3474" s="1"/>
  <c r="Z3474" s="1"/>
  <c r="O3474"/>
  <c r="N3474"/>
  <c r="R3473"/>
  <c r="W3473" s="1"/>
  <c r="Q3473"/>
  <c r="V3473" s="1"/>
  <c r="AA3473" s="1"/>
  <c r="P3473"/>
  <c r="O3473"/>
  <c r="N3473"/>
  <c r="S3473" s="1"/>
  <c r="X3473" s="1"/>
  <c r="R3472"/>
  <c r="W3472" s="1"/>
  <c r="AB3472" s="1"/>
  <c r="Q3472"/>
  <c r="P3472"/>
  <c r="O3472"/>
  <c r="T3472" s="1"/>
  <c r="Y3472" s="1"/>
  <c r="N3472"/>
  <c r="S3472" s="1"/>
  <c r="X3472" s="1"/>
  <c r="R3471"/>
  <c r="Q3471"/>
  <c r="P3471"/>
  <c r="U3471" s="1"/>
  <c r="Z3471" s="1"/>
  <c r="O3471"/>
  <c r="T3471" s="1"/>
  <c r="Y3471" s="1"/>
  <c r="N3471"/>
  <c r="S3471" s="1"/>
  <c r="X3471" s="1"/>
  <c r="R3470"/>
  <c r="Q3470"/>
  <c r="V3470" s="1"/>
  <c r="AA3470" s="1"/>
  <c r="P3470"/>
  <c r="U3470" s="1"/>
  <c r="Z3470" s="1"/>
  <c r="O3470"/>
  <c r="T3470" s="1"/>
  <c r="Y3470" s="1"/>
  <c r="N3470"/>
  <c r="R3453"/>
  <c r="W3453" s="1"/>
  <c r="Q3453"/>
  <c r="P3453"/>
  <c r="U3453" s="1"/>
  <c r="O3453"/>
  <c r="T3453" s="1"/>
  <c r="Y3453" s="1"/>
  <c r="N3453"/>
  <c r="S3453" s="1"/>
  <c r="X3453" s="1"/>
  <c r="R3452"/>
  <c r="W3452" s="1"/>
  <c r="Q3452"/>
  <c r="V3452" s="1"/>
  <c r="P3452"/>
  <c r="U3452" s="1"/>
  <c r="Z3452" s="1"/>
  <c r="O3452"/>
  <c r="T3452" s="1"/>
  <c r="Y3452" s="1"/>
  <c r="N3452"/>
  <c r="S3452" s="1"/>
  <c r="X3452" s="1"/>
  <c r="R3451"/>
  <c r="W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N3450"/>
  <c r="R3449"/>
  <c r="W3449" s="1"/>
  <c r="AB3449" s="1"/>
  <c r="Q3449"/>
  <c r="V3449" s="1"/>
  <c r="AA3449" s="1"/>
  <c r="P3449"/>
  <c r="O3449"/>
  <c r="T3449" s="1"/>
  <c r="Y3449" s="1"/>
  <c r="N3449"/>
  <c r="S3449" s="1"/>
  <c r="X3449" s="1"/>
  <c r="R3448"/>
  <c r="W3448" s="1"/>
  <c r="AB3448" s="1"/>
  <c r="Q3448"/>
  <c r="V3448" s="1"/>
  <c r="P3448"/>
  <c r="U3448" s="1"/>
  <c r="Z3448" s="1"/>
  <c r="O3448"/>
  <c r="N3448"/>
  <c r="R3447"/>
  <c r="W3447" s="1"/>
  <c r="AB3447" s="1"/>
  <c r="Q3447"/>
  <c r="V3447" s="1"/>
  <c r="P3447"/>
  <c r="U3447" s="1"/>
  <c r="O3447"/>
  <c r="T3447" s="1"/>
  <c r="Y3447" s="1"/>
  <c r="N3447"/>
  <c r="R3446"/>
  <c r="W3446" s="1"/>
  <c r="AB3446" s="1"/>
  <c r="Q3446"/>
  <c r="V3446" s="1"/>
  <c r="AA3446" s="1"/>
  <c r="P3446"/>
  <c r="U3446" s="1"/>
  <c r="O3446"/>
  <c r="N3446"/>
  <c r="S3446" s="1"/>
  <c r="X3446" s="1"/>
  <c r="R3445"/>
  <c r="W3445" s="1"/>
  <c r="Q3445"/>
  <c r="V3445" s="1"/>
  <c r="P3445"/>
  <c r="U3445" s="1"/>
  <c r="O3445"/>
  <c r="T3445" s="1"/>
  <c r="Y3445" s="1"/>
  <c r="N3445"/>
  <c r="S3445" s="1"/>
  <c r="X3445" s="1"/>
  <c r="R3444"/>
  <c r="W3444" s="1"/>
  <c r="AB3444" s="1"/>
  <c r="Q3444"/>
  <c r="V3444" s="1"/>
  <c r="P3444"/>
  <c r="U3444" s="1"/>
  <c r="Z3444" s="1"/>
  <c r="O3444"/>
  <c r="T3444" s="1"/>
  <c r="Y3444" s="1"/>
  <c r="N3444"/>
  <c r="S3444" s="1"/>
  <c r="X3444" s="1"/>
  <c r="R3443"/>
  <c r="W3443" s="1"/>
  <c r="Q3443"/>
  <c r="V3443" s="1"/>
  <c r="AA3443" s="1"/>
  <c r="P3443"/>
  <c r="U3443" s="1"/>
  <c r="Z3443" s="1"/>
  <c r="O3443"/>
  <c r="T3443" s="1"/>
  <c r="Y3443" s="1"/>
  <c r="N3443"/>
  <c r="S3443" s="1"/>
  <c r="X3443" s="1"/>
  <c r="R3442"/>
  <c r="W3442" s="1"/>
  <c r="AB3442" s="1"/>
  <c r="Q3442"/>
  <c r="V3442" s="1"/>
  <c r="AA3442" s="1"/>
  <c r="P3442"/>
  <c r="U3442" s="1"/>
  <c r="Z3442" s="1"/>
  <c r="O3442"/>
  <c r="T3442" s="1"/>
  <c r="N3442"/>
  <c r="R3441"/>
  <c r="W3441" s="1"/>
  <c r="AB3441" s="1"/>
  <c r="Q3441"/>
  <c r="V3441" s="1"/>
  <c r="AA3441" s="1"/>
  <c r="P3441"/>
  <c r="O3441"/>
  <c r="T3441" s="1"/>
  <c r="Y3441" s="1"/>
  <c r="N3441"/>
  <c r="S3441" s="1"/>
  <c r="X3441" s="1"/>
  <c r="R3440"/>
  <c r="W3440" s="1"/>
  <c r="AB3440" s="1"/>
  <c r="Q3440"/>
  <c r="V3440" s="1"/>
  <c r="P3440"/>
  <c r="U3440" s="1"/>
  <c r="O3440"/>
  <c r="T3440" s="1"/>
  <c r="Y3440" s="1"/>
  <c r="N3440"/>
  <c r="S3440" s="1"/>
  <c r="X3440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R3437"/>
  <c r="W3437" s="1"/>
  <c r="Q3437"/>
  <c r="V3437" s="1"/>
  <c r="AA3437" s="1"/>
  <c r="P3437"/>
  <c r="U3437" s="1"/>
  <c r="Z3437" s="1"/>
  <c r="O3437"/>
  <c r="N3437"/>
  <c r="R3436"/>
  <c r="W3436" s="1"/>
  <c r="AB3436" s="1"/>
  <c r="Q3436"/>
  <c r="V3436" s="1"/>
  <c r="AA3436" s="1"/>
  <c r="P3436"/>
  <c r="O3436"/>
  <c r="N3436"/>
  <c r="S3436" s="1"/>
  <c r="X3436" s="1"/>
  <c r="R3435"/>
  <c r="W3435" s="1"/>
  <c r="AB3435" s="1"/>
  <c r="Q3435"/>
  <c r="P3435"/>
  <c r="O3435"/>
  <c r="T3435" s="1"/>
  <c r="Y3435" s="1"/>
  <c r="N3435"/>
  <c r="S3435" s="1"/>
  <c r="X3435" s="1"/>
  <c r="R3434"/>
  <c r="Q3434"/>
  <c r="P3434"/>
  <c r="U3434" s="1"/>
  <c r="Z3434" s="1"/>
  <c r="O3434"/>
  <c r="T3434" s="1"/>
  <c r="Y3434" s="1"/>
  <c r="N3434"/>
  <c r="S3434" s="1"/>
  <c r="X3434" s="1"/>
  <c r="R3433"/>
  <c r="Q3433"/>
  <c r="V3433" s="1"/>
  <c r="AA3433" s="1"/>
  <c r="P3433"/>
  <c r="U3433" s="1"/>
  <c r="Z3433" s="1"/>
  <c r="O3433"/>
  <c r="T3433" s="1"/>
  <c r="Y3433" s="1"/>
  <c r="N3433"/>
  <c r="S3433" s="1"/>
  <c r="R3432"/>
  <c r="W3432" s="1"/>
  <c r="AB3432" s="1"/>
  <c r="Q3432"/>
  <c r="V3432" s="1"/>
  <c r="AA3432" s="1"/>
  <c r="P3432"/>
  <c r="U3432" s="1"/>
  <c r="Z3432" s="1"/>
  <c r="O3432"/>
  <c r="T3432" s="1"/>
  <c r="N3432"/>
  <c r="S3432" s="1"/>
  <c r="X3432" s="1"/>
  <c r="R3431"/>
  <c r="W3431" s="1"/>
  <c r="AB3431" s="1"/>
  <c r="Q3431"/>
  <c r="V3431" s="1"/>
  <c r="AA3431" s="1"/>
  <c r="P3431"/>
  <c r="U3431" s="1"/>
  <c r="O3431"/>
  <c r="T3431" s="1"/>
  <c r="Y3431" s="1"/>
  <c r="N3431"/>
  <c r="S3431" s="1"/>
  <c r="X3431" s="1"/>
  <c r="R3430"/>
  <c r="W3430" s="1"/>
  <c r="AB3430" s="1"/>
  <c r="Q3430"/>
  <c r="V3430" s="1"/>
  <c r="P3430"/>
  <c r="U3430" s="1"/>
  <c r="Z3430" s="1"/>
  <c r="O3430"/>
  <c r="T3430" s="1"/>
  <c r="Y3430" s="1"/>
  <c r="N3430"/>
  <c r="R3429"/>
  <c r="W3429" s="1"/>
  <c r="Q3429"/>
  <c r="V3429" s="1"/>
  <c r="AA3429" s="1"/>
  <c r="P3429"/>
  <c r="U3429" s="1"/>
  <c r="Z3429" s="1"/>
  <c r="O3429"/>
  <c r="N3429"/>
  <c r="R3428"/>
  <c r="W3428" s="1"/>
  <c r="AB3428" s="1"/>
  <c r="Q3428"/>
  <c r="V3428" s="1"/>
  <c r="AA3428" s="1"/>
  <c r="P3428"/>
  <c r="O3428"/>
  <c r="N3428"/>
  <c r="S3428" s="1"/>
  <c r="X3428" s="1"/>
  <c r="R3427"/>
  <c r="W3427" s="1"/>
  <c r="AB3427" s="1"/>
  <c r="Q3427"/>
  <c r="P3427"/>
  <c r="O3427"/>
  <c r="T3427" s="1"/>
  <c r="Y3427" s="1"/>
  <c r="N3427"/>
  <c r="S3427" s="1"/>
  <c r="X3427" s="1"/>
  <c r="R3426"/>
  <c r="Q3426"/>
  <c r="P3426"/>
  <c r="U3426" s="1"/>
  <c r="Z3426" s="1"/>
  <c r="O3426"/>
  <c r="T3426" s="1"/>
  <c r="N3426"/>
  <c r="S3426" s="1"/>
  <c r="X3426" s="1"/>
  <c r="R3425"/>
  <c r="Q3425"/>
  <c r="V3425" s="1"/>
  <c r="AA3425" s="1"/>
  <c r="P3425"/>
  <c r="U3425" s="1"/>
  <c r="Z3425" s="1"/>
  <c r="O3425"/>
  <c r="T3425" s="1"/>
  <c r="Y3425" s="1"/>
  <c r="N3425"/>
  <c r="R3393"/>
  <c r="W3393" s="1"/>
  <c r="AB3393" s="1"/>
  <c r="Q3393"/>
  <c r="V3393" s="1"/>
  <c r="AA3393" s="1"/>
  <c r="P3393"/>
  <c r="U3393" s="1"/>
  <c r="Z3393" s="1"/>
  <c r="O3393"/>
  <c r="T3393" s="1"/>
  <c r="N3393"/>
  <c r="R3392"/>
  <c r="W3392" s="1"/>
  <c r="AB3392" s="1"/>
  <c r="Q3392"/>
  <c r="P3392"/>
  <c r="U3392" s="1"/>
  <c r="O3392"/>
  <c r="N3392"/>
  <c r="R3391"/>
  <c r="Q3391"/>
  <c r="P3391"/>
  <c r="O3391"/>
  <c r="N3391"/>
  <c r="S3391" s="1"/>
  <c r="X3391" s="1"/>
  <c r="R3390"/>
  <c r="W3390" s="1"/>
  <c r="Q3390"/>
  <c r="P3390"/>
  <c r="O3390"/>
  <c r="T3390" s="1"/>
  <c r="Y3390" s="1"/>
  <c r="N3390"/>
  <c r="S3390" s="1"/>
  <c r="X3390" s="1"/>
  <c r="R3389"/>
  <c r="Q3389"/>
  <c r="P3389"/>
  <c r="U3389" s="1"/>
  <c r="Z3389" s="1"/>
  <c r="O3389"/>
  <c r="T3389" s="1"/>
  <c r="Y3389" s="1"/>
  <c r="N3389"/>
  <c r="S3389" s="1"/>
  <c r="X3389" s="1"/>
  <c r="R3388"/>
  <c r="Q3388"/>
  <c r="V3388" s="1"/>
  <c r="AA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R3386"/>
  <c r="W3386" s="1"/>
  <c r="AB3386" s="1"/>
  <c r="Q3386"/>
  <c r="V3386" s="1"/>
  <c r="AA3386" s="1"/>
  <c r="P3386"/>
  <c r="O3386"/>
  <c r="T3386" s="1"/>
  <c r="N3386"/>
  <c r="R3385"/>
  <c r="W3385" s="1"/>
  <c r="AB3385" s="1"/>
  <c r="Q3385"/>
  <c r="P3385"/>
  <c r="O3385"/>
  <c r="N3385"/>
  <c r="R3384"/>
  <c r="Q3384"/>
  <c r="P3384"/>
  <c r="O3384"/>
  <c r="N3384"/>
  <c r="R3383"/>
  <c r="W3383" s="1"/>
  <c r="Q3383"/>
  <c r="P3383"/>
  <c r="O3383"/>
  <c r="N3383"/>
  <c r="S3383" s="1"/>
  <c r="X3383" s="1"/>
  <c r="R3382"/>
  <c r="W3382" s="1"/>
  <c r="Q3382"/>
  <c r="P3382"/>
  <c r="O3382"/>
  <c r="T3382" s="1"/>
  <c r="Y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X3381" s="1"/>
  <c r="R3380"/>
  <c r="Q3380"/>
  <c r="V3380" s="1"/>
  <c r="AA3380" s="1"/>
  <c r="P3380"/>
  <c r="U3380" s="1"/>
  <c r="Z3380" s="1"/>
  <c r="O3380"/>
  <c r="T3380" s="1"/>
  <c r="Y3380" s="1"/>
  <c r="N3380"/>
  <c r="R3378"/>
  <c r="W3378" s="1"/>
  <c r="AB3378" s="1"/>
  <c r="Q3378"/>
  <c r="P3378"/>
  <c r="U3378" s="1"/>
  <c r="Z3378" s="1"/>
  <c r="O3378"/>
  <c r="T3378" s="1"/>
  <c r="Y3378" s="1"/>
  <c r="N3378"/>
  <c r="R3377"/>
  <c r="Q3377"/>
  <c r="V3377" s="1"/>
  <c r="AA3377" s="1"/>
  <c r="P3377"/>
  <c r="U3377" s="1"/>
  <c r="Z3377" s="1"/>
  <c r="O3377"/>
  <c r="N3377"/>
  <c r="R3376"/>
  <c r="W3376" s="1"/>
  <c r="AB3376" s="1"/>
  <c r="Q3376"/>
  <c r="V3376" s="1"/>
  <c r="AA3376" s="1"/>
  <c r="P3376"/>
  <c r="O3376"/>
  <c r="N3376"/>
  <c r="S3376" s="1"/>
  <c r="X3376" s="1"/>
  <c r="R3375"/>
  <c r="W3375" s="1"/>
  <c r="AB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N3372"/>
  <c r="R3371"/>
  <c r="W3371" s="1"/>
  <c r="AB3371" s="1"/>
  <c r="Q3371"/>
  <c r="V3371" s="1"/>
  <c r="AA3371" s="1"/>
  <c r="P3371"/>
  <c r="O337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V3363" s="1"/>
  <c r="AA3363" s="1"/>
  <c r="P3363"/>
  <c r="U3363" s="1"/>
  <c r="Z3363" s="1"/>
  <c r="O3363"/>
  <c r="N3363"/>
  <c r="R3362"/>
  <c r="W3362" s="1"/>
  <c r="AB3362" s="1"/>
  <c r="Q3362"/>
  <c r="V3362" s="1"/>
  <c r="AA3362" s="1"/>
  <c r="P3362"/>
  <c r="O3362"/>
  <c r="N3362"/>
  <c r="R3361"/>
  <c r="W3361" s="1"/>
  <c r="AB3361" s="1"/>
  <c r="Q3361"/>
  <c r="P3361"/>
  <c r="O3361"/>
  <c r="N3361"/>
  <c r="R3360"/>
  <c r="W3360" s="1"/>
  <c r="Q3360"/>
  <c r="P3360"/>
  <c r="O3360"/>
  <c r="N3360"/>
  <c r="R3359"/>
  <c r="W3359" s="1"/>
  <c r="Q3359"/>
  <c r="V3359" s="1"/>
  <c r="P3359"/>
  <c r="O3359"/>
  <c r="N3359"/>
  <c r="S3359" s="1"/>
  <c r="X3359" s="1"/>
  <c r="R3358"/>
  <c r="W3358" s="1"/>
  <c r="Q3358"/>
  <c r="P3358"/>
  <c r="O3358"/>
  <c r="T3358" s="1"/>
  <c r="Y3358" s="1"/>
  <c r="N3358"/>
  <c r="S3358" s="1"/>
  <c r="X3358" s="1"/>
  <c r="R3357"/>
  <c r="Q3357"/>
  <c r="P3357"/>
  <c r="U3357" s="1"/>
  <c r="Z3357" s="1"/>
  <c r="O3357"/>
  <c r="T3357" s="1"/>
  <c r="Y3357" s="1"/>
  <c r="N3357"/>
  <c r="S3357" s="1"/>
  <c r="X3357" s="1"/>
  <c r="R3356"/>
  <c r="Q3356"/>
  <c r="V3356" s="1"/>
  <c r="AA3356" s="1"/>
  <c r="P3356"/>
  <c r="U3356" s="1"/>
  <c r="Z3356" s="1"/>
  <c r="O3356"/>
  <c r="T3356" s="1"/>
  <c r="Y3356" s="1"/>
  <c r="N3356"/>
  <c r="R3355"/>
  <c r="W3355" s="1"/>
  <c r="AB3355" s="1"/>
  <c r="Q3355"/>
  <c r="V3355" s="1"/>
  <c r="AA3355" s="1"/>
  <c r="P3355"/>
  <c r="U3355" s="1"/>
  <c r="O3355"/>
  <c r="N3355"/>
  <c r="R3354"/>
  <c r="W3354" s="1"/>
  <c r="AB3354" s="1"/>
  <c r="Q3354"/>
  <c r="V3354" s="1"/>
  <c r="P3354"/>
  <c r="U3354" s="1"/>
  <c r="O3354"/>
  <c r="N3354"/>
  <c r="R3353"/>
  <c r="W3353" s="1"/>
  <c r="Q3353"/>
  <c r="V3353" s="1"/>
  <c r="P3353"/>
  <c r="U3353" s="1"/>
  <c r="O3353"/>
  <c r="N3353"/>
  <c r="R3352"/>
  <c r="W3352" s="1"/>
  <c r="Q3352"/>
  <c r="V3352" s="1"/>
  <c r="P3352"/>
  <c r="O3352"/>
  <c r="N3352"/>
  <c r="R3351"/>
  <c r="W3351" s="1"/>
  <c r="Q3351"/>
  <c r="P3351"/>
  <c r="O3351"/>
  <c r="N3351"/>
  <c r="S3351" s="1"/>
  <c r="X3351" s="1"/>
  <c r="R3350"/>
  <c r="Q3350"/>
  <c r="P3350"/>
  <c r="O3350"/>
  <c r="T3350" s="1"/>
  <c r="Y3350" s="1"/>
  <c r="N3350"/>
  <c r="S3350" s="1"/>
  <c r="X3350" s="1"/>
  <c r="R3348"/>
  <c r="W3348" s="1"/>
  <c r="AB3348" s="1"/>
  <c r="Q3348"/>
  <c r="V3348" s="1"/>
  <c r="AA3348" s="1"/>
  <c r="P3348"/>
  <c r="O3348"/>
  <c r="T3348" s="1"/>
  <c r="Y3348" s="1"/>
  <c r="N3348"/>
  <c r="R3347"/>
  <c r="W3347" s="1"/>
  <c r="AB3347" s="1"/>
  <c r="Q3347"/>
  <c r="P3347"/>
  <c r="U3347" s="1"/>
  <c r="Z3347" s="1"/>
  <c r="O3347"/>
  <c r="N3347"/>
  <c r="R3346"/>
  <c r="W3346" s="1"/>
  <c r="Q3346"/>
  <c r="V3346" s="1"/>
  <c r="AA3346" s="1"/>
  <c r="P3346"/>
  <c r="O3346"/>
  <c r="N3346"/>
  <c r="S3346" s="1"/>
  <c r="X3346" s="1"/>
  <c r="R3345"/>
  <c r="W3345" s="1"/>
  <c r="AB3345" s="1"/>
  <c r="Q3345"/>
  <c r="P3345"/>
  <c r="O3345"/>
  <c r="T3345" s="1"/>
  <c r="Y3345" s="1"/>
  <c r="N3345"/>
  <c r="S3345" s="1"/>
  <c r="X3345" s="1"/>
  <c r="R3344"/>
  <c r="Q3344"/>
  <c r="P3344"/>
  <c r="U3344" s="1"/>
  <c r="Z3344" s="1"/>
  <c r="O3344"/>
  <c r="T3344" s="1"/>
  <c r="Y3344" s="1"/>
  <c r="N3344"/>
  <c r="S3344" s="1"/>
  <c r="X3344" s="1"/>
  <c r="R3343"/>
  <c r="Q3343"/>
  <c r="V3343" s="1"/>
  <c r="AA3343" s="1"/>
  <c r="P3343"/>
  <c r="U3343" s="1"/>
  <c r="Z3343" s="1"/>
  <c r="O3343"/>
  <c r="T3343" s="1"/>
  <c r="Y3343" s="1"/>
  <c r="N3343"/>
  <c r="S3343" s="1"/>
  <c r="X3343" s="1"/>
  <c r="R3342"/>
  <c r="W3342" s="1"/>
  <c r="AB3342" s="1"/>
  <c r="Q3342"/>
  <c r="V3342" s="1"/>
  <c r="AA3342" s="1"/>
  <c r="P3342"/>
  <c r="U3342" s="1"/>
  <c r="Z3342" s="1"/>
  <c r="O3342"/>
  <c r="T3342" s="1"/>
  <c r="Y3342" s="1"/>
  <c r="N3342"/>
  <c r="R3341"/>
  <c r="W3341" s="1"/>
  <c r="AB3341" s="1"/>
  <c r="Q3341"/>
  <c r="V3341" s="1"/>
  <c r="AA3341" s="1"/>
  <c r="P3341"/>
  <c r="U3341" s="1"/>
  <c r="Z3341" s="1"/>
  <c r="O3341"/>
  <c r="N3341"/>
  <c r="S3341" s="1"/>
  <c r="X3341" s="1"/>
  <c r="R3340"/>
  <c r="W3340" s="1"/>
  <c r="AB3340" s="1"/>
  <c r="Q3340"/>
  <c r="V3340" s="1"/>
  <c r="AA3340" s="1"/>
  <c r="P3340"/>
  <c r="O3340"/>
  <c r="T3340" s="1"/>
  <c r="Y3340" s="1"/>
  <c r="N3340"/>
  <c r="R3339"/>
  <c r="W3339" s="1"/>
  <c r="AB3339" s="1"/>
  <c r="Q3339"/>
  <c r="V3339" s="1"/>
  <c r="P3339"/>
  <c r="U3339" s="1"/>
  <c r="Z3339" s="1"/>
  <c r="O3339"/>
  <c r="N3339"/>
  <c r="R3338"/>
  <c r="W3338" s="1"/>
  <c r="Q3338"/>
  <c r="V3338" s="1"/>
  <c r="AA3338" s="1"/>
  <c r="P3338"/>
  <c r="O3338"/>
  <c r="N3338"/>
  <c r="S3338" s="1"/>
  <c r="X3338" s="1"/>
  <c r="R3337"/>
  <c r="W3337" s="1"/>
  <c r="AB3337" s="1"/>
  <c r="Q3337"/>
  <c r="P3337"/>
  <c r="O3337"/>
  <c r="T3337" s="1"/>
  <c r="Y3337" s="1"/>
  <c r="N3337"/>
  <c r="S3337" s="1"/>
  <c r="X3337" s="1"/>
  <c r="R3336"/>
  <c r="Q3336"/>
  <c r="P3336"/>
  <c r="U3336" s="1"/>
  <c r="Z3336" s="1"/>
  <c r="O3336"/>
  <c r="T3336" s="1"/>
  <c r="Y3336" s="1"/>
  <c r="N3336"/>
  <c r="S3336" s="1"/>
  <c r="X3336" s="1"/>
  <c r="R3335"/>
  <c r="Q3335"/>
  <c r="V3335" s="1"/>
  <c r="AA3335" s="1"/>
  <c r="P3335"/>
  <c r="U3335" s="1"/>
  <c r="Z3335" s="1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Q3332"/>
  <c r="V3332" s="1"/>
  <c r="AA3332" s="1"/>
  <c r="P3332"/>
  <c r="U3332" s="1"/>
  <c r="Z3332" s="1"/>
  <c r="O3332"/>
  <c r="N3332"/>
  <c r="R3331"/>
  <c r="W3331" s="1"/>
  <c r="AB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R3327"/>
  <c r="W3327" s="1"/>
  <c r="AB3327" s="1"/>
  <c r="Q3327"/>
  <c r="V3327" s="1"/>
  <c r="AA3327" s="1"/>
  <c r="P3327"/>
  <c r="U3327" s="1"/>
  <c r="Z3327" s="1"/>
  <c r="O3327"/>
  <c r="N3327"/>
  <c r="R3326"/>
  <c r="W3326" s="1"/>
  <c r="AB3326" s="1"/>
  <c r="Q3326"/>
  <c r="V3326" s="1"/>
  <c r="AA3326" s="1"/>
  <c r="P3326"/>
  <c r="O3326"/>
  <c r="N3326"/>
  <c r="R3325"/>
  <c r="W3325" s="1"/>
  <c r="AB3325" s="1"/>
  <c r="Q3325"/>
  <c r="P3325"/>
  <c r="O3325"/>
  <c r="N3325"/>
  <c r="R3324"/>
  <c r="Q3324"/>
  <c r="P3324"/>
  <c r="O3324"/>
  <c r="N3324"/>
  <c r="R3323"/>
  <c r="W3323" s="1"/>
  <c r="Q3323"/>
  <c r="P3323"/>
  <c r="O3323"/>
  <c r="N3323"/>
  <c r="S3323" s="1"/>
  <c r="X3323" s="1"/>
  <c r="R3322"/>
  <c r="W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R3318"/>
  <c r="W3318" s="1"/>
  <c r="AB3318" s="1"/>
  <c r="Q3318"/>
  <c r="V3318" s="1"/>
  <c r="AA3318" s="1"/>
  <c r="P3318"/>
  <c r="U3318" s="1"/>
  <c r="Z3318" s="1"/>
  <c r="O3318"/>
  <c r="N3318"/>
  <c r="R3317"/>
  <c r="W3317" s="1"/>
  <c r="AB3317" s="1"/>
  <c r="Q3317"/>
  <c r="V3317" s="1"/>
  <c r="AA3317" s="1"/>
  <c r="P3317"/>
  <c r="O3317"/>
  <c r="N3317"/>
  <c r="R3316"/>
  <c r="W3316" s="1"/>
  <c r="AB3316" s="1"/>
  <c r="Q3316"/>
  <c r="V3316" s="1"/>
  <c r="P3316"/>
  <c r="O3316"/>
  <c r="N3316"/>
  <c r="R3315"/>
  <c r="W3315" s="1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X3314" s="1"/>
  <c r="R3313"/>
  <c r="Q3313"/>
  <c r="P3313"/>
  <c r="U3313" s="1"/>
  <c r="Z3313" s="1"/>
  <c r="O3313"/>
  <c r="T3313" s="1"/>
  <c r="Y3313" s="1"/>
  <c r="N3313"/>
  <c r="S3313" s="1"/>
  <c r="X3313" s="1"/>
  <c r="R3312"/>
  <c r="Q3312"/>
  <c r="V3312" s="1"/>
  <c r="AA3312" s="1"/>
  <c r="P3312"/>
  <c r="U3312" s="1"/>
  <c r="Z3312" s="1"/>
  <c r="O3312"/>
  <c r="T3312" s="1"/>
  <c r="Y3312" s="1"/>
  <c r="N3312"/>
  <c r="S3312" s="1"/>
  <c r="X3312" s="1"/>
  <c r="R3311"/>
  <c r="W3311" s="1"/>
  <c r="AB3311" s="1"/>
  <c r="Q3311"/>
  <c r="V3311" s="1"/>
  <c r="AA3311" s="1"/>
  <c r="P3311"/>
  <c r="U3311" s="1"/>
  <c r="Z3311" s="1"/>
  <c r="O3311"/>
  <c r="N3311"/>
  <c r="R3310"/>
  <c r="W3310" s="1"/>
  <c r="AB3310" s="1"/>
  <c r="Q3310"/>
  <c r="V3310" s="1"/>
  <c r="AA3310" s="1"/>
  <c r="P3310"/>
  <c r="U3310" s="1"/>
  <c r="O3310"/>
  <c r="N3310"/>
  <c r="R3309"/>
  <c r="W3309" s="1"/>
  <c r="AB3309" s="1"/>
  <c r="Q3309"/>
  <c r="V3309" s="1"/>
  <c r="P3309"/>
  <c r="U3309" s="1"/>
  <c r="O3309"/>
  <c r="N3309"/>
  <c r="R3308"/>
  <c r="W3308" s="1"/>
  <c r="Q3308"/>
  <c r="V3308" s="1"/>
  <c r="P3308"/>
  <c r="U3308" s="1"/>
  <c r="O3308"/>
  <c r="N3308"/>
  <c r="R3307"/>
  <c r="W3307" s="1"/>
  <c r="Q3307"/>
  <c r="V3307" s="1"/>
  <c r="P3307"/>
  <c r="O3307"/>
  <c r="N3307"/>
  <c r="S3307" s="1"/>
  <c r="X3307" s="1"/>
  <c r="R3306"/>
  <c r="W3306" s="1"/>
  <c r="Q3306"/>
  <c r="P3306"/>
  <c r="O3306"/>
  <c r="T3306" s="1"/>
  <c r="Y3306" s="1"/>
  <c r="N3306"/>
  <c r="S3306" s="1"/>
  <c r="X3306" s="1"/>
  <c r="R3305"/>
  <c r="Q3305"/>
  <c r="P3305"/>
  <c r="U3305" s="1"/>
  <c r="Z3305" s="1"/>
  <c r="O3305"/>
  <c r="T3305" s="1"/>
  <c r="Y3305" s="1"/>
  <c r="N3305"/>
  <c r="S3305" s="1"/>
  <c r="X3305" s="1"/>
  <c r="R3303"/>
  <c r="Q3303"/>
  <c r="V3303" s="1"/>
  <c r="AA3303" s="1"/>
  <c r="P3303"/>
  <c r="U3303" s="1"/>
  <c r="Z3303" s="1"/>
  <c r="O3303"/>
  <c r="T3303" s="1"/>
  <c r="Y3303" s="1"/>
  <c r="N3303"/>
  <c r="R3302"/>
  <c r="W3302" s="1"/>
  <c r="AB3302" s="1"/>
  <c r="Q3302"/>
  <c r="V3302" s="1"/>
  <c r="AA3302" s="1"/>
  <c r="P3302"/>
  <c r="U3302" s="1"/>
  <c r="Z3302" s="1"/>
  <c r="O3302"/>
  <c r="T3302" s="1"/>
  <c r="N3302"/>
  <c r="R3301"/>
  <c r="W3301" s="1"/>
  <c r="AB3301" s="1"/>
  <c r="Q3301"/>
  <c r="V3301" s="1"/>
  <c r="AA3301" s="1"/>
  <c r="P3301"/>
  <c r="U3301" s="1"/>
  <c r="O3301"/>
  <c r="T3301" s="1"/>
  <c r="N3301"/>
  <c r="R3300"/>
  <c r="W3300" s="1"/>
  <c r="AB3300" s="1"/>
  <c r="Q3300"/>
  <c r="V3300" s="1"/>
  <c r="P3300"/>
  <c r="U3300" s="1"/>
  <c r="O3300"/>
  <c r="T3300" s="1"/>
  <c r="N3300"/>
  <c r="R3299"/>
  <c r="W3299" s="1"/>
  <c r="Q3299"/>
  <c r="V3299" s="1"/>
  <c r="P3299"/>
  <c r="U3299" s="1"/>
  <c r="O3299"/>
  <c r="N3299"/>
  <c r="R3298"/>
  <c r="W3298" s="1"/>
  <c r="Q3298"/>
  <c r="V3298" s="1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X3297" s="1"/>
  <c r="R3296"/>
  <c r="Q3296"/>
  <c r="P3296"/>
  <c r="U3296" s="1"/>
  <c r="Z3296" s="1"/>
  <c r="O3296"/>
  <c r="T3296" s="1"/>
  <c r="Y3296" s="1"/>
  <c r="N3296"/>
  <c r="S3296" s="1"/>
  <c r="X3296" s="1"/>
  <c r="R3295"/>
  <c r="Q3295"/>
  <c r="V3295" s="1"/>
  <c r="AA3295" s="1"/>
  <c r="P3295"/>
  <c r="U3295" s="1"/>
  <c r="Z3295" s="1"/>
  <c r="O3295"/>
  <c r="T3295" s="1"/>
  <c r="Y3295" s="1"/>
  <c r="N3295"/>
  <c r="R3294"/>
  <c r="W3294" s="1"/>
  <c r="AB3294" s="1"/>
  <c r="Q3294"/>
  <c r="V3294" s="1"/>
  <c r="AA3294" s="1"/>
  <c r="P3294"/>
  <c r="U3294" s="1"/>
  <c r="Z3294" s="1"/>
  <c r="O3294"/>
  <c r="T3294" s="1"/>
  <c r="N3294"/>
  <c r="S3294" s="1"/>
  <c r="R3293"/>
  <c r="W3293" s="1"/>
  <c r="AB3293" s="1"/>
  <c r="Q3293"/>
  <c r="V3293" s="1"/>
  <c r="AA3293" s="1"/>
  <c r="P3293"/>
  <c r="U3293" s="1"/>
  <c r="O3293"/>
  <c r="T3293" s="1"/>
  <c r="N3293"/>
  <c r="S3293" s="1"/>
  <c r="R3292"/>
  <c r="W3292" s="1"/>
  <c r="AB3292" s="1"/>
  <c r="Q3292"/>
  <c r="V3292" s="1"/>
  <c r="P3292"/>
  <c r="U3292" s="1"/>
  <c r="O3292"/>
  <c r="T3292" s="1"/>
  <c r="N3292"/>
  <c r="R3291"/>
  <c r="W3291" s="1"/>
  <c r="Q3291"/>
  <c r="V3291" s="1"/>
  <c r="P3291"/>
  <c r="U3291" s="1"/>
  <c r="O3291"/>
  <c r="N3291"/>
  <c r="R3290"/>
  <c r="W3290" s="1"/>
  <c r="Q3290"/>
  <c r="V3290" s="1"/>
  <c r="P3290"/>
  <c r="O3290"/>
  <c r="N3290"/>
  <c r="S3290" s="1"/>
  <c r="X3290" s="1"/>
  <c r="R3288"/>
  <c r="Q3288"/>
  <c r="P3288"/>
  <c r="O3288"/>
  <c r="T3288" s="1"/>
  <c r="Y3288" s="1"/>
  <c r="N3288"/>
  <c r="S3288" s="1"/>
  <c r="R3287"/>
  <c r="Q3287"/>
  <c r="P3287"/>
  <c r="U3287" s="1"/>
  <c r="Z3287" s="1"/>
  <c r="O3287"/>
  <c r="T3287" s="1"/>
  <c r="N3287"/>
  <c r="S3287" s="1"/>
  <c r="X3287" s="1"/>
  <c r="R3286"/>
  <c r="Q3286"/>
  <c r="V3286" s="1"/>
  <c r="AA3286" s="1"/>
  <c r="P3286"/>
  <c r="U3286" s="1"/>
  <c r="O3286"/>
  <c r="T3286" s="1"/>
  <c r="Y3286" s="1"/>
  <c r="N3286"/>
  <c r="S3286" s="1"/>
  <c r="R3285"/>
  <c r="W3285" s="1"/>
  <c r="AB3285" s="1"/>
  <c r="Q3285"/>
  <c r="V3285" s="1"/>
  <c r="P3285"/>
  <c r="U3285" s="1"/>
  <c r="Z3285" s="1"/>
  <c r="O3285"/>
  <c r="T3285" s="1"/>
  <c r="N3285"/>
  <c r="R3284"/>
  <c r="W3284" s="1"/>
  <c r="Q3284"/>
  <c r="V3284" s="1"/>
  <c r="AA3284" s="1"/>
  <c r="P3284"/>
  <c r="U3284" s="1"/>
  <c r="O3284"/>
  <c r="N3284"/>
  <c r="R3283"/>
  <c r="W3283" s="1"/>
  <c r="AB3283" s="1"/>
  <c r="Q3283"/>
  <c r="P3283"/>
  <c r="O3283"/>
  <c r="T3283" s="1"/>
  <c r="N3283"/>
  <c r="R3282"/>
  <c r="W3282" s="1"/>
  <c r="Q3282"/>
  <c r="P3282"/>
  <c r="O3282"/>
  <c r="N3282"/>
  <c r="R3281"/>
  <c r="Q3281"/>
  <c r="V3281" s="1"/>
  <c r="P3281"/>
  <c r="O3281"/>
  <c r="N3281"/>
  <c r="S3281" s="1"/>
  <c r="X3281" s="1"/>
  <c r="R3280"/>
  <c r="W3280" s="1"/>
  <c r="Q3280"/>
  <c r="P3280"/>
  <c r="O3280"/>
  <c r="T3280" s="1"/>
  <c r="Y3280" s="1"/>
  <c r="N3280"/>
  <c r="S3280" s="1"/>
  <c r="R3279"/>
  <c r="Q3279"/>
  <c r="P3279"/>
  <c r="U3279" s="1"/>
  <c r="Z3279" s="1"/>
  <c r="O3279"/>
  <c r="T3279" s="1"/>
  <c r="N3279"/>
  <c r="S3279" s="1"/>
  <c r="X3279" s="1"/>
  <c r="R3278"/>
  <c r="Q3278"/>
  <c r="V3278" s="1"/>
  <c r="AA3278" s="1"/>
  <c r="P3278"/>
  <c r="U3278" s="1"/>
  <c r="O3278"/>
  <c r="T3278" s="1"/>
  <c r="Y3278" s="1"/>
  <c r="N3278"/>
  <c r="R3277"/>
  <c r="W3277" s="1"/>
  <c r="AB3277" s="1"/>
  <c r="Q3277"/>
  <c r="V3277" s="1"/>
  <c r="P3277"/>
  <c r="U3277" s="1"/>
  <c r="Z3277" s="1"/>
  <c r="O3277"/>
  <c r="T3277" s="1"/>
  <c r="N3277"/>
  <c r="R3276"/>
  <c r="W3276" s="1"/>
  <c r="Q3276"/>
  <c r="V3276" s="1"/>
  <c r="AA3276" s="1"/>
  <c r="P3276"/>
  <c r="U3276" s="1"/>
  <c r="O3276"/>
  <c r="N3276"/>
  <c r="S3276" s="1"/>
  <c r="R3275"/>
  <c r="W3275" s="1"/>
  <c r="AB3275" s="1"/>
  <c r="Q3275"/>
  <c r="P3275"/>
  <c r="O3275"/>
  <c r="T3275" s="1"/>
  <c r="N3275"/>
  <c r="R3273"/>
  <c r="Q3273"/>
  <c r="P3273"/>
  <c r="O3273"/>
  <c r="N3273"/>
  <c r="R3272"/>
  <c r="Q3272"/>
  <c r="V3272" s="1"/>
  <c r="P3272"/>
  <c r="O3272"/>
  <c r="N3272"/>
  <c r="S3272" s="1"/>
  <c r="X3272" s="1"/>
  <c r="R3271"/>
  <c r="W3271" s="1"/>
  <c r="Q3271"/>
  <c r="P3271"/>
  <c r="O3271"/>
  <c r="T3271" s="1"/>
  <c r="Y3271" s="1"/>
  <c r="N3271"/>
  <c r="S3271" s="1"/>
  <c r="R3270"/>
  <c r="Q3270"/>
  <c r="P3270"/>
  <c r="U3270" s="1"/>
  <c r="Z3270" s="1"/>
  <c r="O3270"/>
  <c r="T3270" s="1"/>
  <c r="N3270"/>
  <c r="S3270" s="1"/>
  <c r="X3270" s="1"/>
  <c r="R3269"/>
  <c r="Q3269"/>
  <c r="V3269" s="1"/>
  <c r="AA3269" s="1"/>
  <c r="P3269"/>
  <c r="U3269" s="1"/>
  <c r="O3269"/>
  <c r="T3269" s="1"/>
  <c r="Y3269" s="1"/>
  <c r="N3269"/>
  <c r="R3268"/>
  <c r="W3268" s="1"/>
  <c r="AB3268" s="1"/>
  <c r="Q3268"/>
  <c r="V3268" s="1"/>
  <c r="P3268"/>
  <c r="U3268" s="1"/>
  <c r="Z3268" s="1"/>
  <c r="O3268"/>
  <c r="N3268"/>
  <c r="R3267"/>
  <c r="W3267" s="1"/>
  <c r="Q3267"/>
  <c r="V3267" s="1"/>
  <c r="AA3267" s="1"/>
  <c r="P3267"/>
  <c r="U3267" s="1"/>
  <c r="O3267"/>
  <c r="N3267"/>
  <c r="R3266"/>
  <c r="W3266" s="1"/>
  <c r="AB3266" s="1"/>
  <c r="Q3266"/>
  <c r="V3266" s="1"/>
  <c r="P3266"/>
  <c r="O3266"/>
  <c r="T3266" s="1"/>
  <c r="N3266"/>
  <c r="R3265"/>
  <c r="W3265" s="1"/>
  <c r="Q3265"/>
  <c r="P3265"/>
  <c r="U3265" s="1"/>
  <c r="O3265"/>
  <c r="N3265"/>
  <c r="R3264"/>
  <c r="Q3264"/>
  <c r="P3264"/>
  <c r="O3264"/>
  <c r="N3264"/>
  <c r="S3264" s="1"/>
  <c r="X3264" s="1"/>
  <c r="R3263"/>
  <c r="W3263" s="1"/>
  <c r="Q3263"/>
  <c r="P3263"/>
  <c r="O3263"/>
  <c r="T3263" s="1"/>
  <c r="Y3263" s="1"/>
  <c r="N3263"/>
  <c r="S3263" s="1"/>
  <c r="R3262"/>
  <c r="Q3262"/>
  <c r="P3262"/>
  <c r="U3262" s="1"/>
  <c r="Z3262" s="1"/>
  <c r="O3262"/>
  <c r="T3262" s="1"/>
  <c r="N3262"/>
  <c r="S3262" s="1"/>
  <c r="X3262" s="1"/>
  <c r="R3261"/>
  <c r="Q3261"/>
  <c r="V3261" s="1"/>
  <c r="AA3261" s="1"/>
  <c r="P3261"/>
  <c r="U3261" s="1"/>
  <c r="O3261"/>
  <c r="T3261" s="1"/>
  <c r="Y3261" s="1"/>
  <c r="N3261"/>
  <c r="S3261" s="1"/>
  <c r="R3260"/>
  <c r="W3260" s="1"/>
  <c r="AB3260" s="1"/>
  <c r="Q3260"/>
  <c r="V3260" s="1"/>
  <c r="P3260"/>
  <c r="U3260" s="1"/>
  <c r="Z3260" s="1"/>
  <c r="O3260"/>
  <c r="T3260" s="1"/>
  <c r="N3260"/>
  <c r="R3243"/>
  <c r="W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R3238"/>
  <c r="Q3238"/>
  <c r="V3238" s="1"/>
  <c r="AA3238" s="1"/>
  <c r="P3238"/>
  <c r="U3238" s="1"/>
  <c r="Z3238" s="1"/>
  <c r="O3238"/>
  <c r="T3238" s="1"/>
  <c r="N3238"/>
  <c r="S3238" s="1"/>
  <c r="X3238" s="1"/>
  <c r="R3237"/>
  <c r="W3237" s="1"/>
  <c r="AB3237" s="1"/>
  <c r="Q3237"/>
  <c r="V3237" s="1"/>
  <c r="AA3237" s="1"/>
  <c r="P3237"/>
  <c r="U3237" s="1"/>
  <c r="O3237"/>
  <c r="T3237" s="1"/>
  <c r="Y3237" s="1"/>
  <c r="N3237"/>
  <c r="S3237" s="1"/>
  <c r="X3237" s="1"/>
  <c r="R3236"/>
  <c r="W3236" s="1"/>
  <c r="AB3236" s="1"/>
  <c r="Q3236"/>
  <c r="V3236" s="1"/>
  <c r="P3236"/>
  <c r="U3236" s="1"/>
  <c r="Z3236" s="1"/>
  <c r="O3236"/>
  <c r="T3236" s="1"/>
  <c r="Y3236" s="1"/>
  <c r="N3236"/>
  <c r="S3236" s="1"/>
  <c r="X3236" s="1"/>
  <c r="R3235"/>
  <c r="W3235" s="1"/>
  <c r="Q3235"/>
  <c r="V3235" s="1"/>
  <c r="AA3235" s="1"/>
  <c r="P3235"/>
  <c r="U3235" s="1"/>
  <c r="Z3235" s="1"/>
  <c r="O3235"/>
  <c r="T3235" s="1"/>
  <c r="Y3235" s="1"/>
  <c r="N3235"/>
  <c r="R3234"/>
  <c r="W3234" s="1"/>
  <c r="AB3234" s="1"/>
  <c r="Q3234"/>
  <c r="V3234" s="1"/>
  <c r="AA3234" s="1"/>
  <c r="P3234"/>
  <c r="U3234" s="1"/>
  <c r="Z3234" s="1"/>
  <c r="O3234"/>
  <c r="N3234"/>
  <c r="R3233"/>
  <c r="W3233" s="1"/>
  <c r="AB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R3230"/>
  <c r="Q3230"/>
  <c r="V3230" s="1"/>
  <c r="AA3230" s="1"/>
  <c r="P3230"/>
  <c r="U3230" s="1"/>
  <c r="Z3230" s="1"/>
  <c r="O3230"/>
  <c r="T3230" s="1"/>
  <c r="N3230"/>
  <c r="S3230" s="1"/>
  <c r="X3230" s="1"/>
  <c r="R3106"/>
  <c r="W3106" s="1"/>
  <c r="AB3106" s="1"/>
  <c r="Q3106"/>
  <c r="V3106" s="1"/>
  <c r="AA3106" s="1"/>
  <c r="P3106"/>
  <c r="U3106" s="1"/>
  <c r="O3106"/>
  <c r="T3106" s="1"/>
  <c r="N3106"/>
  <c r="S3106" s="1"/>
  <c r="R3105"/>
  <c r="W3105" s="1"/>
  <c r="AB3105" s="1"/>
  <c r="Q3105"/>
  <c r="V3105" s="1"/>
  <c r="P3105"/>
  <c r="U3105" s="1"/>
  <c r="O3105"/>
  <c r="T3105" s="1"/>
  <c r="N3105"/>
  <c r="R3104"/>
  <c r="W3104" s="1"/>
  <c r="Q3104"/>
  <c r="P3104"/>
  <c r="U3104" s="1"/>
  <c r="O3104"/>
  <c r="N3104"/>
  <c r="R3103"/>
  <c r="Q3103"/>
  <c r="P3103"/>
  <c r="O3103"/>
  <c r="N3103"/>
  <c r="R3102"/>
  <c r="W3102" s="1"/>
  <c r="Q3102"/>
  <c r="P3102"/>
  <c r="O3102"/>
  <c r="N3102"/>
  <c r="S3102" s="1"/>
  <c r="X3102" s="1"/>
  <c r="R310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R3099"/>
  <c r="Q3099"/>
  <c r="V3099" s="1"/>
  <c r="AA3099" s="1"/>
  <c r="P3099"/>
  <c r="U3099" s="1"/>
  <c r="Z3099" s="1"/>
  <c r="O3099"/>
  <c r="T3099" s="1"/>
  <c r="N3099"/>
  <c r="R3098"/>
  <c r="W3098" s="1"/>
  <c r="AB3098" s="1"/>
  <c r="Q3098"/>
  <c r="V3098" s="1"/>
  <c r="AA3098" s="1"/>
  <c r="P3098"/>
  <c r="U3098" s="1"/>
  <c r="O3098"/>
  <c r="N3098"/>
  <c r="R3097"/>
  <c r="W3097" s="1"/>
  <c r="AB3097" s="1"/>
  <c r="Q3097"/>
  <c r="V3097" s="1"/>
  <c r="P3097"/>
  <c r="U3097" s="1"/>
  <c r="O3097"/>
  <c r="T3097" s="1"/>
  <c r="N3097"/>
  <c r="R3096"/>
  <c r="W3096" s="1"/>
  <c r="Q3096"/>
  <c r="V3096" s="1"/>
  <c r="P3096"/>
  <c r="U3096" s="1"/>
  <c r="O3096"/>
  <c r="N3096"/>
  <c r="R3095"/>
  <c r="W3095" s="1"/>
  <c r="Q3095"/>
  <c r="V3095" s="1"/>
  <c r="P3095"/>
  <c r="O3095"/>
  <c r="N3095"/>
  <c r="R3094"/>
  <c r="Q3094"/>
  <c r="P3094"/>
  <c r="O3094"/>
  <c r="N3094"/>
  <c r="S3094" s="1"/>
  <c r="X3094" s="1"/>
  <c r="R3093"/>
  <c r="Q3093"/>
  <c r="P3093"/>
  <c r="O3093"/>
  <c r="T3093" s="1"/>
  <c r="Y3093" s="1"/>
  <c r="N3093"/>
  <c r="S3093" s="1"/>
  <c r="X3093" s="1"/>
  <c r="R3091"/>
  <c r="Q3091"/>
  <c r="P3091"/>
  <c r="U3091" s="1"/>
  <c r="Z3091" s="1"/>
  <c r="O3091"/>
  <c r="T3091" s="1"/>
  <c r="Y3091" s="1"/>
  <c r="N3091"/>
  <c r="S3091" s="1"/>
  <c r="R3090"/>
  <c r="Q3090"/>
  <c r="V3090" s="1"/>
  <c r="AA3090" s="1"/>
  <c r="P3090"/>
  <c r="U3090" s="1"/>
  <c r="Z3090" s="1"/>
  <c r="O3090"/>
  <c r="T3090" s="1"/>
  <c r="N3090"/>
  <c r="R3089"/>
  <c r="W3089" s="1"/>
  <c r="AB3089" s="1"/>
  <c r="Q3089"/>
  <c r="V3089" s="1"/>
  <c r="AA3089" s="1"/>
  <c r="P3089"/>
  <c r="U3089" s="1"/>
  <c r="O3089"/>
  <c r="N3089"/>
  <c r="R3088"/>
  <c r="W3088" s="1"/>
  <c r="AB3088" s="1"/>
  <c r="Q3088"/>
  <c r="V3088" s="1"/>
  <c r="P3088"/>
  <c r="O3088"/>
  <c r="N3088"/>
  <c r="R3087"/>
  <c r="W3087" s="1"/>
  <c r="Q3087"/>
  <c r="V3087" s="1"/>
  <c r="P3087"/>
  <c r="U3087" s="1"/>
  <c r="O3087"/>
  <c r="N3087"/>
  <c r="R3086"/>
  <c r="W3086" s="1"/>
  <c r="Q3086"/>
  <c r="V3086" s="1"/>
  <c r="P3086"/>
  <c r="O3086"/>
  <c r="N3086"/>
  <c r="R3085"/>
  <c r="W3085" s="1"/>
  <c r="Q3085"/>
  <c r="P3085"/>
  <c r="O3085"/>
  <c r="N3085"/>
  <c r="S3085" s="1"/>
  <c r="X3085" s="1"/>
  <c r="R3084"/>
  <c r="Q3084"/>
  <c r="P3084"/>
  <c r="O3084"/>
  <c r="T3084" s="1"/>
  <c r="Y3084" s="1"/>
  <c r="N3084"/>
  <c r="S3084" s="1"/>
  <c r="X3084" s="1"/>
  <c r="R3083"/>
  <c r="Q3083"/>
  <c r="P3083"/>
  <c r="U3083" s="1"/>
  <c r="O3083"/>
  <c r="T3083" s="1"/>
  <c r="Y3083" s="1"/>
  <c r="N3083"/>
  <c r="S3083" s="1"/>
  <c r="R3082"/>
  <c r="Q3082"/>
  <c r="V3082" s="1"/>
  <c r="P3082"/>
  <c r="U3082" s="1"/>
  <c r="Z3082" s="1"/>
  <c r="O3082"/>
  <c r="T3082" s="1"/>
  <c r="N3082"/>
  <c r="R3081"/>
  <c r="W3081" s="1"/>
  <c r="Q3081"/>
  <c r="V3081" s="1"/>
  <c r="AA3081" s="1"/>
  <c r="P3081"/>
  <c r="U3081" s="1"/>
  <c r="O3081"/>
  <c r="N3081"/>
  <c r="S3081" s="1"/>
  <c r="R3080"/>
  <c r="W3080" s="1"/>
  <c r="AB3080" s="1"/>
  <c r="Q3080"/>
  <c r="V3080" s="1"/>
  <c r="P3080"/>
  <c r="O3080"/>
  <c r="N3080"/>
  <c r="R3079"/>
  <c r="W3079" s="1"/>
  <c r="Q3079"/>
  <c r="P3079"/>
  <c r="U3079" s="1"/>
  <c r="O3079"/>
  <c r="N3079"/>
  <c r="R3078"/>
  <c r="Q3078"/>
  <c r="V3078" s="1"/>
  <c r="P3078"/>
  <c r="O3078"/>
  <c r="N3078"/>
  <c r="R3076"/>
  <c r="W3076" s="1"/>
  <c r="Q3076"/>
  <c r="P3076"/>
  <c r="O3076"/>
  <c r="N3076"/>
  <c r="S3076" s="1"/>
  <c r="R3075"/>
  <c r="Q3075"/>
  <c r="P3075"/>
  <c r="O3075"/>
  <c r="T3075" s="1"/>
  <c r="N3075"/>
  <c r="S3075" s="1"/>
  <c r="X3075" s="1"/>
  <c r="R3074"/>
  <c r="Q3074"/>
  <c r="P3074"/>
  <c r="U3074" s="1"/>
  <c r="O3074"/>
  <c r="T3074" s="1"/>
  <c r="Y3074" s="1"/>
  <c r="N3074"/>
  <c r="S3074" s="1"/>
  <c r="R3073"/>
  <c r="Q3073"/>
  <c r="V3073" s="1"/>
  <c r="P3073"/>
  <c r="U3073" s="1"/>
  <c r="Z3073" s="1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R3069"/>
  <c r="Q3069"/>
  <c r="P3069"/>
  <c r="O3069"/>
  <c r="N3069"/>
  <c r="R3068"/>
  <c r="Q3068"/>
  <c r="P3068"/>
  <c r="O3068"/>
  <c r="N3068"/>
  <c r="S3068" s="1"/>
  <c r="R3067"/>
  <c r="Q3067"/>
  <c r="P3067"/>
  <c r="O3067"/>
  <c r="T3067" s="1"/>
  <c r="N3067"/>
  <c r="S3067" s="1"/>
  <c r="R3066"/>
  <c r="Q3066"/>
  <c r="P3066"/>
  <c r="U3066" s="1"/>
  <c r="O3066"/>
  <c r="T3066" s="1"/>
  <c r="N3066"/>
  <c r="S3066" s="1"/>
  <c r="R3065"/>
  <c r="Q3065"/>
  <c r="V3065" s="1"/>
  <c r="P3065"/>
  <c r="U3065" s="1"/>
  <c r="O3065"/>
  <c r="T3065" s="1"/>
  <c r="N3065"/>
  <c r="R3064"/>
  <c r="W3064" s="1"/>
  <c r="Q3064"/>
  <c r="V3064" s="1"/>
  <c r="P3064"/>
  <c r="U3064" s="1"/>
  <c r="O3064"/>
  <c r="N3064"/>
  <c r="R3063"/>
  <c r="W3063" s="1"/>
  <c r="Q3063"/>
  <c r="V3063" s="1"/>
  <c r="P3063"/>
  <c r="O3063"/>
  <c r="N3063"/>
  <c r="R3061"/>
  <c r="W3061" s="1"/>
  <c r="Q3061"/>
  <c r="P3061"/>
  <c r="O3061"/>
  <c r="N3061"/>
  <c r="R3060"/>
  <c r="Q3060"/>
  <c r="P3060"/>
  <c r="O3060"/>
  <c r="N3060"/>
  <c r="R3059"/>
  <c r="Q3059"/>
  <c r="P3059"/>
  <c r="O3059"/>
  <c r="N3059"/>
  <c r="S3059" s="1"/>
  <c r="R3058"/>
  <c r="Q3058"/>
  <c r="P3058"/>
  <c r="O3058"/>
  <c r="T3058" s="1"/>
  <c r="N3058"/>
  <c r="S3058" s="1"/>
  <c r="R3057"/>
  <c r="Q3057"/>
  <c r="P3057"/>
  <c r="U3057" s="1"/>
  <c r="O3057"/>
  <c r="T3057" s="1"/>
  <c r="N3057"/>
  <c r="S3057" s="1"/>
  <c r="R3056"/>
  <c r="Q3056"/>
  <c r="V3056" s="1"/>
  <c r="P3056"/>
  <c r="U3056" s="1"/>
  <c r="O3056"/>
  <c r="T3056" s="1"/>
  <c r="N3056"/>
  <c r="R3055"/>
  <c r="W3055" s="1"/>
  <c r="Q3055"/>
  <c r="V3055" s="1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R3052"/>
  <c r="Q3052"/>
  <c r="P3052"/>
  <c r="O3052"/>
  <c r="N3052"/>
  <c r="R3051"/>
  <c r="Q3051"/>
  <c r="P3051"/>
  <c r="O3051"/>
  <c r="N3051"/>
  <c r="S3051" s="1"/>
  <c r="R3050"/>
  <c r="Q3050"/>
  <c r="P3050"/>
  <c r="O3050"/>
  <c r="T3050" s="1"/>
  <c r="N3050"/>
  <c r="R3049"/>
  <c r="W3049" s="1"/>
  <c r="AB3049" s="1"/>
  <c r="Q3049"/>
  <c r="P3049"/>
  <c r="U3049" s="1"/>
  <c r="O3049"/>
  <c r="T3049" s="1"/>
  <c r="N3049"/>
  <c r="S3049" s="1"/>
  <c r="R3048"/>
  <c r="Q3048"/>
  <c r="V3048" s="1"/>
  <c r="P3048"/>
  <c r="U3048" s="1"/>
  <c r="O3048"/>
  <c r="T3048" s="1"/>
  <c r="N3048"/>
  <c r="R3046"/>
  <c r="W3046" s="1"/>
  <c r="Q3046"/>
  <c r="P3046"/>
  <c r="U3046" s="1"/>
  <c r="O3046"/>
  <c r="N3046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R3042"/>
  <c r="Q3042"/>
  <c r="P3042"/>
  <c r="U3042" s="1"/>
  <c r="Z3042" s="1"/>
  <c r="O3042"/>
  <c r="N3042"/>
  <c r="S3042" s="1"/>
  <c r="R3041"/>
  <c r="Q3041"/>
  <c r="V3041" s="1"/>
  <c r="AA3041" s="1"/>
  <c r="P3041"/>
  <c r="O3041"/>
  <c r="T3041" s="1"/>
  <c r="N3041"/>
  <c r="S3041" s="1"/>
  <c r="R3040"/>
  <c r="W3040" s="1"/>
  <c r="AB3040" s="1"/>
  <c r="Q3040"/>
  <c r="P3040"/>
  <c r="U3040" s="1"/>
  <c r="O3040"/>
  <c r="N3040"/>
  <c r="S3040" s="1"/>
  <c r="R3039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6"/>
  <c r="W3036" s="1"/>
  <c r="Q3036"/>
  <c r="P3036"/>
  <c r="O3036"/>
  <c r="N3036"/>
  <c r="S3036" s="1"/>
  <c r="X3036" s="1"/>
  <c r="R3035"/>
  <c r="Q3035"/>
  <c r="P3035"/>
  <c r="O3035"/>
  <c r="T3035" s="1"/>
  <c r="Y3035" s="1"/>
  <c r="N3035"/>
  <c r="R3034"/>
  <c r="Q3034"/>
  <c r="P3034"/>
  <c r="U3034" s="1"/>
  <c r="Z3034" s="1"/>
  <c r="O3034"/>
  <c r="T3034" s="1"/>
  <c r="N3034"/>
  <c r="S3034" s="1"/>
  <c r="R3033"/>
  <c r="Q3033"/>
  <c r="V3033" s="1"/>
  <c r="AA3033" s="1"/>
  <c r="P3033"/>
  <c r="U3033" s="1"/>
  <c r="O3033"/>
  <c r="T3033" s="1"/>
  <c r="N3033"/>
  <c r="S3033" s="1"/>
  <c r="R3031"/>
  <c r="W3031" s="1"/>
  <c r="AB3031" s="1"/>
  <c r="Q3031"/>
  <c r="P3031"/>
  <c r="U3031" s="1"/>
  <c r="O3031"/>
  <c r="T3031" s="1"/>
  <c r="N3031"/>
  <c r="S3031" s="1"/>
  <c r="R3030"/>
  <c r="Q3030"/>
  <c r="V3030" s="1"/>
  <c r="P3030"/>
  <c r="O3030"/>
  <c r="T3030" s="1"/>
  <c r="N3030"/>
  <c r="R3029"/>
  <c r="W3029" s="1"/>
  <c r="Q3029"/>
  <c r="V3029" s="1"/>
  <c r="P3029"/>
  <c r="U3029" s="1"/>
  <c r="O3029"/>
  <c r="N3029"/>
  <c r="R3028"/>
  <c r="W3028" s="1"/>
  <c r="Q3028"/>
  <c r="V3028" s="1"/>
  <c r="P3028"/>
  <c r="O3028"/>
  <c r="N3028"/>
  <c r="R3027"/>
  <c r="W3027" s="1"/>
  <c r="Q3027"/>
  <c r="P3027"/>
  <c r="O3027"/>
  <c r="N3027"/>
  <c r="S3027" s="1"/>
  <c r="X3027" s="1"/>
  <c r="R3026"/>
  <c r="Q3026"/>
  <c r="P3026"/>
  <c r="O3026"/>
  <c r="T3026" s="1"/>
  <c r="Y3026" s="1"/>
  <c r="N3026"/>
  <c r="R3025"/>
  <c r="Q3025"/>
  <c r="P3025"/>
  <c r="U3025" s="1"/>
  <c r="Z3025" s="1"/>
  <c r="O3025"/>
  <c r="T3025" s="1"/>
  <c r="N3025"/>
  <c r="S3025" s="1"/>
  <c r="R3024"/>
  <c r="Q3024"/>
  <c r="V3024" s="1"/>
  <c r="AA3024" s="1"/>
  <c r="P3024"/>
  <c r="U3024" s="1"/>
  <c r="O3024"/>
  <c r="T3024" s="1"/>
  <c r="N3024"/>
  <c r="R3023"/>
  <c r="W3023" s="1"/>
  <c r="AB3023" s="1"/>
  <c r="Q3023"/>
  <c r="V3023" s="1"/>
  <c r="P3023"/>
  <c r="U3023" s="1"/>
  <c r="O3023"/>
  <c r="T3023" s="1"/>
  <c r="N3023"/>
  <c r="S3023" s="1"/>
  <c r="R3022"/>
  <c r="W3022" s="1"/>
  <c r="Q3022"/>
  <c r="V3022" s="1"/>
  <c r="P3022"/>
  <c r="U3022" s="1"/>
  <c r="O3022"/>
  <c r="T3022" s="1"/>
  <c r="N3022"/>
  <c r="R3021"/>
  <c r="W3021" s="1"/>
  <c r="Q3021"/>
  <c r="P3021"/>
  <c r="U3021" s="1"/>
  <c r="O3021"/>
  <c r="N3021"/>
  <c r="R3020"/>
  <c r="W3020" s="1"/>
  <c r="Q3020"/>
  <c r="V3020" s="1"/>
  <c r="P3020"/>
  <c r="O3020"/>
  <c r="N3020"/>
  <c r="R3019"/>
  <c r="W3019" s="1"/>
  <c r="Q3019"/>
  <c r="P3019"/>
  <c r="O3019"/>
  <c r="N3019"/>
  <c r="S3019" s="1"/>
  <c r="X3019" s="1"/>
  <c r="R3018"/>
  <c r="Q3018"/>
  <c r="P3018"/>
  <c r="O3018"/>
  <c r="T3018" s="1"/>
  <c r="Y3018" s="1"/>
  <c r="N3018"/>
  <c r="S3018" s="1"/>
  <c r="R3016"/>
  <c r="Q3016"/>
  <c r="P3016"/>
  <c r="U3016" s="1"/>
  <c r="Z3016" s="1"/>
  <c r="O3016"/>
  <c r="N3016"/>
  <c r="S3016" s="1"/>
  <c r="R3015"/>
  <c r="Q3015"/>
  <c r="V3015" s="1"/>
  <c r="AA3015" s="1"/>
  <c r="P3015"/>
  <c r="U3015" s="1"/>
  <c r="O3015"/>
  <c r="T3015" s="1"/>
  <c r="N3015"/>
  <c r="R3014"/>
  <c r="W3014" s="1"/>
  <c r="AB3014" s="1"/>
  <c r="Q3014"/>
  <c r="V3014" s="1"/>
  <c r="P3014"/>
  <c r="U3014" s="1"/>
  <c r="O3014"/>
  <c r="N3014"/>
  <c r="S3014" s="1"/>
  <c r="R3013"/>
  <c r="W3013" s="1"/>
  <c r="Q3013"/>
  <c r="V3013" s="1"/>
  <c r="P3013"/>
  <c r="U3013" s="1"/>
  <c r="O3013"/>
  <c r="T3013" s="1"/>
  <c r="N3013"/>
  <c r="R3012"/>
  <c r="W3012" s="1"/>
  <c r="Q3012"/>
  <c r="V3012" s="1"/>
  <c r="P3012"/>
  <c r="U3012" s="1"/>
  <c r="O3012"/>
  <c r="N3012"/>
  <c r="R3011"/>
  <c r="Q3011"/>
  <c r="V3011" s="1"/>
  <c r="P3011"/>
  <c r="O3011"/>
  <c r="N3011"/>
  <c r="R3010"/>
  <c r="W3010" s="1"/>
  <c r="Q3010"/>
  <c r="P3010"/>
  <c r="O3010"/>
  <c r="N3010"/>
  <c r="S3010" s="1"/>
  <c r="X3010" s="1"/>
  <c r="R3009"/>
  <c r="Q3009"/>
  <c r="P3009"/>
  <c r="O3009"/>
  <c r="T3009" s="1"/>
  <c r="Y3009" s="1"/>
  <c r="N3009"/>
  <c r="S3009" s="1"/>
  <c r="R3008"/>
  <c r="Q3008"/>
  <c r="P3008"/>
  <c r="U3008" s="1"/>
  <c r="Z3008" s="1"/>
  <c r="O3008"/>
  <c r="T3008" s="1"/>
  <c r="N3008"/>
  <c r="S3008" s="1"/>
  <c r="R3007"/>
  <c r="Q3007"/>
  <c r="V3007" s="1"/>
  <c r="AA3007" s="1"/>
  <c r="P3007"/>
  <c r="O3007"/>
  <c r="T3007" s="1"/>
  <c r="N3007"/>
  <c r="R3006"/>
  <c r="W3006" s="1"/>
  <c r="AB3006" s="1"/>
  <c r="Q3006"/>
  <c r="P3006"/>
  <c r="U3006" s="1"/>
  <c r="O3006"/>
  <c r="N3006"/>
  <c r="S3006" s="1"/>
  <c r="R3005"/>
  <c r="W3005" s="1"/>
  <c r="Q3005"/>
  <c r="V3005" s="1"/>
  <c r="P3005"/>
  <c r="O3005"/>
  <c r="T3005" s="1"/>
  <c r="N3005"/>
  <c r="R3004"/>
  <c r="W3004" s="1"/>
  <c r="Q3004"/>
  <c r="V3004" s="1"/>
  <c r="P3004"/>
  <c r="U3004" s="1"/>
  <c r="O3004"/>
  <c r="N3004"/>
  <c r="R3003"/>
  <c r="W3003" s="1"/>
  <c r="Q3003"/>
  <c r="V3003" s="1"/>
  <c r="P3003"/>
  <c r="O3003"/>
  <c r="N3003"/>
  <c r="R3001"/>
  <c r="W3001" s="1"/>
  <c r="AB3001" s="1"/>
  <c r="Q3001"/>
  <c r="V3001" s="1"/>
  <c r="AA3001" s="1"/>
  <c r="P3001"/>
  <c r="U3001" s="1"/>
  <c r="O3001"/>
  <c r="T3001" s="1"/>
  <c r="N3001"/>
  <c r="R3000"/>
  <c r="W3000" s="1"/>
  <c r="AB3000" s="1"/>
  <c r="Q3000"/>
  <c r="V3000" s="1"/>
  <c r="AA3000" s="1"/>
  <c r="P3000"/>
  <c r="U3000" s="1"/>
  <c r="O3000"/>
  <c r="N3000"/>
  <c r="R2999"/>
  <c r="W2999" s="1"/>
  <c r="Q2999"/>
  <c r="V2999" s="1"/>
  <c r="P2999"/>
  <c r="O2999"/>
  <c r="N2999"/>
  <c r="S2999" s="1"/>
  <c r="X2999" s="1"/>
  <c r="R2998"/>
  <c r="Q2998"/>
  <c r="P2998"/>
  <c r="O2998"/>
  <c r="T2998" s="1"/>
  <c r="Y2998" s="1"/>
  <c r="N2998"/>
  <c r="S2998" s="1"/>
  <c r="X2998" s="1"/>
  <c r="R2997"/>
  <c r="Q2997"/>
  <c r="P2997"/>
  <c r="U2997" s="1"/>
  <c r="Z2997" s="1"/>
  <c r="O2997"/>
  <c r="T2997" s="1"/>
  <c r="Y2997" s="1"/>
  <c r="N2997"/>
  <c r="S2997" s="1"/>
  <c r="X2997" s="1"/>
  <c r="R2996"/>
  <c r="Q2996"/>
  <c r="V2996" s="1"/>
  <c r="AA2996" s="1"/>
  <c r="P2996"/>
  <c r="U2996" s="1"/>
  <c r="Z2996" s="1"/>
  <c r="O2996"/>
  <c r="T2996" s="1"/>
  <c r="Y2996" s="1"/>
  <c r="N2996"/>
  <c r="S2996" s="1"/>
  <c r="X2996" s="1"/>
  <c r="R2995"/>
  <c r="W2995" s="1"/>
  <c r="AB2995" s="1"/>
  <c r="Q2995"/>
  <c r="V2995" s="1"/>
  <c r="AA2995" s="1"/>
  <c r="P2995"/>
  <c r="U2995" s="1"/>
  <c r="Z2995" s="1"/>
  <c r="O2995"/>
  <c r="T2995" s="1"/>
  <c r="Y2995" s="1"/>
  <c r="N2995"/>
  <c r="S2995" s="1"/>
  <c r="R2994"/>
  <c r="W2994" s="1"/>
  <c r="AB2994" s="1"/>
  <c r="Q2994"/>
  <c r="V2994" s="1"/>
  <c r="AA2994" s="1"/>
  <c r="P2994"/>
  <c r="U2994" s="1"/>
  <c r="Z2994" s="1"/>
  <c r="O2994"/>
  <c r="T2994" s="1"/>
  <c r="N2994"/>
  <c r="S2994" s="1"/>
  <c r="R2993"/>
  <c r="W2993" s="1"/>
  <c r="AB2993" s="1"/>
  <c r="Q2993"/>
  <c r="V2993" s="1"/>
  <c r="AA2993" s="1"/>
  <c r="P2993"/>
  <c r="U2993" s="1"/>
  <c r="O2993"/>
  <c r="T2993" s="1"/>
  <c r="N2993"/>
  <c r="R2992"/>
  <c r="Q2992"/>
  <c r="V2992" s="1"/>
  <c r="P2992"/>
  <c r="U2992" s="1"/>
  <c r="O2992"/>
  <c r="N2992"/>
  <c r="R2991"/>
  <c r="Q2991"/>
  <c r="V2991" s="1"/>
  <c r="P2991"/>
  <c r="O2991"/>
  <c r="N2991"/>
  <c r="S2991" s="1"/>
  <c r="X2991" s="1"/>
  <c r="R2990"/>
  <c r="W2990" s="1"/>
  <c r="Q2990"/>
  <c r="P2990"/>
  <c r="O2990"/>
  <c r="T2990" s="1"/>
  <c r="Y2990" s="1"/>
  <c r="N2990"/>
  <c r="S2990" s="1"/>
  <c r="X2990" s="1"/>
  <c r="R2989"/>
  <c r="Q2989"/>
  <c r="P2989"/>
  <c r="U2989" s="1"/>
  <c r="Z2989" s="1"/>
  <c r="O2989"/>
  <c r="T2989" s="1"/>
  <c r="Y2989" s="1"/>
  <c r="N2989"/>
  <c r="S2989" s="1"/>
  <c r="X2989" s="1"/>
  <c r="R2988"/>
  <c r="Q2988"/>
  <c r="V2988" s="1"/>
  <c r="AA2988" s="1"/>
  <c r="P2988"/>
  <c r="U2988" s="1"/>
  <c r="Z2988" s="1"/>
  <c r="O2988"/>
  <c r="T2988" s="1"/>
  <c r="Y2988" s="1"/>
  <c r="N2988"/>
  <c r="S2988" s="1"/>
  <c r="R2805"/>
  <c r="W2805" s="1"/>
  <c r="AB2805" s="1"/>
  <c r="Q2805"/>
  <c r="V2805" s="1"/>
  <c r="AA2805" s="1"/>
  <c r="P2805"/>
  <c r="U2805" s="1"/>
  <c r="Z2805" s="1"/>
  <c r="O2805"/>
  <c r="T2805" s="1"/>
  <c r="Y2805" s="1"/>
  <c r="N2805"/>
  <c r="R2804"/>
  <c r="W2804" s="1"/>
  <c r="AB2804" s="1"/>
  <c r="Q2804"/>
  <c r="V2804" s="1"/>
  <c r="AA2804" s="1"/>
  <c r="P2804"/>
  <c r="U2804" s="1"/>
  <c r="O2804"/>
  <c r="N2804"/>
  <c r="R2803"/>
  <c r="W2803" s="1"/>
  <c r="AB2803" s="1"/>
  <c r="Q2803"/>
  <c r="P2803"/>
  <c r="O2803"/>
  <c r="N2803"/>
  <c r="S2803" s="1"/>
  <c r="X2803" s="1"/>
  <c r="R2802"/>
  <c r="W2802" s="1"/>
  <c r="Q2802"/>
  <c r="P2802"/>
  <c r="O2802"/>
  <c r="T2802" s="1"/>
  <c r="Y2802" s="1"/>
  <c r="N2802"/>
  <c r="S2802" s="1"/>
  <c r="X2802" s="1"/>
  <c r="R2801"/>
  <c r="Q2801"/>
  <c r="P2801"/>
  <c r="U2801" s="1"/>
  <c r="Z2801" s="1"/>
  <c r="O2801"/>
  <c r="T2801" s="1"/>
  <c r="Y2801" s="1"/>
  <c r="N2801"/>
  <c r="S2801" s="1"/>
  <c r="X2801" s="1"/>
  <c r="R2800"/>
  <c r="Q2800"/>
  <c r="V2800" s="1"/>
  <c r="AA2800" s="1"/>
  <c r="P2800"/>
  <c r="U2800" s="1"/>
  <c r="Z2800" s="1"/>
  <c r="O2800"/>
  <c r="T2800" s="1"/>
  <c r="Y2800" s="1"/>
  <c r="N2800"/>
  <c r="S2800" s="1"/>
  <c r="R2799"/>
  <c r="W2799" s="1"/>
  <c r="AB2799" s="1"/>
  <c r="Q2799"/>
  <c r="V2799" s="1"/>
  <c r="AA2799" s="1"/>
  <c r="P2799"/>
  <c r="U2799" s="1"/>
  <c r="Z2799" s="1"/>
  <c r="O2799"/>
  <c r="N2799"/>
  <c r="R2798"/>
  <c r="W2798" s="1"/>
  <c r="AB2798" s="1"/>
  <c r="Q2798"/>
  <c r="V2798" s="1"/>
  <c r="AA2798" s="1"/>
  <c r="P2798"/>
  <c r="O2798"/>
  <c r="N2798"/>
  <c r="R2797"/>
  <c r="W2797" s="1"/>
  <c r="AB2797" s="1"/>
  <c r="Q2797"/>
  <c r="P2797"/>
  <c r="O2797"/>
  <c r="N2797"/>
  <c r="R2796"/>
  <c r="Q2796"/>
  <c r="P2796"/>
  <c r="O2796"/>
  <c r="N2796"/>
  <c r="R2795"/>
  <c r="W2795" s="1"/>
  <c r="Q2795"/>
  <c r="P2795"/>
  <c r="O2795"/>
  <c r="N2795"/>
  <c r="S2795" s="1"/>
  <c r="X2795" s="1"/>
  <c r="R2794"/>
  <c r="W2794" s="1"/>
  <c r="Q2794"/>
  <c r="P2794"/>
  <c r="O2794"/>
  <c r="T2794" s="1"/>
  <c r="Y2794" s="1"/>
  <c r="N2794"/>
  <c r="S2794" s="1"/>
  <c r="X2794" s="1"/>
  <c r="R2793"/>
  <c r="Q2793"/>
  <c r="P2793"/>
  <c r="U2793" s="1"/>
  <c r="Z2793" s="1"/>
  <c r="O2793"/>
  <c r="T2793" s="1"/>
  <c r="Y2793" s="1"/>
  <c r="N2793"/>
  <c r="S2793" s="1"/>
  <c r="X2793" s="1"/>
  <c r="R2792"/>
  <c r="Q2792"/>
  <c r="V2792" s="1"/>
  <c r="AA2792" s="1"/>
  <c r="P2792"/>
  <c r="U2792" s="1"/>
  <c r="Z2792" s="1"/>
  <c r="O2792"/>
  <c r="T2792" s="1"/>
  <c r="Y2792" s="1"/>
  <c r="N2792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P2789"/>
  <c r="O2789"/>
  <c r="N2789"/>
  <c r="R2788"/>
  <c r="W2788" s="1"/>
  <c r="Q2788"/>
  <c r="V2788" s="1"/>
  <c r="P2788"/>
  <c r="U2788" s="1"/>
  <c r="O2788"/>
  <c r="N2788"/>
  <c r="R2787"/>
  <c r="W2787" s="1"/>
  <c r="Q2787"/>
  <c r="V2787" s="1"/>
  <c r="P2787"/>
  <c r="O2787"/>
  <c r="N2787"/>
  <c r="R2786"/>
  <c r="W2786" s="1"/>
  <c r="Q2786"/>
  <c r="P2786"/>
  <c r="O2786"/>
  <c r="N2786"/>
  <c r="S2786" s="1"/>
  <c r="X2786" s="1"/>
  <c r="R2785"/>
  <c r="Q2785"/>
  <c r="P2785"/>
  <c r="O2785"/>
  <c r="T2785" s="1"/>
  <c r="Y2785" s="1"/>
  <c r="N2785"/>
  <c r="S2785" s="1"/>
  <c r="X2785" s="1"/>
  <c r="R2784"/>
  <c r="Q2784"/>
  <c r="P2784"/>
  <c r="U2784" s="1"/>
  <c r="Z2784" s="1"/>
  <c r="O2784"/>
  <c r="T2784" s="1"/>
  <c r="Y2784" s="1"/>
  <c r="N2784"/>
  <c r="S2784" s="1"/>
  <c r="R2783"/>
  <c r="Q2783"/>
  <c r="V2783" s="1"/>
  <c r="AA2783" s="1"/>
  <c r="P2783"/>
  <c r="U2783" s="1"/>
  <c r="Z2783" s="1"/>
  <c r="O2783"/>
  <c r="T2783" s="1"/>
  <c r="N2783"/>
  <c r="S2783" s="1"/>
  <c r="R2782"/>
  <c r="W2782" s="1"/>
  <c r="AB2782" s="1"/>
  <c r="Q2782"/>
  <c r="V2782" s="1"/>
  <c r="AA2782" s="1"/>
  <c r="P2782"/>
  <c r="U2782" s="1"/>
  <c r="O2782"/>
  <c r="N2782"/>
  <c r="S2782" s="1"/>
  <c r="R2781"/>
  <c r="W2781" s="1"/>
  <c r="AB2781" s="1"/>
  <c r="Q2781"/>
  <c r="V2781" s="1"/>
  <c r="P2781"/>
  <c r="O2781"/>
  <c r="N2781"/>
  <c r="R2780"/>
  <c r="W2780" s="1"/>
  <c r="Q2780"/>
  <c r="P2780"/>
  <c r="O2780"/>
  <c r="N2780"/>
  <c r="R2779"/>
  <c r="W2779" s="1"/>
  <c r="Q2779"/>
  <c r="V2779" s="1"/>
  <c r="P2779"/>
  <c r="O2779"/>
  <c r="N2779"/>
  <c r="R2778"/>
  <c r="W2778" s="1"/>
  <c r="Q2778"/>
  <c r="P2778"/>
  <c r="O2778"/>
  <c r="N2778"/>
  <c r="S2778" s="1"/>
  <c r="X2778" s="1"/>
  <c r="R2777"/>
  <c r="Q2777"/>
  <c r="P2777"/>
  <c r="O2777"/>
  <c r="T2777" s="1"/>
  <c r="Y2777" s="1"/>
  <c r="N2777"/>
  <c r="S2777" s="1"/>
  <c r="X2777" s="1"/>
  <c r="R2775"/>
  <c r="W2775" s="1"/>
  <c r="Q2775"/>
  <c r="V2775" s="1"/>
  <c r="AA2775" s="1"/>
  <c r="P2775"/>
  <c r="U2775" s="1"/>
  <c r="O2775"/>
  <c r="N2775"/>
  <c r="R2774"/>
  <c r="W2774" s="1"/>
  <c r="AB2774" s="1"/>
  <c r="Q2774"/>
  <c r="V2774" s="1"/>
  <c r="P2774"/>
  <c r="U2774" s="1"/>
  <c r="O2774"/>
  <c r="N2774"/>
  <c r="S2774" s="1"/>
  <c r="R2773"/>
  <c r="W2773" s="1"/>
  <c r="Q2773"/>
  <c r="P2773"/>
  <c r="O2773"/>
  <c r="T2773" s="1"/>
  <c r="N2773"/>
  <c r="S2773" s="1"/>
  <c r="X2773" s="1"/>
  <c r="R2772"/>
  <c r="Q2772"/>
  <c r="P2772"/>
  <c r="O2772"/>
  <c r="T2772" s="1"/>
  <c r="Y2772" s="1"/>
  <c r="N2772"/>
  <c r="S2772" s="1"/>
  <c r="X2772" s="1"/>
  <c r="R2771"/>
  <c r="Q2771"/>
  <c r="V2771" s="1"/>
  <c r="P2771"/>
  <c r="U2771" s="1"/>
  <c r="Z2771" s="1"/>
  <c r="O2771"/>
  <c r="T2771" s="1"/>
  <c r="Y2771" s="1"/>
  <c r="N2771"/>
  <c r="S2771" s="1"/>
  <c r="R2770"/>
  <c r="W2770" s="1"/>
  <c r="Q2770"/>
  <c r="V2770" s="1"/>
  <c r="AA2770" s="1"/>
  <c r="P2770"/>
  <c r="U2770" s="1"/>
  <c r="Z2770" s="1"/>
  <c r="O2770"/>
  <c r="T2770" s="1"/>
  <c r="N2770"/>
  <c r="S2770" s="1"/>
  <c r="X2770" s="1"/>
  <c r="R2769"/>
  <c r="W2769" s="1"/>
  <c r="AB2769" s="1"/>
  <c r="Q2769"/>
  <c r="V2769" s="1"/>
  <c r="AA2769" s="1"/>
  <c r="P2769"/>
  <c r="U2769" s="1"/>
  <c r="O2769"/>
  <c r="T2769" s="1"/>
  <c r="Y2769" s="1"/>
  <c r="N2769"/>
  <c r="S2769" s="1"/>
  <c r="R2768"/>
  <c r="W2768" s="1"/>
  <c r="AB2768" s="1"/>
  <c r="Q2768"/>
  <c r="V2768" s="1"/>
  <c r="P2768"/>
  <c r="U2768" s="1"/>
  <c r="Z2768" s="1"/>
  <c r="O2768"/>
  <c r="T2768" s="1"/>
  <c r="N2768"/>
  <c r="R2767"/>
  <c r="W2767" s="1"/>
  <c r="Q2767"/>
  <c r="V2767" s="1"/>
  <c r="AA2767" s="1"/>
  <c r="P2767"/>
  <c r="U2767" s="1"/>
  <c r="O2767"/>
  <c r="N2767"/>
  <c r="R2766"/>
  <c r="W2766" s="1"/>
  <c r="AB2766" s="1"/>
  <c r="Q2766"/>
  <c r="V2766" s="1"/>
  <c r="P2766"/>
  <c r="O2766"/>
  <c r="N2766"/>
  <c r="S2766" s="1"/>
  <c r="R2765"/>
  <c r="W2765" s="1"/>
  <c r="Q2765"/>
  <c r="P2765"/>
  <c r="O2765"/>
  <c r="N2765"/>
  <c r="S2765" s="1"/>
  <c r="X2765" s="1"/>
  <c r="R2764"/>
  <c r="Q2764"/>
  <c r="P2764"/>
  <c r="U2764" s="1"/>
  <c r="O2764"/>
  <c r="T2764" s="1"/>
  <c r="Y2764" s="1"/>
  <c r="N2764"/>
  <c r="S2764" s="1"/>
  <c r="R2763"/>
  <c r="Q2763"/>
  <c r="V2763" s="1"/>
  <c r="P2763"/>
  <c r="U2763" s="1"/>
  <c r="Z2763" s="1"/>
  <c r="O2763"/>
  <c r="T2763" s="1"/>
  <c r="N2763"/>
  <c r="S2763" s="1"/>
  <c r="R2762"/>
  <c r="Q2762"/>
  <c r="V2762" s="1"/>
  <c r="AA2762" s="1"/>
  <c r="P2762"/>
  <c r="U2762" s="1"/>
  <c r="O2762"/>
  <c r="T2762" s="1"/>
  <c r="N2762"/>
  <c r="S2762" s="1"/>
  <c r="X2762" s="1"/>
  <c r="R2745"/>
  <c r="W2745" s="1"/>
  <c r="AB2745" s="1"/>
  <c r="Q2745"/>
  <c r="V2745" s="1"/>
  <c r="AA2745" s="1"/>
  <c r="P2745"/>
  <c r="U2745" s="1"/>
  <c r="Z2745" s="1"/>
  <c r="O2745"/>
  <c r="T2745" s="1"/>
  <c r="Y2745" s="1"/>
  <c r="N2745"/>
  <c r="R2744"/>
  <c r="W2744" s="1"/>
  <c r="AB2744" s="1"/>
  <c r="Q2744"/>
  <c r="V2744" s="1"/>
  <c r="AA2744" s="1"/>
  <c r="P2744"/>
  <c r="U2744" s="1"/>
  <c r="Z2744" s="1"/>
  <c r="O2744"/>
  <c r="N2744"/>
  <c r="R2743"/>
  <c r="W2743" s="1"/>
  <c r="AB2743" s="1"/>
  <c r="Q2743"/>
  <c r="V2743" s="1"/>
  <c r="AA2743" s="1"/>
  <c r="P2743"/>
  <c r="O2743"/>
  <c r="N2743"/>
  <c r="S2743" s="1"/>
  <c r="X2743" s="1"/>
  <c r="R2742"/>
  <c r="W2742" s="1"/>
  <c r="AB2742" s="1"/>
  <c r="Q2742"/>
  <c r="P2742"/>
  <c r="O2742"/>
  <c r="T2742" s="1"/>
  <c r="Y2742" s="1"/>
  <c r="N2742"/>
  <c r="S2742" s="1"/>
  <c r="X2742" s="1"/>
  <c r="R2741"/>
  <c r="Q2741"/>
  <c r="P2741"/>
  <c r="U2741" s="1"/>
  <c r="Z2741" s="1"/>
  <c r="O2741"/>
  <c r="T2741" s="1"/>
  <c r="Y2741" s="1"/>
  <c r="N2741"/>
  <c r="S2741" s="1"/>
  <c r="X2741" s="1"/>
  <c r="R2740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N2739"/>
  <c r="S2739" s="1"/>
  <c r="X2739" s="1"/>
  <c r="R2738"/>
  <c r="W2738" s="1"/>
  <c r="AB2738" s="1"/>
  <c r="Q2738"/>
  <c r="V2738" s="1"/>
  <c r="AA2738" s="1"/>
  <c r="P2738"/>
  <c r="O2738"/>
  <c r="T2738" s="1"/>
  <c r="Y2738" s="1"/>
  <c r="N2738"/>
  <c r="R2737"/>
  <c r="W2737" s="1"/>
  <c r="AB2737" s="1"/>
  <c r="Q2737"/>
  <c r="P2737"/>
  <c r="U2737" s="1"/>
  <c r="Z2737" s="1"/>
  <c r="O2737"/>
  <c r="N2737"/>
  <c r="R2736"/>
  <c r="Q2736"/>
  <c r="P2736"/>
  <c r="O2736"/>
  <c r="N2736"/>
  <c r="R2735"/>
  <c r="W2735" s="1"/>
  <c r="Q2735"/>
  <c r="P2735"/>
  <c r="O2735"/>
  <c r="N2735"/>
  <c r="S2735" s="1"/>
  <c r="X2735" s="1"/>
  <c r="R2734"/>
  <c r="W2734" s="1"/>
  <c r="Q2734"/>
  <c r="P2734"/>
  <c r="O2734"/>
  <c r="T2734" s="1"/>
  <c r="Y2734" s="1"/>
  <c r="N2734"/>
  <c r="S2734" s="1"/>
  <c r="X2734" s="1"/>
  <c r="R2733"/>
  <c r="Q2733"/>
  <c r="P2733"/>
  <c r="U2733" s="1"/>
  <c r="Z2733" s="1"/>
  <c r="O2733"/>
  <c r="T2733" s="1"/>
  <c r="Y2733" s="1"/>
  <c r="N2733"/>
  <c r="S2733" s="1"/>
  <c r="X2733" s="1"/>
  <c r="R2732"/>
  <c r="Q2732"/>
  <c r="V2732" s="1"/>
  <c r="AA2732" s="1"/>
  <c r="P2732"/>
  <c r="U2732" s="1"/>
  <c r="Z2732" s="1"/>
  <c r="O2732"/>
  <c r="T2732" s="1"/>
  <c r="Y2732" s="1"/>
  <c r="N2732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R2723"/>
  <c r="W2723" s="1"/>
  <c r="AB2723" s="1"/>
  <c r="Q2723"/>
  <c r="V2723" s="1"/>
  <c r="AA2723" s="1"/>
  <c r="P2723"/>
  <c r="O2723"/>
  <c r="N2723"/>
  <c r="R2722"/>
  <c r="W2722" s="1"/>
  <c r="AB2722" s="1"/>
  <c r="Q2722"/>
  <c r="P2722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R2713"/>
  <c r="W2713" s="1"/>
  <c r="AB2713" s="1"/>
  <c r="Q2713"/>
  <c r="P2713"/>
  <c r="O2713"/>
  <c r="N2713"/>
  <c r="R2712"/>
  <c r="W2712" s="1"/>
  <c r="Q2712"/>
  <c r="P2712"/>
  <c r="O2712"/>
  <c r="N2712"/>
  <c r="R2711"/>
  <c r="W2711" s="1"/>
  <c r="Q2711"/>
  <c r="V2711" s="1"/>
  <c r="P2711"/>
  <c r="O2711"/>
  <c r="N2711"/>
  <c r="S2711" s="1"/>
  <c r="X2711" s="1"/>
  <c r="R2710"/>
  <c r="W2710" s="1"/>
  <c r="Q2710"/>
  <c r="P2710"/>
  <c r="O2710"/>
  <c r="T2710" s="1"/>
  <c r="Y2710" s="1"/>
  <c r="N2710"/>
  <c r="S2710" s="1"/>
  <c r="X2710" s="1"/>
  <c r="R2709"/>
  <c r="Q2709"/>
  <c r="P2709"/>
  <c r="U2709" s="1"/>
  <c r="Z2709" s="1"/>
  <c r="O2709"/>
  <c r="T2709" s="1"/>
  <c r="Y2709" s="1"/>
  <c r="N2709"/>
  <c r="S2709" s="1"/>
  <c r="R2708"/>
  <c r="Q2708"/>
  <c r="V2708" s="1"/>
  <c r="AA2708" s="1"/>
  <c r="P2708"/>
  <c r="U2708" s="1"/>
  <c r="Z2708" s="1"/>
  <c r="O2708"/>
  <c r="T2708" s="1"/>
  <c r="N2708"/>
  <c r="R2707"/>
  <c r="W2707" s="1"/>
  <c r="AB2707" s="1"/>
  <c r="Q2707"/>
  <c r="V2707" s="1"/>
  <c r="AA2707" s="1"/>
  <c r="P2707"/>
  <c r="U2707" s="1"/>
  <c r="O2707"/>
  <c r="N2707"/>
  <c r="R2706"/>
  <c r="W2706" s="1"/>
  <c r="AB2706" s="1"/>
  <c r="Q2706"/>
  <c r="V2706" s="1"/>
  <c r="P2706"/>
  <c r="U2706" s="1"/>
  <c r="O2706"/>
  <c r="N2706"/>
  <c r="R2705"/>
  <c r="W2705" s="1"/>
  <c r="Q2705"/>
  <c r="V2705" s="1"/>
  <c r="P2705"/>
  <c r="U2705" s="1"/>
  <c r="O2705"/>
  <c r="N2705"/>
  <c r="R2704"/>
  <c r="W2704" s="1"/>
  <c r="Q2704"/>
  <c r="V2704" s="1"/>
  <c r="P2704"/>
  <c r="O2704"/>
  <c r="N2704"/>
  <c r="R2703"/>
  <c r="W2703" s="1"/>
  <c r="Q2703"/>
  <c r="P2703"/>
  <c r="O2703"/>
  <c r="N2703"/>
  <c r="S2703" s="1"/>
  <c r="X2703" s="1"/>
  <c r="R2702"/>
  <c r="Q2702"/>
  <c r="P2702"/>
  <c r="O2702"/>
  <c r="T2702" s="1"/>
  <c r="Y2702" s="1"/>
  <c r="N2702"/>
  <c r="S2702" s="1"/>
  <c r="X2702" s="1"/>
  <c r="R2700"/>
  <c r="W2700" s="1"/>
  <c r="AB2700" s="1"/>
  <c r="Q2700"/>
  <c r="V2700" s="1"/>
  <c r="AA2700" s="1"/>
  <c r="P2700"/>
  <c r="U2700" s="1"/>
  <c r="Z2700" s="1"/>
  <c r="O2700"/>
  <c r="T2700" s="1"/>
  <c r="Y2700" s="1"/>
  <c r="N2700"/>
  <c r="R2699"/>
  <c r="W2699" s="1"/>
  <c r="Q2699"/>
  <c r="V2699" s="1"/>
  <c r="AA2699" s="1"/>
  <c r="P2699"/>
  <c r="U2699" s="1"/>
  <c r="Z2699" s="1"/>
  <c r="O2699"/>
  <c r="N2699"/>
  <c r="R2698"/>
  <c r="W2698" s="1"/>
  <c r="AB2698" s="1"/>
  <c r="Q2698"/>
  <c r="V2698" s="1"/>
  <c r="AA2698" s="1"/>
  <c r="P2698"/>
  <c r="O2698"/>
  <c r="N2698"/>
  <c r="S2698" s="1"/>
  <c r="X2698" s="1"/>
  <c r="R2697"/>
  <c r="W2697" s="1"/>
  <c r="AB2697" s="1"/>
  <c r="Q2697"/>
  <c r="P2697"/>
  <c r="O2697"/>
  <c r="T2697" s="1"/>
  <c r="Y2697" s="1"/>
  <c r="N2697"/>
  <c r="S2697" s="1"/>
  <c r="X2697" s="1"/>
  <c r="R2696"/>
  <c r="Q2696"/>
  <c r="P2696"/>
  <c r="U2696" s="1"/>
  <c r="Z2696" s="1"/>
  <c r="O2696"/>
  <c r="T2696" s="1"/>
  <c r="Y2696" s="1"/>
  <c r="N2696"/>
  <c r="S2696" s="1"/>
  <c r="X2696" s="1"/>
  <c r="R2695"/>
  <c r="Q2695"/>
  <c r="V2695" s="1"/>
  <c r="AA2695" s="1"/>
  <c r="P2695"/>
  <c r="U2695" s="1"/>
  <c r="Z2695" s="1"/>
  <c r="O2695"/>
  <c r="T2695" s="1"/>
  <c r="Y2695" s="1"/>
  <c r="N2695"/>
  <c r="R2694"/>
  <c r="W2694" s="1"/>
  <c r="AB2694" s="1"/>
  <c r="Q2694"/>
  <c r="V2694" s="1"/>
  <c r="AA2694" s="1"/>
  <c r="P2694"/>
  <c r="U2694" s="1"/>
  <c r="Z2694" s="1"/>
  <c r="O2694"/>
  <c r="N2694"/>
  <c r="R2693"/>
  <c r="W2693" s="1"/>
  <c r="AB2693" s="1"/>
  <c r="Q2693"/>
  <c r="V2693" s="1"/>
  <c r="AA2693" s="1"/>
  <c r="P2693"/>
  <c r="O2693"/>
  <c r="N2693"/>
  <c r="R2692"/>
  <c r="W2692" s="1"/>
  <c r="AB2692" s="1"/>
  <c r="Q2692"/>
  <c r="V2692" s="1"/>
  <c r="P2692"/>
  <c r="O2692"/>
  <c r="N2692"/>
  <c r="R2691"/>
  <c r="W2691" s="1"/>
  <c r="Q2691"/>
  <c r="V2691" s="1"/>
  <c r="P2691"/>
  <c r="O2691"/>
  <c r="N2691"/>
  <c r="R2690"/>
  <c r="W2690" s="1"/>
  <c r="Q2690"/>
  <c r="V2690" s="1"/>
  <c r="P2690"/>
  <c r="O2690"/>
  <c r="N2690"/>
  <c r="S2690" s="1"/>
  <c r="X2690" s="1"/>
  <c r="R2689"/>
  <c r="W2689" s="1"/>
  <c r="Q2689"/>
  <c r="P2689"/>
  <c r="O2689"/>
  <c r="T2689" s="1"/>
  <c r="Y2689" s="1"/>
  <c r="N2689"/>
  <c r="S2689" s="1"/>
  <c r="X2689" s="1"/>
  <c r="R2688"/>
  <c r="Q2688"/>
  <c r="P2688"/>
  <c r="U2688" s="1"/>
  <c r="Z2688" s="1"/>
  <c r="O2688"/>
  <c r="T2688" s="1"/>
  <c r="Y2688" s="1"/>
  <c r="N2688"/>
  <c r="S2688" s="1"/>
  <c r="X2688" s="1"/>
  <c r="R2687"/>
  <c r="Q2687"/>
  <c r="V2687" s="1"/>
  <c r="AA2687" s="1"/>
  <c r="P2687"/>
  <c r="U2687" s="1"/>
  <c r="Z2687" s="1"/>
  <c r="O2687"/>
  <c r="T2687" s="1"/>
  <c r="Y2687" s="1"/>
  <c r="N2687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R2623"/>
  <c r="Q2623"/>
  <c r="V2623" s="1"/>
  <c r="AA2623" s="1"/>
  <c r="P2623"/>
  <c r="U2623" s="1"/>
  <c r="Z2623" s="1"/>
  <c r="O2623"/>
  <c r="N2623"/>
  <c r="R2622"/>
  <c r="W2622" s="1"/>
  <c r="AB2622" s="1"/>
  <c r="Q2622"/>
  <c r="V2622" s="1"/>
  <c r="AA2622" s="1"/>
  <c r="P2622"/>
  <c r="O2622"/>
  <c r="N2622"/>
  <c r="S2622" s="1"/>
  <c r="X2622" s="1"/>
  <c r="R2621"/>
  <c r="W2621" s="1"/>
  <c r="AB2621" s="1"/>
  <c r="Q2621"/>
  <c r="P2621"/>
  <c r="O2621"/>
  <c r="T2621" s="1"/>
  <c r="Y2621" s="1"/>
  <c r="N2621"/>
  <c r="S2621" s="1"/>
  <c r="X2621" s="1"/>
  <c r="R2620"/>
  <c r="Q2620"/>
  <c r="P2620"/>
  <c r="U2620" s="1"/>
  <c r="Z2620" s="1"/>
  <c r="O2620"/>
  <c r="T2620" s="1"/>
  <c r="Y2620" s="1"/>
  <c r="N2620"/>
  <c r="S2620" s="1"/>
  <c r="X2620" s="1"/>
  <c r="R2619"/>
  <c r="Q2619"/>
  <c r="V2619" s="1"/>
  <c r="AA2619" s="1"/>
  <c r="P2619"/>
  <c r="U2619" s="1"/>
  <c r="Z2619" s="1"/>
  <c r="O2619"/>
  <c r="T2619" s="1"/>
  <c r="Y2619" s="1"/>
  <c r="N2619"/>
  <c r="S2619" s="1"/>
  <c r="R2618"/>
  <c r="W2618" s="1"/>
  <c r="AB2618" s="1"/>
  <c r="Q2618"/>
  <c r="V2618" s="1"/>
  <c r="AA2618" s="1"/>
  <c r="P2618"/>
  <c r="U2618" s="1"/>
  <c r="Z2618" s="1"/>
  <c r="O2618"/>
  <c r="N2618"/>
  <c r="S2618" s="1"/>
  <c r="X2618" s="1"/>
  <c r="R2617"/>
  <c r="W2617" s="1"/>
  <c r="AB2617" s="1"/>
  <c r="Q2617"/>
  <c r="V2617" s="1"/>
  <c r="AA2617" s="1"/>
  <c r="P2617"/>
  <c r="O2617"/>
  <c r="T2617" s="1"/>
  <c r="Y2617" s="1"/>
  <c r="N2617"/>
  <c r="S2617" s="1"/>
  <c r="X2617" s="1"/>
  <c r="R2616"/>
  <c r="W2616" s="1"/>
  <c r="AB2616" s="1"/>
  <c r="Q2616"/>
  <c r="P2616"/>
  <c r="U2616" s="1"/>
  <c r="Z2616" s="1"/>
  <c r="O2616"/>
  <c r="T2616" s="1"/>
  <c r="Y2616" s="1"/>
  <c r="N2616"/>
  <c r="R2615"/>
  <c r="Q2615"/>
  <c r="V2615" s="1"/>
  <c r="AA2615" s="1"/>
  <c r="P2615"/>
  <c r="U2615" s="1"/>
  <c r="Z2615" s="1"/>
  <c r="O2615"/>
  <c r="N2615"/>
  <c r="R2614"/>
  <c r="W2614" s="1"/>
  <c r="Q2614"/>
  <c r="V2614" s="1"/>
  <c r="AA2614" s="1"/>
  <c r="P2614"/>
  <c r="O2614"/>
  <c r="N2614"/>
  <c r="S2614" s="1"/>
  <c r="X2614" s="1"/>
  <c r="R2613"/>
  <c r="W2613" s="1"/>
  <c r="AB2613" s="1"/>
  <c r="Q2613"/>
  <c r="P2613"/>
  <c r="O2613"/>
  <c r="T2613" s="1"/>
  <c r="Y2613" s="1"/>
  <c r="N2613"/>
  <c r="S2613" s="1"/>
  <c r="X2613" s="1"/>
  <c r="R2612"/>
  <c r="Q2612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Y2611" s="1"/>
  <c r="N2611"/>
  <c r="R2609"/>
  <c r="W2609" s="1"/>
  <c r="AB2609" s="1"/>
  <c r="Q2609"/>
  <c r="V2609" s="1"/>
  <c r="AA2609" s="1"/>
  <c r="P2609"/>
  <c r="U2609" s="1"/>
  <c r="Z2609" s="1"/>
  <c r="O2609"/>
  <c r="T2609" s="1"/>
  <c r="N2609"/>
  <c r="R2608"/>
  <c r="W2608" s="1"/>
  <c r="AB2608" s="1"/>
  <c r="Q2608"/>
  <c r="V2608" s="1"/>
  <c r="AA2608" s="1"/>
  <c r="P2608"/>
  <c r="U2608" s="1"/>
  <c r="O2608"/>
  <c r="N2608"/>
  <c r="R2607"/>
  <c r="W2607" s="1"/>
  <c r="AB2607" s="1"/>
  <c r="Q2607"/>
  <c r="P2607"/>
  <c r="O2607"/>
  <c r="N2607"/>
  <c r="S2607" s="1"/>
  <c r="X2607" s="1"/>
  <c r="R2606"/>
  <c r="W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R2602"/>
  <c r="W2602" s="1"/>
  <c r="AB2602" s="1"/>
  <c r="Q2602"/>
  <c r="V2602" s="1"/>
  <c r="AA2602" s="1"/>
  <c r="P2602"/>
  <c r="O2602"/>
  <c r="N2602"/>
  <c r="R2601"/>
  <c r="W2601" s="1"/>
  <c r="AB2601" s="1"/>
  <c r="Q2601"/>
  <c r="P2601"/>
  <c r="O2601"/>
  <c r="N2601"/>
  <c r="R2600"/>
  <c r="Q2600"/>
  <c r="P2600"/>
  <c r="O2600"/>
  <c r="N2600"/>
  <c r="R2599"/>
  <c r="W2599" s="1"/>
  <c r="Q2599"/>
  <c r="P2599"/>
  <c r="O2599"/>
  <c r="N2599"/>
  <c r="S2599" s="1"/>
  <c r="X2599" s="1"/>
  <c r="R2598"/>
  <c r="W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O2594"/>
  <c r="N2594"/>
  <c r="R2593"/>
  <c r="W2593" s="1"/>
  <c r="AB2593" s="1"/>
  <c r="Q2593"/>
  <c r="V2593" s="1"/>
  <c r="P2593"/>
  <c r="O2593"/>
  <c r="N2593"/>
  <c r="R2592"/>
  <c r="W2592" s="1"/>
  <c r="Q2592"/>
  <c r="V2592" s="1"/>
  <c r="P2592"/>
  <c r="U2592" s="1"/>
  <c r="O2592"/>
  <c r="N2592"/>
  <c r="R2591"/>
  <c r="W2591" s="1"/>
  <c r="Q2591"/>
  <c r="V2591" s="1"/>
  <c r="P2591"/>
  <c r="O2591"/>
  <c r="N2591"/>
  <c r="R2590"/>
  <c r="W2590" s="1"/>
  <c r="Q2590"/>
  <c r="P2590"/>
  <c r="O2590"/>
  <c r="N2590"/>
  <c r="S2590" s="1"/>
  <c r="X2590" s="1"/>
  <c r="R2589"/>
  <c r="Q2589"/>
  <c r="P2589"/>
  <c r="O2589"/>
  <c r="T2589" s="1"/>
  <c r="Y2589" s="1"/>
  <c r="N2589"/>
  <c r="S2589" s="1"/>
  <c r="X2589" s="1"/>
  <c r="R2588"/>
  <c r="Q2588"/>
  <c r="P2588"/>
  <c r="U2588" s="1"/>
  <c r="Z2588" s="1"/>
  <c r="O2588"/>
  <c r="T2588" s="1"/>
  <c r="Y2588" s="1"/>
  <c r="N2588"/>
  <c r="S2588" s="1"/>
  <c r="R2587"/>
  <c r="Q2587"/>
  <c r="V2587" s="1"/>
  <c r="AA2587" s="1"/>
  <c r="P2587"/>
  <c r="U2587" s="1"/>
  <c r="Z2587" s="1"/>
  <c r="O2587"/>
  <c r="T2587" s="1"/>
  <c r="N2587"/>
  <c r="S2587" s="1"/>
  <c r="R2586"/>
  <c r="W2586" s="1"/>
  <c r="AB2586" s="1"/>
  <c r="Q2586"/>
  <c r="V2586" s="1"/>
  <c r="AA2586" s="1"/>
  <c r="P2586"/>
  <c r="U2586" s="1"/>
  <c r="O2586"/>
  <c r="N2586"/>
  <c r="S2586" s="1"/>
  <c r="R2585"/>
  <c r="W2585" s="1"/>
  <c r="AB2585" s="1"/>
  <c r="Q2585"/>
  <c r="V2585" s="1"/>
  <c r="P2585"/>
  <c r="O2585"/>
  <c r="N2585"/>
  <c r="R2584"/>
  <c r="W2584" s="1"/>
  <c r="Q2584"/>
  <c r="P2584"/>
  <c r="O2584"/>
  <c r="N2584"/>
  <c r="R2583"/>
  <c r="W2583" s="1"/>
  <c r="Q2583"/>
  <c r="V2583" s="1"/>
  <c r="P2583"/>
  <c r="O2583"/>
  <c r="N2583"/>
  <c r="R2582"/>
  <c r="W2582" s="1"/>
  <c r="Q2582"/>
  <c r="P2582"/>
  <c r="O2582"/>
  <c r="N2582"/>
  <c r="S2582" s="1"/>
  <c r="X2582" s="1"/>
  <c r="R2581"/>
  <c r="Q2581"/>
  <c r="P2581"/>
  <c r="O2581"/>
  <c r="T2581" s="1"/>
  <c r="Y2581" s="1"/>
  <c r="N2581"/>
  <c r="S2581" s="1"/>
  <c r="X2581" s="1"/>
  <c r="R2579"/>
  <c r="W2579" s="1"/>
  <c r="Q2579"/>
  <c r="V2579" s="1"/>
  <c r="AA2579" s="1"/>
  <c r="P2579"/>
  <c r="U2579" s="1"/>
  <c r="Z2579" s="1"/>
  <c r="O2579"/>
  <c r="T2579" s="1"/>
  <c r="N2579"/>
  <c r="R2578"/>
  <c r="W2578" s="1"/>
  <c r="AB2578" s="1"/>
  <c r="Q2578"/>
  <c r="V2578" s="1"/>
  <c r="AA2578" s="1"/>
  <c r="P2578"/>
  <c r="U2578" s="1"/>
  <c r="O2578"/>
  <c r="N2578"/>
  <c r="R2577"/>
  <c r="W2577" s="1"/>
  <c r="AB2577" s="1"/>
  <c r="Q2577"/>
  <c r="P2577"/>
  <c r="O2577"/>
  <c r="N2577"/>
  <c r="S2577" s="1"/>
  <c r="R2576"/>
  <c r="W2576" s="1"/>
  <c r="Q2576"/>
  <c r="P2576"/>
  <c r="O2576"/>
  <c r="T2576" s="1"/>
  <c r="N2576"/>
  <c r="S2576" s="1"/>
  <c r="X2576" s="1"/>
  <c r="R2575"/>
  <c r="Q2575"/>
  <c r="P2575"/>
  <c r="U2575" s="1"/>
  <c r="O2575"/>
  <c r="T2575" s="1"/>
  <c r="Y2575" s="1"/>
  <c r="N2575"/>
  <c r="S2575" s="1"/>
  <c r="R2574"/>
  <c r="Q2574"/>
  <c r="V2574" s="1"/>
  <c r="P2574"/>
  <c r="U2574" s="1"/>
  <c r="Z2574" s="1"/>
  <c r="O2574"/>
  <c r="T2574" s="1"/>
  <c r="N2574"/>
  <c r="S2574" s="1"/>
  <c r="X2574" s="1"/>
  <c r="R2573"/>
  <c r="W2573" s="1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AB2572" s="1"/>
  <c r="Q2572"/>
  <c r="V2572" s="1"/>
  <c r="P2572"/>
  <c r="U2572" s="1"/>
  <c r="Z2572" s="1"/>
  <c r="O2572"/>
  <c r="T2572" s="1"/>
  <c r="Y2572" s="1"/>
  <c r="N2572"/>
  <c r="S2572" s="1"/>
  <c r="R2571"/>
  <c r="W2571" s="1"/>
  <c r="Q2571"/>
  <c r="V2571" s="1"/>
  <c r="AA2571" s="1"/>
  <c r="P2571"/>
  <c r="U2571" s="1"/>
  <c r="Z2571" s="1"/>
  <c r="O2571"/>
  <c r="T2571" s="1"/>
  <c r="N2571"/>
  <c r="R2570"/>
  <c r="W2570" s="1"/>
  <c r="AB2570" s="1"/>
  <c r="Q2570"/>
  <c r="V2570" s="1"/>
  <c r="AA2570" s="1"/>
  <c r="P2570"/>
  <c r="U2570" s="1"/>
  <c r="O2570"/>
  <c r="N2570"/>
  <c r="R2569"/>
  <c r="W2569" s="1"/>
  <c r="AB2569" s="1"/>
  <c r="Q2569"/>
  <c r="V2569" s="1"/>
  <c r="P2569"/>
  <c r="O2569"/>
  <c r="N2569"/>
  <c r="S2569" s="1"/>
  <c r="R2568"/>
  <c r="W2568" s="1"/>
  <c r="Q2568"/>
  <c r="P2568"/>
  <c r="O2568"/>
  <c r="T2568" s="1"/>
  <c r="N2568"/>
  <c r="S2568" s="1"/>
  <c r="X2568" s="1"/>
  <c r="R2567"/>
  <c r="Q2567"/>
  <c r="P2567"/>
  <c r="U2567" s="1"/>
  <c r="O2567"/>
  <c r="T2567" s="1"/>
  <c r="Y2567" s="1"/>
  <c r="N2567"/>
  <c r="S2567" s="1"/>
  <c r="R2566"/>
  <c r="Q2566"/>
  <c r="V2566" s="1"/>
  <c r="P2566"/>
  <c r="U2566" s="1"/>
  <c r="Z2566" s="1"/>
  <c r="O2566"/>
  <c r="T2566" s="1"/>
  <c r="N2566"/>
  <c r="S2566" s="1"/>
  <c r="X2566" s="1"/>
  <c r="R2443"/>
  <c r="W2443" s="1"/>
  <c r="AB2443" s="1"/>
  <c r="Q2443"/>
  <c r="V2443" s="1"/>
  <c r="AA2443" s="1"/>
  <c r="P2443"/>
  <c r="U2443" s="1"/>
  <c r="Z2443" s="1"/>
  <c r="O2443"/>
  <c r="T2443" s="1"/>
  <c r="N2443"/>
  <c r="R2442"/>
  <c r="W2442" s="1"/>
  <c r="AB2442" s="1"/>
  <c r="Q2442"/>
  <c r="V2442" s="1"/>
  <c r="AA2442" s="1"/>
  <c r="P2442"/>
  <c r="U2442" s="1"/>
  <c r="O2442"/>
  <c r="N2442"/>
  <c r="R2441"/>
  <c r="W2441" s="1"/>
  <c r="AB2441" s="1"/>
  <c r="Q2441"/>
  <c r="P2441"/>
  <c r="O2441"/>
  <c r="N2441"/>
  <c r="S2441" s="1"/>
  <c r="X2441" s="1"/>
  <c r="R2440"/>
  <c r="W2440" s="1"/>
  <c r="Q2440"/>
  <c r="P2440"/>
  <c r="O2440"/>
  <c r="T2440" s="1"/>
  <c r="Y2440" s="1"/>
  <c r="N2440"/>
  <c r="S2440" s="1"/>
  <c r="X2440" s="1"/>
  <c r="R2439"/>
  <c r="Q2439"/>
  <c r="P2439"/>
  <c r="U2439" s="1"/>
  <c r="Z2439" s="1"/>
  <c r="O2439"/>
  <c r="T2439" s="1"/>
  <c r="Y2439" s="1"/>
  <c r="N2439"/>
  <c r="S2439" s="1"/>
  <c r="X2439" s="1"/>
  <c r="R2438"/>
  <c r="Q2438"/>
  <c r="V2438" s="1"/>
  <c r="AA2438" s="1"/>
  <c r="P2438"/>
  <c r="U2438" s="1"/>
  <c r="Z2438" s="1"/>
  <c r="O2438"/>
  <c r="T2438" s="1"/>
  <c r="Y2438" s="1"/>
  <c r="N2438"/>
  <c r="S2438" s="1"/>
  <c r="R2437"/>
  <c r="W2437" s="1"/>
  <c r="AB2437" s="1"/>
  <c r="Q2437"/>
  <c r="V2437" s="1"/>
  <c r="AA2437" s="1"/>
  <c r="P2437"/>
  <c r="U2437" s="1"/>
  <c r="Z2437" s="1"/>
  <c r="O2437"/>
  <c r="N2437"/>
  <c r="S2437" s="1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R2434"/>
  <c r="Q2434"/>
  <c r="P2434"/>
  <c r="O2434"/>
  <c r="N2434"/>
  <c r="R2433"/>
  <c r="W2433" s="1"/>
  <c r="Q2433"/>
  <c r="P2433"/>
  <c r="O2433"/>
  <c r="N2433"/>
  <c r="S2433" s="1"/>
  <c r="X2433" s="1"/>
  <c r="R2432"/>
  <c r="W2432" s="1"/>
  <c r="Q2432"/>
  <c r="P2432"/>
  <c r="O2432"/>
  <c r="T2432" s="1"/>
  <c r="Y2432" s="1"/>
  <c r="N2432"/>
  <c r="S2432" s="1"/>
  <c r="X2432" s="1"/>
  <c r="R2431"/>
  <c r="Q2431"/>
  <c r="P2431"/>
  <c r="U2431" s="1"/>
  <c r="Z2431" s="1"/>
  <c r="O2431"/>
  <c r="T2431" s="1"/>
  <c r="Y2431" s="1"/>
  <c r="N2431"/>
  <c r="S2431" s="1"/>
  <c r="X2431" s="1"/>
  <c r="R2430"/>
  <c r="Q2430"/>
  <c r="V2430" s="1"/>
  <c r="AA2430" s="1"/>
  <c r="P2430"/>
  <c r="U2430" s="1"/>
  <c r="Z2430" s="1"/>
  <c r="O2430"/>
  <c r="T2430" s="1"/>
  <c r="Y2430" s="1"/>
  <c r="N2430"/>
  <c r="S2430" s="1"/>
  <c r="R2367"/>
  <c r="W2367" s="1"/>
  <c r="AB2367" s="1"/>
  <c r="Q2367"/>
  <c r="V2367" s="1"/>
  <c r="AA2367" s="1"/>
  <c r="P2367"/>
  <c r="O2367"/>
  <c r="T2367" s="1"/>
  <c r="N2367"/>
  <c r="R2366"/>
  <c r="W2366" s="1"/>
  <c r="AB2366" s="1"/>
  <c r="Q2366"/>
  <c r="P2366"/>
  <c r="U2366" s="1"/>
  <c r="O2366"/>
  <c r="N2366"/>
  <c r="R2365"/>
  <c r="Q2365"/>
  <c r="P2365"/>
  <c r="O2365"/>
  <c r="N2365"/>
  <c r="S2365" s="1"/>
  <c r="X2365" s="1"/>
  <c r="R2364"/>
  <c r="W2364" s="1"/>
  <c r="Q2364"/>
  <c r="P2364"/>
  <c r="O2364"/>
  <c r="T2364" s="1"/>
  <c r="Y2364" s="1"/>
  <c r="N2364"/>
  <c r="S2364" s="1"/>
  <c r="X2364" s="1"/>
  <c r="R2363"/>
  <c r="Q2363"/>
  <c r="P2363"/>
  <c r="U2363" s="1"/>
  <c r="Z2363" s="1"/>
  <c r="O2363"/>
  <c r="T2363" s="1"/>
  <c r="Y2363" s="1"/>
  <c r="N2363"/>
  <c r="S2363" s="1"/>
  <c r="X2363" s="1"/>
  <c r="R2362"/>
  <c r="Q2362"/>
  <c r="V2362" s="1"/>
  <c r="AA2362" s="1"/>
  <c r="P2362"/>
  <c r="U2362" s="1"/>
  <c r="Z2362" s="1"/>
  <c r="O2362"/>
  <c r="T2362" s="1"/>
  <c r="Y2362" s="1"/>
  <c r="N2362"/>
  <c r="S2362" s="1"/>
  <c r="X2362" s="1"/>
  <c r="R2361"/>
  <c r="W2361" s="1"/>
  <c r="AB2361" s="1"/>
  <c r="Q2361"/>
  <c r="V2361" s="1"/>
  <c r="AA2361" s="1"/>
  <c r="P2361"/>
  <c r="U2361" s="1"/>
  <c r="Z2361" s="1"/>
  <c r="O2361"/>
  <c r="T2361" s="1"/>
  <c r="Y2361" s="1"/>
  <c r="N2361"/>
  <c r="R2360"/>
  <c r="W2360" s="1"/>
  <c r="AB2360" s="1"/>
  <c r="Q2360"/>
  <c r="V2360" s="1"/>
  <c r="AA2360" s="1"/>
  <c r="P2360"/>
  <c r="U2360" s="1"/>
  <c r="Z2360" s="1"/>
  <c r="O2360"/>
  <c r="N2360"/>
  <c r="R2359"/>
  <c r="W2359" s="1"/>
  <c r="AB2359" s="1"/>
  <c r="Q2359"/>
  <c r="V2359" s="1"/>
  <c r="AA2359" s="1"/>
  <c r="P2359"/>
  <c r="O2359"/>
  <c r="N2359"/>
  <c r="R2358"/>
  <c r="Q2358"/>
  <c r="P2358"/>
  <c r="O2358"/>
  <c r="N2358"/>
  <c r="R2357"/>
  <c r="W2357" s="1"/>
  <c r="Q2357"/>
  <c r="V2357" s="1"/>
  <c r="P2357"/>
  <c r="O2357"/>
  <c r="N2357"/>
  <c r="S2357" s="1"/>
  <c r="R2356"/>
  <c r="W2356" s="1"/>
  <c r="Q2356"/>
  <c r="P2356"/>
  <c r="O2356"/>
  <c r="T2356" s="1"/>
  <c r="Y2356" s="1"/>
  <c r="N2356"/>
  <c r="S2356" s="1"/>
  <c r="X2356" s="1"/>
  <c r="R2355"/>
  <c r="Q2355"/>
  <c r="P2355"/>
  <c r="U2355" s="1"/>
  <c r="Z2355" s="1"/>
  <c r="O2355"/>
  <c r="T2355" s="1"/>
  <c r="Y2355" s="1"/>
  <c r="N2355"/>
  <c r="S2355" s="1"/>
  <c r="X2355" s="1"/>
  <c r="R2354"/>
  <c r="Q2354"/>
  <c r="P2354"/>
  <c r="U2354" s="1"/>
  <c r="Z2354" s="1"/>
  <c r="O2354"/>
  <c r="T2354" s="1"/>
  <c r="Y2354" s="1"/>
  <c r="N2354"/>
  <c r="S2354" s="1"/>
  <c r="R2352"/>
  <c r="W2352" s="1"/>
  <c r="AB2352" s="1"/>
  <c r="Q2352"/>
  <c r="P2352"/>
  <c r="U2352" s="1"/>
  <c r="Z2352" s="1"/>
  <c r="O2352"/>
  <c r="T2352" s="1"/>
  <c r="N2352"/>
  <c r="R2351"/>
  <c r="Q2351"/>
  <c r="V2351" s="1"/>
  <c r="AA2351" s="1"/>
  <c r="P2351"/>
  <c r="U2351" s="1"/>
  <c r="O2351"/>
  <c r="N2351"/>
  <c r="R2350"/>
  <c r="W2350" s="1"/>
  <c r="AB2350" s="1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N2346"/>
  <c r="S2346" s="1"/>
  <c r="X2346" s="1"/>
  <c r="R2345"/>
  <c r="W2345" s="1"/>
  <c r="AB2345" s="1"/>
  <c r="Q2345"/>
  <c r="V2345" s="1"/>
  <c r="AA2345" s="1"/>
  <c r="P2345"/>
  <c r="U2345" s="1"/>
  <c r="O2345"/>
  <c r="T2345" s="1"/>
  <c r="Y2345" s="1"/>
  <c r="N2345"/>
  <c r="R2344"/>
  <c r="W2344" s="1"/>
  <c r="AB2344" s="1"/>
  <c r="Q2344"/>
  <c r="P2344"/>
  <c r="U2344" s="1"/>
  <c r="Z2344" s="1"/>
  <c r="O2344"/>
  <c r="N2344"/>
  <c r="R2343"/>
  <c r="Q2343"/>
  <c r="V2343" s="1"/>
  <c r="AA2343" s="1"/>
  <c r="P2343"/>
  <c r="O2343"/>
  <c r="N2343"/>
  <c r="R2342"/>
  <c r="W2342" s="1"/>
  <c r="AB2342" s="1"/>
  <c r="Q2342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V2339" s="1"/>
  <c r="AA2339" s="1"/>
  <c r="P2339"/>
  <c r="U2339" s="1"/>
  <c r="Z2339" s="1"/>
  <c r="O2339"/>
  <c r="T2339" s="1"/>
  <c r="Y2339" s="1"/>
  <c r="N2339"/>
  <c r="R2337"/>
  <c r="W2337" s="1"/>
  <c r="AB2337" s="1"/>
  <c r="Q2337"/>
  <c r="V2337" s="1"/>
  <c r="AA2337" s="1"/>
  <c r="P2337"/>
  <c r="U2337" s="1"/>
  <c r="Z2337" s="1"/>
  <c r="O2337"/>
  <c r="T2337" s="1"/>
  <c r="N2337"/>
  <c r="R2336"/>
  <c r="W2336" s="1"/>
  <c r="AB2336" s="1"/>
  <c r="Q2336"/>
  <c r="V2336" s="1"/>
  <c r="AA2336" s="1"/>
  <c r="P2336"/>
  <c r="O2336"/>
  <c r="T2336" s="1"/>
  <c r="N2336"/>
  <c r="R2335"/>
  <c r="W2335" s="1"/>
  <c r="AB2335" s="1"/>
  <c r="Q2335"/>
  <c r="P2335"/>
  <c r="O2335"/>
  <c r="N2335"/>
  <c r="R2334"/>
  <c r="W2334" s="1"/>
  <c r="Q2334"/>
  <c r="P2334"/>
  <c r="O2334"/>
  <c r="N2334"/>
  <c r="R2333"/>
  <c r="W2333" s="1"/>
  <c r="Q2333"/>
  <c r="V2333" s="1"/>
  <c r="P2333"/>
  <c r="O2333"/>
  <c r="N2333"/>
  <c r="S2333" s="1"/>
  <c r="X2333" s="1"/>
  <c r="R2332"/>
  <c r="W2332" s="1"/>
  <c r="Q2332"/>
  <c r="P2332"/>
  <c r="O2332"/>
  <c r="T2332" s="1"/>
  <c r="Y2332" s="1"/>
  <c r="N2332"/>
  <c r="S2332" s="1"/>
  <c r="X2332" s="1"/>
  <c r="R2331"/>
  <c r="Q2331"/>
  <c r="P2331"/>
  <c r="U2331" s="1"/>
  <c r="Z2331" s="1"/>
  <c r="O2331"/>
  <c r="T2331" s="1"/>
  <c r="Y2331" s="1"/>
  <c r="N2331"/>
  <c r="S2331" s="1"/>
  <c r="X2331" s="1"/>
  <c r="R2330"/>
  <c r="Q2330"/>
  <c r="V2330" s="1"/>
  <c r="AA2330" s="1"/>
  <c r="P2330"/>
  <c r="U2330" s="1"/>
  <c r="Z2330" s="1"/>
  <c r="O2330"/>
  <c r="T2330" s="1"/>
  <c r="Y2330" s="1"/>
  <c r="N2330"/>
  <c r="R2329"/>
  <c r="W2329" s="1"/>
  <c r="AB2329" s="1"/>
  <c r="Q2329"/>
  <c r="V2329" s="1"/>
  <c r="AA2329" s="1"/>
  <c r="P2329"/>
  <c r="U2329" s="1"/>
  <c r="Z2329" s="1"/>
  <c r="O2329"/>
  <c r="N2329"/>
  <c r="S2329" s="1"/>
  <c r="R2328"/>
  <c r="W2328" s="1"/>
  <c r="AB2328" s="1"/>
  <c r="Q2328"/>
  <c r="V2328" s="1"/>
  <c r="AA2328" s="1"/>
  <c r="P2328"/>
  <c r="O2328"/>
  <c r="N2328"/>
  <c r="S2328" s="1"/>
  <c r="R2327"/>
  <c r="W2327" s="1"/>
  <c r="AB2327" s="1"/>
  <c r="Q2327"/>
  <c r="V2327" s="1"/>
  <c r="P2327"/>
  <c r="O2327"/>
  <c r="N2327"/>
  <c r="R2326"/>
  <c r="W2326" s="1"/>
  <c r="Q2326"/>
  <c r="V2326" s="1"/>
  <c r="P2326"/>
  <c r="O2326"/>
  <c r="N2326"/>
  <c r="R2325"/>
  <c r="W2325" s="1"/>
  <c r="Q2325"/>
  <c r="V2325" s="1"/>
  <c r="P2325"/>
  <c r="O2325"/>
  <c r="N2325"/>
  <c r="S2325" s="1"/>
  <c r="X2325" s="1"/>
  <c r="R2324"/>
  <c r="W2324" s="1"/>
  <c r="Q2324"/>
  <c r="P2324"/>
  <c r="O2324"/>
  <c r="T2324" s="1"/>
  <c r="Y2324" s="1"/>
  <c r="N2324"/>
  <c r="S2324" s="1"/>
  <c r="X2324" s="1"/>
  <c r="R2322"/>
  <c r="W2322" s="1"/>
  <c r="Q2322"/>
  <c r="V2322" s="1"/>
  <c r="P2322"/>
  <c r="U2322" s="1"/>
  <c r="O2322"/>
  <c r="N2322"/>
  <c r="S2322" s="1"/>
  <c r="X2322" s="1"/>
  <c r="R2321"/>
  <c r="W2321" s="1"/>
  <c r="Q2321"/>
  <c r="V2321" s="1"/>
  <c r="P2321"/>
  <c r="U2321" s="1"/>
  <c r="O2321"/>
  <c r="T2321" s="1"/>
  <c r="Y2321" s="1"/>
  <c r="N2321"/>
  <c r="S2321" s="1"/>
  <c r="X2321" s="1"/>
  <c r="R2320"/>
  <c r="Q2320"/>
  <c r="V2320" s="1"/>
  <c r="P2320"/>
  <c r="U2320" s="1"/>
  <c r="Z2320" s="1"/>
  <c r="O2320"/>
  <c r="T2320" s="1"/>
  <c r="Y2320" s="1"/>
  <c r="N2320"/>
  <c r="S2320" s="1"/>
  <c r="X2320" s="1"/>
  <c r="R2319"/>
  <c r="W2319" s="1"/>
  <c r="Q2319"/>
  <c r="V2319" s="1"/>
  <c r="AA2319" s="1"/>
  <c r="P2319"/>
  <c r="U2319" s="1"/>
  <c r="Z2319" s="1"/>
  <c r="O2319"/>
  <c r="T2319" s="1"/>
  <c r="N2319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R2317"/>
  <c r="W2317" s="1"/>
  <c r="AB2317" s="1"/>
  <c r="Q2317"/>
  <c r="P2317"/>
  <c r="O2317"/>
  <c r="T2317" s="1"/>
  <c r="Y2317" s="1"/>
  <c r="N2317"/>
  <c r="S2317" s="1"/>
  <c r="X2317" s="1"/>
  <c r="R2316"/>
  <c r="W2316" s="1"/>
  <c r="Q2316"/>
  <c r="V2316" s="1"/>
  <c r="P2316"/>
  <c r="O2316"/>
  <c r="N2316"/>
  <c r="S2316" s="1"/>
  <c r="X2316" s="1"/>
  <c r="R2315"/>
  <c r="W2315" s="1"/>
  <c r="Q2315"/>
  <c r="V2315" s="1"/>
  <c r="P2315"/>
  <c r="U2315" s="1"/>
  <c r="O2315"/>
  <c r="N2315"/>
  <c r="R2314"/>
  <c r="W2314" s="1"/>
  <c r="AB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R2311"/>
  <c r="W2311" s="1"/>
  <c r="Q2311"/>
  <c r="V2311" s="1"/>
  <c r="AA2311" s="1"/>
  <c r="P2311"/>
  <c r="U2311" s="1"/>
  <c r="Z2311" s="1"/>
  <c r="O2311"/>
  <c r="T2311" s="1"/>
  <c r="N2311"/>
  <c r="R2310"/>
  <c r="W2310" s="1"/>
  <c r="AB2310" s="1"/>
  <c r="Q2310"/>
  <c r="V2310" s="1"/>
  <c r="AA2310" s="1"/>
  <c r="P2310"/>
  <c r="O2310"/>
  <c r="T2310" s="1"/>
  <c r="Y2310" s="1"/>
  <c r="N2310"/>
  <c r="S2310" s="1"/>
  <c r="X2310" s="1"/>
  <c r="R2309"/>
  <c r="W2309" s="1"/>
  <c r="AB2309" s="1"/>
  <c r="Q2309"/>
  <c r="V2309" s="1"/>
  <c r="P2309"/>
  <c r="O2309"/>
  <c r="T2309" s="1"/>
  <c r="Y2309" s="1"/>
  <c r="N2309"/>
  <c r="S2309" s="1"/>
  <c r="R2307"/>
  <c r="W2307" s="1"/>
  <c r="AB2307" s="1"/>
  <c r="Q2307"/>
  <c r="V2307" s="1"/>
  <c r="AA2307" s="1"/>
  <c r="P2307"/>
  <c r="U2307" s="1"/>
  <c r="Z2307" s="1"/>
  <c r="O2307"/>
  <c r="T2307" s="1"/>
  <c r="Y2307" s="1"/>
  <c r="N2307"/>
  <c r="R2306"/>
  <c r="W2306" s="1"/>
  <c r="AB2306" s="1"/>
  <c r="Q2306"/>
  <c r="V2306" s="1"/>
  <c r="AA2306" s="1"/>
  <c r="P2306"/>
  <c r="U2306" s="1"/>
  <c r="Z2306" s="1"/>
  <c r="O2306"/>
  <c r="N2306"/>
  <c r="R2305"/>
  <c r="W2305" s="1"/>
  <c r="AB2305" s="1"/>
  <c r="Q2305"/>
  <c r="V2305" s="1"/>
  <c r="AA2305" s="1"/>
  <c r="P2305"/>
  <c r="O2305"/>
  <c r="N2305"/>
  <c r="S2305" s="1"/>
  <c r="X2305" s="1"/>
  <c r="R2304"/>
  <c r="W2304" s="1"/>
  <c r="AB2304" s="1"/>
  <c r="Q2304"/>
  <c r="P2304"/>
  <c r="O2304"/>
  <c r="T2304" s="1"/>
  <c r="Y2304" s="1"/>
  <c r="N2304"/>
  <c r="S2304" s="1"/>
  <c r="X2304" s="1"/>
  <c r="R2303"/>
  <c r="Q2303"/>
  <c r="P2303"/>
  <c r="U2303" s="1"/>
  <c r="Z2303" s="1"/>
  <c r="O2303"/>
  <c r="T2303" s="1"/>
  <c r="Y2303" s="1"/>
  <c r="N2303"/>
  <c r="S2303" s="1"/>
  <c r="X2303" s="1"/>
  <c r="R2302"/>
  <c r="Q2302"/>
  <c r="V2302" s="1"/>
  <c r="AA2302" s="1"/>
  <c r="P2302"/>
  <c r="U2302" s="1"/>
  <c r="Z2302" s="1"/>
  <c r="O2302"/>
  <c r="T2302" s="1"/>
  <c r="Y2302" s="1"/>
  <c r="N2302"/>
  <c r="S2302" s="1"/>
  <c r="X2302" s="1"/>
  <c r="R2301"/>
  <c r="W2301" s="1"/>
  <c r="AB2301" s="1"/>
  <c r="Q2301"/>
  <c r="V2301" s="1"/>
  <c r="AA2301" s="1"/>
  <c r="P2301"/>
  <c r="U2301" s="1"/>
  <c r="Z2301" s="1"/>
  <c r="O2301"/>
  <c r="T2301" s="1"/>
  <c r="Y2301" s="1"/>
  <c r="N2301"/>
  <c r="S2301" s="1"/>
  <c r="X2301" s="1"/>
  <c r="R2300"/>
  <c r="W2300" s="1"/>
  <c r="AB2300" s="1"/>
  <c r="Q2300"/>
  <c r="V2300" s="1"/>
  <c r="AA2300" s="1"/>
  <c r="P2300"/>
  <c r="U2300" s="1"/>
  <c r="Z2300" s="1"/>
  <c r="O2300"/>
  <c r="T2300" s="1"/>
  <c r="N2300"/>
  <c r="S2300" s="1"/>
  <c r="R2299"/>
  <c r="W2299" s="1"/>
  <c r="AB2299" s="1"/>
  <c r="Q2299"/>
  <c r="P2299"/>
  <c r="U2299" s="1"/>
  <c r="O2299"/>
  <c r="T2299" s="1"/>
  <c r="N2299"/>
  <c r="R2298"/>
  <c r="Q2298"/>
  <c r="V2298" s="1"/>
  <c r="P2298"/>
  <c r="U2298" s="1"/>
  <c r="O2298"/>
  <c r="N2298"/>
  <c r="R2297"/>
  <c r="W2297" s="1"/>
  <c r="Q2297"/>
  <c r="V2297" s="1"/>
  <c r="P2297"/>
  <c r="O2297"/>
  <c r="N2297"/>
  <c r="S2297" s="1"/>
  <c r="X2297" s="1"/>
  <c r="R2296"/>
  <c r="W2296" s="1"/>
  <c r="Q2296"/>
  <c r="P2296"/>
  <c r="O2296"/>
  <c r="T2296" s="1"/>
  <c r="Y2296" s="1"/>
  <c r="N2296"/>
  <c r="S2296" s="1"/>
  <c r="X2296" s="1"/>
  <c r="R2295"/>
  <c r="Q2295"/>
  <c r="P2295"/>
  <c r="U2295" s="1"/>
  <c r="Z2295" s="1"/>
  <c r="O2295"/>
  <c r="T2295" s="1"/>
  <c r="Y2295" s="1"/>
  <c r="N2295"/>
  <c r="S2295" s="1"/>
  <c r="X2295" s="1"/>
  <c r="R2294"/>
  <c r="Q2294"/>
  <c r="V2294" s="1"/>
  <c r="AA2294" s="1"/>
  <c r="P2294"/>
  <c r="U2294" s="1"/>
  <c r="Z2294" s="1"/>
  <c r="O2294"/>
  <c r="T2294" s="1"/>
  <c r="Y2294" s="1"/>
  <c r="N2294"/>
  <c r="S2294" s="1"/>
  <c r="R2261"/>
  <c r="W2261" s="1"/>
  <c r="Q2261"/>
  <c r="V2261" s="1"/>
  <c r="AA2261" s="1"/>
  <c r="P2261"/>
  <c r="U2261" s="1"/>
  <c r="O2261"/>
  <c r="T2261" s="1"/>
  <c r="N2261"/>
  <c r="R2260"/>
  <c r="W2260" s="1"/>
  <c r="AB2260" s="1"/>
  <c r="Q2260"/>
  <c r="V2260" s="1"/>
  <c r="P2260"/>
  <c r="U2260" s="1"/>
  <c r="O2260"/>
  <c r="N2260"/>
  <c r="R2259"/>
  <c r="W2259" s="1"/>
  <c r="Q2259"/>
  <c r="V2259" s="1"/>
  <c r="P2259"/>
  <c r="O2259"/>
  <c r="N2259"/>
  <c r="S2259" s="1"/>
  <c r="R2258"/>
  <c r="Q2258"/>
  <c r="P2258"/>
  <c r="O2258"/>
  <c r="T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V2256" s="1"/>
  <c r="P2256"/>
  <c r="U2256" s="1"/>
  <c r="Z2256" s="1"/>
  <c r="O2256"/>
  <c r="T2256" s="1"/>
  <c r="Y2256" s="1"/>
  <c r="N2256"/>
  <c r="S2256" s="1"/>
  <c r="X2256" s="1"/>
  <c r="R2255"/>
  <c r="W2255" s="1"/>
  <c r="Q2255"/>
  <c r="V2255" s="1"/>
  <c r="AA2255" s="1"/>
  <c r="P2255"/>
  <c r="U2255" s="1"/>
  <c r="Z2255" s="1"/>
  <c r="O2255"/>
  <c r="T2255" s="1"/>
  <c r="Y2255" s="1"/>
  <c r="N2255"/>
  <c r="S2255" s="1"/>
  <c r="R2254"/>
  <c r="W2254" s="1"/>
  <c r="AB2254" s="1"/>
  <c r="Q2254"/>
  <c r="V2254" s="1"/>
  <c r="AA2254" s="1"/>
  <c r="P2254"/>
  <c r="U2254" s="1"/>
  <c r="Z2254" s="1"/>
  <c r="O2254"/>
  <c r="T2254" s="1"/>
  <c r="N2254"/>
  <c r="S2254" s="1"/>
  <c r="R2253"/>
  <c r="W2253" s="1"/>
  <c r="AB2253" s="1"/>
  <c r="Q2253"/>
  <c r="V2253" s="1"/>
  <c r="AA2253" s="1"/>
  <c r="P2253"/>
  <c r="U2253" s="1"/>
  <c r="O2253"/>
  <c r="T2253" s="1"/>
  <c r="N2253"/>
  <c r="R2252"/>
  <c r="W2252" s="1"/>
  <c r="AB2252" s="1"/>
  <c r="Q2252"/>
  <c r="V2252" s="1"/>
  <c r="P2252"/>
  <c r="U2252" s="1"/>
  <c r="O2252"/>
  <c r="N2252"/>
  <c r="R2251"/>
  <c r="Q2251"/>
  <c r="V2251" s="1"/>
  <c r="P2251"/>
  <c r="O2251"/>
  <c r="N2251"/>
  <c r="S2251" s="1"/>
  <c r="R2250"/>
  <c r="W2250" s="1"/>
  <c r="Q2250"/>
  <c r="P2250"/>
  <c r="O2250"/>
  <c r="T2250" s="1"/>
  <c r="N2250"/>
  <c r="S2250" s="1"/>
  <c r="X2250" s="1"/>
  <c r="R2249"/>
  <c r="Q2249"/>
  <c r="P2249"/>
  <c r="U2249" s="1"/>
  <c r="O2249"/>
  <c r="T2249" s="1"/>
  <c r="Y2249" s="1"/>
  <c r="N2249"/>
  <c r="S2249" s="1"/>
  <c r="X2249" s="1"/>
  <c r="R2248"/>
  <c r="Q2248"/>
  <c r="V2248" s="1"/>
  <c r="P2248"/>
  <c r="U2248" s="1"/>
  <c r="Z2248" s="1"/>
  <c r="O2248"/>
  <c r="T2248" s="1"/>
  <c r="Y2248" s="1"/>
  <c r="N2248"/>
  <c r="S2248" s="1"/>
  <c r="X2248" s="1"/>
  <c r="R2246"/>
  <c r="Q2246"/>
  <c r="P2246"/>
  <c r="U2246" s="1"/>
  <c r="O2246"/>
  <c r="T2246" s="1"/>
  <c r="N2246"/>
  <c r="S2246" s="1"/>
  <c r="X2246" s="1"/>
  <c r="R2245"/>
  <c r="W2245" s="1"/>
  <c r="Q2245"/>
  <c r="P2245"/>
  <c r="O2245"/>
  <c r="T2245" s="1"/>
  <c r="Y2245" s="1"/>
  <c r="N2245"/>
  <c r="S2245" s="1"/>
  <c r="X2245" s="1"/>
  <c r="R2244"/>
  <c r="W2244" s="1"/>
  <c r="Q2244"/>
  <c r="V2244" s="1"/>
  <c r="P2244"/>
  <c r="U2244" s="1"/>
  <c r="Z2244" s="1"/>
  <c r="O2244"/>
  <c r="T2244" s="1"/>
  <c r="Y2244" s="1"/>
  <c r="N2244"/>
  <c r="S2244" s="1"/>
  <c r="X2244" s="1"/>
  <c r="R2243"/>
  <c r="W2243" s="1"/>
  <c r="Q2243"/>
  <c r="V2243" s="1"/>
  <c r="AA2243" s="1"/>
  <c r="P2243"/>
  <c r="U2243" s="1"/>
  <c r="Z2243" s="1"/>
  <c r="O2243"/>
  <c r="N2243"/>
  <c r="S2243" s="1"/>
  <c r="R2242"/>
  <c r="W2242" s="1"/>
  <c r="AB2242" s="1"/>
  <c r="Q2242"/>
  <c r="V2242" s="1"/>
  <c r="AA2242" s="1"/>
  <c r="P2242"/>
  <c r="U2242" s="1"/>
  <c r="Z2242" s="1"/>
  <c r="O2242"/>
  <c r="N2242"/>
  <c r="R2241"/>
  <c r="W2241" s="1"/>
  <c r="AB2241" s="1"/>
  <c r="Q2241"/>
  <c r="V2241" s="1"/>
  <c r="P2241"/>
  <c r="U2241" s="1"/>
  <c r="Z2241" s="1"/>
  <c r="O2241"/>
  <c r="T2241" s="1"/>
  <c r="Y2241" s="1"/>
  <c r="N2241"/>
  <c r="S2241" s="1"/>
  <c r="X2241" s="1"/>
  <c r="R2240"/>
  <c r="Q2240"/>
  <c r="P2240"/>
  <c r="U2240" s="1"/>
  <c r="O2240"/>
  <c r="T2240" s="1"/>
  <c r="Y2240" s="1"/>
  <c r="N2240"/>
  <c r="S2240" s="1"/>
  <c r="X2240" s="1"/>
  <c r="R2239"/>
  <c r="Q2239"/>
  <c r="P2239"/>
  <c r="U2239" s="1"/>
  <c r="O2239"/>
  <c r="T2239" s="1"/>
  <c r="Y2239" s="1"/>
  <c r="N2239"/>
  <c r="S2239" s="1"/>
  <c r="X2239" s="1"/>
  <c r="R2238"/>
  <c r="W2238" s="1"/>
  <c r="Q2238"/>
  <c r="V2238" s="1"/>
  <c r="P2238"/>
  <c r="O2238"/>
  <c r="T2238" s="1"/>
  <c r="N2238"/>
  <c r="S2238" s="1"/>
  <c r="X2238" s="1"/>
  <c r="R2237"/>
  <c r="W2237" s="1"/>
  <c r="Q2237"/>
  <c r="V2237" s="1"/>
  <c r="P2237"/>
  <c r="O2237"/>
  <c r="T2237" s="1"/>
  <c r="Y2237" s="1"/>
  <c r="N2237"/>
  <c r="S2237" s="1"/>
  <c r="X2237" s="1"/>
  <c r="R2236"/>
  <c r="W2236" s="1"/>
  <c r="Q2236"/>
  <c r="V2236" s="1"/>
  <c r="P2236"/>
  <c r="U2236" s="1"/>
  <c r="Z2236" s="1"/>
  <c r="O2236"/>
  <c r="T2236" s="1"/>
  <c r="Y2236" s="1"/>
  <c r="N2236"/>
  <c r="S2236" s="1"/>
  <c r="X2236" s="1"/>
  <c r="R2235"/>
  <c r="W2235" s="1"/>
  <c r="Q2235"/>
  <c r="V2235" s="1"/>
  <c r="AA2235" s="1"/>
  <c r="P2235"/>
  <c r="U2235" s="1"/>
  <c r="Z2235" s="1"/>
  <c r="O2235"/>
  <c r="N2235"/>
  <c r="S2235" s="1"/>
  <c r="X2235" s="1"/>
  <c r="R2234"/>
  <c r="W2234" s="1"/>
  <c r="AB2234" s="1"/>
  <c r="Q2234"/>
  <c r="V2234" s="1"/>
  <c r="AA2234" s="1"/>
  <c r="P2234"/>
  <c r="U2234" s="1"/>
  <c r="O2234"/>
  <c r="T2234" s="1"/>
  <c r="Y2234" s="1"/>
  <c r="N2234"/>
  <c r="S2234" s="1"/>
  <c r="X2234" s="1"/>
  <c r="R2233"/>
  <c r="W2233" s="1"/>
  <c r="AB2233" s="1"/>
  <c r="Q2233"/>
  <c r="V2233" s="1"/>
  <c r="P2233"/>
  <c r="U2233" s="1"/>
  <c r="Z2233" s="1"/>
  <c r="O2233"/>
  <c r="T2233" s="1"/>
  <c r="Y2233" s="1"/>
  <c r="N2233"/>
  <c r="R2216"/>
  <c r="W2216" s="1"/>
  <c r="AB2216" s="1"/>
  <c r="Q2216"/>
  <c r="V2216" s="1"/>
  <c r="AA2216" s="1"/>
  <c r="P2216"/>
  <c r="U2216" s="1"/>
  <c r="O2216"/>
  <c r="T2216" s="1"/>
  <c r="Y2216" s="1"/>
  <c r="N2216"/>
  <c r="R2215"/>
  <c r="W2215" s="1"/>
  <c r="AB2215" s="1"/>
  <c r="Q2215"/>
  <c r="V2215" s="1"/>
  <c r="P2215"/>
  <c r="U2215" s="1"/>
  <c r="Z2215" s="1"/>
  <c r="O2215"/>
  <c r="T2215" s="1"/>
  <c r="Y2215" s="1"/>
  <c r="N2215"/>
  <c r="S2215" s="1"/>
  <c r="X2215" s="1"/>
  <c r="R2214"/>
  <c r="Q2214"/>
  <c r="V2214" s="1"/>
  <c r="AA2214" s="1"/>
  <c r="P2214"/>
  <c r="O2214"/>
  <c r="T2214" s="1"/>
  <c r="N2214"/>
  <c r="S2214" s="1"/>
  <c r="R2213"/>
  <c r="W2213" s="1"/>
  <c r="AB2213" s="1"/>
  <c r="Q2213"/>
  <c r="P2213"/>
  <c r="U2213" s="1"/>
  <c r="O2213"/>
  <c r="N2213"/>
  <c r="S2213" s="1"/>
  <c r="X2213" s="1"/>
  <c r="R2212"/>
  <c r="W2212" s="1"/>
  <c r="Q2212"/>
  <c r="V2212" s="1"/>
  <c r="P2212"/>
  <c r="U2212" s="1"/>
  <c r="O2212"/>
  <c r="T2212" s="1"/>
  <c r="Y2212" s="1"/>
  <c r="N2212"/>
  <c r="S2212" s="1"/>
  <c r="X2212" s="1"/>
  <c r="R2211"/>
  <c r="Q2211"/>
  <c r="V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S2208" s="1"/>
  <c r="X2208" s="1"/>
  <c r="R2207"/>
  <c r="W2207" s="1"/>
  <c r="AB2207" s="1"/>
  <c r="Q2207"/>
  <c r="V2207" s="1"/>
  <c r="P2207"/>
  <c r="U2207" s="1"/>
  <c r="Z2207" s="1"/>
  <c r="O2207"/>
  <c r="T2207" s="1"/>
  <c r="N2207"/>
  <c r="R2206"/>
  <c r="W2206" s="1"/>
  <c r="Q2206"/>
  <c r="V2206" s="1"/>
  <c r="AA2206" s="1"/>
  <c r="P2206"/>
  <c r="U2206" s="1"/>
  <c r="Z2206" s="1"/>
  <c r="O2206"/>
  <c r="N2206"/>
  <c r="R2205"/>
  <c r="W2205" s="1"/>
  <c r="AB2205" s="1"/>
  <c r="Q2205"/>
  <c r="V2205" s="1"/>
  <c r="P2205"/>
  <c r="U2205" s="1"/>
  <c r="O2205"/>
  <c r="T2205" s="1"/>
  <c r="N2205"/>
  <c r="S2205" s="1"/>
  <c r="X2205" s="1"/>
  <c r="R2204"/>
  <c r="Q2204"/>
  <c r="V2204" s="1"/>
  <c r="P2204"/>
  <c r="O2204"/>
  <c r="T2204" s="1"/>
  <c r="Y2204" s="1"/>
  <c r="N2204"/>
  <c r="S2204" s="1"/>
  <c r="X2204" s="1"/>
  <c r="R2203"/>
  <c r="W2203" s="1"/>
  <c r="AB2203" s="1"/>
  <c r="Q2203"/>
  <c r="V2203" s="1"/>
  <c r="P2203"/>
  <c r="U2203" s="1"/>
  <c r="Z2203" s="1"/>
  <c r="O2203"/>
  <c r="T2203" s="1"/>
  <c r="Y2203" s="1"/>
  <c r="N2203"/>
  <c r="S2203" s="1"/>
  <c r="X2203" s="1"/>
  <c r="R2201"/>
  <c r="W2201" s="1"/>
  <c r="Q2201"/>
  <c r="V2201" s="1"/>
  <c r="P2201"/>
  <c r="U2201" s="1"/>
  <c r="O2201"/>
  <c r="N2201"/>
  <c r="R2200"/>
  <c r="W2200" s="1"/>
  <c r="Q2200"/>
  <c r="V2200" s="1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R2196"/>
  <c r="W2196" s="1"/>
  <c r="AB2196" s="1"/>
  <c r="Q2196"/>
  <c r="V2196" s="1"/>
  <c r="AA2196" s="1"/>
  <c r="P2196"/>
  <c r="U2196" s="1"/>
  <c r="Z2196" s="1"/>
  <c r="O2196"/>
  <c r="T2196" s="1"/>
  <c r="N2196"/>
  <c r="R2195"/>
  <c r="W2195" s="1"/>
  <c r="AB2195" s="1"/>
  <c r="Q2195"/>
  <c r="V2195" s="1"/>
  <c r="AA2195" s="1"/>
  <c r="P2195"/>
  <c r="U2195" s="1"/>
  <c r="O2195"/>
  <c r="T2195" s="1"/>
  <c r="N2195"/>
  <c r="R2194"/>
  <c r="W2194" s="1"/>
  <c r="AB2194" s="1"/>
  <c r="Q2194"/>
  <c r="V2194" s="1"/>
  <c r="P2194"/>
  <c r="U2194" s="1"/>
  <c r="O2194"/>
  <c r="T2194" s="1"/>
  <c r="N2194"/>
  <c r="R2193"/>
  <c r="W2193" s="1"/>
  <c r="Q2193"/>
  <c r="V2193" s="1"/>
  <c r="P2193"/>
  <c r="U2193" s="1"/>
  <c r="O2193"/>
  <c r="N2193"/>
  <c r="R2192"/>
  <c r="W2192" s="1"/>
  <c r="Q2192"/>
  <c r="V2192" s="1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8"/>
  <c r="W2188" s="1"/>
  <c r="AB2188" s="1"/>
  <c r="Q2188"/>
  <c r="V2188" s="1"/>
  <c r="AA2188" s="1"/>
  <c r="P2188"/>
  <c r="U2188" s="1"/>
  <c r="O2188"/>
  <c r="T2188" s="1"/>
  <c r="N2188"/>
  <c r="S2188" s="1"/>
  <c r="X2188" s="1"/>
  <c r="R2186"/>
  <c r="W2186" s="1"/>
  <c r="AB2186" s="1"/>
  <c r="Q2186"/>
  <c r="V2186" s="1"/>
  <c r="P2186"/>
  <c r="U2186" s="1"/>
  <c r="O2186"/>
  <c r="T2186" s="1"/>
  <c r="Y2186" s="1"/>
  <c r="N2186"/>
  <c r="S2186" s="1"/>
  <c r="R2185"/>
  <c r="W2185" s="1"/>
  <c r="Q2185"/>
  <c r="V2185" s="1"/>
  <c r="P2185"/>
  <c r="U2185" s="1"/>
  <c r="Z2185" s="1"/>
  <c r="O2185"/>
  <c r="N2185"/>
  <c r="R2184"/>
  <c r="W2184" s="1"/>
  <c r="Q2184"/>
  <c r="V2184" s="1"/>
  <c r="AA2184" s="1"/>
  <c r="P2184"/>
  <c r="O2184"/>
  <c r="N2184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O2178"/>
  <c r="T2178" s="1"/>
  <c r="Y2178" s="1"/>
  <c r="N2178"/>
  <c r="R2177"/>
  <c r="W2177" s="1"/>
  <c r="Q2177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4"/>
  <c r="Q2174"/>
  <c r="P2174"/>
  <c r="O2174"/>
  <c r="T2174" s="1"/>
  <c r="Y2174" s="1"/>
  <c r="N2174"/>
  <c r="S2174" s="1"/>
  <c r="X2174" s="1"/>
  <c r="R2173"/>
  <c r="Q2173"/>
  <c r="P2173"/>
  <c r="U2173" s="1"/>
  <c r="Z2173" s="1"/>
  <c r="O2173"/>
  <c r="T2173" s="1"/>
  <c r="Y2173" s="1"/>
  <c r="N2173"/>
  <c r="S2173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9"/>
  <c r="W2169" s="1"/>
  <c r="AB2169" s="1"/>
  <c r="Q2169"/>
  <c r="V2169" s="1"/>
  <c r="P2169"/>
  <c r="U2169" s="1"/>
  <c r="O2169"/>
  <c r="T2169" s="1"/>
  <c r="Y2169" s="1"/>
  <c r="N2169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59"/>
  <c r="W2159" s="1"/>
  <c r="Q2159"/>
  <c r="V2159" s="1"/>
  <c r="AA2159" s="1"/>
  <c r="P2159"/>
  <c r="O2159"/>
  <c r="N2159"/>
  <c r="R2158"/>
  <c r="W2158" s="1"/>
  <c r="AB2158" s="1"/>
  <c r="Q2158"/>
  <c r="P2158"/>
  <c r="O2158"/>
  <c r="N2158"/>
  <c r="S2158" s="1"/>
  <c r="X2158" s="1"/>
  <c r="R2156"/>
  <c r="Q2156"/>
  <c r="P2156"/>
  <c r="O2156"/>
  <c r="T2156" s="1"/>
  <c r="Y2156" s="1"/>
  <c r="N2156"/>
  <c r="S2156" s="1"/>
  <c r="X2156" s="1"/>
  <c r="R2155"/>
  <c r="Q2155"/>
  <c r="P2155"/>
  <c r="U2155" s="1"/>
  <c r="Z2155" s="1"/>
  <c r="O2155"/>
  <c r="T2155" s="1"/>
  <c r="Y2155" s="1"/>
  <c r="N2155"/>
  <c r="S2155" s="1"/>
  <c r="R2154"/>
  <c r="Q2154"/>
  <c r="V2154" s="1"/>
  <c r="AA2154" s="1"/>
  <c r="P2154"/>
  <c r="U2154" s="1"/>
  <c r="Z2154" s="1"/>
  <c r="O2154"/>
  <c r="T2154" s="1"/>
  <c r="N2154"/>
  <c r="S2154" s="1"/>
  <c r="R2153"/>
  <c r="W2153" s="1"/>
  <c r="AB2153" s="1"/>
  <c r="Q2153"/>
  <c r="V2153" s="1"/>
  <c r="AA2153" s="1"/>
  <c r="P2153"/>
  <c r="U2153" s="1"/>
  <c r="O2153"/>
  <c r="T2153" s="1"/>
  <c r="N2153"/>
  <c r="S2153" s="1"/>
  <c r="X2153" s="1"/>
  <c r="R2152"/>
  <c r="W2152" s="1"/>
  <c r="AB2152" s="1"/>
  <c r="Q2152"/>
  <c r="V2152" s="1"/>
  <c r="P2152"/>
  <c r="U2152" s="1"/>
  <c r="O2152"/>
  <c r="T2152" s="1"/>
  <c r="Y2152" s="1"/>
  <c r="N2152"/>
  <c r="R2151"/>
  <c r="W2151" s="1"/>
  <c r="Q2151"/>
  <c r="V2151" s="1"/>
  <c r="P2151"/>
  <c r="U2151" s="1"/>
  <c r="Z2151" s="1"/>
  <c r="O2151"/>
  <c r="N2151"/>
  <c r="R2150"/>
  <c r="W2150" s="1"/>
  <c r="Q2150"/>
  <c r="V2150" s="1"/>
  <c r="AA2150" s="1"/>
  <c r="P2150"/>
  <c r="O2150"/>
  <c r="N2150"/>
  <c r="R2149"/>
  <c r="W2149" s="1"/>
  <c r="AB2149" s="1"/>
  <c r="Q2149"/>
  <c r="P2149"/>
  <c r="O2149"/>
  <c r="N2149"/>
  <c r="S2149" s="1"/>
  <c r="X2149" s="1"/>
  <c r="R2148"/>
  <c r="Q2148"/>
  <c r="P2148"/>
  <c r="O2148"/>
  <c r="T2148" s="1"/>
  <c r="Y2148" s="1"/>
  <c r="N2148"/>
  <c r="S2148" s="1"/>
  <c r="X2148" s="1"/>
  <c r="R2147"/>
  <c r="Q2147"/>
  <c r="P2147"/>
  <c r="U2147" s="1"/>
  <c r="Z2147" s="1"/>
  <c r="O2147"/>
  <c r="T2147" s="1"/>
  <c r="Y2147" s="1"/>
  <c r="N2147"/>
  <c r="S2147" s="1"/>
  <c r="R2146"/>
  <c r="Q2146"/>
  <c r="V2146" s="1"/>
  <c r="AA2146" s="1"/>
  <c r="P2146"/>
  <c r="U2146" s="1"/>
  <c r="Z2146" s="1"/>
  <c r="O2146"/>
  <c r="T2146" s="1"/>
  <c r="N2146"/>
  <c r="S2146" s="1"/>
  <c r="R2145"/>
  <c r="W2145" s="1"/>
  <c r="AB2145" s="1"/>
  <c r="Q2145"/>
  <c r="V2145" s="1"/>
  <c r="AA2145" s="1"/>
  <c r="P2145"/>
  <c r="U2145" s="1"/>
  <c r="O2145"/>
  <c r="T2145" s="1"/>
  <c r="N2145"/>
  <c r="S2145" s="1"/>
  <c r="X2145" s="1"/>
  <c r="R2144"/>
  <c r="W2144" s="1"/>
  <c r="AB2144" s="1"/>
  <c r="Q2144"/>
  <c r="V2144" s="1"/>
  <c r="P2144"/>
  <c r="U2144" s="1"/>
  <c r="O2144"/>
  <c r="T2144" s="1"/>
  <c r="Y2144" s="1"/>
  <c r="N2144"/>
  <c r="R2143"/>
  <c r="W2143" s="1"/>
  <c r="Q2143"/>
  <c r="V2143" s="1"/>
  <c r="P2143"/>
  <c r="U2143" s="1"/>
  <c r="Z2143" s="1"/>
  <c r="O2143"/>
  <c r="N2143"/>
  <c r="R2095"/>
  <c r="W2095" s="1"/>
  <c r="AB2095" s="1"/>
  <c r="Q2095"/>
  <c r="V2095" s="1"/>
  <c r="P2095"/>
  <c r="U2095" s="1"/>
  <c r="Z2095" s="1"/>
  <c r="O2095"/>
  <c r="T2095" s="1"/>
  <c r="Y2095" s="1"/>
  <c r="N2095"/>
  <c r="R2094"/>
  <c r="W2094" s="1"/>
  <c r="Q2094"/>
  <c r="V2094" s="1"/>
  <c r="AA2094" s="1"/>
  <c r="P2094"/>
  <c r="U2094" s="1"/>
  <c r="Z2094" s="1"/>
  <c r="O2094"/>
  <c r="N2094"/>
  <c r="R2093"/>
  <c r="W2093" s="1"/>
  <c r="AB2093" s="1"/>
  <c r="Q2093"/>
  <c r="V2093" s="1"/>
  <c r="AA2093" s="1"/>
  <c r="P2093"/>
  <c r="O2093"/>
  <c r="N2093"/>
  <c r="S2093" s="1"/>
  <c r="X2093" s="1"/>
  <c r="R2092"/>
  <c r="W2092" s="1"/>
  <c r="AB2092" s="1"/>
  <c r="Q2092"/>
  <c r="P2092"/>
  <c r="O2092"/>
  <c r="T2092" s="1"/>
  <c r="Y2092" s="1"/>
  <c r="N2092"/>
  <c r="S2092" s="1"/>
  <c r="X2092" s="1"/>
  <c r="R2091"/>
  <c r="Q2091"/>
  <c r="P2091"/>
  <c r="U2091" s="1"/>
  <c r="Z2091" s="1"/>
  <c r="O2091"/>
  <c r="T2091" s="1"/>
  <c r="Y2091" s="1"/>
  <c r="N2091"/>
  <c r="S2091" s="1"/>
  <c r="X2091" s="1"/>
  <c r="R2090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S2088" s="1"/>
  <c r="X2088" s="1"/>
  <c r="R2087"/>
  <c r="W2087" s="1"/>
  <c r="AB2087" s="1"/>
  <c r="Q2087"/>
  <c r="V2087" s="1"/>
  <c r="P2087"/>
  <c r="U2087" s="1"/>
  <c r="Z2087" s="1"/>
  <c r="O2087"/>
  <c r="T2087" s="1"/>
  <c r="Y2087" s="1"/>
  <c r="N2087"/>
  <c r="R2086"/>
  <c r="W2086" s="1"/>
  <c r="Q2086"/>
  <c r="V2086" s="1"/>
  <c r="AA2086" s="1"/>
  <c r="P2086"/>
  <c r="U2086" s="1"/>
  <c r="Z2086" s="1"/>
  <c r="O2086"/>
  <c r="N2086"/>
  <c r="R2085"/>
  <c r="W2085" s="1"/>
  <c r="AB2085" s="1"/>
  <c r="Q2085"/>
  <c r="V2085" s="1"/>
  <c r="AA2085" s="1"/>
  <c r="P2085"/>
  <c r="O2085"/>
  <c r="N2085"/>
  <c r="S2085" s="1"/>
  <c r="X2085" s="1"/>
  <c r="R2084"/>
  <c r="W2084" s="1"/>
  <c r="AB2084" s="1"/>
  <c r="Q2084"/>
  <c r="P2084"/>
  <c r="O2084"/>
  <c r="T2084" s="1"/>
  <c r="Y2084" s="1"/>
  <c r="N2084"/>
  <c r="S2084" s="1"/>
  <c r="X2084" s="1"/>
  <c r="R2083"/>
  <c r="Q2083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R2080"/>
  <c r="W2080" s="1"/>
  <c r="AB2080" s="1"/>
  <c r="Q2080"/>
  <c r="V2080" s="1"/>
  <c r="AA2080" s="1"/>
  <c r="P2080"/>
  <c r="U2080" s="1"/>
  <c r="Z2080" s="1"/>
  <c r="O2080"/>
  <c r="T2080" s="1"/>
  <c r="N2080"/>
  <c r="R2079"/>
  <c r="W2079" s="1"/>
  <c r="AB2079" s="1"/>
  <c r="Q2079"/>
  <c r="V2079" s="1"/>
  <c r="AA2079" s="1"/>
  <c r="P2079"/>
  <c r="U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N2076"/>
  <c r="S2076" s="1"/>
  <c r="X2076" s="1"/>
  <c r="R2075"/>
  <c r="Q2075"/>
  <c r="V2075" s="1"/>
  <c r="AA2075" s="1"/>
  <c r="P2075"/>
  <c r="U2075" s="1"/>
  <c r="O2075"/>
  <c r="T2075" s="1"/>
  <c r="Y2075" s="1"/>
  <c r="N2075"/>
  <c r="R2074"/>
  <c r="W2074" s="1"/>
  <c r="AB2074" s="1"/>
  <c r="Q2074"/>
  <c r="V2074" s="1"/>
  <c r="P2074"/>
  <c r="U2074" s="1"/>
  <c r="Z2074" s="1"/>
  <c r="O2074"/>
  <c r="N2074"/>
  <c r="R2073"/>
  <c r="W2073" s="1"/>
  <c r="Q2073"/>
  <c r="V2073" s="1"/>
  <c r="AA2073" s="1"/>
  <c r="P2073"/>
  <c r="O2073"/>
  <c r="N2073"/>
  <c r="R2072"/>
  <c r="W2072" s="1"/>
  <c r="AB2072" s="1"/>
  <c r="Q2072"/>
  <c r="P2072"/>
  <c r="O2072"/>
  <c r="N2072"/>
  <c r="R2071"/>
  <c r="Q2071"/>
  <c r="P2071"/>
  <c r="O2071"/>
  <c r="N2071"/>
  <c r="R2070"/>
  <c r="W2070" s="1"/>
  <c r="Q2070"/>
  <c r="P2070"/>
  <c r="O2070"/>
  <c r="N2070"/>
  <c r="S2070" s="1"/>
  <c r="X2070" s="1"/>
  <c r="R2069"/>
  <c r="W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N2068"/>
  <c r="S2068" s="1"/>
  <c r="X2068" s="1"/>
  <c r="R2067"/>
  <c r="Q2067"/>
  <c r="V2067" s="1"/>
  <c r="AA2067" s="1"/>
  <c r="P2067"/>
  <c r="U2067" s="1"/>
  <c r="O2067"/>
  <c r="T2067" s="1"/>
  <c r="Y2067" s="1"/>
  <c r="N2067"/>
  <c r="R2065"/>
  <c r="W2065" s="1"/>
  <c r="AB2065" s="1"/>
  <c r="Q2065"/>
  <c r="V2065" s="1"/>
  <c r="AA2065" s="1"/>
  <c r="P2065"/>
  <c r="O2065"/>
  <c r="T2065" s="1"/>
  <c r="Y2065" s="1"/>
  <c r="N2065"/>
  <c r="R2064"/>
  <c r="W2064" s="1"/>
  <c r="AB2064" s="1"/>
  <c r="Q2064"/>
  <c r="P2064"/>
  <c r="U2064" s="1"/>
  <c r="Z2064" s="1"/>
  <c r="O2064"/>
  <c r="N2064"/>
  <c r="R2063"/>
  <c r="Q2063"/>
  <c r="V2063" s="1"/>
  <c r="AA2063" s="1"/>
  <c r="P2063"/>
  <c r="O2063"/>
  <c r="N2063"/>
  <c r="S2063" s="1"/>
  <c r="X2063" s="1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T2058" s="1"/>
  <c r="N2058"/>
  <c r="S2058" s="1"/>
  <c r="X2058" s="1"/>
  <c r="R2057"/>
  <c r="W2057" s="1"/>
  <c r="AB2057" s="1"/>
  <c r="Q2057"/>
  <c r="P2057"/>
  <c r="U2057" s="1"/>
  <c r="O2057"/>
  <c r="T2057" s="1"/>
  <c r="Y2057" s="1"/>
  <c r="N2057"/>
  <c r="R2056"/>
  <c r="Q2056"/>
  <c r="V2056" s="1"/>
  <c r="P2056"/>
  <c r="U2056" s="1"/>
  <c r="Z2056" s="1"/>
  <c r="O2056"/>
  <c r="N2056"/>
  <c r="R2055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P2050"/>
  <c r="U2050" s="1"/>
  <c r="Z2050" s="1"/>
  <c r="O2050"/>
  <c r="N2050"/>
  <c r="S2050" s="1"/>
  <c r="R2049"/>
  <c r="W2049" s="1"/>
  <c r="Q2049"/>
  <c r="V2049" s="1"/>
  <c r="AA2049" s="1"/>
  <c r="P2049"/>
  <c r="U2049" s="1"/>
  <c r="O2049"/>
  <c r="T2049" s="1"/>
  <c r="N2049"/>
  <c r="S2049" s="1"/>
  <c r="X2049" s="1"/>
  <c r="R2048"/>
  <c r="W2048" s="1"/>
  <c r="AB2048" s="1"/>
  <c r="Q2048"/>
  <c r="V2048" s="1"/>
  <c r="P2048"/>
  <c r="U2048" s="1"/>
  <c r="O2048"/>
  <c r="T2048" s="1"/>
  <c r="Y2048" s="1"/>
  <c r="N2048"/>
  <c r="R2047"/>
  <c r="W2047" s="1"/>
  <c r="Q2047"/>
  <c r="V2047" s="1"/>
  <c r="P2047"/>
  <c r="U2047" s="1"/>
  <c r="Z2047" s="1"/>
  <c r="O2047"/>
  <c r="N2047"/>
  <c r="R2046"/>
  <c r="W2046" s="1"/>
  <c r="Q2046"/>
  <c r="V2046" s="1"/>
  <c r="AA2046" s="1"/>
  <c r="P2046"/>
  <c r="O2046"/>
  <c r="N2046"/>
  <c r="S2046" s="1"/>
  <c r="X2046" s="1"/>
  <c r="R2045"/>
  <c r="W2045" s="1"/>
  <c r="AB2045" s="1"/>
  <c r="Q2045"/>
  <c r="P2045"/>
  <c r="O2045"/>
  <c r="T2045" s="1"/>
  <c r="Y2045" s="1"/>
  <c r="N2045"/>
  <c r="S2045" s="1"/>
  <c r="R2044"/>
  <c r="Q2044"/>
  <c r="P2044"/>
  <c r="U2044" s="1"/>
  <c r="Z2044" s="1"/>
  <c r="O2044"/>
  <c r="N2044"/>
  <c r="S2044" s="1"/>
  <c r="X2044" s="1"/>
  <c r="R2043"/>
  <c r="Q2043"/>
  <c r="V2043" s="1"/>
  <c r="AA2043" s="1"/>
  <c r="P2043"/>
  <c r="U2043" s="1"/>
  <c r="O2043"/>
  <c r="T2043" s="1"/>
  <c r="Y2043" s="1"/>
  <c r="N2043"/>
  <c r="S2043" s="1"/>
  <c r="R2042"/>
  <c r="W2042" s="1"/>
  <c r="AB2042" s="1"/>
  <c r="Q2042"/>
  <c r="V2042" s="1"/>
  <c r="P2042"/>
  <c r="U2042" s="1"/>
  <c r="Z2042" s="1"/>
  <c r="O2042"/>
  <c r="T2042" s="1"/>
  <c r="N2042"/>
  <c r="S2042" s="1"/>
  <c r="R2041"/>
  <c r="W2041" s="1"/>
  <c r="Q2041"/>
  <c r="V2041" s="1"/>
  <c r="AA2041" s="1"/>
  <c r="P2041"/>
  <c r="U2041" s="1"/>
  <c r="O2041"/>
  <c r="T2041" s="1"/>
  <c r="N2041"/>
  <c r="S2041" s="1"/>
  <c r="X2041" s="1"/>
  <c r="R2040"/>
  <c r="W2040" s="1"/>
  <c r="AB2040" s="1"/>
  <c r="Q2040"/>
  <c r="V2040" s="1"/>
  <c r="P2040"/>
  <c r="U2040" s="1"/>
  <c r="O2040"/>
  <c r="T2040" s="1"/>
  <c r="Y2040" s="1"/>
  <c r="N2040"/>
  <c r="R2039"/>
  <c r="W2039" s="1"/>
  <c r="Q2039"/>
  <c r="V2039" s="1"/>
  <c r="P2039"/>
  <c r="U2039" s="1"/>
  <c r="Z2039" s="1"/>
  <c r="O2039"/>
  <c r="N2039"/>
  <c r="R2038"/>
  <c r="W2038" s="1"/>
  <c r="Q2038"/>
  <c r="V2038" s="1"/>
  <c r="AA2038" s="1"/>
  <c r="P2038"/>
  <c r="O2038"/>
  <c r="N2038"/>
  <c r="S2038" s="1"/>
  <c r="X2038" s="1"/>
  <c r="R2037"/>
  <c r="W2037" s="1"/>
  <c r="AB2037" s="1"/>
  <c r="Q2037"/>
  <c r="P2037"/>
  <c r="O2037"/>
  <c r="T2037" s="1"/>
  <c r="Y2037" s="1"/>
  <c r="N2037"/>
  <c r="R1974"/>
  <c r="W1974" s="1"/>
  <c r="AB1974" s="1"/>
  <c r="Q1974"/>
  <c r="V1974" s="1"/>
  <c r="AA1974" s="1"/>
  <c r="P1974"/>
  <c r="U1974" s="1"/>
  <c r="Z1974" s="1"/>
  <c r="O1974"/>
  <c r="T1974" s="1"/>
  <c r="Y1974" s="1"/>
  <c r="N1974"/>
  <c r="R1973"/>
  <c r="W1973" s="1"/>
  <c r="AB1973" s="1"/>
  <c r="Q1973"/>
  <c r="V1973" s="1"/>
  <c r="AA1973" s="1"/>
  <c r="P1973"/>
  <c r="U1973" s="1"/>
  <c r="Z1973" s="1"/>
  <c r="O1973"/>
  <c r="N1973"/>
  <c r="R1972"/>
  <c r="W1972" s="1"/>
  <c r="AB1972" s="1"/>
  <c r="Q1972"/>
  <c r="V1972" s="1"/>
  <c r="AA1972" s="1"/>
  <c r="P1972"/>
  <c r="O1972"/>
  <c r="N1972"/>
  <c r="S1972" s="1"/>
  <c r="X1972" s="1"/>
  <c r="R1971"/>
  <c r="W1971" s="1"/>
  <c r="AB1971" s="1"/>
  <c r="Q1971"/>
  <c r="P1971"/>
  <c r="O1971"/>
  <c r="T1971" s="1"/>
  <c r="Y1971" s="1"/>
  <c r="N1971"/>
  <c r="S1971" s="1"/>
  <c r="X1971" s="1"/>
  <c r="R1970"/>
  <c r="Q1970"/>
  <c r="P1970"/>
  <c r="U1970" s="1"/>
  <c r="Z1970" s="1"/>
  <c r="O1970"/>
  <c r="T1970" s="1"/>
  <c r="Y1970" s="1"/>
  <c r="N1970"/>
  <c r="S1970" s="1"/>
  <c r="X1970" s="1"/>
  <c r="R1969"/>
  <c r="Q1969"/>
  <c r="V1969" s="1"/>
  <c r="AA1969" s="1"/>
  <c r="P1969"/>
  <c r="U1969" s="1"/>
  <c r="Z1969" s="1"/>
  <c r="O1969"/>
  <c r="T1969" s="1"/>
  <c r="Y1969" s="1"/>
  <c r="N1969"/>
  <c r="S1969" s="1"/>
  <c r="X1969" s="1"/>
  <c r="R1968"/>
  <c r="W1968" s="1"/>
  <c r="AB1968" s="1"/>
  <c r="Q1968"/>
  <c r="V1968" s="1"/>
  <c r="AA1968" s="1"/>
  <c r="P1968"/>
  <c r="U1968" s="1"/>
  <c r="Z1968" s="1"/>
  <c r="O1968"/>
  <c r="N1968"/>
  <c r="S1968" s="1"/>
  <c r="X1968" s="1"/>
  <c r="R1967"/>
  <c r="W1967" s="1"/>
  <c r="AB1967" s="1"/>
  <c r="Q1967"/>
  <c r="V1967" s="1"/>
  <c r="AA1967" s="1"/>
  <c r="P1967"/>
  <c r="O1967"/>
  <c r="T1967" s="1"/>
  <c r="Y1967" s="1"/>
  <c r="N1967"/>
  <c r="R1966"/>
  <c r="W1966" s="1"/>
  <c r="AB1966" s="1"/>
  <c r="Q1966"/>
  <c r="V1966" s="1"/>
  <c r="P1966"/>
  <c r="O1966"/>
  <c r="N1966"/>
  <c r="R1965"/>
  <c r="W1965" s="1"/>
  <c r="Q1965"/>
  <c r="V1965" s="1"/>
  <c r="P1965"/>
  <c r="O1965"/>
  <c r="N1965"/>
  <c r="R1964"/>
  <c r="W1964" s="1"/>
  <c r="Q1964"/>
  <c r="V1964" s="1"/>
  <c r="P1964"/>
  <c r="O1964"/>
  <c r="N1964"/>
  <c r="S1964" s="1"/>
  <c r="X1964" s="1"/>
  <c r="R1963"/>
  <c r="W1963" s="1"/>
  <c r="Q1963"/>
  <c r="P1963"/>
  <c r="O1963"/>
  <c r="T1963" s="1"/>
  <c r="Y1963" s="1"/>
  <c r="N1963"/>
  <c r="S1963" s="1"/>
  <c r="X1963" s="1"/>
  <c r="R1962"/>
  <c r="Q1962"/>
  <c r="P1962"/>
  <c r="U1962" s="1"/>
  <c r="Z1962" s="1"/>
  <c r="O1962"/>
  <c r="T1962" s="1"/>
  <c r="Y1962" s="1"/>
  <c r="N1962"/>
  <c r="S1962" s="1"/>
  <c r="X1962" s="1"/>
  <c r="R1961"/>
  <c r="Q1961"/>
  <c r="V1961" s="1"/>
  <c r="AA1961" s="1"/>
  <c r="P1961"/>
  <c r="U1961" s="1"/>
  <c r="Z1961" s="1"/>
  <c r="O1961"/>
  <c r="T1961" s="1"/>
  <c r="Y1961" s="1"/>
  <c r="N1961"/>
  <c r="R1959"/>
  <c r="W1959" s="1"/>
  <c r="AB1959" s="1"/>
  <c r="Q1959"/>
  <c r="V1959" s="1"/>
  <c r="AA1959" s="1"/>
  <c r="P1959"/>
  <c r="O1959"/>
  <c r="T1959" s="1"/>
  <c r="N1959"/>
  <c r="R1958"/>
  <c r="W1958" s="1"/>
  <c r="AB1958" s="1"/>
  <c r="Q1958"/>
  <c r="P1958"/>
  <c r="U1958" s="1"/>
  <c r="O1958"/>
  <c r="N1958"/>
  <c r="R1957"/>
  <c r="Q1957"/>
  <c r="P1957"/>
  <c r="O1957"/>
  <c r="N1957"/>
  <c r="S1957" s="1"/>
  <c r="X1957" s="1"/>
  <c r="R1956"/>
  <c r="W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R1953"/>
  <c r="W1953" s="1"/>
  <c r="AB1953" s="1"/>
  <c r="Q1953"/>
  <c r="V1953" s="1"/>
  <c r="AA1953" s="1"/>
  <c r="P1953"/>
  <c r="U1953" s="1"/>
  <c r="Z1953" s="1"/>
  <c r="O1953"/>
  <c r="N1953"/>
  <c r="R1952"/>
  <c r="W1952" s="1"/>
  <c r="AB1952" s="1"/>
  <c r="Q1952"/>
  <c r="V1952" s="1"/>
  <c r="AA1952" s="1"/>
  <c r="P1952"/>
  <c r="O1952"/>
  <c r="N1952"/>
  <c r="R1951"/>
  <c r="W1951" s="1"/>
  <c r="AB1951" s="1"/>
  <c r="Q1951"/>
  <c r="P1951"/>
  <c r="O1951"/>
  <c r="N1951"/>
  <c r="R1950"/>
  <c r="Q1950"/>
  <c r="P1950"/>
  <c r="O1950"/>
  <c r="N1950"/>
  <c r="R1949"/>
  <c r="W1949" s="1"/>
  <c r="Q1949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R1946"/>
  <c r="Q1946"/>
  <c r="V1946" s="1"/>
  <c r="AA1946" s="1"/>
  <c r="P1946"/>
  <c r="U1946" s="1"/>
  <c r="Z1946" s="1"/>
  <c r="O1946"/>
  <c r="T1946" s="1"/>
  <c r="Y1946" s="1"/>
  <c r="N1946"/>
  <c r="R1913"/>
  <c r="W1913" s="1"/>
  <c r="AB1913" s="1"/>
  <c r="Q1913"/>
  <c r="V1913" s="1"/>
  <c r="AA1913" s="1"/>
  <c r="P1913"/>
  <c r="U1913" s="1"/>
  <c r="Z1913" s="1"/>
  <c r="O1913"/>
  <c r="T1913" s="1"/>
  <c r="N1913"/>
  <c r="R1912"/>
  <c r="W1912" s="1"/>
  <c r="AB1912" s="1"/>
  <c r="Q1912"/>
  <c r="V1912" s="1"/>
  <c r="AA1912" s="1"/>
  <c r="P1912"/>
  <c r="U1912" s="1"/>
  <c r="O1912"/>
  <c r="N1912"/>
  <c r="R1911"/>
  <c r="W1911" s="1"/>
  <c r="AB1911" s="1"/>
  <c r="Q1911"/>
  <c r="P1911"/>
  <c r="O1911"/>
  <c r="N1911"/>
  <c r="S1911" s="1"/>
  <c r="X1911" s="1"/>
  <c r="R1910"/>
  <c r="W1910" s="1"/>
  <c r="Q1910"/>
  <c r="P1910"/>
  <c r="O1910"/>
  <c r="T1910" s="1"/>
  <c r="Y1910" s="1"/>
  <c r="N1910"/>
  <c r="S1910" s="1"/>
  <c r="X1910" s="1"/>
  <c r="R1909"/>
  <c r="Q1909"/>
  <c r="P1909"/>
  <c r="U1909" s="1"/>
  <c r="Z1909" s="1"/>
  <c r="O1909"/>
  <c r="T1909" s="1"/>
  <c r="Y1909" s="1"/>
  <c r="N1909"/>
  <c r="S1909" s="1"/>
  <c r="X1909" s="1"/>
  <c r="R1908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S1907" s="1"/>
  <c r="R1906"/>
  <c r="W1906" s="1"/>
  <c r="AB1906" s="1"/>
  <c r="Q1906"/>
  <c r="V1906" s="1"/>
  <c r="AA1906" s="1"/>
  <c r="P1906"/>
  <c r="O1906"/>
  <c r="N1906"/>
  <c r="S1906" s="1"/>
  <c r="R1905"/>
  <c r="W1905" s="1"/>
  <c r="AB1905" s="1"/>
  <c r="Q1905"/>
  <c r="P1905"/>
  <c r="O1905"/>
  <c r="T1905" s="1"/>
  <c r="N1905"/>
  <c r="R1904"/>
  <c r="Q1904"/>
  <c r="P1904"/>
  <c r="U1904" s="1"/>
  <c r="O1904"/>
  <c r="N1904"/>
  <c r="R1903"/>
  <c r="W1903" s="1"/>
  <c r="Q1903"/>
  <c r="P1903"/>
  <c r="O1903"/>
  <c r="N1903"/>
  <c r="S1903" s="1"/>
  <c r="X1903" s="1"/>
  <c r="R1902"/>
  <c r="W1902" s="1"/>
  <c r="Q1902"/>
  <c r="P1902"/>
  <c r="O1902"/>
  <c r="T1902" s="1"/>
  <c r="Y1902" s="1"/>
  <c r="N1902"/>
  <c r="S1902" s="1"/>
  <c r="R1901"/>
  <c r="Q1901"/>
  <c r="P1901"/>
  <c r="U1901" s="1"/>
  <c r="Z1901" s="1"/>
  <c r="O1901"/>
  <c r="T1901" s="1"/>
  <c r="N1901"/>
  <c r="S1901" s="1"/>
  <c r="X1901" s="1"/>
  <c r="R1900"/>
  <c r="Q1900"/>
  <c r="V1900" s="1"/>
  <c r="AA1900" s="1"/>
  <c r="P1900"/>
  <c r="U1900" s="1"/>
  <c r="O1900"/>
  <c r="T1900" s="1"/>
  <c r="Y1900" s="1"/>
  <c r="N1900"/>
  <c r="R1898"/>
  <c r="W1898" s="1"/>
  <c r="AB1898" s="1"/>
  <c r="Q1898"/>
  <c r="V1898" s="1"/>
  <c r="AA1898" s="1"/>
  <c r="P1898"/>
  <c r="O1898"/>
  <c r="T1898" s="1"/>
  <c r="Y1898" s="1"/>
  <c r="N1898"/>
  <c r="R1897"/>
  <c r="W1897" s="1"/>
  <c r="AB1897" s="1"/>
  <c r="Q1897"/>
  <c r="P1897"/>
  <c r="U1897" s="1"/>
  <c r="Z1897" s="1"/>
  <c r="O1897"/>
  <c r="N1897"/>
  <c r="R1896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R1891"/>
  <c r="W1891" s="1"/>
  <c r="AB1891" s="1"/>
  <c r="Q1891"/>
  <c r="V1891" s="1"/>
  <c r="AA1891" s="1"/>
  <c r="P1891"/>
  <c r="U1891" s="1"/>
  <c r="Z1891" s="1"/>
  <c r="O1891"/>
  <c r="T1891" s="1"/>
  <c r="N1891"/>
  <c r="S1891" s="1"/>
  <c r="X1891" s="1"/>
  <c r="R1890"/>
  <c r="W1890" s="1"/>
  <c r="AB1890" s="1"/>
  <c r="Q1890"/>
  <c r="V1890" s="1"/>
  <c r="AA1890" s="1"/>
  <c r="P1890"/>
  <c r="O1890"/>
  <c r="T1890" s="1"/>
  <c r="Y1890" s="1"/>
  <c r="N1890"/>
  <c r="R1889"/>
  <c r="W1889" s="1"/>
  <c r="AB1889" s="1"/>
  <c r="Q1889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6"/>
  <c r="Q1886"/>
  <c r="P1886"/>
  <c r="U1886" s="1"/>
  <c r="Z1886" s="1"/>
  <c r="O1886"/>
  <c r="T1886" s="1"/>
  <c r="Y1886" s="1"/>
  <c r="N1886"/>
  <c r="S1886" s="1"/>
  <c r="X1886" s="1"/>
  <c r="R1885"/>
  <c r="Q1885"/>
  <c r="V1885" s="1"/>
  <c r="AA1885" s="1"/>
  <c r="P1885"/>
  <c r="U1885" s="1"/>
  <c r="Z1885" s="1"/>
  <c r="O1885"/>
  <c r="T1885" s="1"/>
  <c r="Y1885" s="1"/>
  <c r="N1885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O1882"/>
  <c r="N1882"/>
  <c r="S1882" s="1"/>
  <c r="X1882" s="1"/>
  <c r="R1881"/>
  <c r="W1881" s="1"/>
  <c r="AB1881" s="1"/>
  <c r="Q1881"/>
  <c r="P1881"/>
  <c r="O1881"/>
  <c r="T1881" s="1"/>
  <c r="Y1881" s="1"/>
  <c r="N1881"/>
  <c r="R1880"/>
  <c r="W1880" s="1"/>
  <c r="Q1880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N1875"/>
  <c r="R1874"/>
  <c r="W1874" s="1"/>
  <c r="AB1874" s="1"/>
  <c r="Q1874"/>
  <c r="V1874" s="1"/>
  <c r="AA1874" s="1"/>
  <c r="P1874"/>
  <c r="O1874"/>
  <c r="N1874"/>
  <c r="S1874" s="1"/>
  <c r="X1874" s="1"/>
  <c r="R1873"/>
  <c r="W1873" s="1"/>
  <c r="AB1873" s="1"/>
  <c r="Q1873"/>
  <c r="V1873" s="1"/>
  <c r="P1873"/>
  <c r="O1873"/>
  <c r="T1873" s="1"/>
  <c r="Y1873" s="1"/>
  <c r="N1873"/>
  <c r="R1872"/>
  <c r="W1872" s="1"/>
  <c r="Q1872"/>
  <c r="V1872" s="1"/>
  <c r="P1872"/>
  <c r="U1872" s="1"/>
  <c r="Z1872" s="1"/>
  <c r="O1872"/>
  <c r="N1872"/>
  <c r="R1871"/>
  <c r="W1871" s="1"/>
  <c r="Q1871"/>
  <c r="V1871" s="1"/>
  <c r="AA1871" s="1"/>
  <c r="P1871"/>
  <c r="O1871"/>
  <c r="N1871"/>
  <c r="S1871" s="1"/>
  <c r="X1871" s="1"/>
  <c r="R1870"/>
  <c r="W1870" s="1"/>
  <c r="AB1870" s="1"/>
  <c r="Q1870"/>
  <c r="P1870"/>
  <c r="O1870"/>
  <c r="T1870" s="1"/>
  <c r="Y1870" s="1"/>
  <c r="N1870"/>
  <c r="S1870" s="1"/>
  <c r="X1870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6"/>
  <c r="W1866" s="1"/>
  <c r="AB1866" s="1"/>
  <c r="Q1866"/>
  <c r="V1866" s="1"/>
  <c r="AA1866" s="1"/>
  <c r="P1866"/>
  <c r="U1866" s="1"/>
  <c r="Z1866" s="1"/>
  <c r="O1866"/>
  <c r="N1866"/>
  <c r="R1865"/>
  <c r="W1865" s="1"/>
  <c r="AB1865" s="1"/>
  <c r="Q1865"/>
  <c r="V1865" s="1"/>
  <c r="AA1865" s="1"/>
  <c r="P1865"/>
  <c r="U1865" s="1"/>
  <c r="O1865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R1858"/>
  <c r="W1858" s="1"/>
  <c r="AB1858" s="1"/>
  <c r="Q1858"/>
  <c r="V1858" s="1"/>
  <c r="AA1858" s="1"/>
  <c r="P1858"/>
  <c r="U1858" s="1"/>
  <c r="Z1858" s="1"/>
  <c r="O1858"/>
  <c r="T1858" s="1"/>
  <c r="N1858"/>
  <c r="R1857"/>
  <c r="W1857" s="1"/>
  <c r="AB1857" s="1"/>
  <c r="Q1857"/>
  <c r="V1857" s="1"/>
  <c r="AA1857" s="1"/>
  <c r="P1857"/>
  <c r="U1857" s="1"/>
  <c r="O1857"/>
  <c r="T1857" s="1"/>
  <c r="N1857"/>
  <c r="S1857" s="1"/>
  <c r="X1857" s="1"/>
  <c r="R1856"/>
  <c r="W1856" s="1"/>
  <c r="AB1856" s="1"/>
  <c r="Q1856"/>
  <c r="V1856" s="1"/>
  <c r="P1856"/>
  <c r="U1856" s="1"/>
  <c r="O1856"/>
  <c r="T1856" s="1"/>
  <c r="Y1856" s="1"/>
  <c r="N1856"/>
  <c r="R1855"/>
  <c r="W1855" s="1"/>
  <c r="Q1855"/>
  <c r="V1855" s="1"/>
  <c r="P1855"/>
  <c r="U1855" s="1"/>
  <c r="Z1855" s="1"/>
  <c r="O1855"/>
  <c r="N1855"/>
  <c r="R1853"/>
  <c r="W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W1848" s="1"/>
  <c r="AB1848" s="1"/>
  <c r="Q1848"/>
  <c r="V1848" s="1"/>
  <c r="AA1848" s="1"/>
  <c r="P1848"/>
  <c r="U1848" s="1"/>
  <c r="O1848"/>
  <c r="T1848" s="1"/>
  <c r="N1848"/>
  <c r="S1848" s="1"/>
  <c r="X1848" s="1"/>
  <c r="R1847"/>
  <c r="W1847" s="1"/>
  <c r="AB1847" s="1"/>
  <c r="Q1847"/>
  <c r="V1847" s="1"/>
  <c r="P1847"/>
  <c r="U1847" s="1"/>
  <c r="O1847"/>
  <c r="T1847" s="1"/>
  <c r="Y1847" s="1"/>
  <c r="N1847"/>
  <c r="R1846"/>
  <c r="W1846" s="1"/>
  <c r="Q1846"/>
  <c r="V1846" s="1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S1842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40"/>
  <c r="W1840" s="1"/>
  <c r="AB1840" s="1"/>
  <c r="Q1840"/>
  <c r="V1840" s="1"/>
  <c r="AA1840" s="1"/>
  <c r="P1840"/>
  <c r="O1840"/>
  <c r="T1840" s="1"/>
  <c r="N1840"/>
  <c r="S1840" s="1"/>
  <c r="X1840" s="1"/>
  <c r="R1838"/>
  <c r="W1838" s="1"/>
  <c r="AB1838" s="1"/>
  <c r="Q1838"/>
  <c r="V1838" s="1"/>
  <c r="P1838"/>
  <c r="U1838" s="1"/>
  <c r="Z1838" s="1"/>
  <c r="O1838"/>
  <c r="T1838" s="1"/>
  <c r="Y1838" s="1"/>
  <c r="N1838"/>
  <c r="S1838" s="1"/>
  <c r="X1838" s="1"/>
  <c r="R1837"/>
  <c r="W1837" s="1"/>
  <c r="Q1837"/>
  <c r="P1837"/>
  <c r="O1837"/>
  <c r="T1837" s="1"/>
  <c r="Y1837" s="1"/>
  <c r="N1837"/>
  <c r="S1837" s="1"/>
  <c r="X1837" s="1"/>
  <c r="R1836"/>
  <c r="W1836" s="1"/>
  <c r="Q1836"/>
  <c r="V1836" s="1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S1835" s="1"/>
  <c r="X1835" s="1"/>
  <c r="R1834"/>
  <c r="W1834" s="1"/>
  <c r="AB1834" s="1"/>
  <c r="Q1834"/>
  <c r="V1834" s="1"/>
  <c r="AA1834" s="1"/>
  <c r="P1834"/>
  <c r="U1834" s="1"/>
  <c r="Z1834" s="1"/>
  <c r="O1834"/>
  <c r="N1834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T1832" s="1"/>
  <c r="N1832"/>
  <c r="S1832" s="1"/>
  <c r="R1831"/>
  <c r="Q1831"/>
  <c r="V1831" s="1"/>
  <c r="AA1831" s="1"/>
  <c r="P1831"/>
  <c r="U1831" s="1"/>
  <c r="Z1831" s="1"/>
  <c r="O1831"/>
  <c r="T1831" s="1"/>
  <c r="Y1831" s="1"/>
  <c r="N1831"/>
  <c r="S1831" s="1"/>
  <c r="X1831" s="1"/>
  <c r="R1830"/>
  <c r="W1830" s="1"/>
  <c r="AB1830" s="1"/>
  <c r="Q1830"/>
  <c r="V1830" s="1"/>
  <c r="AA1830" s="1"/>
  <c r="P1830"/>
  <c r="U1830" s="1"/>
  <c r="Z1830" s="1"/>
  <c r="O1830"/>
  <c r="N1830"/>
  <c r="S1830" s="1"/>
  <c r="X1830" s="1"/>
  <c r="R1829"/>
  <c r="W1829" s="1"/>
  <c r="Q1829"/>
  <c r="V1829" s="1"/>
  <c r="P1829"/>
  <c r="U1829" s="1"/>
  <c r="O1829"/>
  <c r="T1829" s="1"/>
  <c r="Y1829" s="1"/>
  <c r="N1829"/>
  <c r="S1829" s="1"/>
  <c r="X1829" s="1"/>
  <c r="R1828"/>
  <c r="W1828" s="1"/>
  <c r="Q1828"/>
  <c r="P1828"/>
  <c r="U1828" s="1"/>
  <c r="Z1828" s="1"/>
  <c r="O1828"/>
  <c r="T1828" s="1"/>
  <c r="Y1828" s="1"/>
  <c r="N1828"/>
  <c r="S1828" s="1"/>
  <c r="X1828" s="1"/>
  <c r="R1827"/>
  <c r="W1827" s="1"/>
  <c r="Q1827"/>
  <c r="V1827" s="1"/>
  <c r="AA1827" s="1"/>
  <c r="P1827"/>
  <c r="U1827" s="1"/>
  <c r="Z1827" s="1"/>
  <c r="O1827"/>
  <c r="T1827" s="1"/>
  <c r="Y1827" s="1"/>
  <c r="N1827"/>
  <c r="R1826"/>
  <c r="W1826" s="1"/>
  <c r="AB1826" s="1"/>
  <c r="Q1826"/>
  <c r="V1826" s="1"/>
  <c r="AA1826" s="1"/>
  <c r="P1826"/>
  <c r="U1826" s="1"/>
  <c r="O1826"/>
  <c r="T1826" s="1"/>
  <c r="Y1826" s="1"/>
  <c r="N1826"/>
  <c r="S1826" s="1"/>
  <c r="X1826" s="1"/>
  <c r="R1825"/>
  <c r="W1825" s="1"/>
  <c r="AB1825" s="1"/>
  <c r="Q1825"/>
  <c r="V1825" s="1"/>
  <c r="AA1825" s="1"/>
  <c r="P1825"/>
  <c r="U1825" s="1"/>
  <c r="Z1825" s="1"/>
  <c r="O1825"/>
  <c r="T1825" s="1"/>
  <c r="Y1825" s="1"/>
  <c r="N1825"/>
  <c r="R1823"/>
  <c r="W1823" s="1"/>
  <c r="AB1823" s="1"/>
  <c r="Q1823"/>
  <c r="V1823" s="1"/>
  <c r="P1823"/>
  <c r="U1823" s="1"/>
  <c r="Z1823" s="1"/>
  <c r="O1823"/>
  <c r="T1823" s="1"/>
  <c r="Y1823" s="1"/>
  <c r="N1823"/>
  <c r="R1822"/>
  <c r="W1822" s="1"/>
  <c r="Q1822"/>
  <c r="V1822" s="1"/>
  <c r="AA1822" s="1"/>
  <c r="P1822"/>
  <c r="U1822" s="1"/>
  <c r="Z1822" s="1"/>
  <c r="O1822"/>
  <c r="N1822"/>
  <c r="R1821"/>
  <c r="W1821" s="1"/>
  <c r="AB1821" s="1"/>
  <c r="Q1821"/>
  <c r="V1821" s="1"/>
  <c r="AA1821" s="1"/>
  <c r="P1821"/>
  <c r="O1821"/>
  <c r="N1821"/>
  <c r="S1821" s="1"/>
  <c r="X1821" s="1"/>
  <c r="R1820"/>
  <c r="W1820" s="1"/>
  <c r="AB1820" s="1"/>
  <c r="Q1820"/>
  <c r="P1820"/>
  <c r="O1820"/>
  <c r="T1820" s="1"/>
  <c r="Y1820" s="1"/>
  <c r="N1820"/>
  <c r="S1820" s="1"/>
  <c r="X1820" s="1"/>
  <c r="R1819"/>
  <c r="Q1819"/>
  <c r="P1819"/>
  <c r="U1819" s="1"/>
  <c r="Z1819" s="1"/>
  <c r="O1819"/>
  <c r="T1819" s="1"/>
  <c r="Y1819" s="1"/>
  <c r="N1819"/>
  <c r="S1819" s="1"/>
  <c r="X1819" s="1"/>
  <c r="R1818"/>
  <c r="Q1818"/>
  <c r="V1818" s="1"/>
  <c r="AA1818" s="1"/>
  <c r="P1818"/>
  <c r="U1818" s="1"/>
  <c r="Z1818" s="1"/>
  <c r="O1818"/>
  <c r="T1818" s="1"/>
  <c r="Y1818" s="1"/>
  <c r="N1818"/>
  <c r="S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X1817" s="1"/>
  <c r="R1816"/>
  <c r="W1816" s="1"/>
  <c r="AB1816" s="1"/>
  <c r="Q1816"/>
  <c r="V1816" s="1"/>
  <c r="AA1816" s="1"/>
  <c r="P1816"/>
  <c r="U1816" s="1"/>
  <c r="O1816"/>
  <c r="T1816" s="1"/>
  <c r="Y1816" s="1"/>
  <c r="N1816"/>
  <c r="S1816" s="1"/>
  <c r="X1816" s="1"/>
  <c r="R1815"/>
  <c r="W1815" s="1"/>
  <c r="AB1815" s="1"/>
  <c r="Q1815"/>
  <c r="V1815" s="1"/>
  <c r="P1815"/>
  <c r="U1815" s="1"/>
  <c r="Z1815" s="1"/>
  <c r="O1815"/>
  <c r="T1815" s="1"/>
  <c r="Y1815" s="1"/>
  <c r="N1815"/>
  <c r="R1814"/>
  <c r="W1814" s="1"/>
  <c r="Q1814"/>
  <c r="V1814" s="1"/>
  <c r="AA1814" s="1"/>
  <c r="P1814"/>
  <c r="U1814" s="1"/>
  <c r="Z1814" s="1"/>
  <c r="O1814"/>
  <c r="N1814"/>
  <c r="R1813"/>
  <c r="W1813" s="1"/>
  <c r="AB1813" s="1"/>
  <c r="Q1813"/>
  <c r="V1813" s="1"/>
  <c r="AA1813" s="1"/>
  <c r="P1813"/>
  <c r="O1813"/>
  <c r="N1813"/>
  <c r="S1813" s="1"/>
  <c r="X1813" s="1"/>
  <c r="R1812"/>
  <c r="W1812" s="1"/>
  <c r="AB1812" s="1"/>
  <c r="Q1812"/>
  <c r="P1812"/>
  <c r="O1812"/>
  <c r="T1812" s="1"/>
  <c r="Y1812" s="1"/>
  <c r="N1812"/>
  <c r="S1812" s="1"/>
  <c r="X1812" s="1"/>
  <c r="R1811"/>
  <c r="Q1811"/>
  <c r="P1811"/>
  <c r="U1811" s="1"/>
  <c r="Z1811" s="1"/>
  <c r="O1811"/>
  <c r="T1811" s="1"/>
  <c r="Y1811" s="1"/>
  <c r="N1811"/>
  <c r="S1811" s="1"/>
  <c r="X1811" s="1"/>
  <c r="R1810"/>
  <c r="Q1810"/>
  <c r="V1810" s="1"/>
  <c r="AA1810" s="1"/>
  <c r="P1810"/>
  <c r="U1810" s="1"/>
  <c r="Z1810" s="1"/>
  <c r="O1810"/>
  <c r="T1810" s="1"/>
  <c r="Y1810" s="1"/>
  <c r="N1810"/>
  <c r="S1810" s="1"/>
  <c r="R1808"/>
  <c r="W1808" s="1"/>
  <c r="AB1808" s="1"/>
  <c r="Q1808"/>
  <c r="P1808"/>
  <c r="U1808" s="1"/>
  <c r="Z1808" s="1"/>
  <c r="O1808"/>
  <c r="T1808" s="1"/>
  <c r="Y1808" s="1"/>
  <c r="N1808"/>
  <c r="R1807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N1802"/>
  <c r="S1802" s="1"/>
  <c r="X1802" s="1"/>
  <c r="R1801"/>
  <c r="W1801" s="1"/>
  <c r="AB1801" s="1"/>
  <c r="Q1801"/>
  <c r="V1801" s="1"/>
  <c r="AA1801" s="1"/>
  <c r="P1801"/>
  <c r="O1801"/>
  <c r="T1801" s="1"/>
  <c r="Y1801" s="1"/>
  <c r="N1801"/>
  <c r="S1801" s="1"/>
  <c r="X1801" s="1"/>
  <c r="R1800"/>
  <c r="W1800" s="1"/>
  <c r="AB1800" s="1"/>
  <c r="Q1800"/>
  <c r="P1800"/>
  <c r="U1800" s="1"/>
  <c r="Z1800" s="1"/>
  <c r="O1800"/>
  <c r="T1800" s="1"/>
  <c r="Y1800" s="1"/>
  <c r="N1800"/>
  <c r="R1799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R1537"/>
  <c r="W1537" s="1"/>
  <c r="AB1537" s="1"/>
  <c r="Q1537"/>
  <c r="V1537" s="1"/>
  <c r="AA1537" s="1"/>
  <c r="P1537"/>
  <c r="U1537" s="1"/>
  <c r="Z1537" s="1"/>
  <c r="O1537"/>
  <c r="T1537" s="1"/>
  <c r="N1537"/>
  <c r="R1536"/>
  <c r="Q1536"/>
  <c r="V1536" s="1"/>
  <c r="AA1536" s="1"/>
  <c r="P1536"/>
  <c r="U1536" s="1"/>
  <c r="O1536"/>
  <c r="N1536"/>
  <c r="R1535"/>
  <c r="W1535" s="1"/>
  <c r="AB1535" s="1"/>
  <c r="Q1535"/>
  <c r="V1535" s="1"/>
  <c r="AA1535" s="1"/>
  <c r="P1535"/>
  <c r="O1535"/>
  <c r="N1535"/>
  <c r="S1535" s="1"/>
  <c r="X1535" s="1"/>
  <c r="R1534"/>
  <c r="W1534" s="1"/>
  <c r="AB1534" s="1"/>
  <c r="Q1534"/>
  <c r="P1534"/>
  <c r="O1534"/>
  <c r="T1534" s="1"/>
  <c r="Y1534" s="1"/>
  <c r="N1534"/>
  <c r="S1534" s="1"/>
  <c r="X1534" s="1"/>
  <c r="R1533"/>
  <c r="Q1533"/>
  <c r="P1533"/>
  <c r="U1533" s="1"/>
  <c r="Z1533" s="1"/>
  <c r="O1533"/>
  <c r="T1533" s="1"/>
  <c r="Y1533" s="1"/>
  <c r="N1533"/>
  <c r="S1533" s="1"/>
  <c r="X1533" s="1"/>
  <c r="R1532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R1530"/>
  <c r="W1530" s="1"/>
  <c r="AB1530" s="1"/>
  <c r="Q1530"/>
  <c r="V1530" s="1"/>
  <c r="AA1530" s="1"/>
  <c r="P1530"/>
  <c r="O1530"/>
  <c r="T1530" s="1"/>
  <c r="N1530"/>
  <c r="R1529"/>
  <c r="W1529" s="1"/>
  <c r="AB1529" s="1"/>
  <c r="Q1529"/>
  <c r="P1529"/>
  <c r="O1529"/>
  <c r="N1529"/>
  <c r="R1528"/>
  <c r="Q1528"/>
  <c r="P1528"/>
  <c r="O1528"/>
  <c r="N1528"/>
  <c r="R1527"/>
  <c r="W1527" s="1"/>
  <c r="Q1527"/>
  <c r="P1527"/>
  <c r="O1527"/>
  <c r="N1527"/>
  <c r="S1527" s="1"/>
  <c r="X1527" s="1"/>
  <c r="R1526"/>
  <c r="W1526" s="1"/>
  <c r="Q1526"/>
  <c r="P1526"/>
  <c r="O1526"/>
  <c r="T1526" s="1"/>
  <c r="Y1526" s="1"/>
  <c r="N1526"/>
  <c r="S1526" s="1"/>
  <c r="X1526" s="1"/>
  <c r="R1525"/>
  <c r="Q1525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R1522"/>
  <c r="W1522" s="1"/>
  <c r="AB1522" s="1"/>
  <c r="Q1522"/>
  <c r="P1522"/>
  <c r="U1522" s="1"/>
  <c r="Z1522" s="1"/>
  <c r="O1522"/>
  <c r="T1522" s="1"/>
  <c r="Y1522" s="1"/>
  <c r="N1522"/>
  <c r="R1521"/>
  <c r="Q1521"/>
  <c r="V1521" s="1"/>
  <c r="AA1521" s="1"/>
  <c r="P1521"/>
  <c r="U1521" s="1"/>
  <c r="Z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N1516"/>
  <c r="S1516" s="1"/>
  <c r="X1516" s="1"/>
  <c r="R1515"/>
  <c r="W1515" s="1"/>
  <c r="AB1515" s="1"/>
  <c r="Q1515"/>
  <c r="V1515" s="1"/>
  <c r="AA1515" s="1"/>
  <c r="P1515"/>
  <c r="O1515"/>
  <c r="T1515" s="1"/>
  <c r="Y1515" s="1"/>
  <c r="N1515"/>
  <c r="S1515" s="1"/>
  <c r="X1515" s="1"/>
  <c r="R1514"/>
  <c r="W1514" s="1"/>
  <c r="AB1514" s="1"/>
  <c r="Q1514"/>
  <c r="P1514"/>
  <c r="U1514" s="1"/>
  <c r="Z1514" s="1"/>
  <c r="O1514"/>
  <c r="T1514" s="1"/>
  <c r="Y1514" s="1"/>
  <c r="N1514"/>
  <c r="R1513"/>
  <c r="Q1513"/>
  <c r="V1513" s="1"/>
  <c r="AA1513" s="1"/>
  <c r="P1513"/>
  <c r="U1513" s="1"/>
  <c r="Z1513" s="1"/>
  <c r="O1513"/>
  <c r="N1513"/>
  <c r="R1512"/>
  <c r="W1512" s="1"/>
  <c r="AB1512" s="1"/>
  <c r="Q1512"/>
  <c r="V1512" s="1"/>
  <c r="AA1512" s="1"/>
  <c r="P1512"/>
  <c r="O1512"/>
  <c r="N1512"/>
  <c r="S1512" s="1"/>
  <c r="X1512" s="1"/>
  <c r="R1511"/>
  <c r="W1511" s="1"/>
  <c r="AB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X1510" s="1"/>
  <c r="R1509"/>
  <c r="Q1509"/>
  <c r="V1509" s="1"/>
  <c r="AA1509" s="1"/>
  <c r="P1509"/>
  <c r="U1509" s="1"/>
  <c r="Z1509" s="1"/>
  <c r="O1509"/>
  <c r="T1509" s="1"/>
  <c r="Y1509" s="1"/>
  <c r="N1509"/>
  <c r="R1507"/>
  <c r="W1507" s="1"/>
  <c r="AB1507" s="1"/>
  <c r="Q1507"/>
  <c r="P1507"/>
  <c r="O1507"/>
  <c r="T1507" s="1"/>
  <c r="Y1507" s="1"/>
  <c r="N1507"/>
  <c r="R1506"/>
  <c r="Q1506"/>
  <c r="P1506"/>
  <c r="U1506" s="1"/>
  <c r="Z1506" s="1"/>
  <c r="O1506"/>
  <c r="N1506"/>
  <c r="R1505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R1500"/>
  <c r="W1500" s="1"/>
  <c r="AB1500" s="1"/>
  <c r="Q1500"/>
  <c r="V1500" s="1"/>
  <c r="AA1500" s="1"/>
  <c r="P1500"/>
  <c r="O1500"/>
  <c r="N1500"/>
  <c r="S1500" s="1"/>
  <c r="X1500" s="1"/>
  <c r="R1499"/>
  <c r="W1499" s="1"/>
  <c r="AB1499" s="1"/>
  <c r="Q1499"/>
  <c r="P1499"/>
  <c r="O1499"/>
  <c r="T1499" s="1"/>
  <c r="Y1499" s="1"/>
  <c r="N1499"/>
  <c r="R1498"/>
  <c r="Q1498"/>
  <c r="P1498"/>
  <c r="U1498" s="1"/>
  <c r="Z1498" s="1"/>
  <c r="O1498"/>
  <c r="N1498"/>
  <c r="R1497"/>
  <c r="W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V1492" s="1"/>
  <c r="AA1492" s="1"/>
  <c r="P1492"/>
  <c r="O1492"/>
  <c r="T1492" s="1"/>
  <c r="Y1492" s="1"/>
  <c r="N1492"/>
  <c r="R1491"/>
  <c r="Q1491"/>
  <c r="V1491" s="1"/>
  <c r="AA1491" s="1"/>
  <c r="P1491"/>
  <c r="U1491" s="1"/>
  <c r="Z1491" s="1"/>
  <c r="O1491"/>
  <c r="N1491"/>
  <c r="R1490"/>
  <c r="W1490" s="1"/>
  <c r="AB1490" s="1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W1485" s="1"/>
  <c r="AB1485" s="1"/>
  <c r="Q1485"/>
  <c r="V1485" s="1"/>
  <c r="AA1485" s="1"/>
  <c r="P1485"/>
  <c r="O1485"/>
  <c r="N1485"/>
  <c r="R1484"/>
  <c r="W1484" s="1"/>
  <c r="AB1484" s="1"/>
  <c r="Q1484"/>
  <c r="P1484"/>
  <c r="O1484"/>
  <c r="N1484"/>
  <c r="R1483"/>
  <c r="Q1483"/>
  <c r="P1483"/>
  <c r="O1483"/>
  <c r="N1483"/>
  <c r="R1482"/>
  <c r="W1482" s="1"/>
  <c r="Q1482"/>
  <c r="P1482"/>
  <c r="O1482"/>
  <c r="N1482"/>
  <c r="S1482" s="1"/>
  <c r="X1482" s="1"/>
  <c r="R1481"/>
  <c r="W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62"/>
  <c r="W1462" s="1"/>
  <c r="AB1462" s="1"/>
  <c r="Q1462"/>
  <c r="V1462" s="1"/>
  <c r="AA1462" s="1"/>
  <c r="P1462"/>
  <c r="U1462" s="1"/>
  <c r="Z1462" s="1"/>
  <c r="O1462"/>
  <c r="T1462" s="1"/>
  <c r="N1462"/>
  <c r="R1461"/>
  <c r="W1461" s="1"/>
  <c r="AB1461" s="1"/>
  <c r="Q1461"/>
  <c r="V1461" s="1"/>
  <c r="AA1461" s="1"/>
  <c r="P1461"/>
  <c r="U1461" s="1"/>
  <c r="O1461"/>
  <c r="N1461"/>
  <c r="R1460"/>
  <c r="W1460" s="1"/>
  <c r="AB1460" s="1"/>
  <c r="Q1460"/>
  <c r="P1460"/>
  <c r="O1460"/>
  <c r="N1460"/>
  <c r="S1460" s="1"/>
  <c r="X1460" s="1"/>
  <c r="R1459"/>
  <c r="W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V1456" s="1"/>
  <c r="AA1456" s="1"/>
  <c r="P1456"/>
  <c r="U1456" s="1"/>
  <c r="Z1456" s="1"/>
  <c r="O1456"/>
  <c r="N1456"/>
  <c r="S1456" s="1"/>
  <c r="X1456" s="1"/>
  <c r="R1455"/>
  <c r="W1455" s="1"/>
  <c r="AB1455" s="1"/>
  <c r="Q1455"/>
  <c r="V1455" s="1"/>
  <c r="AA1455" s="1"/>
  <c r="P1455"/>
  <c r="O1455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T1441" s="1"/>
  <c r="Y1441" s="1"/>
  <c r="N1441"/>
  <c r="R1440"/>
  <c r="W1440" s="1"/>
  <c r="AB1440" s="1"/>
  <c r="Q1440"/>
  <c r="V1440" s="1"/>
  <c r="AA1440" s="1"/>
  <c r="P1440"/>
  <c r="U1440" s="1"/>
  <c r="Z1440" s="1"/>
  <c r="O1440"/>
  <c r="N1440"/>
  <c r="R1439"/>
  <c r="W1439" s="1"/>
  <c r="AB1439" s="1"/>
  <c r="Q1439"/>
  <c r="V1439" s="1"/>
  <c r="AA1439" s="1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Q1432"/>
  <c r="P1432"/>
  <c r="U1432" s="1"/>
  <c r="Z1432" s="1"/>
  <c r="O1432"/>
  <c r="T1432" s="1"/>
  <c r="N1432"/>
  <c r="S1432" s="1"/>
  <c r="X1432" s="1"/>
  <c r="R1431"/>
  <c r="W1431" s="1"/>
  <c r="Q1431"/>
  <c r="V1431" s="1"/>
  <c r="P1431"/>
  <c r="O1431"/>
  <c r="T1431" s="1"/>
  <c r="Y1431" s="1"/>
  <c r="N1431"/>
  <c r="S1431" s="1"/>
  <c r="X1431" s="1"/>
  <c r="R1430"/>
  <c r="W1430" s="1"/>
  <c r="Q1430"/>
  <c r="V1430" s="1"/>
  <c r="P1430"/>
  <c r="U1430" s="1"/>
  <c r="Z1430" s="1"/>
  <c r="O1430"/>
  <c r="T1430" s="1"/>
  <c r="Y1430" s="1"/>
  <c r="N1430"/>
  <c r="R1429"/>
  <c r="W1429" s="1"/>
  <c r="Q1429"/>
  <c r="V1429" s="1"/>
  <c r="AA1429" s="1"/>
  <c r="P1429"/>
  <c r="U1429" s="1"/>
  <c r="Z1429" s="1"/>
  <c r="O1429"/>
  <c r="N1429"/>
  <c r="S1429" s="1"/>
  <c r="X1429" s="1"/>
  <c r="R1428"/>
  <c r="W1428" s="1"/>
  <c r="AB1428" s="1"/>
  <c r="Q1428"/>
  <c r="V1428" s="1"/>
  <c r="AA1428" s="1"/>
  <c r="P1428"/>
  <c r="U1428" s="1"/>
  <c r="O1428"/>
  <c r="T1428" s="1"/>
  <c r="N1428"/>
  <c r="S1428" s="1"/>
  <c r="R1427"/>
  <c r="W1427" s="1"/>
  <c r="AB1427" s="1"/>
  <c r="Q1427"/>
  <c r="V1427" s="1"/>
  <c r="AA1427" s="1"/>
  <c r="P1427"/>
  <c r="U1427" s="1"/>
  <c r="Z1427" s="1"/>
  <c r="O1427"/>
  <c r="T1427" s="1"/>
  <c r="Y1427" s="1"/>
  <c r="N1427"/>
  <c r="S1427" s="1"/>
  <c r="R1426"/>
  <c r="Q1426"/>
  <c r="P1426"/>
  <c r="U1426" s="1"/>
  <c r="Z1426" s="1"/>
  <c r="O1426"/>
  <c r="T1426" s="1"/>
  <c r="Y1426" s="1"/>
  <c r="N1426"/>
  <c r="S1426" s="1"/>
  <c r="X1426" s="1"/>
  <c r="R1425"/>
  <c r="W1425" s="1"/>
  <c r="Q1425"/>
  <c r="V1425" s="1"/>
  <c r="AA1425" s="1"/>
  <c r="P1425"/>
  <c r="O1425"/>
  <c r="N1425"/>
  <c r="S1425" s="1"/>
  <c r="X1425" s="1"/>
  <c r="R1424"/>
  <c r="W1424" s="1"/>
  <c r="AB1424" s="1"/>
  <c r="Q1424"/>
  <c r="V1424" s="1"/>
  <c r="P1424"/>
  <c r="U1424" s="1"/>
  <c r="O1424"/>
  <c r="N1424"/>
  <c r="S1424" s="1"/>
  <c r="X1424" s="1"/>
  <c r="R1423"/>
  <c r="W1423" s="1"/>
  <c r="Q1423"/>
  <c r="V1423" s="1"/>
  <c r="P1423"/>
  <c r="U1423" s="1"/>
  <c r="O1423"/>
  <c r="T1423" s="1"/>
  <c r="Y1423" s="1"/>
  <c r="N1423"/>
  <c r="S1423" s="1"/>
  <c r="X1423" s="1"/>
  <c r="R1422"/>
  <c r="Q1422"/>
  <c r="V1422" s="1"/>
  <c r="P1422"/>
  <c r="U1422" s="1"/>
  <c r="Z1422" s="1"/>
  <c r="O1422"/>
  <c r="T1422" s="1"/>
  <c r="Y1422" s="1"/>
  <c r="N1422"/>
  <c r="R1421"/>
  <c r="W1421" s="1"/>
  <c r="AB1421" s="1"/>
  <c r="Q1421"/>
  <c r="V1421" s="1"/>
  <c r="AA1421" s="1"/>
  <c r="P1421"/>
  <c r="U1421" s="1"/>
  <c r="Z1421" s="1"/>
  <c r="O1421"/>
  <c r="T1421" s="1"/>
  <c r="Y1421" s="1"/>
  <c r="N1421"/>
  <c r="R1420"/>
  <c r="W1420" s="1"/>
  <c r="AB1420" s="1"/>
  <c r="Q1420"/>
  <c r="V1420" s="1"/>
  <c r="AA1420" s="1"/>
  <c r="P1420"/>
  <c r="U1420" s="1"/>
  <c r="Z1420" s="1"/>
  <c r="O1420"/>
  <c r="N1420"/>
  <c r="S1420" s="1"/>
  <c r="X1420" s="1"/>
  <c r="R1419"/>
  <c r="W1419" s="1"/>
  <c r="AB1419" s="1"/>
  <c r="Q1419"/>
  <c r="V1419" s="1"/>
  <c r="AA1419" s="1"/>
  <c r="P1419"/>
  <c r="U1419" s="1"/>
  <c r="O1419"/>
  <c r="T1419" s="1"/>
  <c r="Y1419" s="1"/>
  <c r="N1419"/>
  <c r="S1419" s="1"/>
  <c r="X1419" s="1"/>
  <c r="R1417"/>
  <c r="W1417" s="1"/>
  <c r="AB1417" s="1"/>
  <c r="Q1417"/>
  <c r="V1417" s="1"/>
  <c r="AA1417" s="1"/>
  <c r="P1417"/>
  <c r="U1417" s="1"/>
  <c r="Z1417" s="1"/>
  <c r="O1417"/>
  <c r="T1417" s="1"/>
  <c r="Y1417" s="1"/>
  <c r="N1417"/>
  <c r="R1416"/>
  <c r="W1416" s="1"/>
  <c r="Q1416"/>
  <c r="V1416" s="1"/>
  <c r="AA1416" s="1"/>
  <c r="P1416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R1411"/>
  <c r="W1411" s="1"/>
  <c r="AB1411" s="1"/>
  <c r="Q1411"/>
  <c r="V1411" s="1"/>
  <c r="AA1411" s="1"/>
  <c r="P1411"/>
  <c r="U1411" s="1"/>
  <c r="Z1411" s="1"/>
  <c r="O1411"/>
  <c r="N1411"/>
  <c r="S1411" s="1"/>
  <c r="R1410"/>
  <c r="W1410" s="1"/>
  <c r="AB1410" s="1"/>
  <c r="Q1410"/>
  <c r="V1410" s="1"/>
  <c r="AA1410" s="1"/>
  <c r="P1410"/>
  <c r="U1410" s="1"/>
  <c r="O1410"/>
  <c r="N1410"/>
  <c r="S1410" s="1"/>
  <c r="X1410" s="1"/>
  <c r="R1409"/>
  <c r="W1409" s="1"/>
  <c r="AB1409" s="1"/>
  <c r="Q1409"/>
  <c r="V1409" s="1"/>
  <c r="P1409"/>
  <c r="U1409" s="1"/>
  <c r="O1409"/>
  <c r="T1409" s="1"/>
  <c r="N1409"/>
  <c r="R1408"/>
  <c r="W1408" s="1"/>
  <c r="Q1408"/>
  <c r="V1408" s="1"/>
  <c r="P1408"/>
  <c r="U1408" s="1"/>
  <c r="O1408"/>
  <c r="N1408"/>
  <c r="R1407"/>
  <c r="W1407" s="1"/>
  <c r="Q1407"/>
  <c r="V1407" s="1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S1404" s="1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P1401"/>
  <c r="U1401" s="1"/>
  <c r="O1401"/>
  <c r="N1401"/>
  <c r="R1400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T1396" s="1"/>
  <c r="Y1396" s="1"/>
  <c r="N1396"/>
  <c r="R1395"/>
  <c r="W1395" s="1"/>
  <c r="AB1395" s="1"/>
  <c r="Q1395"/>
  <c r="V1395" s="1"/>
  <c r="AA1395" s="1"/>
  <c r="P1395"/>
  <c r="U1395" s="1"/>
  <c r="Z1395" s="1"/>
  <c r="O1395"/>
  <c r="N1395"/>
  <c r="R1394"/>
  <c r="W1394" s="1"/>
  <c r="AB1394" s="1"/>
  <c r="Q1394"/>
  <c r="V1394" s="1"/>
  <c r="AA1394" s="1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Q1387"/>
  <c r="V1387" s="1"/>
  <c r="AA1387" s="1"/>
  <c r="P1387"/>
  <c r="O1387"/>
  <c r="T1387" s="1"/>
  <c r="Y1387" s="1"/>
  <c r="N1387"/>
  <c r="R1386"/>
  <c r="W1386" s="1"/>
  <c r="AB1386" s="1"/>
  <c r="Q1386"/>
  <c r="P1386"/>
  <c r="U1386" s="1"/>
  <c r="Z1386" s="1"/>
  <c r="O1386"/>
  <c r="N1386"/>
  <c r="R1385"/>
  <c r="W1385" s="1"/>
  <c r="AB1385" s="1"/>
  <c r="Q1385"/>
  <c r="V1385" s="1"/>
  <c r="AA1385" s="1"/>
  <c r="P1385"/>
  <c r="O1385"/>
  <c r="N1385"/>
  <c r="S1385" s="1"/>
  <c r="X1385" s="1"/>
  <c r="R1384"/>
  <c r="W1384" s="1"/>
  <c r="Q1384"/>
  <c r="P1384"/>
  <c r="U1384" s="1"/>
  <c r="O1384"/>
  <c r="T1384" s="1"/>
  <c r="Y1384" s="1"/>
  <c r="N1384"/>
  <c r="S1384" s="1"/>
  <c r="X1384" s="1"/>
  <c r="R1383"/>
  <c r="Q1383"/>
  <c r="V1383" s="1"/>
  <c r="P1383"/>
  <c r="U1383" s="1"/>
  <c r="Z1383" s="1"/>
  <c r="O1383"/>
  <c r="T1383" s="1"/>
  <c r="Y1383" s="1"/>
  <c r="N1383"/>
  <c r="S1383" s="1"/>
  <c r="R1382"/>
  <c r="Q1382"/>
  <c r="V1382" s="1"/>
  <c r="AA1382" s="1"/>
  <c r="P1382"/>
  <c r="U1382" s="1"/>
  <c r="Z1382" s="1"/>
  <c r="O1382"/>
  <c r="T1382" s="1"/>
  <c r="N1382"/>
  <c r="S1382" s="1"/>
  <c r="R1381"/>
  <c r="W1381" s="1"/>
  <c r="AB1381" s="1"/>
  <c r="Q1381"/>
  <c r="V1381" s="1"/>
  <c r="AA1381" s="1"/>
  <c r="P1381"/>
  <c r="U1381" s="1"/>
  <c r="O1381"/>
  <c r="N1381"/>
  <c r="R1380"/>
  <c r="W1380" s="1"/>
  <c r="AB1380" s="1"/>
  <c r="Q1380"/>
  <c r="V1380" s="1"/>
  <c r="P1380"/>
  <c r="O1380"/>
  <c r="N1380"/>
  <c r="S1380" s="1"/>
  <c r="R1379"/>
  <c r="W1379" s="1"/>
  <c r="Q1379"/>
  <c r="V1379" s="1"/>
  <c r="P1379"/>
  <c r="U1379" s="1"/>
  <c r="O1379"/>
  <c r="T1379" s="1"/>
  <c r="N1379"/>
  <c r="R1378"/>
  <c r="W1378" s="1"/>
  <c r="Q1378"/>
  <c r="V1378" s="1"/>
  <c r="P1378"/>
  <c r="U1378" s="1"/>
  <c r="O1378"/>
  <c r="N1378"/>
  <c r="R1377"/>
  <c r="W1377" s="1"/>
  <c r="AB1377" s="1"/>
  <c r="Q1377"/>
  <c r="V1377" s="1"/>
  <c r="P1377"/>
  <c r="O1377"/>
  <c r="N1377"/>
  <c r="S1377" s="1"/>
  <c r="X1377" s="1"/>
  <c r="R1376"/>
  <c r="W1376" s="1"/>
  <c r="Q1376"/>
  <c r="P1376"/>
  <c r="U1376" s="1"/>
  <c r="O1376"/>
  <c r="T1376" s="1"/>
  <c r="Y1376" s="1"/>
  <c r="N1376"/>
  <c r="S1376" s="1"/>
  <c r="X1376" s="1"/>
  <c r="R1375"/>
  <c r="Q1375"/>
  <c r="V1375" s="1"/>
  <c r="P1375"/>
  <c r="U1375" s="1"/>
  <c r="Z1375" s="1"/>
  <c r="O1375"/>
  <c r="T1375" s="1"/>
  <c r="Y1375" s="1"/>
  <c r="N1375"/>
  <c r="S1375" s="1"/>
  <c r="R1374"/>
  <c r="W1374" s="1"/>
  <c r="Q1374"/>
  <c r="V1374" s="1"/>
  <c r="AA1374" s="1"/>
  <c r="P1374"/>
  <c r="U1374" s="1"/>
  <c r="Z1374" s="1"/>
  <c r="O1374"/>
  <c r="T1374" s="1"/>
  <c r="N1374"/>
  <c r="S1374" s="1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S1366" s="1"/>
  <c r="X1366" s="1"/>
  <c r="R1365"/>
  <c r="W1365" s="1"/>
  <c r="AB1365" s="1"/>
  <c r="Q1365"/>
  <c r="V1365" s="1"/>
  <c r="AA1365" s="1"/>
  <c r="P1365"/>
  <c r="U1365" s="1"/>
  <c r="Z1365" s="1"/>
  <c r="O1365"/>
  <c r="N1365"/>
  <c r="S1365" s="1"/>
  <c r="X1365" s="1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AB1357" s="1"/>
  <c r="Q1357"/>
  <c r="V1357" s="1"/>
  <c r="AA1357" s="1"/>
  <c r="P1357"/>
  <c r="U1357" s="1"/>
  <c r="Z1357" s="1"/>
  <c r="O1357"/>
  <c r="T1357" s="1"/>
  <c r="N1357"/>
  <c r="R1356"/>
  <c r="Q1356"/>
  <c r="V1356" s="1"/>
  <c r="AA1356" s="1"/>
  <c r="P1356"/>
  <c r="U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R1351"/>
  <c r="W1351" s="1"/>
  <c r="AB1351" s="1"/>
  <c r="Q1351"/>
  <c r="V1351" s="1"/>
  <c r="AA1351" s="1"/>
  <c r="P1351"/>
  <c r="U1351" s="1"/>
  <c r="Z1351" s="1"/>
  <c r="O1351"/>
  <c r="N1351"/>
  <c r="S1351" s="1"/>
  <c r="X1351" s="1"/>
  <c r="R1350"/>
  <c r="W1350" s="1"/>
  <c r="AB1350" s="1"/>
  <c r="Q1350"/>
  <c r="V1350" s="1"/>
  <c r="AA1350" s="1"/>
  <c r="P1350"/>
  <c r="O1350"/>
  <c r="N1350"/>
  <c r="R1349"/>
  <c r="W1349" s="1"/>
  <c r="AB1349" s="1"/>
  <c r="Q1349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307" i="10"/>
  <c r="W1307" s="1"/>
  <c r="AB1307" s="1"/>
  <c r="Q1307"/>
  <c r="V1307" s="1"/>
  <c r="AA1307" s="1"/>
  <c r="P1307"/>
  <c r="U1307" s="1"/>
  <c r="Z1307" s="1"/>
  <c r="O1307"/>
  <c r="T1307" s="1"/>
  <c r="Y1307" s="1"/>
  <c r="N1307"/>
  <c r="R1306"/>
  <c r="W1306" s="1"/>
  <c r="AB1306" s="1"/>
  <c r="Q1306"/>
  <c r="V1306" s="1"/>
  <c r="AA1306" s="1"/>
  <c r="P1306"/>
  <c r="U1306" s="1"/>
  <c r="Z1306" s="1"/>
  <c r="O1306"/>
  <c r="N1306"/>
  <c r="R1305"/>
  <c r="W1305" s="1"/>
  <c r="AB1305" s="1"/>
  <c r="Q1305"/>
  <c r="V1305" s="1"/>
  <c r="AA1305" s="1"/>
  <c r="P1305"/>
  <c r="O1305"/>
  <c r="N1305"/>
  <c r="S1305" s="1"/>
  <c r="R1304"/>
  <c r="W1304" s="1"/>
  <c r="AB1304" s="1"/>
  <c r="Q1304"/>
  <c r="P1304"/>
  <c r="O1304"/>
  <c r="T1304" s="1"/>
  <c r="N1304"/>
  <c r="S1304" s="1"/>
  <c r="X1304" s="1"/>
  <c r="R1523"/>
  <c r="W1523" s="1"/>
  <c r="Q1523"/>
  <c r="P1523"/>
  <c r="O1523"/>
  <c r="N1523"/>
  <c r="S1523" s="1"/>
  <c r="R4298"/>
  <c r="W4298" s="1"/>
  <c r="AB4298" s="1"/>
  <c r="Q4298"/>
  <c r="V4298" s="1"/>
  <c r="AA4298" s="1"/>
  <c r="P4298"/>
  <c r="U4298" s="1"/>
  <c r="Z4298" s="1"/>
  <c r="O4298"/>
  <c r="T4298" s="1"/>
  <c r="Y4298" s="1"/>
  <c r="N4298"/>
  <c r="R3860"/>
  <c r="W3860" s="1"/>
  <c r="AB3860" s="1"/>
  <c r="Q3860"/>
  <c r="V3860" s="1"/>
  <c r="AA3860" s="1"/>
  <c r="P3860"/>
  <c r="U3860" s="1"/>
  <c r="O3860"/>
  <c r="T3860" s="1"/>
  <c r="Y3860" s="1"/>
  <c r="N3860"/>
  <c r="R3092"/>
  <c r="W3092" s="1"/>
  <c r="AB3092" s="1"/>
  <c r="Q3092"/>
  <c r="V3092" s="1"/>
  <c r="AA3092" s="1"/>
  <c r="P3092"/>
  <c r="U3092" s="1"/>
  <c r="Z3092" s="1"/>
  <c r="O3092"/>
  <c r="T3092" s="1"/>
  <c r="N3092"/>
  <c r="R1899"/>
  <c r="W1899" s="1"/>
  <c r="AB1899" s="1"/>
  <c r="Q1899"/>
  <c r="V1899" s="1"/>
  <c r="AA1899" s="1"/>
  <c r="P1899"/>
  <c r="U1899" s="1"/>
  <c r="Z1899" s="1"/>
  <c r="O1899"/>
  <c r="T1899" s="1"/>
  <c r="Y1899" s="1"/>
  <c r="N1899"/>
  <c r="R2081"/>
  <c r="W2081" s="1"/>
  <c r="AB2081" s="1"/>
  <c r="Q2081"/>
  <c r="V2081" s="1"/>
  <c r="AA2081" s="1"/>
  <c r="P2081"/>
  <c r="U2081" s="1"/>
  <c r="Z2081" s="1"/>
  <c r="O2081"/>
  <c r="T2081" s="1"/>
  <c r="Y2081" s="1"/>
  <c r="N2081"/>
  <c r="S2081" s="1"/>
  <c r="X2081" s="1"/>
  <c r="R4072"/>
  <c r="Q4072"/>
  <c r="P4072"/>
  <c r="U4072" s="1"/>
  <c r="Z4072" s="1"/>
  <c r="O4072"/>
  <c r="T4072" s="1"/>
  <c r="Y4072" s="1"/>
  <c r="N4072"/>
  <c r="S4072" s="1"/>
  <c r="X4072" s="1"/>
  <c r="R4615"/>
  <c r="Q4615"/>
  <c r="P4615"/>
  <c r="U4615" s="1"/>
  <c r="Z4615" s="1"/>
  <c r="O4615"/>
  <c r="T4615" s="1"/>
  <c r="Y4615" s="1"/>
  <c r="N4615"/>
  <c r="S4615" s="1"/>
  <c r="X4615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83"/>
  <c r="Q4283"/>
  <c r="P4283"/>
  <c r="U4283" s="1"/>
  <c r="Z4283" s="1"/>
  <c r="O4283"/>
  <c r="T4283" s="1"/>
  <c r="Y4283" s="1"/>
  <c r="N4283"/>
  <c r="S4283" s="1"/>
  <c r="X4283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1884"/>
  <c r="Q1884"/>
  <c r="P1884"/>
  <c r="U1884" s="1"/>
  <c r="O1884"/>
  <c r="T1884" s="1"/>
  <c r="Y1884" s="1"/>
  <c r="N1884"/>
  <c r="S1884" s="1"/>
  <c r="X1884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47"/>
  <c r="W2247" s="1"/>
  <c r="AB2247" s="1"/>
  <c r="Q2247"/>
  <c r="V2247" s="1"/>
  <c r="AA2247" s="1"/>
  <c r="P2247"/>
  <c r="U2247" s="1"/>
  <c r="Z2247" s="1"/>
  <c r="O2247"/>
  <c r="T2247" s="1"/>
  <c r="Y2247" s="1"/>
  <c r="N2247"/>
  <c r="S2247" s="1"/>
  <c r="X2247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64"/>
  <c r="W2564" s="1"/>
  <c r="AB2564" s="1"/>
  <c r="Q2564"/>
  <c r="V2564" s="1"/>
  <c r="AA2564" s="1"/>
  <c r="P2564"/>
  <c r="U2564" s="1"/>
  <c r="O2564"/>
  <c r="T2564" s="1"/>
  <c r="Y2564" s="1"/>
  <c r="N2564"/>
  <c r="R2563"/>
  <c r="W2563" s="1"/>
  <c r="AB2563" s="1"/>
  <c r="Q2563"/>
  <c r="V2563" s="1"/>
  <c r="P2563"/>
  <c r="U2563" s="1"/>
  <c r="Z2563" s="1"/>
  <c r="O2563"/>
  <c r="N2563"/>
  <c r="R2562"/>
  <c r="W2562" s="1"/>
  <c r="Q2562"/>
  <c r="V2562" s="1"/>
  <c r="AA2562" s="1"/>
  <c r="P2562"/>
  <c r="O2562"/>
  <c r="N2562"/>
  <c r="S2562" s="1"/>
  <c r="X2562" s="1"/>
  <c r="R2561"/>
  <c r="W2561" s="1"/>
  <c r="AB2561" s="1"/>
  <c r="Q2561"/>
  <c r="P2561"/>
  <c r="O2561"/>
  <c r="T2561" s="1"/>
  <c r="Y2561" s="1"/>
  <c r="N2561"/>
  <c r="S2561" s="1"/>
  <c r="X2561" s="1"/>
  <c r="R2560"/>
  <c r="Q2560"/>
  <c r="P2560"/>
  <c r="U2560" s="1"/>
  <c r="Z2560" s="1"/>
  <c r="O2560"/>
  <c r="T2560" s="1"/>
  <c r="Y2560" s="1"/>
  <c r="N2560"/>
  <c r="S2560" s="1"/>
  <c r="X2560" s="1"/>
  <c r="R2559"/>
  <c r="Q2559"/>
  <c r="V2559" s="1"/>
  <c r="AA2559" s="1"/>
  <c r="P2559"/>
  <c r="U2559" s="1"/>
  <c r="Z2559" s="1"/>
  <c r="O2559"/>
  <c r="T2559" s="1"/>
  <c r="Y2559" s="1"/>
  <c r="N2559"/>
  <c r="S2559" s="1"/>
  <c r="X2559" s="1"/>
  <c r="R2558"/>
  <c r="W2558" s="1"/>
  <c r="AB2558" s="1"/>
  <c r="Q2558"/>
  <c r="V2558" s="1"/>
  <c r="AA2558" s="1"/>
  <c r="P2558"/>
  <c r="U2558" s="1"/>
  <c r="Z2558" s="1"/>
  <c r="O2558"/>
  <c r="T2558" s="1"/>
  <c r="Y2558" s="1"/>
  <c r="N2558"/>
  <c r="S2558" s="1"/>
  <c r="R2557"/>
  <c r="W2557" s="1"/>
  <c r="AB2557" s="1"/>
  <c r="Q2557"/>
  <c r="V2557" s="1"/>
  <c r="AA2557" s="1"/>
  <c r="P2557"/>
  <c r="U2557" s="1"/>
  <c r="Z2557" s="1"/>
  <c r="O2557"/>
  <c r="T2557" s="1"/>
  <c r="N2557"/>
  <c r="S2557" s="1"/>
  <c r="X2557" s="1"/>
  <c r="R2556"/>
  <c r="W2556" s="1"/>
  <c r="AB2556" s="1"/>
  <c r="Q2556"/>
  <c r="V2556" s="1"/>
  <c r="AA2556" s="1"/>
  <c r="P2556"/>
  <c r="U2556" s="1"/>
  <c r="O2556"/>
  <c r="T2556" s="1"/>
  <c r="Y2556" s="1"/>
  <c r="N2556"/>
  <c r="R2555"/>
  <c r="W2555" s="1"/>
  <c r="AB2555" s="1"/>
  <c r="Q2555"/>
  <c r="V2555" s="1"/>
  <c r="P2555"/>
  <c r="U2555" s="1"/>
  <c r="Z2555" s="1"/>
  <c r="O2555"/>
  <c r="N2555"/>
  <c r="R2554"/>
  <c r="Q2554"/>
  <c r="V2554" s="1"/>
  <c r="AA2554" s="1"/>
  <c r="P2554"/>
  <c r="O2554"/>
  <c r="N2554"/>
  <c r="S2554" s="1"/>
  <c r="X2554" s="1"/>
  <c r="R2553"/>
  <c r="W2553" s="1"/>
  <c r="AB2553" s="1"/>
  <c r="Q2553"/>
  <c r="P2553"/>
  <c r="O2553"/>
  <c r="T2553" s="1"/>
  <c r="Y2553" s="1"/>
  <c r="N2553"/>
  <c r="S2553" s="1"/>
  <c r="X2553" s="1"/>
  <c r="R2552"/>
  <c r="Q2552"/>
  <c r="P2552"/>
  <c r="U2552" s="1"/>
  <c r="Z2552" s="1"/>
  <c r="O2552"/>
  <c r="T2552" s="1"/>
  <c r="Y2552" s="1"/>
  <c r="N2552"/>
  <c r="S2552" s="1"/>
  <c r="X2552" s="1"/>
  <c r="R2551"/>
  <c r="Q2551"/>
  <c r="V2551" s="1"/>
  <c r="AA2551" s="1"/>
  <c r="P2551"/>
  <c r="U2551" s="1"/>
  <c r="Z2551" s="1"/>
  <c r="O2551"/>
  <c r="T2551" s="1"/>
  <c r="Y2551" s="1"/>
  <c r="N2551"/>
  <c r="S2551" s="1"/>
  <c r="X2551" s="1"/>
  <c r="R2550"/>
  <c r="Q2550"/>
  <c r="V2550" s="1"/>
  <c r="AA2550" s="1"/>
  <c r="P2550"/>
  <c r="U2550" s="1"/>
  <c r="Z2550" s="1"/>
  <c r="O2550"/>
  <c r="T2550" s="1"/>
  <c r="Y2550" s="1"/>
  <c r="N2550"/>
  <c r="S2550" s="1"/>
  <c r="X2550" s="1"/>
  <c r="N4570"/>
  <c r="S4570" s="1"/>
  <c r="O4570"/>
  <c r="T4570" s="1"/>
  <c r="P4570"/>
  <c r="U4570" s="1"/>
  <c r="Q4570"/>
  <c r="R4570"/>
  <c r="R4630"/>
  <c r="W4630" s="1"/>
  <c r="AB4630" s="1"/>
  <c r="Q4630"/>
  <c r="V4630" s="1"/>
  <c r="AA4630" s="1"/>
  <c r="P4630"/>
  <c r="U4630" s="1"/>
  <c r="Z4630" s="1"/>
  <c r="O4630"/>
  <c r="T4630" s="1"/>
  <c r="N4630"/>
  <c r="S4630" s="1"/>
  <c r="R3890"/>
  <c r="W3890" s="1"/>
  <c r="AB3890" s="1"/>
  <c r="Q3890"/>
  <c r="V3890" s="1"/>
  <c r="AA3890" s="1"/>
  <c r="P3890"/>
  <c r="U3890" s="1"/>
  <c r="Z3890" s="1"/>
  <c r="O3890"/>
  <c r="T3890" s="1"/>
  <c r="Y3890" s="1"/>
  <c r="N3890"/>
  <c r="S3890" s="1"/>
  <c r="X3890" s="1"/>
  <c r="R2549"/>
  <c r="W2549" s="1"/>
  <c r="Q2549"/>
  <c r="V2549" s="1"/>
  <c r="AA2549" s="1"/>
  <c r="P2549"/>
  <c r="U2549" s="1"/>
  <c r="O2549"/>
  <c r="N2549"/>
  <c r="R2548"/>
  <c r="W2548" s="1"/>
  <c r="Q2548"/>
  <c r="V2548" s="1"/>
  <c r="P2548"/>
  <c r="O2548"/>
  <c r="T2548" s="1"/>
  <c r="N2548"/>
  <c r="S2548" s="1"/>
  <c r="R2547"/>
  <c r="Q2547"/>
  <c r="V2547" s="1"/>
  <c r="P2547"/>
  <c r="U2547" s="1"/>
  <c r="O2547"/>
  <c r="T2547" s="1"/>
  <c r="N2547"/>
  <c r="S2547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T2543" s="1"/>
  <c r="N2543"/>
  <c r="S2543" s="1"/>
  <c r="R2542"/>
  <c r="W2542" s="1"/>
  <c r="Q2542"/>
  <c r="V2542" s="1"/>
  <c r="P2542"/>
  <c r="U2542" s="1"/>
  <c r="O2542"/>
  <c r="T2542" s="1"/>
  <c r="N2542"/>
  <c r="S2542" s="1"/>
  <c r="R2541"/>
  <c r="W2541" s="1"/>
  <c r="Q2541"/>
  <c r="V2541" s="1"/>
  <c r="P2541"/>
  <c r="U2541" s="1"/>
  <c r="O2541"/>
  <c r="N2541"/>
  <c r="S2541" s="1"/>
  <c r="R2540"/>
  <c r="W2540" s="1"/>
  <c r="Q2540"/>
  <c r="V2540" s="1"/>
  <c r="P2540"/>
  <c r="U2540" s="1"/>
  <c r="O2540"/>
  <c r="N2540"/>
  <c r="R2539"/>
  <c r="W2539" s="1"/>
  <c r="AB2539" s="1"/>
  <c r="Q2539"/>
  <c r="P2539"/>
  <c r="O2539"/>
  <c r="N2539"/>
  <c r="S2539" s="1"/>
  <c r="R2538"/>
  <c r="W2538" s="1"/>
  <c r="Q2538"/>
  <c r="P2538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536"/>
  <c r="W2536" s="1"/>
  <c r="Q2536"/>
  <c r="V2536" s="1"/>
  <c r="P2536"/>
  <c r="U2536" s="1"/>
  <c r="O2536"/>
  <c r="T2536" s="1"/>
  <c r="N2536"/>
  <c r="S2536" s="1"/>
  <c r="R2535"/>
  <c r="W2535" s="1"/>
  <c r="Q2535"/>
  <c r="V2535" s="1"/>
  <c r="P2535"/>
  <c r="U2535" s="1"/>
  <c r="O2535"/>
  <c r="T2535" s="1"/>
  <c r="N2535"/>
  <c r="S2535" s="1"/>
  <c r="R2685"/>
  <c r="W2685" s="1"/>
  <c r="Q2685"/>
  <c r="V2685" s="1"/>
  <c r="AA2685" s="1"/>
  <c r="P2685"/>
  <c r="U2685" s="1"/>
  <c r="O2685"/>
  <c r="N2685"/>
  <c r="R2684"/>
  <c r="W2684" s="1"/>
  <c r="Q2684"/>
  <c r="V2684" s="1"/>
  <c r="P2684"/>
  <c r="O2684"/>
  <c r="T2684" s="1"/>
  <c r="N2684"/>
  <c r="S2684" s="1"/>
  <c r="R2683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R2681"/>
  <c r="W2681" s="1"/>
  <c r="Q2681"/>
  <c r="V2681" s="1"/>
  <c r="P2681"/>
  <c r="U2681" s="1"/>
  <c r="O2681"/>
  <c r="T2681" s="1"/>
  <c r="N2681"/>
  <c r="S2681" s="1"/>
  <c r="R2680"/>
  <c r="W2680" s="1"/>
  <c r="Q2680"/>
  <c r="V2680" s="1"/>
  <c r="P2680"/>
  <c r="U2680" s="1"/>
  <c r="O2680"/>
  <c r="T2680" s="1"/>
  <c r="N2680"/>
  <c r="S2680" s="1"/>
  <c r="R2679"/>
  <c r="W2679" s="1"/>
  <c r="Q2679"/>
  <c r="V2679" s="1"/>
  <c r="P2679"/>
  <c r="U2679" s="1"/>
  <c r="O2679"/>
  <c r="T2679" s="1"/>
  <c r="N2679"/>
  <c r="S2679" s="1"/>
  <c r="X2679" s="1"/>
  <c r="R2678"/>
  <c r="W2678" s="1"/>
  <c r="Q2678"/>
  <c r="V2678" s="1"/>
  <c r="P2678"/>
  <c r="U2678" s="1"/>
  <c r="Z2678" s="1"/>
  <c r="O2678"/>
  <c r="T2678" s="1"/>
  <c r="N2678"/>
  <c r="R2677"/>
  <c r="W2677" s="1"/>
  <c r="Q2677"/>
  <c r="V2677" s="1"/>
  <c r="P2677"/>
  <c r="U2677" s="1"/>
  <c r="O2677"/>
  <c r="N2677"/>
  <c r="S2677" s="1"/>
  <c r="R2676"/>
  <c r="W2676" s="1"/>
  <c r="Q2676"/>
  <c r="V2676" s="1"/>
  <c r="P2676"/>
  <c r="U2676" s="1"/>
  <c r="O2676"/>
  <c r="N2676"/>
  <c r="R2675"/>
  <c r="Q2675"/>
  <c r="P2675"/>
  <c r="O2675"/>
  <c r="N2675"/>
  <c r="S2675" s="1"/>
  <c r="R2674"/>
  <c r="W2674" s="1"/>
  <c r="Q2674"/>
  <c r="P2674"/>
  <c r="O2674"/>
  <c r="T2674" s="1"/>
  <c r="N2674"/>
  <c r="S2674" s="1"/>
  <c r="R2673"/>
  <c r="W2673" s="1"/>
  <c r="Q2673"/>
  <c r="V2673" s="1"/>
  <c r="P2673"/>
  <c r="U2673" s="1"/>
  <c r="O2673"/>
  <c r="T2673" s="1"/>
  <c r="N2673"/>
  <c r="S2673" s="1"/>
  <c r="R2672"/>
  <c r="W2672" s="1"/>
  <c r="Q2672"/>
  <c r="V2672" s="1"/>
  <c r="P2672"/>
  <c r="U2672" s="1"/>
  <c r="O2672"/>
  <c r="T2672" s="1"/>
  <c r="N2672"/>
  <c r="S2672" s="1"/>
  <c r="R2671"/>
  <c r="W2671" s="1"/>
  <c r="Q2671"/>
  <c r="V2671" s="1"/>
  <c r="P2671"/>
  <c r="U2671" s="1"/>
  <c r="O2671"/>
  <c r="T2671" s="1"/>
  <c r="N2671"/>
  <c r="S2671" s="1"/>
  <c r="R2926"/>
  <c r="W2926" s="1"/>
  <c r="Q2926"/>
  <c r="P2926"/>
  <c r="O2926"/>
  <c r="N2926"/>
  <c r="S2926" s="1"/>
  <c r="R2925"/>
  <c r="Q2925"/>
  <c r="P2925"/>
  <c r="O2925"/>
  <c r="T2925" s="1"/>
  <c r="Y2925" s="1"/>
  <c r="N2925"/>
  <c r="S2925" s="1"/>
  <c r="R2924"/>
  <c r="Q2924"/>
  <c r="P2924"/>
  <c r="U2924" s="1"/>
  <c r="O2924"/>
  <c r="T2924" s="1"/>
  <c r="N2924"/>
  <c r="R2923"/>
  <c r="Q2923"/>
  <c r="V2923" s="1"/>
  <c r="P2923"/>
  <c r="U2923" s="1"/>
  <c r="O2923"/>
  <c r="N2923"/>
  <c r="S2923" s="1"/>
  <c r="R2922"/>
  <c r="W2922" s="1"/>
  <c r="Q2922"/>
  <c r="V2922" s="1"/>
  <c r="P2922"/>
  <c r="U2922" s="1"/>
  <c r="O2922"/>
  <c r="N2922"/>
  <c r="R2921"/>
  <c r="W2921" s="1"/>
  <c r="AB2921" s="1"/>
  <c r="Q2921"/>
  <c r="P2921"/>
  <c r="O2921"/>
  <c r="N2921"/>
  <c r="R2920"/>
  <c r="W2920" s="1"/>
  <c r="Q2920"/>
  <c r="P2920"/>
  <c r="O2920"/>
  <c r="N2920"/>
  <c r="R2919"/>
  <c r="W2919" s="1"/>
  <c r="Q2919"/>
  <c r="V2919" s="1"/>
  <c r="P2919"/>
  <c r="O2919"/>
  <c r="N2919"/>
  <c r="R2918"/>
  <c r="W2918" s="1"/>
  <c r="Q2918"/>
  <c r="P2918"/>
  <c r="O2918"/>
  <c r="N2918"/>
  <c r="S2918" s="1"/>
  <c r="R2917"/>
  <c r="Q2917"/>
  <c r="P2917"/>
  <c r="O2917"/>
  <c r="T2917" s="1"/>
  <c r="N2917"/>
  <c r="S2917" s="1"/>
  <c r="R2916"/>
  <c r="Q2916"/>
  <c r="P2916"/>
  <c r="U2916" s="1"/>
  <c r="O2916"/>
  <c r="T2916" s="1"/>
  <c r="N2916"/>
  <c r="S2916" s="1"/>
  <c r="R2915"/>
  <c r="Q2915"/>
  <c r="P2915"/>
  <c r="U2915" s="1"/>
  <c r="O2915"/>
  <c r="T2915" s="1"/>
  <c r="N2915"/>
  <c r="R2914"/>
  <c r="W2914" s="1"/>
  <c r="Q2914"/>
  <c r="V2914" s="1"/>
  <c r="P2914"/>
  <c r="O2914"/>
  <c r="N2914"/>
  <c r="R2913"/>
  <c r="W2913" s="1"/>
  <c r="AB2913" s="1"/>
  <c r="Q2913"/>
  <c r="P2913"/>
  <c r="U2913" s="1"/>
  <c r="O2913"/>
  <c r="N2913"/>
  <c r="R2912"/>
  <c r="W2912" s="1"/>
  <c r="AB2912" s="1"/>
  <c r="Q2912"/>
  <c r="V2912" s="1"/>
  <c r="P2912"/>
  <c r="U2912" s="1"/>
  <c r="O2912"/>
  <c r="N2912"/>
  <c r="R3950"/>
  <c r="W3950" s="1"/>
  <c r="Q3950"/>
  <c r="P3950"/>
  <c r="O3950"/>
  <c r="N3950"/>
  <c r="S3950" s="1"/>
  <c r="X3950" s="1"/>
  <c r="R3949"/>
  <c r="Q3949"/>
  <c r="P3949"/>
  <c r="O3949"/>
  <c r="T3949" s="1"/>
  <c r="Y3949" s="1"/>
  <c r="N3949"/>
  <c r="S3949" s="1"/>
  <c r="R3948"/>
  <c r="Q3948"/>
  <c r="P3948"/>
  <c r="U3948" s="1"/>
  <c r="O3948"/>
  <c r="T3948" s="1"/>
  <c r="N3948"/>
  <c r="R3947"/>
  <c r="Q3947"/>
  <c r="V3947" s="1"/>
  <c r="P3947"/>
  <c r="U3947" s="1"/>
  <c r="O3947"/>
  <c r="N3947"/>
  <c r="S3947" s="1"/>
  <c r="R3946"/>
  <c r="W3946" s="1"/>
  <c r="Q3946"/>
  <c r="V3946" s="1"/>
  <c r="P3946"/>
  <c r="U3946" s="1"/>
  <c r="O3946"/>
  <c r="N3946"/>
  <c r="R3945"/>
  <c r="W3945" s="1"/>
  <c r="AB3945" s="1"/>
  <c r="Q3945"/>
  <c r="P3945"/>
  <c r="O3945"/>
  <c r="N3945"/>
  <c r="R3944"/>
  <c r="W3944" s="1"/>
  <c r="Q3944"/>
  <c r="P3944"/>
  <c r="O3944"/>
  <c r="N3944"/>
  <c r="R3943"/>
  <c r="W3943" s="1"/>
  <c r="Q3943"/>
  <c r="V3943" s="1"/>
  <c r="P3943"/>
  <c r="O3943"/>
  <c r="N3943"/>
  <c r="R3942"/>
  <c r="W3942" s="1"/>
  <c r="Q3942"/>
  <c r="P3942"/>
  <c r="O3942"/>
  <c r="N3942"/>
  <c r="S3942" s="1"/>
  <c r="R3941"/>
  <c r="Q3941"/>
  <c r="P3941"/>
  <c r="O3941"/>
  <c r="T3941" s="1"/>
  <c r="N3941"/>
  <c r="S3941" s="1"/>
  <c r="R3940"/>
  <c r="Q3940"/>
  <c r="P3940"/>
  <c r="U3940" s="1"/>
  <c r="O3940"/>
  <c r="T3940" s="1"/>
  <c r="N3940"/>
  <c r="S3940" s="1"/>
  <c r="R3939"/>
  <c r="Q3939"/>
  <c r="V3939" s="1"/>
  <c r="P3939"/>
  <c r="U3939" s="1"/>
  <c r="O3939"/>
  <c r="T3939" s="1"/>
  <c r="N3939"/>
  <c r="R3938"/>
  <c r="W3938" s="1"/>
  <c r="Q3938"/>
  <c r="V3938" s="1"/>
  <c r="P3938"/>
  <c r="O3938"/>
  <c r="N3938"/>
  <c r="R3937"/>
  <c r="W3937" s="1"/>
  <c r="Q3937"/>
  <c r="P3937"/>
  <c r="U3937" s="1"/>
  <c r="O3937"/>
  <c r="T3937" s="1"/>
  <c r="N3937"/>
  <c r="R3936"/>
  <c r="W3936" s="1"/>
  <c r="Q3936"/>
  <c r="V3936" s="1"/>
  <c r="P3936"/>
  <c r="U3936" s="1"/>
  <c r="O3936"/>
  <c r="T3936" s="1"/>
  <c r="N3936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R4372"/>
  <c r="W4372" s="1"/>
  <c r="AB4372" s="1"/>
  <c r="Q4372"/>
  <c r="V4372" s="1"/>
  <c r="AA4372" s="1"/>
  <c r="P4372"/>
  <c r="U4372" s="1"/>
  <c r="Z4372" s="1"/>
  <c r="O4372"/>
  <c r="N4372"/>
  <c r="R4371"/>
  <c r="W4371" s="1"/>
  <c r="Q4371"/>
  <c r="V4371" s="1"/>
  <c r="AA4371" s="1"/>
  <c r="P4371"/>
  <c r="O4371"/>
  <c r="N4371"/>
  <c r="S4371" s="1"/>
  <c r="X4371" s="1"/>
  <c r="R4370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N4367"/>
  <c r="S4367" s="1"/>
  <c r="R4366"/>
  <c r="W4366" s="1"/>
  <c r="AB4366" s="1"/>
  <c r="Q4366"/>
  <c r="V4366" s="1"/>
  <c r="AA4366" s="1"/>
  <c r="P4366"/>
  <c r="O4366"/>
  <c r="T4366" s="1"/>
  <c r="N4366"/>
  <c r="S4366" s="1"/>
  <c r="R4365"/>
  <c r="W4365" s="1"/>
  <c r="AB4365" s="1"/>
  <c r="Q4365"/>
  <c r="P4365"/>
  <c r="U4365" s="1"/>
  <c r="O4365"/>
  <c r="T4365" s="1"/>
  <c r="N4365"/>
  <c r="R4364"/>
  <c r="Q4364"/>
  <c r="V4364" s="1"/>
  <c r="P4364"/>
  <c r="U4364" s="1"/>
  <c r="O4364"/>
  <c r="N4364"/>
  <c r="R4363"/>
  <c r="Q4363"/>
  <c r="V4363" s="1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R4359"/>
  <c r="Q4359"/>
  <c r="V4359" s="1"/>
  <c r="AA4359" s="1"/>
  <c r="P4359"/>
  <c r="U4359" s="1"/>
  <c r="Z4359" s="1"/>
  <c r="O4359"/>
  <c r="T4359" s="1"/>
  <c r="Y4359" s="1"/>
  <c r="N4359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AA1762" s="1"/>
  <c r="P1762"/>
  <c r="U1762" s="1"/>
  <c r="Z1762" s="1"/>
  <c r="O1762"/>
  <c r="N1762"/>
  <c r="R1761"/>
  <c r="W1761" s="1"/>
  <c r="AB1761" s="1"/>
  <c r="Q1761"/>
  <c r="V1761" s="1"/>
  <c r="AA1761" s="1"/>
  <c r="P1761"/>
  <c r="O1761"/>
  <c r="N1761"/>
  <c r="S1761" s="1"/>
  <c r="R1760"/>
  <c r="W1760" s="1"/>
  <c r="AB1760" s="1"/>
  <c r="Q1760"/>
  <c r="V1760" s="1"/>
  <c r="P1760"/>
  <c r="O1760"/>
  <c r="T1760" s="1"/>
  <c r="N1760"/>
  <c r="S1760" s="1"/>
  <c r="X1760" s="1"/>
  <c r="R1759"/>
  <c r="W1759" s="1"/>
  <c r="Q1759"/>
  <c r="P1759"/>
  <c r="U1759" s="1"/>
  <c r="O1759"/>
  <c r="T1759" s="1"/>
  <c r="Y1759" s="1"/>
  <c r="N1759"/>
  <c r="S1759" s="1"/>
  <c r="X1759" s="1"/>
  <c r="R1758"/>
  <c r="Q1758"/>
  <c r="V1758" s="1"/>
  <c r="P1758"/>
  <c r="U1758" s="1"/>
  <c r="Z1758" s="1"/>
  <c r="O1758"/>
  <c r="T1758" s="1"/>
  <c r="Y1758" s="1"/>
  <c r="N1758"/>
  <c r="R1757"/>
  <c r="W1757" s="1"/>
  <c r="Q1757"/>
  <c r="V1757" s="1"/>
  <c r="AA1757" s="1"/>
  <c r="P1757"/>
  <c r="U1757" s="1"/>
  <c r="Z1757" s="1"/>
  <c r="O1757"/>
  <c r="T1757" s="1"/>
  <c r="Y1757" s="1"/>
  <c r="N1757"/>
  <c r="S1757" s="1"/>
  <c r="X1757" s="1"/>
  <c r="R1756"/>
  <c r="W1756" s="1"/>
  <c r="AB1756" s="1"/>
  <c r="Q1756"/>
  <c r="V1756" s="1"/>
  <c r="AA1756" s="1"/>
  <c r="P1756"/>
  <c r="U1756" s="1"/>
  <c r="Z1756" s="1"/>
  <c r="O1756"/>
  <c r="T1756" s="1"/>
  <c r="Y1756" s="1"/>
  <c r="N1756"/>
  <c r="S1756" s="1"/>
  <c r="X1756" s="1"/>
  <c r="R1755"/>
  <c r="W1755" s="1"/>
  <c r="AB1755" s="1"/>
  <c r="Q1755"/>
  <c r="V1755" s="1"/>
  <c r="P1755"/>
  <c r="U1755" s="1"/>
  <c r="Z1755" s="1"/>
  <c r="O1755"/>
  <c r="T1755" s="1"/>
  <c r="Y1755" s="1"/>
  <c r="N1755"/>
  <c r="R1754"/>
  <c r="W1754" s="1"/>
  <c r="Q1754"/>
  <c r="V1754" s="1"/>
  <c r="AA1754" s="1"/>
  <c r="P1754"/>
  <c r="U1754" s="1"/>
  <c r="Z1754" s="1"/>
  <c r="O1754"/>
  <c r="N1754"/>
  <c r="R1753"/>
  <c r="W1753" s="1"/>
  <c r="AB1753" s="1"/>
  <c r="Q1753"/>
  <c r="P1753"/>
  <c r="O1753"/>
  <c r="N1753"/>
  <c r="S1753" s="1"/>
  <c r="R1752"/>
  <c r="W1752" s="1"/>
  <c r="Q1752"/>
  <c r="V1752" s="1"/>
  <c r="P1752"/>
  <c r="O1752"/>
  <c r="T1752" s="1"/>
  <c r="N1752"/>
  <c r="S1752" s="1"/>
  <c r="X1752" s="1"/>
  <c r="R1751"/>
  <c r="W1751" s="1"/>
  <c r="Q1751"/>
  <c r="P1751"/>
  <c r="U1751" s="1"/>
  <c r="O1751"/>
  <c r="T1751" s="1"/>
  <c r="Y1751" s="1"/>
  <c r="N1751"/>
  <c r="S1751" s="1"/>
  <c r="X1751" s="1"/>
  <c r="R1750"/>
  <c r="Q1750"/>
  <c r="V1750" s="1"/>
  <c r="P1750"/>
  <c r="U1750" s="1"/>
  <c r="Z1750" s="1"/>
  <c r="O1750"/>
  <c r="T1750" s="1"/>
  <c r="Y1750" s="1"/>
  <c r="N1750"/>
  <c r="S1750" s="1"/>
  <c r="R1749"/>
  <c r="Q1749"/>
  <c r="V1749" s="1"/>
  <c r="P1749"/>
  <c r="U1749" s="1"/>
  <c r="Z1749" s="1"/>
  <c r="O1749"/>
  <c r="T1749" s="1"/>
  <c r="N1749"/>
  <c r="S1749" s="1"/>
  <c r="X1749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35" i="10"/>
  <c r="W2035" s="1"/>
  <c r="Q2035"/>
  <c r="P2035"/>
  <c r="O2035"/>
  <c r="N2035"/>
  <c r="S2035" s="1"/>
  <c r="R2034"/>
  <c r="Q2034"/>
  <c r="P2034"/>
  <c r="O2034"/>
  <c r="T2034" s="1"/>
  <c r="Y2034" s="1"/>
  <c r="N2034"/>
  <c r="S2034" s="1"/>
  <c r="R2033"/>
  <c r="Q2033"/>
  <c r="P2033"/>
  <c r="U2033" s="1"/>
  <c r="Z2033" s="1"/>
  <c r="O2033"/>
  <c r="T2033" s="1"/>
  <c r="N2033"/>
  <c r="R2032"/>
  <c r="Q2032"/>
  <c r="V2032" s="1"/>
  <c r="P2032"/>
  <c r="U2032" s="1"/>
  <c r="O2032"/>
  <c r="N2032"/>
  <c r="S2032" s="1"/>
  <c r="R2031"/>
  <c r="W2031" s="1"/>
  <c r="Q2031"/>
  <c r="V2031" s="1"/>
  <c r="P2031"/>
  <c r="U2031" s="1"/>
  <c r="O2031"/>
  <c r="N2031"/>
  <c r="R2030"/>
  <c r="W2030" s="1"/>
  <c r="AB2030" s="1"/>
  <c r="Q2030"/>
  <c r="P2030"/>
  <c r="O2030"/>
  <c r="N2030"/>
  <c r="R2029"/>
  <c r="W2029" s="1"/>
  <c r="Q2029"/>
  <c r="P2029"/>
  <c r="O2029"/>
  <c r="N2029"/>
  <c r="R2028"/>
  <c r="W2028" s="1"/>
  <c r="Q2028"/>
  <c r="V2028" s="1"/>
  <c r="P2028"/>
  <c r="O2028"/>
  <c r="N2028"/>
  <c r="R2027"/>
  <c r="W2027" s="1"/>
  <c r="Q2027"/>
  <c r="P2027"/>
  <c r="O2027"/>
  <c r="N2027"/>
  <c r="S2027" s="1"/>
  <c r="R2026"/>
  <c r="Q2026"/>
  <c r="P2026"/>
  <c r="O2026"/>
  <c r="T2026" s="1"/>
  <c r="N2026"/>
  <c r="S2026" s="1"/>
  <c r="R2025"/>
  <c r="Q2025"/>
  <c r="P2025"/>
  <c r="U2025" s="1"/>
  <c r="O2025"/>
  <c r="T2025" s="1"/>
  <c r="N2025"/>
  <c r="S2025" s="1"/>
  <c r="R2024"/>
  <c r="Q2024"/>
  <c r="V2024" s="1"/>
  <c r="P2024"/>
  <c r="U2024" s="1"/>
  <c r="Z2024" s="1"/>
  <c r="O2024"/>
  <c r="T2024" s="1"/>
  <c r="N2024"/>
  <c r="R2023"/>
  <c r="W2023" s="1"/>
  <c r="Q2023"/>
  <c r="V2023" s="1"/>
  <c r="P2023"/>
  <c r="O2023"/>
  <c r="N2023"/>
  <c r="S2023" s="1"/>
  <c r="R2022"/>
  <c r="W2022" s="1"/>
  <c r="AB2022" s="1"/>
  <c r="Q2022"/>
  <c r="V2022" s="1"/>
  <c r="P2022"/>
  <c r="O2022"/>
  <c r="N2022"/>
  <c r="R2021"/>
  <c r="W2021" s="1"/>
  <c r="Q2021"/>
  <c r="P2021"/>
  <c r="O2021"/>
  <c r="N2021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18"/>
  <c r="W4418" s="1"/>
  <c r="Q4418"/>
  <c r="V4418" s="1"/>
  <c r="P4418"/>
  <c r="U4418" s="1"/>
  <c r="Z4418" s="1"/>
  <c r="O4418"/>
  <c r="N4418"/>
  <c r="S4418" s="1"/>
  <c r="X4418" s="1"/>
  <c r="R1342"/>
  <c r="W1342" s="1"/>
  <c r="Q1342"/>
  <c r="V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T1336" s="1"/>
  <c r="N1336"/>
  <c r="S1336" s="1"/>
  <c r="X1336" s="1"/>
  <c r="R1335"/>
  <c r="W1335" s="1"/>
  <c r="AB1335" s="1"/>
  <c r="Q1335"/>
  <c r="V1335" s="1"/>
  <c r="AA1335" s="1"/>
  <c r="P1335"/>
  <c r="O1335"/>
  <c r="T1335" s="1"/>
  <c r="Y1335" s="1"/>
  <c r="N1335"/>
  <c r="S1335" s="1"/>
  <c r="X1335" s="1"/>
  <c r="R1334"/>
  <c r="W1334" s="1"/>
  <c r="AB1334" s="1"/>
  <c r="Q1334"/>
  <c r="P1334"/>
  <c r="U1334" s="1"/>
  <c r="Z1334" s="1"/>
  <c r="O1334"/>
  <c r="T1334" s="1"/>
  <c r="Y1334" s="1"/>
  <c r="N1334"/>
  <c r="R1333"/>
  <c r="Q1333"/>
  <c r="V1333" s="1"/>
  <c r="AA1333" s="1"/>
  <c r="P1333"/>
  <c r="U1333" s="1"/>
  <c r="Z1333" s="1"/>
  <c r="O1333"/>
  <c r="N1333"/>
  <c r="R1332"/>
  <c r="W1332" s="1"/>
  <c r="AB1332" s="1"/>
  <c r="Q1332"/>
  <c r="V1332" s="1"/>
  <c r="AA1332" s="1"/>
  <c r="P1332"/>
  <c r="O1332"/>
  <c r="N1332"/>
  <c r="S1332" s="1"/>
  <c r="X1332" s="1"/>
  <c r="R1331"/>
  <c r="W1331" s="1"/>
  <c r="AB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8"/>
  <c r="Q1328"/>
  <c r="V1328" s="1"/>
  <c r="AA1328" s="1"/>
  <c r="P1328"/>
  <c r="U1328" s="1"/>
  <c r="Z1328" s="1"/>
  <c r="O1328"/>
  <c r="T1328" s="1"/>
  <c r="Y1328" s="1"/>
  <c r="N1328"/>
  <c r="S1328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18"/>
  <c r="W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X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N5113"/>
  <c r="S5113" s="1"/>
  <c r="R1508"/>
  <c r="W1508" s="1"/>
  <c r="AB1508" s="1"/>
  <c r="Q1508"/>
  <c r="V1508" s="1"/>
  <c r="AA1508" s="1"/>
  <c r="P1508"/>
  <c r="U1508" s="1"/>
  <c r="Z1508" s="1"/>
  <c r="O1508"/>
  <c r="T1508" s="1"/>
  <c r="N1508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57"/>
  <c r="W4057" s="1"/>
  <c r="Q4057"/>
  <c r="V4057" s="1"/>
  <c r="P4057"/>
  <c r="O4057"/>
  <c r="N4057"/>
  <c r="R3770"/>
  <c r="W3770" s="1"/>
  <c r="AB3770" s="1"/>
  <c r="Q3770"/>
  <c r="V3770" s="1"/>
  <c r="AA3770" s="1"/>
  <c r="P3770"/>
  <c r="U3770" s="1"/>
  <c r="Z3770" s="1"/>
  <c r="O3770"/>
  <c r="T3770" s="1"/>
  <c r="N3770"/>
  <c r="R3830"/>
  <c r="W3830" s="1"/>
  <c r="AB3830" s="1"/>
  <c r="Q3830"/>
  <c r="V3830" s="1"/>
  <c r="AA3830" s="1"/>
  <c r="P3830"/>
  <c r="U3830" s="1"/>
  <c r="Z3830" s="1"/>
  <c r="O3830"/>
  <c r="T3830" s="1"/>
  <c r="N3830"/>
  <c r="S3830" s="1"/>
  <c r="X3830" s="1"/>
  <c r="R3815"/>
  <c r="W3815" s="1"/>
  <c r="AB3815" s="1"/>
  <c r="Q3815"/>
  <c r="V3815" s="1"/>
  <c r="AA3815" s="1"/>
  <c r="P3815"/>
  <c r="U3815" s="1"/>
  <c r="Z3815" s="1"/>
  <c r="O3815"/>
  <c r="T3815" s="1"/>
  <c r="Y3815" s="1"/>
  <c r="N3815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X2761" s="1"/>
  <c r="R1869"/>
  <c r="W1869" s="1"/>
  <c r="AB1869" s="1"/>
  <c r="Q1869"/>
  <c r="V1869" s="1"/>
  <c r="P1869"/>
  <c r="U1869" s="1"/>
  <c r="Z1869" s="1"/>
  <c r="O1869"/>
  <c r="T1869" s="1"/>
  <c r="Y1869" s="1"/>
  <c r="N1869"/>
  <c r="R2232"/>
  <c r="W2232" s="1"/>
  <c r="AB2232" s="1"/>
  <c r="Q2232"/>
  <c r="V2232" s="1"/>
  <c r="P2232"/>
  <c r="U2232" s="1"/>
  <c r="Z2232" s="1"/>
  <c r="O2232"/>
  <c r="T2232" s="1"/>
  <c r="Y2232" s="1"/>
  <c r="N2232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27"/>
  <c r="W4027" s="1"/>
  <c r="AB4027" s="1"/>
  <c r="Q4027"/>
  <c r="P4027"/>
  <c r="U4027" s="1"/>
  <c r="Z4027" s="1"/>
  <c r="O4027"/>
  <c r="T4027" s="1"/>
  <c r="Y4027" s="1"/>
  <c r="N4027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Y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N5108"/>
  <c r="S5108" s="1"/>
  <c r="X5108" s="1"/>
  <c r="R726"/>
  <c r="W726" s="1"/>
  <c r="AB726" s="1"/>
  <c r="Q726"/>
  <c r="V726" s="1"/>
  <c r="AA726" s="1"/>
  <c r="P726"/>
  <c r="U726" s="1"/>
  <c r="Z726" s="1"/>
  <c r="O726"/>
  <c r="T726" s="1"/>
  <c r="Y726" s="1"/>
  <c r="N726"/>
  <c r="R2020"/>
  <c r="W2020" s="1"/>
  <c r="AB2020" s="1"/>
  <c r="Q2020"/>
  <c r="V2020" s="1"/>
  <c r="AA2020" s="1"/>
  <c r="P2020"/>
  <c r="U2020" s="1"/>
  <c r="Z2020" s="1"/>
  <c r="O2020"/>
  <c r="T2020" s="1"/>
  <c r="N2020"/>
  <c r="R2019"/>
  <c r="W2019" s="1"/>
  <c r="AB2019" s="1"/>
  <c r="Q2019"/>
  <c r="V2019" s="1"/>
  <c r="AA2019" s="1"/>
  <c r="P2019"/>
  <c r="U2019" s="1"/>
  <c r="Z2019" s="1"/>
  <c r="O2019"/>
  <c r="N2019"/>
  <c r="R2018"/>
  <c r="W2018" s="1"/>
  <c r="AB2018" s="1"/>
  <c r="Q2018"/>
  <c r="V2018" s="1"/>
  <c r="AA2018" s="1"/>
  <c r="P2018"/>
  <c r="O2018"/>
  <c r="N2018"/>
  <c r="S2018" s="1"/>
  <c r="X2018" s="1"/>
  <c r="R2017"/>
  <c r="W2017" s="1"/>
  <c r="AB2017" s="1"/>
  <c r="Q2017"/>
  <c r="P2017"/>
  <c r="O2017"/>
  <c r="T2017" s="1"/>
  <c r="Y2017" s="1"/>
  <c r="N2017"/>
  <c r="S2017" s="1"/>
  <c r="X2017" s="1"/>
  <c r="R2016"/>
  <c r="Q2016"/>
  <c r="P2016"/>
  <c r="U2016" s="1"/>
  <c r="Z2016" s="1"/>
  <c r="O2016"/>
  <c r="T2016" s="1"/>
  <c r="Y2016" s="1"/>
  <c r="N2016"/>
  <c r="S2016" s="1"/>
  <c r="X2016" s="1"/>
  <c r="R2015"/>
  <c r="Q2015"/>
  <c r="V2015" s="1"/>
  <c r="AA2015" s="1"/>
  <c r="P2015"/>
  <c r="U2015" s="1"/>
  <c r="Z2015" s="1"/>
  <c r="O2015"/>
  <c r="T2015" s="1"/>
  <c r="Y2015" s="1"/>
  <c r="N2015"/>
  <c r="S2015" s="1"/>
  <c r="X2015" s="1"/>
  <c r="R2014"/>
  <c r="W2014" s="1"/>
  <c r="AB2014" s="1"/>
  <c r="Q2014"/>
  <c r="V2014" s="1"/>
  <c r="AA2014" s="1"/>
  <c r="P2014"/>
  <c r="U2014" s="1"/>
  <c r="Z2014" s="1"/>
  <c r="O2014"/>
  <c r="T2014" s="1"/>
  <c r="Y2014" s="1"/>
  <c r="N2014"/>
  <c r="S2014" s="1"/>
  <c r="X2014" s="1"/>
  <c r="R2013"/>
  <c r="W2013" s="1"/>
  <c r="AB2013" s="1"/>
  <c r="Q2013"/>
  <c r="V2013" s="1"/>
  <c r="AA2013" s="1"/>
  <c r="P2013"/>
  <c r="U2013" s="1"/>
  <c r="Z2013" s="1"/>
  <c r="O2013"/>
  <c r="T2013" s="1"/>
  <c r="Y2013" s="1"/>
  <c r="N2013"/>
  <c r="S2013" s="1"/>
  <c r="R2012"/>
  <c r="W2012" s="1"/>
  <c r="AB2012" s="1"/>
  <c r="Q2012"/>
  <c r="V2012" s="1"/>
  <c r="P2012"/>
  <c r="U2012" s="1"/>
  <c r="Z2012" s="1"/>
  <c r="O2012"/>
  <c r="T2012" s="1"/>
  <c r="N2012"/>
  <c r="R2011"/>
  <c r="W2011" s="1"/>
  <c r="Q2011"/>
  <c r="V2011" s="1"/>
  <c r="P2011"/>
  <c r="U2011" s="1"/>
  <c r="O2011"/>
  <c r="N2011"/>
  <c r="R2010"/>
  <c r="W2010" s="1"/>
  <c r="Q2010"/>
  <c r="V2010" s="1"/>
  <c r="P2010"/>
  <c r="O2010"/>
  <c r="N2010"/>
  <c r="S2010" s="1"/>
  <c r="X2010" s="1"/>
  <c r="R2009"/>
  <c r="W2009" s="1"/>
  <c r="Q2009"/>
  <c r="P2009"/>
  <c r="O2009"/>
  <c r="T2009" s="1"/>
  <c r="Y2009" s="1"/>
  <c r="N2009"/>
  <c r="R2008"/>
  <c r="Q2008"/>
  <c r="P2008"/>
  <c r="U2008" s="1"/>
  <c r="Z2008" s="1"/>
  <c r="O2008"/>
  <c r="T2008" s="1"/>
  <c r="N2008"/>
  <c r="S2008" s="1"/>
  <c r="X2008" s="1"/>
  <c r="R2007"/>
  <c r="Q2007"/>
  <c r="V2007" s="1"/>
  <c r="AA2007" s="1"/>
  <c r="P2007"/>
  <c r="U2007" s="1"/>
  <c r="O2007"/>
  <c r="T2007" s="1"/>
  <c r="Y2007" s="1"/>
  <c r="N2007"/>
  <c r="S2007" s="1"/>
  <c r="R2006"/>
  <c r="Q2006"/>
  <c r="V2006" s="1"/>
  <c r="AA2006" s="1"/>
  <c r="P2006"/>
  <c r="U2006" s="1"/>
  <c r="O2006"/>
  <c r="T2006" s="1"/>
  <c r="Y2006" s="1"/>
  <c r="N2006"/>
  <c r="S2006" s="1"/>
  <c r="R711"/>
  <c r="W711" s="1"/>
  <c r="AB711" s="1"/>
  <c r="Q711"/>
  <c r="V711" s="1"/>
  <c r="P711"/>
  <c r="U711" s="1"/>
  <c r="Z711" s="1"/>
  <c r="O711"/>
  <c r="T711" s="1"/>
  <c r="Y711" s="1"/>
  <c r="N711"/>
  <c r="R1493"/>
  <c r="W1493" s="1"/>
  <c r="AB1493" s="1"/>
  <c r="Q1493"/>
  <c r="V1493" s="1"/>
  <c r="AA1493" s="1"/>
  <c r="P1493"/>
  <c r="U1493" s="1"/>
  <c r="Z1493" s="1"/>
  <c r="O1493"/>
  <c r="T1493" s="1"/>
  <c r="Y1493" s="1"/>
  <c r="N1493"/>
  <c r="R2066"/>
  <c r="W2066" s="1"/>
  <c r="AB2066" s="1"/>
  <c r="Q2066"/>
  <c r="V2066" s="1"/>
  <c r="AA2066" s="1"/>
  <c r="P2066"/>
  <c r="U2066" s="1"/>
  <c r="O2066"/>
  <c r="T2066" s="1"/>
  <c r="N2066"/>
  <c r="R4268"/>
  <c r="W4268" s="1"/>
  <c r="AB4268" s="1"/>
  <c r="Q4268"/>
  <c r="V4268" s="1"/>
  <c r="AA4268" s="1"/>
  <c r="P4268"/>
  <c r="U4268" s="1"/>
  <c r="Z4268" s="1"/>
  <c r="O4268"/>
  <c r="N4268"/>
  <c r="R1478"/>
  <c r="W1478" s="1"/>
  <c r="AB1478" s="1"/>
  <c r="Q1478"/>
  <c r="V1478" s="1"/>
  <c r="P1478"/>
  <c r="U1478" s="1"/>
  <c r="Z1478" s="1"/>
  <c r="O1478"/>
  <c r="T1478" s="1"/>
  <c r="Y1478" s="1"/>
  <c r="N1478"/>
  <c r="R3439"/>
  <c r="W3439" s="1"/>
  <c r="AB3439" s="1"/>
  <c r="Q3439"/>
  <c r="V3439" s="1"/>
  <c r="AA3439" s="1"/>
  <c r="P3439"/>
  <c r="U3439" s="1"/>
  <c r="Z3439" s="1"/>
  <c r="O3439"/>
  <c r="T3439" s="1"/>
  <c r="N3439"/>
  <c r="R3424"/>
  <c r="W3424" s="1"/>
  <c r="Q3424"/>
  <c r="V3424" s="1"/>
  <c r="AA3424" s="1"/>
  <c r="P3424"/>
  <c r="U3424" s="1"/>
  <c r="Z3424" s="1"/>
  <c r="O3424"/>
  <c r="N3424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R2141"/>
  <c r="W2141" s="1"/>
  <c r="Q2141"/>
  <c r="V2141" s="1"/>
  <c r="AA2141" s="1"/>
  <c r="P2141"/>
  <c r="U2141" s="1"/>
  <c r="Z2141" s="1"/>
  <c r="O2141"/>
  <c r="N2141"/>
  <c r="R2140"/>
  <c r="W2140" s="1"/>
  <c r="AB2140" s="1"/>
  <c r="Q2140"/>
  <c r="V2140" s="1"/>
  <c r="AA2140" s="1"/>
  <c r="P2140"/>
  <c r="O2140"/>
  <c r="N2140"/>
  <c r="S2140" s="1"/>
  <c r="X2140" s="1"/>
  <c r="R2139"/>
  <c r="W2139" s="1"/>
  <c r="AB2139" s="1"/>
  <c r="Q2139"/>
  <c r="P2139"/>
  <c r="O2139"/>
  <c r="T2139" s="1"/>
  <c r="Y2139" s="1"/>
  <c r="N2139"/>
  <c r="S2139" s="1"/>
  <c r="R2138"/>
  <c r="W2138" s="1"/>
  <c r="Q2138"/>
  <c r="P2138"/>
  <c r="U2138" s="1"/>
  <c r="Z2138" s="1"/>
  <c r="O2138"/>
  <c r="T2138" s="1"/>
  <c r="N2138"/>
  <c r="S2138" s="1"/>
  <c r="R2137"/>
  <c r="W2137" s="1"/>
  <c r="Q2137"/>
  <c r="V2137" s="1"/>
  <c r="AA2137" s="1"/>
  <c r="P2137"/>
  <c r="U2137" s="1"/>
  <c r="O2137"/>
  <c r="T2137" s="1"/>
  <c r="N2137"/>
  <c r="S2137" s="1"/>
  <c r="R2136"/>
  <c r="W2136" s="1"/>
  <c r="AB2136" s="1"/>
  <c r="Q2136"/>
  <c r="V2136" s="1"/>
  <c r="P2136"/>
  <c r="U2136" s="1"/>
  <c r="O2136"/>
  <c r="T2136" s="1"/>
  <c r="N2136"/>
  <c r="S2136" s="1"/>
  <c r="R2135"/>
  <c r="W2135" s="1"/>
  <c r="Q2135"/>
  <c r="V2135" s="1"/>
  <c r="P2135"/>
  <c r="U2135" s="1"/>
  <c r="O2135"/>
  <c r="T2135" s="1"/>
  <c r="N2135"/>
  <c r="S2135" s="1"/>
  <c r="X2135" s="1"/>
  <c r="R2134"/>
  <c r="W2134" s="1"/>
  <c r="Q2134"/>
  <c r="V2134" s="1"/>
  <c r="P2134"/>
  <c r="U2134" s="1"/>
  <c r="Z2134" s="1"/>
  <c r="O2134"/>
  <c r="T2134" s="1"/>
  <c r="Y2134" s="1"/>
  <c r="N2134"/>
  <c r="R2133"/>
  <c r="W2133" s="1"/>
  <c r="Q2133"/>
  <c r="V2133" s="1"/>
  <c r="AA2133" s="1"/>
  <c r="P2133"/>
  <c r="U2133" s="1"/>
  <c r="Z2133" s="1"/>
  <c r="O2133"/>
  <c r="N2133"/>
  <c r="R2132"/>
  <c r="W2132" s="1"/>
  <c r="Q2132"/>
  <c r="V2132" s="1"/>
  <c r="AA2132" s="1"/>
  <c r="P2132"/>
  <c r="O2132"/>
  <c r="N2132"/>
  <c r="S2132" s="1"/>
  <c r="X2132" s="1"/>
  <c r="R2131"/>
  <c r="W2131" s="1"/>
  <c r="AB2131" s="1"/>
  <c r="Q2131"/>
  <c r="P2131"/>
  <c r="O2131"/>
  <c r="T2131" s="1"/>
  <c r="Y2131" s="1"/>
  <c r="N2131"/>
  <c r="S2131" s="1"/>
  <c r="R2130"/>
  <c r="Q2130"/>
  <c r="P2130"/>
  <c r="U2130" s="1"/>
  <c r="Z2130" s="1"/>
  <c r="O2130"/>
  <c r="T2130" s="1"/>
  <c r="N2130"/>
  <c r="S2130" s="1"/>
  <c r="R2129"/>
  <c r="W2129" s="1"/>
  <c r="Q2129"/>
  <c r="V2129" s="1"/>
  <c r="AA2129" s="1"/>
  <c r="P2129"/>
  <c r="U2129" s="1"/>
  <c r="O2129"/>
  <c r="T2129" s="1"/>
  <c r="N2129"/>
  <c r="S2129" s="1"/>
  <c r="R2128"/>
  <c r="W2128" s="1"/>
  <c r="AB2128" s="1"/>
  <c r="Q2128"/>
  <c r="V2128" s="1"/>
  <c r="P2128"/>
  <c r="U2128" s="1"/>
  <c r="O2128"/>
  <c r="T2128" s="1"/>
  <c r="N2128"/>
  <c r="S2128" s="1"/>
  <c r="R2127"/>
  <c r="W2127" s="1"/>
  <c r="AB2127" s="1"/>
  <c r="Q2127"/>
  <c r="V2127" s="1"/>
  <c r="P2127"/>
  <c r="U2127" s="1"/>
  <c r="O2127"/>
  <c r="T2127" s="1"/>
  <c r="N2127"/>
  <c r="S2127" s="1"/>
  <c r="R4192"/>
  <c r="W4192" s="1"/>
  <c r="Q4192"/>
  <c r="V4192" s="1"/>
  <c r="P4192"/>
  <c r="U4192" s="1"/>
  <c r="O4192"/>
  <c r="N4192"/>
  <c r="R4191"/>
  <c r="W4191" s="1"/>
  <c r="Q4191"/>
  <c r="V4191" s="1"/>
  <c r="AA4191" s="1"/>
  <c r="P4191"/>
  <c r="O4191"/>
  <c r="N4191"/>
  <c r="S4191" s="1"/>
  <c r="X4191" s="1"/>
  <c r="R4190"/>
  <c r="W4190" s="1"/>
  <c r="Q4190"/>
  <c r="P4190"/>
  <c r="O4190"/>
  <c r="T4190" s="1"/>
  <c r="Y4190" s="1"/>
  <c r="N4190"/>
  <c r="R4189"/>
  <c r="Q4189"/>
  <c r="P4189"/>
  <c r="U4189" s="1"/>
  <c r="Z4189" s="1"/>
  <c r="O4189"/>
  <c r="T4189" s="1"/>
  <c r="N4189"/>
  <c r="S4189" s="1"/>
  <c r="X4189" s="1"/>
  <c r="R4188"/>
  <c r="Q4188"/>
  <c r="P4188"/>
  <c r="U4188" s="1"/>
  <c r="O4188"/>
  <c r="T4188" s="1"/>
  <c r="Y4188" s="1"/>
  <c r="N4188"/>
  <c r="S4188" s="1"/>
  <c r="X4188" s="1"/>
  <c r="R4187"/>
  <c r="Q4187"/>
  <c r="V4187" s="1"/>
  <c r="P4187"/>
  <c r="U4187" s="1"/>
  <c r="Z4187" s="1"/>
  <c r="O4187"/>
  <c r="T4187" s="1"/>
  <c r="Y4187" s="1"/>
  <c r="N4187"/>
  <c r="S4187" s="1"/>
  <c r="R4186"/>
  <c r="Q4186"/>
  <c r="V4186" s="1"/>
  <c r="AA4186" s="1"/>
  <c r="P4186"/>
  <c r="U4186" s="1"/>
  <c r="Z4186" s="1"/>
  <c r="O4186"/>
  <c r="T4186" s="1"/>
  <c r="N4186"/>
  <c r="R4185"/>
  <c r="W4185" s="1"/>
  <c r="AB4185" s="1"/>
  <c r="Q4185"/>
  <c r="V4185" s="1"/>
  <c r="AA4185" s="1"/>
  <c r="P4185"/>
  <c r="U4185" s="1"/>
  <c r="O4185"/>
  <c r="T4185" s="1"/>
  <c r="N4185"/>
  <c r="R4184"/>
  <c r="W4184" s="1"/>
  <c r="AB4184" s="1"/>
  <c r="Q4184"/>
  <c r="V4184" s="1"/>
  <c r="P4184"/>
  <c r="U4184" s="1"/>
  <c r="O4184"/>
  <c r="N4184"/>
  <c r="R4183"/>
  <c r="W4183" s="1"/>
  <c r="Q4183"/>
  <c r="V4183" s="1"/>
  <c r="P4183"/>
  <c r="O4183"/>
  <c r="N4183"/>
  <c r="R4182"/>
  <c r="W4182" s="1"/>
  <c r="Q4182"/>
  <c r="P4182"/>
  <c r="O4182"/>
  <c r="N4182"/>
  <c r="S4182" s="1"/>
  <c r="X4182" s="1"/>
  <c r="R4181"/>
  <c r="Q4181"/>
  <c r="P4181"/>
  <c r="O4181"/>
  <c r="T4181" s="1"/>
  <c r="N4181"/>
  <c r="S4181" s="1"/>
  <c r="X4181" s="1"/>
  <c r="R4180"/>
  <c r="W4180" s="1"/>
  <c r="Q4180"/>
  <c r="P4180"/>
  <c r="O4180"/>
  <c r="T4180" s="1"/>
  <c r="Y4180" s="1"/>
  <c r="N4180"/>
  <c r="S4180" s="1"/>
  <c r="X4180" s="1"/>
  <c r="R4179"/>
  <c r="Q4179"/>
  <c r="V4179" s="1"/>
  <c r="P4179"/>
  <c r="U4179" s="1"/>
  <c r="Z4179" s="1"/>
  <c r="O4179"/>
  <c r="T4179" s="1"/>
  <c r="Y4179" s="1"/>
  <c r="N4179"/>
  <c r="S4179" s="1"/>
  <c r="R4178"/>
  <c r="Q4178"/>
  <c r="V4178" s="1"/>
  <c r="P4178"/>
  <c r="U4178" s="1"/>
  <c r="Z4178" s="1"/>
  <c r="O4178"/>
  <c r="T4178" s="1"/>
  <c r="Y4178" s="1"/>
  <c r="N4178"/>
  <c r="S4178" s="1"/>
  <c r="R5107"/>
  <c r="W5107" s="1"/>
  <c r="AB5107" s="1"/>
  <c r="Q5107"/>
  <c r="V5107" s="1"/>
  <c r="AA5107" s="1"/>
  <c r="P5107"/>
  <c r="U5107" s="1"/>
  <c r="Z5107" s="1"/>
  <c r="O5107"/>
  <c r="T5107" s="1"/>
  <c r="Y5107" s="1"/>
  <c r="N5107"/>
  <c r="S5107" s="1"/>
  <c r="X5107" s="1"/>
  <c r="R5106"/>
  <c r="W5106" s="1"/>
  <c r="AB5106" s="1"/>
  <c r="Q5106"/>
  <c r="V5106" s="1"/>
  <c r="AA5106" s="1"/>
  <c r="P5106"/>
  <c r="U5106" s="1"/>
  <c r="Z5106" s="1"/>
  <c r="O5106"/>
  <c r="T5106" s="1"/>
  <c r="Y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N5103"/>
  <c r="S5103" s="1"/>
  <c r="X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T5098" s="1"/>
  <c r="N5098"/>
  <c r="S5098" s="1"/>
  <c r="X5098" s="1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X5097" s="1"/>
  <c r="R5096"/>
  <c r="W5096" s="1"/>
  <c r="AB5096" s="1"/>
  <c r="Q5096"/>
  <c r="V5096" s="1"/>
  <c r="AA5096" s="1"/>
  <c r="P5096"/>
  <c r="U5096" s="1"/>
  <c r="Z5096" s="1"/>
  <c r="O5096"/>
  <c r="T5096" s="1"/>
  <c r="N5096"/>
  <c r="S5096" s="1"/>
  <c r="R5095"/>
  <c r="W5095" s="1"/>
  <c r="AB5095" s="1"/>
  <c r="Q5095"/>
  <c r="V5095" s="1"/>
  <c r="AA5095" s="1"/>
  <c r="P5095"/>
  <c r="U5095" s="1"/>
  <c r="Z5095" s="1"/>
  <c r="O5095"/>
  <c r="T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N5092"/>
  <c r="S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Y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Y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Y5088" s="1"/>
  <c r="N5088"/>
  <c r="S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R5039"/>
  <c r="W5039" s="1"/>
  <c r="Q5039"/>
  <c r="V5039" s="1"/>
  <c r="AA5039" s="1"/>
  <c r="P5039"/>
  <c r="U5039" s="1"/>
  <c r="O5039"/>
  <c r="T5039" s="1"/>
  <c r="Y5039" s="1"/>
  <c r="N503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83" i="10"/>
  <c r="S3983" s="1"/>
  <c r="O3983"/>
  <c r="T3983" s="1"/>
  <c r="P3983"/>
  <c r="U3983" s="1"/>
  <c r="Q3983"/>
  <c r="R3983"/>
  <c r="N3984"/>
  <c r="S3984" s="1"/>
  <c r="O3984"/>
  <c r="T3984" s="1"/>
  <c r="P3984"/>
  <c r="U3984" s="1"/>
  <c r="Q3984"/>
  <c r="R3984"/>
  <c r="N3985"/>
  <c r="S3985" s="1"/>
  <c r="O3985"/>
  <c r="T3985" s="1"/>
  <c r="P3985"/>
  <c r="U3985" s="1"/>
  <c r="Q3985"/>
  <c r="R3985"/>
  <c r="N3986"/>
  <c r="S3986" s="1"/>
  <c r="O3986"/>
  <c r="T3986" s="1"/>
  <c r="P3986"/>
  <c r="U3986" s="1"/>
  <c r="Q3986"/>
  <c r="R3986"/>
  <c r="N3987"/>
  <c r="S3987" s="1"/>
  <c r="O3987"/>
  <c r="T3987" s="1"/>
  <c r="P3987"/>
  <c r="U3987" s="1"/>
  <c r="Q3987"/>
  <c r="V3987" s="1"/>
  <c r="R3987"/>
  <c r="N3988"/>
  <c r="S3988" s="1"/>
  <c r="O3988"/>
  <c r="T3988" s="1"/>
  <c r="P3988"/>
  <c r="U3988" s="1"/>
  <c r="Q3988"/>
  <c r="V3988" s="1"/>
  <c r="R3988"/>
  <c r="W3988" s="1"/>
  <c r="N3989"/>
  <c r="S3989" s="1"/>
  <c r="O3989"/>
  <c r="T3989" s="1"/>
  <c r="P3989"/>
  <c r="U3989" s="1"/>
  <c r="Q3989"/>
  <c r="V3989" s="1"/>
  <c r="R3989"/>
  <c r="W3989" s="1"/>
  <c r="N3990"/>
  <c r="S3990" s="1"/>
  <c r="O3990"/>
  <c r="T3990" s="1"/>
  <c r="P3990"/>
  <c r="U3990" s="1"/>
  <c r="Q3990"/>
  <c r="V3990" s="1"/>
  <c r="R3990"/>
  <c r="W3990" s="1"/>
  <c r="N3991"/>
  <c r="S3991" s="1"/>
  <c r="O3991"/>
  <c r="T3991" s="1"/>
  <c r="P3991"/>
  <c r="U3991" s="1"/>
  <c r="Q3991"/>
  <c r="V3991" s="1"/>
  <c r="R3991"/>
  <c r="W3991" s="1"/>
  <c r="N3992"/>
  <c r="S3992" s="1"/>
  <c r="O3992"/>
  <c r="T3992" s="1"/>
  <c r="P3992"/>
  <c r="U3992" s="1"/>
  <c r="Q3992"/>
  <c r="V3992" s="1"/>
  <c r="R3992"/>
  <c r="W3992" s="1"/>
  <c r="N3993"/>
  <c r="S3993" s="1"/>
  <c r="O3993"/>
  <c r="T3993" s="1"/>
  <c r="P3993"/>
  <c r="U3993" s="1"/>
  <c r="Q3993"/>
  <c r="V3993" s="1"/>
  <c r="R3993"/>
  <c r="W3993" s="1"/>
  <c r="N3994"/>
  <c r="S3994" s="1"/>
  <c r="O3994"/>
  <c r="T3994" s="1"/>
  <c r="P3994"/>
  <c r="U3994" s="1"/>
  <c r="Q3994"/>
  <c r="V3994" s="1"/>
  <c r="R3994"/>
  <c r="W3994" s="1"/>
  <c r="N3995"/>
  <c r="S3995" s="1"/>
  <c r="O3995"/>
  <c r="T3995" s="1"/>
  <c r="P3995"/>
  <c r="U3995" s="1"/>
  <c r="Q3995"/>
  <c r="V3995" s="1"/>
  <c r="R3995"/>
  <c r="W3995" s="1"/>
  <c r="N3996"/>
  <c r="S3996" s="1"/>
  <c r="O3996"/>
  <c r="T3996" s="1"/>
  <c r="P3996"/>
  <c r="U3996" s="1"/>
  <c r="Q3996"/>
  <c r="V3996" s="1"/>
  <c r="R3996"/>
  <c r="W3996" s="1"/>
  <c r="N2853"/>
  <c r="S2853" s="1"/>
  <c r="O2853"/>
  <c r="T2853" s="1"/>
  <c r="P2853"/>
  <c r="U2853" s="1"/>
  <c r="Q2853"/>
  <c r="R2853"/>
  <c r="N2854"/>
  <c r="S2854" s="1"/>
  <c r="O2854"/>
  <c r="T2854" s="1"/>
  <c r="P2854"/>
  <c r="U2854" s="1"/>
  <c r="Q2854"/>
  <c r="R2854"/>
  <c r="N2855"/>
  <c r="S2855" s="1"/>
  <c r="O2855"/>
  <c r="T2855" s="1"/>
  <c r="P2855"/>
  <c r="U2855" s="1"/>
  <c r="Q2855"/>
  <c r="R2855"/>
  <c r="N2856"/>
  <c r="S2856" s="1"/>
  <c r="O2856"/>
  <c r="T2856" s="1"/>
  <c r="P2856"/>
  <c r="U2856" s="1"/>
  <c r="Q2856"/>
  <c r="R2856"/>
  <c r="N2857"/>
  <c r="S2857" s="1"/>
  <c r="O2857"/>
  <c r="T2857" s="1"/>
  <c r="P2857"/>
  <c r="U2857" s="1"/>
  <c r="Q2857"/>
  <c r="V2857" s="1"/>
  <c r="R2857"/>
  <c r="N2858"/>
  <c r="S2858" s="1"/>
  <c r="O2858"/>
  <c r="T2858" s="1"/>
  <c r="P2858"/>
  <c r="U2858" s="1"/>
  <c r="Q2858"/>
  <c r="V2858" s="1"/>
  <c r="R2858"/>
  <c r="W2858" s="1"/>
  <c r="N2859"/>
  <c r="S2859" s="1"/>
  <c r="O2859"/>
  <c r="T2859" s="1"/>
  <c r="P2859"/>
  <c r="U2859" s="1"/>
  <c r="Q2859"/>
  <c r="R2859"/>
  <c r="W2859" s="1"/>
  <c r="N2860"/>
  <c r="S2860" s="1"/>
  <c r="O2860"/>
  <c r="T2860" s="1"/>
  <c r="P2860"/>
  <c r="U2860" s="1"/>
  <c r="Q2860"/>
  <c r="V2860" s="1"/>
  <c r="R2860"/>
  <c r="N2861"/>
  <c r="S2861" s="1"/>
  <c r="O2861"/>
  <c r="T2861" s="1"/>
  <c r="P2861"/>
  <c r="U2861" s="1"/>
  <c r="Q2861"/>
  <c r="R2861"/>
  <c r="W2861" s="1"/>
  <c r="N2862"/>
  <c r="S2862" s="1"/>
  <c r="O2862"/>
  <c r="T2862" s="1"/>
  <c r="P2862"/>
  <c r="U2862" s="1"/>
  <c r="Z2862" s="1"/>
  <c r="Q2862"/>
  <c r="R2862"/>
  <c r="N2863"/>
  <c r="S2863" s="1"/>
  <c r="O2863"/>
  <c r="T2863" s="1"/>
  <c r="P2863"/>
  <c r="U2863" s="1"/>
  <c r="Z2863" s="1"/>
  <c r="Q2863"/>
  <c r="R2863"/>
  <c r="N2864"/>
  <c r="S2864" s="1"/>
  <c r="O2864"/>
  <c r="T2864" s="1"/>
  <c r="P2864"/>
  <c r="U2864" s="1"/>
  <c r="Q2864"/>
  <c r="R2864"/>
  <c r="N2865"/>
  <c r="S2865" s="1"/>
  <c r="O2865"/>
  <c r="T2865" s="1"/>
  <c r="P2865"/>
  <c r="U2865" s="1"/>
  <c r="Q2865"/>
  <c r="V2865" s="1"/>
  <c r="R2865"/>
  <c r="N2866"/>
  <c r="S2866" s="1"/>
  <c r="O2866"/>
  <c r="T2866" s="1"/>
  <c r="P2866"/>
  <c r="U2866" s="1"/>
  <c r="Q2866"/>
  <c r="V2866" s="1"/>
  <c r="R2866"/>
  <c r="W2866" s="1"/>
  <c r="N2476"/>
  <c r="S2476" s="1"/>
  <c r="O2476"/>
  <c r="T2476" s="1"/>
  <c r="P2476"/>
  <c r="U2476" s="1"/>
  <c r="Q2476"/>
  <c r="R2476"/>
  <c r="N2477"/>
  <c r="S2477" s="1"/>
  <c r="O2477"/>
  <c r="T2477" s="1"/>
  <c r="P2477"/>
  <c r="U2477" s="1"/>
  <c r="Q2477"/>
  <c r="R2477"/>
  <c r="N2478"/>
  <c r="S2478" s="1"/>
  <c r="O2478"/>
  <c r="T2478" s="1"/>
  <c r="P2478"/>
  <c r="U2478" s="1"/>
  <c r="Q2478"/>
  <c r="R2478"/>
  <c r="N2479"/>
  <c r="S2479" s="1"/>
  <c r="O2479"/>
  <c r="T2479" s="1"/>
  <c r="P2479"/>
  <c r="U2479" s="1"/>
  <c r="Q2479"/>
  <c r="V2479" s="1"/>
  <c r="R2479"/>
  <c r="N2480"/>
  <c r="S2480" s="1"/>
  <c r="O2480"/>
  <c r="T2480" s="1"/>
  <c r="P2480"/>
  <c r="U2480" s="1"/>
  <c r="Q2480"/>
  <c r="V2480" s="1"/>
  <c r="R2480"/>
  <c r="W2480" s="1"/>
  <c r="N2481"/>
  <c r="S2481" s="1"/>
  <c r="O2481"/>
  <c r="T2481" s="1"/>
  <c r="P2481"/>
  <c r="U2481" s="1"/>
  <c r="Q2481"/>
  <c r="V2481" s="1"/>
  <c r="R2481"/>
  <c r="W2481" s="1"/>
  <c r="N2482"/>
  <c r="S2482" s="1"/>
  <c r="O2482"/>
  <c r="T2482" s="1"/>
  <c r="P2482"/>
  <c r="U2482" s="1"/>
  <c r="Q2482"/>
  <c r="V2482" s="1"/>
  <c r="R2482"/>
  <c r="W2482" s="1"/>
  <c r="N2483"/>
  <c r="S2483" s="1"/>
  <c r="O2483"/>
  <c r="T2483" s="1"/>
  <c r="P2483"/>
  <c r="U2483" s="1"/>
  <c r="Q2483"/>
  <c r="R2483"/>
  <c r="W2483" s="1"/>
  <c r="N2484"/>
  <c r="S2484" s="1"/>
  <c r="O2484"/>
  <c r="T2484" s="1"/>
  <c r="P2484"/>
  <c r="U2484" s="1"/>
  <c r="Q2484"/>
  <c r="R2484"/>
  <c r="N2485"/>
  <c r="S2485" s="1"/>
  <c r="O2485"/>
  <c r="T2485" s="1"/>
  <c r="P2485"/>
  <c r="U2485" s="1"/>
  <c r="Q2485"/>
  <c r="R2485"/>
  <c r="N2486"/>
  <c r="S2486" s="1"/>
  <c r="O2486"/>
  <c r="T2486" s="1"/>
  <c r="P2486"/>
  <c r="U2486" s="1"/>
  <c r="Q2486"/>
  <c r="R2486"/>
  <c r="N2487"/>
  <c r="S2487" s="1"/>
  <c r="O2487"/>
  <c r="T2487" s="1"/>
  <c r="P2487"/>
  <c r="U2487" s="1"/>
  <c r="Q2487"/>
  <c r="R2487"/>
  <c r="N2488"/>
  <c r="S2488" s="1"/>
  <c r="O2488"/>
  <c r="T2488" s="1"/>
  <c r="P2488"/>
  <c r="U2488" s="1"/>
  <c r="Q2488"/>
  <c r="V2488" s="1"/>
  <c r="R2488"/>
  <c r="N2489"/>
  <c r="S2489" s="1"/>
  <c r="O2489"/>
  <c r="T2489" s="1"/>
  <c r="P2489"/>
  <c r="U2489" s="1"/>
  <c r="Q2489"/>
  <c r="V2489" s="1"/>
  <c r="R2489"/>
  <c r="W2489" s="1"/>
  <c r="N1675"/>
  <c r="S1675" s="1"/>
  <c r="X1675" s="1"/>
  <c r="O1675"/>
  <c r="T1675" s="1"/>
  <c r="P1675"/>
  <c r="U1675" s="1"/>
  <c r="Q1675"/>
  <c r="R1675"/>
  <c r="N1676"/>
  <c r="S1676" s="1"/>
  <c r="O1676"/>
  <c r="T1676" s="1"/>
  <c r="P1676"/>
  <c r="U1676" s="1"/>
  <c r="Q1676"/>
  <c r="R1676"/>
  <c r="N1677"/>
  <c r="S1677" s="1"/>
  <c r="O1677"/>
  <c r="T1677" s="1"/>
  <c r="P1677"/>
  <c r="U1677" s="1"/>
  <c r="Q1677"/>
  <c r="V1677" s="1"/>
  <c r="R1677"/>
  <c r="N1678"/>
  <c r="S1678" s="1"/>
  <c r="O1678"/>
  <c r="T1678" s="1"/>
  <c r="P1678"/>
  <c r="U1678" s="1"/>
  <c r="Q1678"/>
  <c r="V1678" s="1"/>
  <c r="R1678"/>
  <c r="W1678" s="1"/>
  <c r="N1679"/>
  <c r="S1679" s="1"/>
  <c r="O1679"/>
  <c r="T1679" s="1"/>
  <c r="P1679"/>
  <c r="U1679" s="1"/>
  <c r="Q1679"/>
  <c r="R1679"/>
  <c r="W1679" s="1"/>
  <c r="N1680"/>
  <c r="S1680" s="1"/>
  <c r="O1680"/>
  <c r="T1680" s="1"/>
  <c r="P1680"/>
  <c r="U1680" s="1"/>
  <c r="Q1680"/>
  <c r="R1680"/>
  <c r="N1681"/>
  <c r="S1681" s="1"/>
  <c r="O1681"/>
  <c r="T1681" s="1"/>
  <c r="P1681"/>
  <c r="U1681" s="1"/>
  <c r="Q1681"/>
  <c r="R1681"/>
  <c r="N1682"/>
  <c r="S1682" s="1"/>
  <c r="O1682"/>
  <c r="T1682" s="1"/>
  <c r="P1682"/>
  <c r="U1682" s="1"/>
  <c r="Q1682"/>
  <c r="R1682"/>
  <c r="N1683"/>
  <c r="S1683" s="1"/>
  <c r="O1683"/>
  <c r="T1683" s="1"/>
  <c r="P1683"/>
  <c r="U1683" s="1"/>
  <c r="Q1683"/>
  <c r="R1683"/>
  <c r="N1684"/>
  <c r="S1684" s="1"/>
  <c r="O1684"/>
  <c r="T1684" s="1"/>
  <c r="P1684"/>
  <c r="U1684" s="1"/>
  <c r="Q1684"/>
  <c r="R1684"/>
  <c r="N1685"/>
  <c r="S1685" s="1"/>
  <c r="O1685"/>
  <c r="T1685" s="1"/>
  <c r="P1685"/>
  <c r="U1685" s="1"/>
  <c r="Q1685"/>
  <c r="V1685" s="1"/>
  <c r="R1685"/>
  <c r="N1686"/>
  <c r="S1686" s="1"/>
  <c r="O1686"/>
  <c r="T1686" s="1"/>
  <c r="P1686"/>
  <c r="U1686" s="1"/>
  <c r="Q1686"/>
  <c r="V1686" s="1"/>
  <c r="R1686"/>
  <c r="W1686" s="1"/>
  <c r="N1687"/>
  <c r="S1687" s="1"/>
  <c r="O1687"/>
  <c r="T1687" s="1"/>
  <c r="P1687"/>
  <c r="U1687" s="1"/>
  <c r="Q1687"/>
  <c r="R1687"/>
  <c r="W1687" s="1"/>
  <c r="N1688"/>
  <c r="S1688" s="1"/>
  <c r="O1688"/>
  <c r="T1688" s="1"/>
  <c r="P1688"/>
  <c r="U1688" s="1"/>
  <c r="Q1688"/>
  <c r="R1688"/>
  <c r="R4691"/>
  <c r="W4691" s="1"/>
  <c r="AB4691" s="1"/>
  <c r="Q4691"/>
  <c r="V4691" s="1"/>
  <c r="AA4691" s="1"/>
  <c r="P4691"/>
  <c r="U4691" s="1"/>
  <c r="O4691"/>
  <c r="T4691" s="1"/>
  <c r="N4691"/>
  <c r="R4676"/>
  <c r="W4676" s="1"/>
  <c r="AB4676" s="1"/>
  <c r="Q4676"/>
  <c r="V4676" s="1"/>
  <c r="AA4676" s="1"/>
  <c r="P4676"/>
  <c r="U4676" s="1"/>
  <c r="O4676"/>
  <c r="T4676" s="1"/>
  <c r="N4676"/>
  <c r="R3755"/>
  <c r="W3755" s="1"/>
  <c r="AB3755" s="1"/>
  <c r="Q3755"/>
  <c r="V3755" s="1"/>
  <c r="AA3755" s="1"/>
  <c r="P3755"/>
  <c r="U3755" s="1"/>
  <c r="Z3755" s="1"/>
  <c r="O3755"/>
  <c r="T3755" s="1"/>
  <c r="Y3755" s="1"/>
  <c r="N3755"/>
  <c r="S3755" s="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X3740" s="1"/>
  <c r="R3137"/>
  <c r="W3137" s="1"/>
  <c r="AB3137" s="1"/>
  <c r="Q3137"/>
  <c r="V3137" s="1"/>
  <c r="AA3137" s="1"/>
  <c r="P3137"/>
  <c r="U3137" s="1"/>
  <c r="Z3137" s="1"/>
  <c r="O3137"/>
  <c r="T3137" s="1"/>
  <c r="N3137"/>
  <c r="R3136"/>
  <c r="W3136" s="1"/>
  <c r="AB3136" s="1"/>
  <c r="Q3136"/>
  <c r="V3136" s="1"/>
  <c r="AA3136" s="1"/>
  <c r="P3136"/>
  <c r="U3136" s="1"/>
  <c r="O3136"/>
  <c r="N3136"/>
  <c r="R3135"/>
  <c r="W3135" s="1"/>
  <c r="Q3135"/>
  <c r="V3135" s="1"/>
  <c r="P3135"/>
  <c r="O3135"/>
  <c r="N3135"/>
  <c r="S3135" s="1"/>
  <c r="X3135" s="1"/>
  <c r="R3134"/>
  <c r="Q3134"/>
  <c r="P3134"/>
  <c r="O3134"/>
  <c r="T3134" s="1"/>
  <c r="Y3134" s="1"/>
  <c r="N3134"/>
  <c r="S3134" s="1"/>
  <c r="X3134" s="1"/>
  <c r="R3133"/>
  <c r="Q3133"/>
  <c r="P3133"/>
  <c r="U3133" s="1"/>
  <c r="Z3133" s="1"/>
  <c r="O3133"/>
  <c r="T3133" s="1"/>
  <c r="Y3133" s="1"/>
  <c r="N3133"/>
  <c r="S3133" s="1"/>
  <c r="X3133" s="1"/>
  <c r="R3132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R3130"/>
  <c r="W3130" s="1"/>
  <c r="AB3130" s="1"/>
  <c r="Q3130"/>
  <c r="V3130" s="1"/>
  <c r="AA3130" s="1"/>
  <c r="P3130"/>
  <c r="U3130" s="1"/>
  <c r="Z3130" s="1"/>
  <c r="O3130"/>
  <c r="T3130" s="1"/>
  <c r="N3130"/>
  <c r="S3130" s="1"/>
  <c r="R3129"/>
  <c r="W3129" s="1"/>
  <c r="AB3129" s="1"/>
  <c r="Q3129"/>
  <c r="V3129" s="1"/>
  <c r="AA3129" s="1"/>
  <c r="P3129"/>
  <c r="U3129" s="1"/>
  <c r="O3129"/>
  <c r="T3129" s="1"/>
  <c r="N3129"/>
  <c r="R3128"/>
  <c r="Q3128"/>
  <c r="V3128" s="1"/>
  <c r="P3128"/>
  <c r="U3128" s="1"/>
  <c r="O3128"/>
  <c r="N3128"/>
  <c r="R3127"/>
  <c r="Q3127"/>
  <c r="V3127" s="1"/>
  <c r="P3127"/>
  <c r="O3127"/>
  <c r="N3127"/>
  <c r="S3127" s="1"/>
  <c r="X3127" s="1"/>
  <c r="R3126"/>
  <c r="W3126" s="1"/>
  <c r="Q3126"/>
  <c r="P3126"/>
  <c r="O3126"/>
  <c r="T3126" s="1"/>
  <c r="Y3126" s="1"/>
  <c r="N3126"/>
  <c r="S3126" s="1"/>
  <c r="X3126" s="1"/>
  <c r="R3125"/>
  <c r="Q3125"/>
  <c r="P3125"/>
  <c r="U3125" s="1"/>
  <c r="Z3125" s="1"/>
  <c r="O3125"/>
  <c r="T3125" s="1"/>
  <c r="Y3125" s="1"/>
  <c r="N3125"/>
  <c r="S3125" s="1"/>
  <c r="X3125" s="1"/>
  <c r="R3124"/>
  <c r="Q3124"/>
  <c r="V3124" s="1"/>
  <c r="AA3124" s="1"/>
  <c r="P3124"/>
  <c r="U3124" s="1"/>
  <c r="Z3124" s="1"/>
  <c r="O3124"/>
  <c r="T3124" s="1"/>
  <c r="Y3124" s="1"/>
  <c r="N3124"/>
  <c r="S3124" s="1"/>
  <c r="R3123"/>
  <c r="Q3123"/>
  <c r="V3123" s="1"/>
  <c r="AA3123" s="1"/>
  <c r="P3123"/>
  <c r="U3123" s="1"/>
  <c r="Z3123" s="1"/>
  <c r="O3123"/>
  <c r="T3123" s="1"/>
  <c r="Y3123" s="1"/>
  <c r="N3123"/>
  <c r="R3047"/>
  <c r="W3047" s="1"/>
  <c r="AB3047" s="1"/>
  <c r="Q3047"/>
  <c r="V3047" s="1"/>
  <c r="AA3047" s="1"/>
  <c r="P3047"/>
  <c r="U3047" s="1"/>
  <c r="Z3047" s="1"/>
  <c r="O3047"/>
  <c r="T3047" s="1"/>
  <c r="N3047"/>
  <c r="S3047" s="1"/>
  <c r="X3047" s="1"/>
  <c r="R3032"/>
  <c r="W3032" s="1"/>
  <c r="AB3032" s="1"/>
  <c r="Q3032"/>
  <c r="V3032" s="1"/>
  <c r="P3032"/>
  <c r="U3032" s="1"/>
  <c r="O3032"/>
  <c r="T3032" s="1"/>
  <c r="N3032"/>
  <c r="S3032" s="1"/>
  <c r="X3032" s="1"/>
  <c r="R3017"/>
  <c r="W3017" s="1"/>
  <c r="AB3017" s="1"/>
  <c r="Q3017"/>
  <c r="V3017" s="1"/>
  <c r="AA3017" s="1"/>
  <c r="P3017"/>
  <c r="U3017" s="1"/>
  <c r="O3017"/>
  <c r="T3017" s="1"/>
  <c r="Y3017" s="1"/>
  <c r="N3017"/>
  <c r="S3017" s="1"/>
  <c r="X3017" s="1"/>
  <c r="R3002"/>
  <c r="W3002" s="1"/>
  <c r="AB3002" s="1"/>
  <c r="Q3002"/>
  <c r="V3002" s="1"/>
  <c r="P3002"/>
  <c r="U3002" s="1"/>
  <c r="O3002"/>
  <c r="T3002" s="1"/>
  <c r="N3002"/>
  <c r="R2987"/>
  <c r="W2987" s="1"/>
  <c r="AB2987" s="1"/>
  <c r="Q2987"/>
  <c r="V2987" s="1"/>
  <c r="P2987"/>
  <c r="O2987"/>
  <c r="T2987" s="1"/>
  <c r="N2987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S2731" s="1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O2701"/>
  <c r="T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X2686" s="1"/>
  <c r="R2610"/>
  <c r="W2610" s="1"/>
  <c r="AB2610" s="1"/>
  <c r="Q2610"/>
  <c r="V2610" s="1"/>
  <c r="P2610"/>
  <c r="U2610" s="1"/>
  <c r="O2610"/>
  <c r="T2610" s="1"/>
  <c r="Y2610" s="1"/>
  <c r="N2610"/>
  <c r="S2610" s="1"/>
  <c r="X2610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S2565" s="1"/>
  <c r="X2565" s="1"/>
  <c r="R2428"/>
  <c r="W2428" s="1"/>
  <c r="AB2428" s="1"/>
  <c r="Q2428"/>
  <c r="V2428" s="1"/>
  <c r="P2428"/>
  <c r="U2428" s="1"/>
  <c r="Z2428" s="1"/>
  <c r="O2428"/>
  <c r="T2428" s="1"/>
  <c r="Y2428" s="1"/>
  <c r="N2428"/>
  <c r="R2427"/>
  <c r="W2427" s="1"/>
  <c r="Q2427"/>
  <c r="V2427" s="1"/>
  <c r="AA2427" s="1"/>
  <c r="P2427"/>
  <c r="U2427" s="1"/>
  <c r="Z2427" s="1"/>
  <c r="O2427"/>
  <c r="N2427"/>
  <c r="R2426"/>
  <c r="W2426" s="1"/>
  <c r="AB2426" s="1"/>
  <c r="Q2426"/>
  <c r="V2426" s="1"/>
  <c r="AA2426" s="1"/>
  <c r="P2426"/>
  <c r="O2426"/>
  <c r="N2426"/>
  <c r="S2426" s="1"/>
  <c r="X2426" s="1"/>
  <c r="R2425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T2422" s="1"/>
  <c r="N2422"/>
  <c r="S2422" s="1"/>
  <c r="R2421"/>
  <c r="W2421" s="1"/>
  <c r="AB2421" s="1"/>
  <c r="Q2421"/>
  <c r="V2421" s="1"/>
  <c r="AA2421" s="1"/>
  <c r="P2421"/>
  <c r="O2421"/>
  <c r="T2421" s="1"/>
  <c r="N2421"/>
  <c r="S2421" s="1"/>
  <c r="R2420"/>
  <c r="W2420" s="1"/>
  <c r="AB2420" s="1"/>
  <c r="Q2420"/>
  <c r="P2420"/>
  <c r="U2420" s="1"/>
  <c r="O2420"/>
  <c r="T2420" s="1"/>
  <c r="N2420"/>
  <c r="R2419"/>
  <c r="Q2419"/>
  <c r="V2419" s="1"/>
  <c r="P2419"/>
  <c r="U2419" s="1"/>
  <c r="O2419"/>
  <c r="N2419"/>
  <c r="R2418"/>
  <c r="Q2418"/>
  <c r="V2418" s="1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414"/>
  <c r="Q2414"/>
  <c r="V2414" s="1"/>
  <c r="AA2414" s="1"/>
  <c r="P2414"/>
  <c r="U2414" s="1"/>
  <c r="Z2414" s="1"/>
  <c r="O2414"/>
  <c r="T2414" s="1"/>
  <c r="Y2414" s="1"/>
  <c r="N2414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X2353" s="1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1824"/>
  <c r="W1824" s="1"/>
  <c r="AB1824" s="1"/>
  <c r="Q1824"/>
  <c r="V1824" s="1"/>
  <c r="AA1824" s="1"/>
  <c r="P1824"/>
  <c r="U1824" s="1"/>
  <c r="Z1824" s="1"/>
  <c r="O1824"/>
  <c r="T1824" s="1"/>
  <c r="N1824"/>
  <c r="S1824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O1794"/>
  <c r="T1794" s="1"/>
  <c r="Y1794" s="1"/>
  <c r="N1794"/>
  <c r="S1794" s="1"/>
  <c r="X1794" s="1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S1839" s="1"/>
  <c r="R1748"/>
  <c r="W1748" s="1"/>
  <c r="AB1748" s="1"/>
  <c r="Q1748"/>
  <c r="V1748" s="1"/>
  <c r="AA1748" s="1"/>
  <c r="P1748"/>
  <c r="U1748" s="1"/>
  <c r="Z1748" s="1"/>
  <c r="O1748"/>
  <c r="T1748" s="1"/>
  <c r="N1748"/>
  <c r="R1747"/>
  <c r="W1747" s="1"/>
  <c r="AB1747" s="1"/>
  <c r="Q1747"/>
  <c r="V1747" s="1"/>
  <c r="P1747"/>
  <c r="U1747" s="1"/>
  <c r="O1747"/>
  <c r="N1747"/>
  <c r="R1746"/>
  <c r="W1746" s="1"/>
  <c r="Q1746"/>
  <c r="V1746" s="1"/>
  <c r="P1746"/>
  <c r="O1746"/>
  <c r="N1746"/>
  <c r="S1746" s="1"/>
  <c r="X1746" s="1"/>
  <c r="R1745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S1742" s="1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P1740"/>
  <c r="U1740" s="1"/>
  <c r="O1740"/>
  <c r="T1740" s="1"/>
  <c r="Y1740" s="1"/>
  <c r="N1740"/>
  <c r="R1739"/>
  <c r="Q1739"/>
  <c r="V1739" s="1"/>
  <c r="P1739"/>
  <c r="U1739" s="1"/>
  <c r="Z1739" s="1"/>
  <c r="O1739"/>
  <c r="N1739"/>
  <c r="R1738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S1735" s="1"/>
  <c r="R1734"/>
  <c r="Q1734"/>
  <c r="V1734" s="1"/>
  <c r="AA1734" s="1"/>
  <c r="P1734"/>
  <c r="U1734" s="1"/>
  <c r="Z1734" s="1"/>
  <c r="O1734"/>
  <c r="T1734" s="1"/>
  <c r="Y1734" s="1"/>
  <c r="N1734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9"/>
  <c r="W1729" s="1"/>
  <c r="Q1729"/>
  <c r="V1729" s="1"/>
  <c r="AA1729" s="1"/>
  <c r="P1729"/>
  <c r="O1729"/>
  <c r="N1729"/>
  <c r="S1729" s="1"/>
  <c r="X1729" s="1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9"/>
  <c r="W1719" s="1"/>
  <c r="AB1719" s="1"/>
  <c r="Q1719"/>
  <c r="P1719"/>
  <c r="O1719"/>
  <c r="T1719" s="1"/>
  <c r="Y1719" s="1"/>
  <c r="N1719"/>
  <c r="S1719" s="1"/>
  <c r="X1719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30"/>
  <c r="W5030" s="1"/>
  <c r="AB5030" s="1"/>
  <c r="Q5030"/>
  <c r="V5030" s="1"/>
  <c r="AA5030" s="1"/>
  <c r="P5030"/>
  <c r="U5030" s="1"/>
  <c r="Z5030" s="1"/>
  <c r="O5030"/>
  <c r="T5030" s="1"/>
  <c r="Y5030" s="1"/>
  <c r="N5030"/>
  <c r="S5030" s="1"/>
  <c r="X5030" s="1"/>
  <c r="R5024"/>
  <c r="W5024" s="1"/>
  <c r="AB5024" s="1"/>
  <c r="Q5024"/>
  <c r="V5024" s="1"/>
  <c r="AA5024" s="1"/>
  <c r="P5024"/>
  <c r="O5024"/>
  <c r="T5024" s="1"/>
  <c r="Y5024" s="1"/>
  <c r="N5024"/>
  <c r="S5024" s="1"/>
  <c r="X5024" s="1"/>
  <c r="R5012"/>
  <c r="W5012" s="1"/>
  <c r="AB5012" s="1"/>
  <c r="Q5012"/>
  <c r="V5012" s="1"/>
  <c r="AA5012" s="1"/>
  <c r="P5012"/>
  <c r="U5012" s="1"/>
  <c r="Z5012" s="1"/>
  <c r="O5012"/>
  <c r="T5012" s="1"/>
  <c r="Y5012" s="1"/>
  <c r="N5012"/>
  <c r="S5012" s="1"/>
  <c r="X5012" s="1"/>
  <c r="R5006"/>
  <c r="W5006" s="1"/>
  <c r="AB5006" s="1"/>
  <c r="Q5006"/>
  <c r="V5006" s="1"/>
  <c r="AA5006" s="1"/>
  <c r="P5006"/>
  <c r="O5006"/>
  <c r="T5006" s="1"/>
  <c r="Y5006" s="1"/>
  <c r="N5006"/>
  <c r="S5006" s="1"/>
  <c r="X5006" s="1"/>
  <c r="R5000"/>
  <c r="W5000" s="1"/>
  <c r="AB5000" s="1"/>
  <c r="Q5000"/>
  <c r="V5000" s="1"/>
  <c r="AA5000" s="1"/>
  <c r="P5000"/>
  <c r="U5000" s="1"/>
  <c r="Z5000" s="1"/>
  <c r="O5000"/>
  <c r="T5000" s="1"/>
  <c r="Y5000" s="1"/>
  <c r="N5000"/>
  <c r="S5000" s="1"/>
  <c r="X5000" s="1"/>
  <c r="R4994"/>
  <c r="W4994" s="1"/>
  <c r="AB4994" s="1"/>
  <c r="Q4994"/>
  <c r="V4994" s="1"/>
  <c r="AA4994" s="1"/>
  <c r="P4994"/>
  <c r="U4994" s="1"/>
  <c r="Z4994" s="1"/>
  <c r="O4994"/>
  <c r="N4994"/>
  <c r="R4987"/>
  <c r="W4987" s="1"/>
  <c r="AB4987" s="1"/>
  <c r="Q4987"/>
  <c r="V4987" s="1"/>
  <c r="AA4987" s="1"/>
  <c r="P4987"/>
  <c r="U4987" s="1"/>
  <c r="Z4987" s="1"/>
  <c r="O4987"/>
  <c r="T4987" s="1"/>
  <c r="Y4987" s="1"/>
  <c r="N4987"/>
  <c r="S4987" s="1"/>
  <c r="X4987" s="1"/>
  <c r="R4981"/>
  <c r="W4981" s="1"/>
  <c r="AB4981" s="1"/>
  <c r="Q4981"/>
  <c r="V4981" s="1"/>
  <c r="AA4981" s="1"/>
  <c r="P4981"/>
  <c r="U4981" s="1"/>
  <c r="Z4981" s="1"/>
  <c r="O4981"/>
  <c r="N4981"/>
  <c r="R4975"/>
  <c r="W4975" s="1"/>
  <c r="AB4975" s="1"/>
  <c r="Q4975"/>
  <c r="V4975" s="1"/>
  <c r="AA4975" s="1"/>
  <c r="P4975"/>
  <c r="U4975" s="1"/>
  <c r="Z4975" s="1"/>
  <c r="O4975"/>
  <c r="N4975"/>
  <c r="S4975" s="1"/>
  <c r="X4975" s="1"/>
  <c r="R4944"/>
  <c r="W4944" s="1"/>
  <c r="AB4944" s="1"/>
  <c r="Q4944"/>
  <c r="V4944" s="1"/>
  <c r="AA4944" s="1"/>
  <c r="P4944"/>
  <c r="U4944" s="1"/>
  <c r="Z4944" s="1"/>
  <c r="O4944"/>
  <c r="T4944" s="1"/>
  <c r="Y4944" s="1"/>
  <c r="N4944"/>
  <c r="S4944" s="1"/>
  <c r="X4944" s="1"/>
  <c r="R4932"/>
  <c r="W4932" s="1"/>
  <c r="AB4932" s="1"/>
  <c r="Q4932"/>
  <c r="V4932" s="1"/>
  <c r="AA4932" s="1"/>
  <c r="P4932"/>
  <c r="U4932" s="1"/>
  <c r="Z4932" s="1"/>
  <c r="O4932"/>
  <c r="T4932" s="1"/>
  <c r="Y4932" s="1"/>
  <c r="N4932"/>
  <c r="S4932" s="1"/>
  <c r="X4932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S4926" s="1"/>
  <c r="X4926" s="1"/>
  <c r="R4920"/>
  <c r="W4920" s="1"/>
  <c r="AB4920" s="1"/>
  <c r="Q4920"/>
  <c r="V4920" s="1"/>
  <c r="AA4920" s="1"/>
  <c r="P4920"/>
  <c r="U4920" s="1"/>
  <c r="Z4920" s="1"/>
  <c r="O4920"/>
  <c r="N4920"/>
  <c r="S4920" s="1"/>
  <c r="R4857"/>
  <c r="W4857" s="1"/>
  <c r="AB4857" s="1"/>
  <c r="Q4857"/>
  <c r="V4857" s="1"/>
  <c r="AA4857" s="1"/>
  <c r="P4857"/>
  <c r="U4857" s="1"/>
  <c r="Z4857" s="1"/>
  <c r="O4857"/>
  <c r="T4857" s="1"/>
  <c r="Y4857" s="1"/>
  <c r="N4857"/>
  <c r="S4857" s="1"/>
  <c r="X4857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U4812" s="1"/>
  <c r="Z4812" s="1"/>
  <c r="O4812"/>
  <c r="T4812" s="1"/>
  <c r="Y4812" s="1"/>
  <c r="N4812"/>
  <c r="S4812" s="1"/>
  <c r="X4812" s="1"/>
  <c r="R4782"/>
  <c r="W4782" s="1"/>
  <c r="AB4782" s="1"/>
  <c r="Q4782"/>
  <c r="V4782" s="1"/>
  <c r="AA4782" s="1"/>
  <c r="P4782"/>
  <c r="U4782" s="1"/>
  <c r="Z4782" s="1"/>
  <c r="O4782"/>
  <c r="N4782"/>
  <c r="R4767"/>
  <c r="W4767" s="1"/>
  <c r="AB4767" s="1"/>
  <c r="Q4767"/>
  <c r="V4767" s="1"/>
  <c r="AA4767" s="1"/>
  <c r="P4767"/>
  <c r="U4767" s="1"/>
  <c r="Z4767" s="1"/>
  <c r="O4767"/>
  <c r="T4767" s="1"/>
  <c r="Y4767" s="1"/>
  <c r="N4767"/>
  <c r="R4766"/>
  <c r="W4766" s="1"/>
  <c r="AB4766" s="1"/>
  <c r="Q4766"/>
  <c r="V4766" s="1"/>
  <c r="AA4766" s="1"/>
  <c r="P4766"/>
  <c r="O4766"/>
  <c r="N4766"/>
  <c r="R4765"/>
  <c r="W4765" s="1"/>
  <c r="AB4765" s="1"/>
  <c r="Q4765"/>
  <c r="V4765" s="1"/>
  <c r="AA4765" s="1"/>
  <c r="P4765"/>
  <c r="O4765"/>
  <c r="N4765"/>
  <c r="S4765" s="1"/>
  <c r="X4765" s="1"/>
  <c r="R4764"/>
  <c r="W4764" s="1"/>
  <c r="AB4764" s="1"/>
  <c r="Q4764"/>
  <c r="P4764"/>
  <c r="O4764"/>
  <c r="T4764" s="1"/>
  <c r="Y4764" s="1"/>
  <c r="N4764"/>
  <c r="S4764" s="1"/>
  <c r="X4764" s="1"/>
  <c r="R4763"/>
  <c r="Q4763"/>
  <c r="P4763"/>
  <c r="U4763" s="1"/>
  <c r="Z4763" s="1"/>
  <c r="O4763"/>
  <c r="T4763" s="1"/>
  <c r="Y4763" s="1"/>
  <c r="N4763"/>
  <c r="S4763" s="1"/>
  <c r="X4763" s="1"/>
  <c r="R4762"/>
  <c r="Q4762"/>
  <c r="V4762" s="1"/>
  <c r="AA4762" s="1"/>
  <c r="P4762"/>
  <c r="U4762" s="1"/>
  <c r="Z4762" s="1"/>
  <c r="O4762"/>
  <c r="T4762" s="1"/>
  <c r="Y4762" s="1"/>
  <c r="N4762"/>
  <c r="S4762" s="1"/>
  <c r="X4762" s="1"/>
  <c r="R4761"/>
  <c r="W4761" s="1"/>
  <c r="AB4761" s="1"/>
  <c r="Q4761"/>
  <c r="V4761" s="1"/>
  <c r="AA4761" s="1"/>
  <c r="P4761"/>
  <c r="U4761" s="1"/>
  <c r="Z4761" s="1"/>
  <c r="O4761"/>
  <c r="T4761" s="1"/>
  <c r="Y4761" s="1"/>
  <c r="N4761"/>
  <c r="S4761" s="1"/>
  <c r="X4761" s="1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R4759"/>
  <c r="W4759" s="1"/>
  <c r="AB4759" s="1"/>
  <c r="Q4759"/>
  <c r="V4759" s="1"/>
  <c r="AA4759" s="1"/>
  <c r="P4759"/>
  <c r="O4759"/>
  <c r="N4759"/>
  <c r="R4758"/>
  <c r="W4758" s="1"/>
  <c r="AB4758" s="1"/>
  <c r="Q4758"/>
  <c r="P4758"/>
  <c r="O4758"/>
  <c r="N4758"/>
  <c r="R4757"/>
  <c r="Q4757"/>
  <c r="V4757" s="1"/>
  <c r="P4757"/>
  <c r="U4757" s="1"/>
  <c r="Z4757" s="1"/>
  <c r="O4757"/>
  <c r="N4757"/>
  <c r="S4757" s="1"/>
  <c r="X4757" s="1"/>
  <c r="R4756"/>
  <c r="W4756" s="1"/>
  <c r="Q4756"/>
  <c r="V4756" s="1"/>
  <c r="AA4756" s="1"/>
  <c r="P4756"/>
  <c r="O4756"/>
  <c r="T4756" s="1"/>
  <c r="Y4756" s="1"/>
  <c r="N4756"/>
  <c r="R4755"/>
  <c r="W4755" s="1"/>
  <c r="AB4755" s="1"/>
  <c r="Q4755"/>
  <c r="P4755"/>
  <c r="U4755" s="1"/>
  <c r="Z4755" s="1"/>
  <c r="O4755"/>
  <c r="N4755"/>
  <c r="S4755" s="1"/>
  <c r="X4755" s="1"/>
  <c r="R4754"/>
  <c r="Q4754"/>
  <c r="V4754" s="1"/>
  <c r="AA4754" s="1"/>
  <c r="P4754"/>
  <c r="O4754"/>
  <c r="T4754" s="1"/>
  <c r="Y4754" s="1"/>
  <c r="N4754"/>
  <c r="S4754" s="1"/>
  <c r="R4753"/>
  <c r="W4753" s="1"/>
  <c r="AB4753" s="1"/>
  <c r="Q4753"/>
  <c r="V4753" s="1"/>
  <c r="P4753"/>
  <c r="U4753" s="1"/>
  <c r="Z4753" s="1"/>
  <c r="O4753"/>
  <c r="T4753" s="1"/>
  <c r="N4753"/>
  <c r="R4752"/>
  <c r="W4752" s="1"/>
  <c r="AB4752" s="1"/>
  <c r="Q4752"/>
  <c r="V4752" s="1"/>
  <c r="P4752"/>
  <c r="U4752" s="1"/>
  <c r="Z4752" s="1"/>
  <c r="O4752"/>
  <c r="T4752" s="1"/>
  <c r="N4752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R4750"/>
  <c r="W4750" s="1"/>
  <c r="AB4750" s="1"/>
  <c r="Q4750"/>
  <c r="V4750" s="1"/>
  <c r="AA4750" s="1"/>
  <c r="P4750"/>
  <c r="U4750" s="1"/>
  <c r="Z4750" s="1"/>
  <c r="O4750"/>
  <c r="N4750"/>
  <c r="R4749"/>
  <c r="W4749" s="1"/>
  <c r="AB4749" s="1"/>
  <c r="Q4749"/>
  <c r="V4749" s="1"/>
  <c r="AA4749" s="1"/>
  <c r="P4749"/>
  <c r="O4749"/>
  <c r="N4749"/>
  <c r="S4749" s="1"/>
  <c r="X4749" s="1"/>
  <c r="R4748"/>
  <c r="W4748" s="1"/>
  <c r="AB4748" s="1"/>
  <c r="Q4748"/>
  <c r="P4748"/>
  <c r="O4748"/>
  <c r="T4748" s="1"/>
  <c r="Y4748" s="1"/>
  <c r="N4748"/>
  <c r="S4748" s="1"/>
  <c r="X4748" s="1"/>
  <c r="R4747"/>
  <c r="Q4747"/>
  <c r="P4747"/>
  <c r="U4747" s="1"/>
  <c r="Z4747" s="1"/>
  <c r="O4747"/>
  <c r="T4747" s="1"/>
  <c r="Y4747" s="1"/>
  <c r="N4747"/>
  <c r="S4747" s="1"/>
  <c r="X4747" s="1"/>
  <c r="R4746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S4745" s="1"/>
  <c r="X4745" s="1"/>
  <c r="R4744"/>
  <c r="W4744" s="1"/>
  <c r="AB4744" s="1"/>
  <c r="Q4744"/>
  <c r="V4744" s="1"/>
  <c r="AA4744" s="1"/>
  <c r="P4744"/>
  <c r="U4744" s="1"/>
  <c r="Z4744" s="1"/>
  <c r="O4744"/>
  <c r="T4744" s="1"/>
  <c r="Y4744" s="1"/>
  <c r="N4744"/>
  <c r="S4744" s="1"/>
  <c r="X4744" s="1"/>
  <c r="R4743"/>
  <c r="W4743" s="1"/>
  <c r="AB4743" s="1"/>
  <c r="Q4743"/>
  <c r="V4743" s="1"/>
  <c r="P4743"/>
  <c r="U4743" s="1"/>
  <c r="Z4743" s="1"/>
  <c r="O4743"/>
  <c r="T4743" s="1"/>
  <c r="Y4743" s="1"/>
  <c r="N4743"/>
  <c r="R4742"/>
  <c r="W4742" s="1"/>
  <c r="Q4742"/>
  <c r="V4742" s="1"/>
  <c r="AA4742" s="1"/>
  <c r="P4742"/>
  <c r="U4742" s="1"/>
  <c r="Z4742" s="1"/>
  <c r="O4742"/>
  <c r="N4742"/>
  <c r="R4741"/>
  <c r="W4741" s="1"/>
  <c r="AB4741" s="1"/>
  <c r="Q4741"/>
  <c r="V4741" s="1"/>
  <c r="AA4741" s="1"/>
  <c r="P4741"/>
  <c r="O4741"/>
  <c r="N4741"/>
  <c r="S4741" s="1"/>
  <c r="X4741" s="1"/>
  <c r="R4740"/>
  <c r="W4740" s="1"/>
  <c r="AB4740" s="1"/>
  <c r="Q4740"/>
  <c r="P4740"/>
  <c r="O4740"/>
  <c r="T4740" s="1"/>
  <c r="Y4740" s="1"/>
  <c r="N4740"/>
  <c r="S4740" s="1"/>
  <c r="X4740" s="1"/>
  <c r="R4739"/>
  <c r="Q4739"/>
  <c r="P4739"/>
  <c r="U4739" s="1"/>
  <c r="Z4739" s="1"/>
  <c r="O4739"/>
  <c r="T4739" s="1"/>
  <c r="Y4739" s="1"/>
  <c r="N4739"/>
  <c r="S4739" s="1"/>
  <c r="X4739" s="1"/>
  <c r="R4738"/>
  <c r="Q4738"/>
  <c r="V4738" s="1"/>
  <c r="AA4738" s="1"/>
  <c r="P4738"/>
  <c r="U4738" s="1"/>
  <c r="Z4738" s="1"/>
  <c r="O4738"/>
  <c r="T4738" s="1"/>
  <c r="Y4738" s="1"/>
  <c r="N4738"/>
  <c r="R4737"/>
  <c r="Q4737"/>
  <c r="V4737" s="1"/>
  <c r="AA4737" s="1"/>
  <c r="P4737"/>
  <c r="U4737" s="1"/>
  <c r="Z4737" s="1"/>
  <c r="O4737"/>
  <c r="T4737" s="1"/>
  <c r="Y4737" s="1"/>
  <c r="N4737"/>
  <c r="S4737" s="1"/>
  <c r="R4675"/>
  <c r="W4675" s="1"/>
  <c r="AB4675" s="1"/>
  <c r="Q4675"/>
  <c r="V4675" s="1"/>
  <c r="AA4675" s="1"/>
  <c r="P4675"/>
  <c r="U4675" s="1"/>
  <c r="Z4675" s="1"/>
  <c r="O4675"/>
  <c r="T4675" s="1"/>
  <c r="N4675"/>
  <c r="R4674"/>
  <c r="W4674" s="1"/>
  <c r="AB4674" s="1"/>
  <c r="Q4674"/>
  <c r="V4674" s="1"/>
  <c r="AA4674" s="1"/>
  <c r="P4674"/>
  <c r="U4674" s="1"/>
  <c r="O4674"/>
  <c r="N4674"/>
  <c r="R4673"/>
  <c r="W4673" s="1"/>
  <c r="AB4673" s="1"/>
  <c r="Q4673"/>
  <c r="V4673" s="1"/>
  <c r="P4673"/>
  <c r="O4673"/>
  <c r="N4673"/>
  <c r="S4673" s="1"/>
  <c r="X4673" s="1"/>
  <c r="R4672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N4670"/>
  <c r="S4670" s="1"/>
  <c r="X4670" s="1"/>
  <c r="R4669"/>
  <c r="W4669" s="1"/>
  <c r="AB4669" s="1"/>
  <c r="Q4669"/>
  <c r="V4669" s="1"/>
  <c r="AA4669" s="1"/>
  <c r="P4669"/>
  <c r="O4669"/>
  <c r="T4669" s="1"/>
  <c r="Y4669" s="1"/>
  <c r="N4669"/>
  <c r="R4668"/>
  <c r="W4668" s="1"/>
  <c r="AB4668" s="1"/>
  <c r="Q4668"/>
  <c r="V4668" s="1"/>
  <c r="AA4668" s="1"/>
  <c r="P4668"/>
  <c r="U4668" s="1"/>
  <c r="Z4668" s="1"/>
  <c r="O4668"/>
  <c r="T4668" s="1"/>
  <c r="N4668"/>
  <c r="S4668" s="1"/>
  <c r="R4667"/>
  <c r="W4667" s="1"/>
  <c r="Q4667"/>
  <c r="V4667" s="1"/>
  <c r="AA4667" s="1"/>
  <c r="P4667"/>
  <c r="U4667" s="1"/>
  <c r="O4667"/>
  <c r="T4667" s="1"/>
  <c r="N4667"/>
  <c r="R4666"/>
  <c r="W4666" s="1"/>
  <c r="AB4666" s="1"/>
  <c r="Q4666"/>
  <c r="V4666" s="1"/>
  <c r="P4666"/>
  <c r="U4666" s="1"/>
  <c r="O4666"/>
  <c r="N4666"/>
  <c r="R4665"/>
  <c r="W4665" s="1"/>
  <c r="Q4665"/>
  <c r="V4665" s="1"/>
  <c r="P4665"/>
  <c r="O4665"/>
  <c r="N4665"/>
  <c r="S4665" s="1"/>
  <c r="X4665" s="1"/>
  <c r="R4664"/>
  <c r="W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S4662" s="1"/>
  <c r="X4662" s="1"/>
  <c r="R4661"/>
  <c r="Q4661"/>
  <c r="V4661" s="1"/>
  <c r="AA4661" s="1"/>
  <c r="P4661"/>
  <c r="U4661" s="1"/>
  <c r="Z4661" s="1"/>
  <c r="O4661"/>
  <c r="N4661"/>
  <c r="S4661" s="1"/>
  <c r="X4661" s="1"/>
  <c r="R4660"/>
  <c r="W4660" s="1"/>
  <c r="AB4660" s="1"/>
  <c r="Q4660"/>
  <c r="V4660" s="1"/>
  <c r="AA4660" s="1"/>
  <c r="P4660"/>
  <c r="U4660" s="1"/>
  <c r="Z4660" s="1"/>
  <c r="O4660"/>
  <c r="T4660" s="1"/>
  <c r="Y4660" s="1"/>
  <c r="N4660"/>
  <c r="R4659"/>
  <c r="W4659" s="1"/>
  <c r="AB4659" s="1"/>
  <c r="Q4659"/>
  <c r="V4659" s="1"/>
  <c r="AA4659" s="1"/>
  <c r="P4659"/>
  <c r="U4659" s="1"/>
  <c r="Z4659" s="1"/>
  <c r="O4659"/>
  <c r="N4659"/>
  <c r="R4658"/>
  <c r="W4658" s="1"/>
  <c r="AB4658" s="1"/>
  <c r="Q4658"/>
  <c r="V4658" s="1"/>
  <c r="AA4658" s="1"/>
  <c r="P4658"/>
  <c r="O4658"/>
  <c r="N4658"/>
  <c r="S4658" s="1"/>
  <c r="X4658" s="1"/>
  <c r="R4657"/>
  <c r="W4657" s="1"/>
  <c r="AB4657" s="1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T4655" s="1"/>
  <c r="Y4655" s="1"/>
  <c r="N4655"/>
  <c r="R4654"/>
  <c r="W4654" s="1"/>
  <c r="AB4654" s="1"/>
  <c r="Q4654"/>
  <c r="V4654" s="1"/>
  <c r="AA4654" s="1"/>
  <c r="P4654"/>
  <c r="U4654" s="1"/>
  <c r="Z4654" s="1"/>
  <c r="O4654"/>
  <c r="T4654" s="1"/>
  <c r="N4654"/>
  <c r="S4654" s="1"/>
  <c r="X4654" s="1"/>
  <c r="R4653"/>
  <c r="W4653" s="1"/>
  <c r="AB4653" s="1"/>
  <c r="Q4653"/>
  <c r="V4653" s="1"/>
  <c r="AA4653" s="1"/>
  <c r="P4653"/>
  <c r="O4653"/>
  <c r="T4653" s="1"/>
  <c r="Y4653" s="1"/>
  <c r="N4653"/>
  <c r="S4653" s="1"/>
  <c r="X4653" s="1"/>
  <c r="R4652"/>
  <c r="W4652" s="1"/>
  <c r="AB4652" s="1"/>
  <c r="Q4652"/>
  <c r="P4652"/>
  <c r="U4652" s="1"/>
  <c r="Z4652" s="1"/>
  <c r="O4652"/>
  <c r="T4652" s="1"/>
  <c r="Y4652" s="1"/>
  <c r="N4652"/>
  <c r="R4651"/>
  <c r="W4651" s="1"/>
  <c r="Q4651"/>
  <c r="V4651" s="1"/>
  <c r="AA4651" s="1"/>
  <c r="P4651"/>
  <c r="U4651" s="1"/>
  <c r="Z4651" s="1"/>
  <c r="O4651"/>
  <c r="N4651"/>
  <c r="R4650"/>
  <c r="W4650" s="1"/>
  <c r="AB4650" s="1"/>
  <c r="Q4650"/>
  <c r="V4650" s="1"/>
  <c r="AA4650" s="1"/>
  <c r="P4650"/>
  <c r="O4650"/>
  <c r="N4650"/>
  <c r="S4650" s="1"/>
  <c r="X4650" s="1"/>
  <c r="R4649"/>
  <c r="W4649" s="1"/>
  <c r="AB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R4646"/>
  <c r="Q4646"/>
  <c r="V4646" s="1"/>
  <c r="AA4646" s="1"/>
  <c r="P4646"/>
  <c r="U4646" s="1"/>
  <c r="Z4646" s="1"/>
  <c r="O4646"/>
  <c r="T4646" s="1"/>
  <c r="Y4646" s="1"/>
  <c r="N4646"/>
  <c r="R4585"/>
  <c r="W4585" s="1"/>
  <c r="AB4585" s="1"/>
  <c r="Q4585"/>
  <c r="V4585" s="1"/>
  <c r="AA4585" s="1"/>
  <c r="P4585"/>
  <c r="U4585" s="1"/>
  <c r="Z4585" s="1"/>
  <c r="O4585"/>
  <c r="N4585"/>
  <c r="S4585" s="1"/>
  <c r="X4585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S4564" s="1"/>
  <c r="X4564" s="1"/>
  <c r="R4563"/>
  <c r="W4563" s="1"/>
  <c r="AB4563" s="1"/>
  <c r="Q4563"/>
  <c r="V4563" s="1"/>
  <c r="AA4563" s="1"/>
  <c r="P4563"/>
  <c r="U4563" s="1"/>
  <c r="Z4563" s="1"/>
  <c r="O4563"/>
  <c r="T4563" s="1"/>
  <c r="Y4563" s="1"/>
  <c r="N4563"/>
  <c r="S4563" s="1"/>
  <c r="X4563" s="1"/>
  <c r="R4562"/>
  <c r="W4562" s="1"/>
  <c r="AB4562" s="1"/>
  <c r="Q4562"/>
  <c r="V4562" s="1"/>
  <c r="AA4562" s="1"/>
  <c r="P4562"/>
  <c r="U4562" s="1"/>
  <c r="Z4562" s="1"/>
  <c r="O4562"/>
  <c r="T4562" s="1"/>
  <c r="Y4562" s="1"/>
  <c r="N4562"/>
  <c r="S4562" s="1"/>
  <c r="X4562" s="1"/>
  <c r="R4561"/>
  <c r="W4561" s="1"/>
  <c r="AB4561" s="1"/>
  <c r="Q4561"/>
  <c r="V4561" s="1"/>
  <c r="AA4561" s="1"/>
  <c r="P4561"/>
  <c r="U4561" s="1"/>
  <c r="O4561"/>
  <c r="T4561" s="1"/>
  <c r="Y4561" s="1"/>
  <c r="N4561"/>
  <c r="R4560"/>
  <c r="W4560" s="1"/>
  <c r="AB4560" s="1"/>
  <c r="Q4560"/>
  <c r="V4560" s="1"/>
  <c r="P4560"/>
  <c r="U4560" s="1"/>
  <c r="Z4560" s="1"/>
  <c r="O4560"/>
  <c r="N4560"/>
  <c r="R4559"/>
  <c r="W4559" s="1"/>
  <c r="Q4559"/>
  <c r="V4559" s="1"/>
  <c r="AA4559" s="1"/>
  <c r="P4559"/>
  <c r="O4559"/>
  <c r="N4559"/>
  <c r="S4559" s="1"/>
  <c r="X4559" s="1"/>
  <c r="R4558"/>
  <c r="W4558" s="1"/>
  <c r="AB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X4557" s="1"/>
  <c r="R4556"/>
  <c r="Q4556"/>
  <c r="V4556" s="1"/>
  <c r="AA4556" s="1"/>
  <c r="P4556"/>
  <c r="U4556" s="1"/>
  <c r="Z4556" s="1"/>
  <c r="O4556"/>
  <c r="T4556" s="1"/>
  <c r="Y4556" s="1"/>
  <c r="N4556"/>
  <c r="S4556" s="1"/>
  <c r="X4556" s="1"/>
  <c r="R4555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AB4524" s="1"/>
  <c r="Q4524"/>
  <c r="V4524" s="1"/>
  <c r="AA4524" s="1"/>
  <c r="P4524"/>
  <c r="U4524" s="1"/>
  <c r="Z4524" s="1"/>
  <c r="O4524"/>
  <c r="T4524" s="1"/>
  <c r="Y4524" s="1"/>
  <c r="N4524"/>
  <c r="S4524" s="1"/>
  <c r="X4524" s="1"/>
  <c r="R4523"/>
  <c r="W4523" s="1"/>
  <c r="AB4523" s="1"/>
  <c r="Q4523"/>
  <c r="V4523" s="1"/>
  <c r="AA4523" s="1"/>
  <c r="P4523"/>
  <c r="U4523" s="1"/>
  <c r="Z4523" s="1"/>
  <c r="O4523"/>
  <c r="N4523"/>
  <c r="R4522"/>
  <c r="W4522" s="1"/>
  <c r="AB4522" s="1"/>
  <c r="Q4522"/>
  <c r="V4522" s="1"/>
  <c r="P4522"/>
  <c r="O4522"/>
  <c r="N4522"/>
  <c r="S4522" s="1"/>
  <c r="X4522" s="1"/>
  <c r="R4521"/>
  <c r="W4521" s="1"/>
  <c r="Q4521"/>
  <c r="P4521"/>
  <c r="O4521"/>
  <c r="T4521" s="1"/>
  <c r="Y4521" s="1"/>
  <c r="N4521"/>
  <c r="S4521" s="1"/>
  <c r="X4521" s="1"/>
  <c r="R4520"/>
  <c r="Q4520"/>
  <c r="P4520"/>
  <c r="U4520" s="1"/>
  <c r="Z4520" s="1"/>
  <c r="O4520"/>
  <c r="T4520" s="1"/>
  <c r="Y4520" s="1"/>
  <c r="N4520"/>
  <c r="S4520" s="1"/>
  <c r="X4520" s="1"/>
  <c r="R4519"/>
  <c r="Q4519"/>
  <c r="V4519" s="1"/>
  <c r="AA4519" s="1"/>
  <c r="P4519"/>
  <c r="U4519" s="1"/>
  <c r="Z4519" s="1"/>
  <c r="O4519"/>
  <c r="T4519" s="1"/>
  <c r="Y4519" s="1"/>
  <c r="N4519"/>
  <c r="S4519" s="1"/>
  <c r="X4519" s="1"/>
  <c r="R4518"/>
  <c r="W4518" s="1"/>
  <c r="AB4518" s="1"/>
  <c r="Q4518"/>
  <c r="V4518" s="1"/>
  <c r="AA4518" s="1"/>
  <c r="P4518"/>
  <c r="U4518" s="1"/>
  <c r="Z4518" s="1"/>
  <c r="O4518"/>
  <c r="T4518" s="1"/>
  <c r="Y4518" s="1"/>
  <c r="N4518"/>
  <c r="S4518" s="1"/>
  <c r="X4518" s="1"/>
  <c r="R4517"/>
  <c r="W4517" s="1"/>
  <c r="AB4517" s="1"/>
  <c r="Q4517"/>
  <c r="V4517" s="1"/>
  <c r="AA4517" s="1"/>
  <c r="P4517"/>
  <c r="U4517" s="1"/>
  <c r="Z4517" s="1"/>
  <c r="O4517"/>
  <c r="T4517" s="1"/>
  <c r="Y4517" s="1"/>
  <c r="N4517"/>
  <c r="S4517" s="1"/>
  <c r="R4516"/>
  <c r="W4516" s="1"/>
  <c r="AB4516" s="1"/>
  <c r="Q4516"/>
  <c r="V4516" s="1"/>
  <c r="AA4516" s="1"/>
  <c r="P4516"/>
  <c r="U4516" s="1"/>
  <c r="O4516"/>
  <c r="T4516" s="1"/>
  <c r="N4516"/>
  <c r="R4515"/>
  <c r="W4515" s="1"/>
  <c r="AB4515" s="1"/>
  <c r="Q4515"/>
  <c r="V4515" s="1"/>
  <c r="P4515"/>
  <c r="U4515" s="1"/>
  <c r="O4515"/>
  <c r="N4515"/>
  <c r="R4514"/>
  <c r="Q4514"/>
  <c r="V4514" s="1"/>
  <c r="P4514"/>
  <c r="O4514"/>
  <c r="N4514"/>
  <c r="S4514" s="1"/>
  <c r="X4514" s="1"/>
  <c r="R4513"/>
  <c r="W4513" s="1"/>
  <c r="Q4513"/>
  <c r="P4513"/>
  <c r="O4513"/>
  <c r="T4513" s="1"/>
  <c r="Y4513" s="1"/>
  <c r="N4513"/>
  <c r="S4513" s="1"/>
  <c r="X4513" s="1"/>
  <c r="R4512"/>
  <c r="Q4512"/>
  <c r="P4512"/>
  <c r="U4512" s="1"/>
  <c r="Z4512" s="1"/>
  <c r="O4512"/>
  <c r="T4512" s="1"/>
  <c r="Y4512" s="1"/>
  <c r="N4512"/>
  <c r="S4512" s="1"/>
  <c r="X4512" s="1"/>
  <c r="R4511"/>
  <c r="Q4511"/>
  <c r="V4511" s="1"/>
  <c r="AA4511" s="1"/>
  <c r="P4511"/>
  <c r="U4511" s="1"/>
  <c r="Z4511" s="1"/>
  <c r="O4511"/>
  <c r="T4511" s="1"/>
  <c r="Y4511" s="1"/>
  <c r="N4511"/>
  <c r="S4511" s="1"/>
  <c r="X4511" s="1"/>
  <c r="R4510"/>
  <c r="W4510" s="1"/>
  <c r="AB4510" s="1"/>
  <c r="Q4510"/>
  <c r="V4510" s="1"/>
  <c r="AA4510" s="1"/>
  <c r="P4510"/>
  <c r="U4510" s="1"/>
  <c r="Z4510" s="1"/>
  <c r="O4510"/>
  <c r="T4510" s="1"/>
  <c r="Y4510" s="1"/>
  <c r="N4510"/>
  <c r="S451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R4508"/>
  <c r="W4508" s="1"/>
  <c r="AB4508" s="1"/>
  <c r="Q4508"/>
  <c r="V4508" s="1"/>
  <c r="AA4508" s="1"/>
  <c r="P4508"/>
  <c r="O4508"/>
  <c r="T4508" s="1"/>
  <c r="Y4508" s="1"/>
  <c r="N4508"/>
  <c r="R4507"/>
  <c r="W4507" s="1"/>
  <c r="AB4507" s="1"/>
  <c r="Q4507"/>
  <c r="P4507"/>
  <c r="U4507" s="1"/>
  <c r="Z4507" s="1"/>
  <c r="O4507"/>
  <c r="N4507"/>
  <c r="R4506"/>
  <c r="W4506" s="1"/>
  <c r="Q4506"/>
  <c r="V4506" s="1"/>
  <c r="AA4506" s="1"/>
  <c r="P4506"/>
  <c r="O4506"/>
  <c r="N4506"/>
  <c r="S4506" s="1"/>
  <c r="X4506" s="1"/>
  <c r="R4505"/>
  <c r="W4505" s="1"/>
  <c r="AB4505" s="1"/>
  <c r="Q4505"/>
  <c r="P4505"/>
  <c r="O4505"/>
  <c r="T4505" s="1"/>
  <c r="Y4505" s="1"/>
  <c r="N4505"/>
  <c r="S4505" s="1"/>
  <c r="X4505" s="1"/>
  <c r="R4504"/>
  <c r="Q4504"/>
  <c r="P4504"/>
  <c r="U4504" s="1"/>
  <c r="Z4504" s="1"/>
  <c r="O4504"/>
  <c r="T4504" s="1"/>
  <c r="Y4504" s="1"/>
  <c r="N4504"/>
  <c r="S4504" s="1"/>
  <c r="X4504" s="1"/>
  <c r="R4503"/>
  <c r="Q4503"/>
  <c r="V4503" s="1"/>
  <c r="AA4503" s="1"/>
  <c r="P4503"/>
  <c r="U4503" s="1"/>
  <c r="O4503"/>
  <c r="T4503" s="1"/>
  <c r="Y4503" s="1"/>
  <c r="N4503"/>
  <c r="S4503" s="1"/>
  <c r="X4503" s="1"/>
  <c r="R4502"/>
  <c r="W4502" s="1"/>
  <c r="AB4502" s="1"/>
  <c r="Q4502"/>
  <c r="P4502"/>
  <c r="U4502" s="1"/>
  <c r="Z4502" s="1"/>
  <c r="O4502"/>
  <c r="T4502" s="1"/>
  <c r="Y4502" s="1"/>
  <c r="N4502"/>
  <c r="S4502" s="1"/>
  <c r="R4501"/>
  <c r="W4501" s="1"/>
  <c r="Q4501"/>
  <c r="V4501" s="1"/>
  <c r="AA4501" s="1"/>
  <c r="P4501"/>
  <c r="U4501" s="1"/>
  <c r="Z4501" s="1"/>
  <c r="O4501"/>
  <c r="T4501" s="1"/>
  <c r="N4501"/>
  <c r="S4501" s="1"/>
  <c r="X4501" s="1"/>
  <c r="R4500"/>
  <c r="W4500" s="1"/>
  <c r="AB4500" s="1"/>
  <c r="Q4500"/>
  <c r="V4500" s="1"/>
  <c r="AA4500" s="1"/>
  <c r="P4500"/>
  <c r="U4500" s="1"/>
  <c r="O4500"/>
  <c r="T4500" s="1"/>
  <c r="Y4500" s="1"/>
  <c r="N4500"/>
  <c r="R4499"/>
  <c r="W4499" s="1"/>
  <c r="AB4499" s="1"/>
  <c r="Q4499"/>
  <c r="V4499" s="1"/>
  <c r="P4499"/>
  <c r="U4499" s="1"/>
  <c r="Z4499" s="1"/>
  <c r="O4499"/>
  <c r="N4499"/>
  <c r="R4498"/>
  <c r="W4498" s="1"/>
  <c r="Q4498"/>
  <c r="V4498" s="1"/>
  <c r="AA4498" s="1"/>
  <c r="P4498"/>
  <c r="O4498"/>
  <c r="N4498"/>
  <c r="S4498" s="1"/>
  <c r="X4498" s="1"/>
  <c r="R4497"/>
  <c r="W4497" s="1"/>
  <c r="AB4497" s="1"/>
  <c r="Q4497"/>
  <c r="P4497"/>
  <c r="O4497"/>
  <c r="T4497" s="1"/>
  <c r="Y4497" s="1"/>
  <c r="N4497"/>
  <c r="S4497" s="1"/>
  <c r="R4496"/>
  <c r="Q4496"/>
  <c r="P4496"/>
  <c r="U4496" s="1"/>
  <c r="Z4496" s="1"/>
  <c r="O4496"/>
  <c r="T4496" s="1"/>
  <c r="Y4496" s="1"/>
  <c r="N4496"/>
  <c r="S4496" s="1"/>
  <c r="X4496" s="1"/>
  <c r="R4495"/>
  <c r="Q4495"/>
  <c r="V4495" s="1"/>
  <c r="AA4495" s="1"/>
  <c r="P4495"/>
  <c r="U4495" s="1"/>
  <c r="Z4495" s="1"/>
  <c r="O4495"/>
  <c r="T4495" s="1"/>
  <c r="Y4495" s="1"/>
  <c r="N4495"/>
  <c r="S4495" s="1"/>
  <c r="X4495" s="1"/>
  <c r="R4494"/>
  <c r="Q4494"/>
  <c r="V4494" s="1"/>
  <c r="AA4494" s="1"/>
  <c r="P4494"/>
  <c r="U4494" s="1"/>
  <c r="Z4494" s="1"/>
  <c r="O4494"/>
  <c r="T4494" s="1"/>
  <c r="Y4494" s="1"/>
  <c r="N4494"/>
  <c r="S4494" s="1"/>
  <c r="X4494" s="1"/>
  <c r="R4493"/>
  <c r="W4493" s="1"/>
  <c r="AB4493" s="1"/>
  <c r="Q4493"/>
  <c r="V4493" s="1"/>
  <c r="AA4493" s="1"/>
  <c r="P4493"/>
  <c r="U4493" s="1"/>
  <c r="Z4493" s="1"/>
  <c r="O4493"/>
  <c r="T4493" s="1"/>
  <c r="N4493"/>
  <c r="R4492"/>
  <c r="W4492" s="1"/>
  <c r="AB4492" s="1"/>
  <c r="Q4492"/>
  <c r="V4492" s="1"/>
  <c r="AA4492" s="1"/>
  <c r="P4492"/>
  <c r="U4492" s="1"/>
  <c r="O4492"/>
  <c r="N4492"/>
  <c r="R4491"/>
  <c r="W4491" s="1"/>
  <c r="AB4491" s="1"/>
  <c r="Q4491"/>
  <c r="V4491" s="1"/>
  <c r="P4491"/>
  <c r="O4491"/>
  <c r="N4491"/>
  <c r="S4491" s="1"/>
  <c r="X4491" s="1"/>
  <c r="R4490"/>
  <c r="W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Z4488" s="1"/>
  <c r="O4488"/>
  <c r="T4488" s="1"/>
  <c r="Y4488" s="1"/>
  <c r="N4488"/>
  <c r="S4488" s="1"/>
  <c r="R4487"/>
  <c r="W4487" s="1"/>
  <c r="AB4487" s="1"/>
  <c r="Q4487"/>
  <c r="V4487" s="1"/>
  <c r="AA4487" s="1"/>
  <c r="P4487"/>
  <c r="U4487" s="1"/>
  <c r="Z4487" s="1"/>
  <c r="O4487"/>
  <c r="T4487" s="1"/>
  <c r="N4487"/>
  <c r="S4487" s="1"/>
  <c r="R4486"/>
  <c r="W4486" s="1"/>
  <c r="AB4486" s="1"/>
  <c r="Q4486"/>
  <c r="V4486" s="1"/>
  <c r="AA4486" s="1"/>
  <c r="P4486"/>
  <c r="O4486"/>
  <c r="T4486" s="1"/>
  <c r="N4486"/>
  <c r="S4486" s="1"/>
  <c r="R4485"/>
  <c r="W4485" s="1"/>
  <c r="AB4485" s="1"/>
  <c r="Q4485"/>
  <c r="P4485"/>
  <c r="U4485" s="1"/>
  <c r="O4485"/>
  <c r="T4485" s="1"/>
  <c r="N4485"/>
  <c r="R4484"/>
  <c r="Q4484"/>
  <c r="V4484" s="1"/>
  <c r="P4484"/>
  <c r="U4484" s="1"/>
  <c r="O4484"/>
  <c r="N4484"/>
  <c r="R4483"/>
  <c r="Q4483"/>
  <c r="V4483" s="1"/>
  <c r="P4483"/>
  <c r="O4483"/>
  <c r="N4483"/>
  <c r="S4483" s="1"/>
  <c r="X4483" s="1"/>
  <c r="R4482"/>
  <c r="W4482" s="1"/>
  <c r="Q4482"/>
  <c r="P4482"/>
  <c r="O4482"/>
  <c r="T4482" s="1"/>
  <c r="Y4482" s="1"/>
  <c r="N4482"/>
  <c r="S4482" s="1"/>
  <c r="X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R4479"/>
  <c r="Q4479"/>
  <c r="V4479" s="1"/>
  <c r="AA4479" s="1"/>
  <c r="P4479"/>
  <c r="U4479" s="1"/>
  <c r="Z4479" s="1"/>
  <c r="O4479"/>
  <c r="T4479" s="1"/>
  <c r="Y4479" s="1"/>
  <c r="N4479"/>
  <c r="R4374"/>
  <c r="W4374" s="1"/>
  <c r="AB4374" s="1"/>
  <c r="Q4374"/>
  <c r="V4374" s="1"/>
  <c r="AA4374" s="1"/>
  <c r="P4374"/>
  <c r="U4374" s="1"/>
  <c r="Z4374" s="1"/>
  <c r="O4374"/>
  <c r="T4374" s="1"/>
  <c r="Y4374" s="1"/>
  <c r="N4374"/>
  <c r="R4358"/>
  <c r="W4358" s="1"/>
  <c r="AB4358" s="1"/>
  <c r="Q4358"/>
  <c r="P4358"/>
  <c r="U4358" s="1"/>
  <c r="Z4358" s="1"/>
  <c r="O4358"/>
  <c r="T4358" s="1"/>
  <c r="Y4358" s="1"/>
  <c r="N4358"/>
  <c r="R4357"/>
  <c r="W4357" s="1"/>
  <c r="Q4357"/>
  <c r="V4357" s="1"/>
  <c r="AA4357" s="1"/>
  <c r="P4357"/>
  <c r="U4357" s="1"/>
  <c r="Z4357" s="1"/>
  <c r="O4357"/>
  <c r="N4357"/>
  <c r="R4356"/>
  <c r="W4356" s="1"/>
  <c r="AB4356" s="1"/>
  <c r="Q4356"/>
  <c r="V4356" s="1"/>
  <c r="AA4356" s="1"/>
  <c r="P4356"/>
  <c r="O4356"/>
  <c r="N4356"/>
  <c r="S4356" s="1"/>
  <c r="X4356" s="1"/>
  <c r="R4355"/>
  <c r="W4355" s="1"/>
  <c r="AB4355" s="1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R4352"/>
  <c r="W4352" s="1"/>
  <c r="AB4352" s="1"/>
  <c r="Q4352"/>
  <c r="V4352" s="1"/>
  <c r="AA4352" s="1"/>
  <c r="P4352"/>
  <c r="U4352" s="1"/>
  <c r="Z4352" s="1"/>
  <c r="O4352"/>
  <c r="N4352"/>
  <c r="S4352" s="1"/>
  <c r="X4352" s="1"/>
  <c r="R4351"/>
  <c r="W4351" s="1"/>
  <c r="AB4351" s="1"/>
  <c r="Q4351"/>
  <c r="V4351" s="1"/>
  <c r="AA4351" s="1"/>
  <c r="P4351"/>
  <c r="O4351"/>
  <c r="T4351" s="1"/>
  <c r="Y4351" s="1"/>
  <c r="N4351"/>
  <c r="S4351" s="1"/>
  <c r="X4351" s="1"/>
  <c r="R4350"/>
  <c r="W4350" s="1"/>
  <c r="AB4350" s="1"/>
  <c r="Q4350"/>
  <c r="V4350" s="1"/>
  <c r="P4350"/>
  <c r="U4350" s="1"/>
  <c r="Z4350" s="1"/>
  <c r="O4350"/>
  <c r="T4350" s="1"/>
  <c r="Y4350" s="1"/>
  <c r="N4350"/>
  <c r="R4349"/>
  <c r="W4349" s="1"/>
  <c r="Q4349"/>
  <c r="V4349" s="1"/>
  <c r="AA4349" s="1"/>
  <c r="P4349"/>
  <c r="U4349" s="1"/>
  <c r="Z4349" s="1"/>
  <c r="O4349"/>
  <c r="N4349"/>
  <c r="R4348"/>
  <c r="W4348" s="1"/>
  <c r="AB4348" s="1"/>
  <c r="Q4348"/>
  <c r="V4348" s="1"/>
  <c r="AA4348" s="1"/>
  <c r="P4348"/>
  <c r="O4348"/>
  <c r="N4348"/>
  <c r="S4348" s="1"/>
  <c r="X4348" s="1"/>
  <c r="R4347"/>
  <c r="W4347" s="1"/>
  <c r="AB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4343"/>
  <c r="W4343" s="1"/>
  <c r="AB4343" s="1"/>
  <c r="Q4343"/>
  <c r="V4343" s="1"/>
  <c r="AA4343" s="1"/>
  <c r="P4343"/>
  <c r="U4343" s="1"/>
  <c r="O4343"/>
  <c r="N4343"/>
  <c r="R4342"/>
  <c r="W4342" s="1"/>
  <c r="AB4342" s="1"/>
  <c r="Q4342"/>
  <c r="V4342" s="1"/>
  <c r="P4342"/>
  <c r="O4342"/>
  <c r="N4342"/>
  <c r="S4342" s="1"/>
  <c r="X4342" s="1"/>
  <c r="R4341"/>
  <c r="W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9"/>
  <c r="Q4339"/>
  <c r="V4339" s="1"/>
  <c r="AA4339" s="1"/>
  <c r="P4339"/>
  <c r="U4339" s="1"/>
  <c r="Z4339" s="1"/>
  <c r="O4339"/>
  <c r="T4339" s="1"/>
  <c r="Y4339" s="1"/>
  <c r="N4339"/>
  <c r="S4339" s="1"/>
  <c r="X4339" s="1"/>
  <c r="R4338"/>
  <c r="W4338" s="1"/>
  <c r="AB4338" s="1"/>
  <c r="Q4338"/>
  <c r="V4338" s="1"/>
  <c r="AA4338" s="1"/>
  <c r="P4338"/>
  <c r="U4338" s="1"/>
  <c r="Z4338" s="1"/>
  <c r="O4338"/>
  <c r="T4338" s="1"/>
  <c r="Y4338" s="1"/>
  <c r="N4338"/>
  <c r="S4338" s="1"/>
  <c r="X4338" s="1"/>
  <c r="R4337"/>
  <c r="W4337" s="1"/>
  <c r="AB4337" s="1"/>
  <c r="Q4337"/>
  <c r="V4337" s="1"/>
  <c r="AA4337" s="1"/>
  <c r="P4337"/>
  <c r="U4337" s="1"/>
  <c r="Z4337" s="1"/>
  <c r="O4337"/>
  <c r="T4337" s="1"/>
  <c r="Y4337" s="1"/>
  <c r="N4337"/>
  <c r="S4337" s="1"/>
  <c r="R4336"/>
  <c r="W4336" s="1"/>
  <c r="AB4336" s="1"/>
  <c r="Q4336"/>
  <c r="V4336" s="1"/>
  <c r="AA4336" s="1"/>
  <c r="P4336"/>
  <c r="U4336" s="1"/>
  <c r="Z4336" s="1"/>
  <c r="O4336"/>
  <c r="T4336" s="1"/>
  <c r="N4336"/>
  <c r="R4335"/>
  <c r="W4335" s="1"/>
  <c r="AB4335" s="1"/>
  <c r="Q4335"/>
  <c r="V4335" s="1"/>
  <c r="AA4335" s="1"/>
  <c r="P4335"/>
  <c r="U4335" s="1"/>
  <c r="O4335"/>
  <c r="N4335"/>
  <c r="R4334"/>
  <c r="W4334" s="1"/>
  <c r="Q4334"/>
  <c r="V4334" s="1"/>
  <c r="P4334"/>
  <c r="O4334"/>
  <c r="N4334"/>
  <c r="S4334" s="1"/>
  <c r="X4334" s="1"/>
  <c r="R4333"/>
  <c r="W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X4332" s="1"/>
  <c r="R4331"/>
  <c r="Q4331"/>
  <c r="V4331" s="1"/>
  <c r="AA4331" s="1"/>
  <c r="P4331"/>
  <c r="U4331" s="1"/>
  <c r="Z4331" s="1"/>
  <c r="O4331"/>
  <c r="T4331" s="1"/>
  <c r="Y4331" s="1"/>
  <c r="N4331"/>
  <c r="S4331" s="1"/>
  <c r="X4331" s="1"/>
  <c r="R4330"/>
  <c r="W4330" s="1"/>
  <c r="AB4330" s="1"/>
  <c r="Q4330"/>
  <c r="V4330" s="1"/>
  <c r="AA4330" s="1"/>
  <c r="P4330"/>
  <c r="U4330" s="1"/>
  <c r="Z4330" s="1"/>
  <c r="O4330"/>
  <c r="T4330" s="1"/>
  <c r="Y4330" s="1"/>
  <c r="N4330"/>
  <c r="S4330" s="1"/>
  <c r="R4329"/>
  <c r="W4329" s="1"/>
  <c r="AB4329" s="1"/>
  <c r="Q4329"/>
  <c r="V4329" s="1"/>
  <c r="AA4329" s="1"/>
  <c r="P4329"/>
  <c r="U4329" s="1"/>
  <c r="Z4329" s="1"/>
  <c r="O4329"/>
  <c r="T4329" s="1"/>
  <c r="Y4329" s="1"/>
  <c r="N4329"/>
  <c r="S4329" s="1"/>
  <c r="R4253"/>
  <c r="W4253" s="1"/>
  <c r="AB4253" s="1"/>
  <c r="Q4253"/>
  <c r="V4253" s="1"/>
  <c r="AA4253" s="1"/>
  <c r="P4253"/>
  <c r="O4253"/>
  <c r="T4253" s="1"/>
  <c r="Y4253" s="1"/>
  <c r="N4253"/>
  <c r="S4253" s="1"/>
  <c r="X4253" s="1"/>
  <c r="R4238"/>
  <c r="W4238" s="1"/>
  <c r="AB4238" s="1"/>
  <c r="Q4238"/>
  <c r="V4238" s="1"/>
  <c r="AA4238" s="1"/>
  <c r="P4238"/>
  <c r="U4238" s="1"/>
  <c r="Z4238" s="1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R4176"/>
  <c r="W4176" s="1"/>
  <c r="AB4176" s="1"/>
  <c r="Q4176"/>
  <c r="V4176" s="1"/>
  <c r="AA4176" s="1"/>
  <c r="P4176"/>
  <c r="U4176" s="1"/>
  <c r="Z4176" s="1"/>
  <c r="O4176"/>
  <c r="N4176"/>
  <c r="R4175"/>
  <c r="W4175" s="1"/>
  <c r="AB4175" s="1"/>
  <c r="Q4175"/>
  <c r="V4175" s="1"/>
  <c r="AA4175" s="1"/>
  <c r="P4175"/>
  <c r="O4175"/>
  <c r="N4175"/>
  <c r="S4175" s="1"/>
  <c r="X4175" s="1"/>
  <c r="R4174"/>
  <c r="W4174" s="1"/>
  <c r="AB4174" s="1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X4173" s="1"/>
  <c r="R4172"/>
  <c r="Q4172"/>
  <c r="V4172" s="1"/>
  <c r="AA4172" s="1"/>
  <c r="P4172"/>
  <c r="U4172" s="1"/>
  <c r="Z4172" s="1"/>
  <c r="O4172"/>
  <c r="T4172" s="1"/>
  <c r="Y4172" s="1"/>
  <c r="N4172"/>
  <c r="S4172" s="1"/>
  <c r="X4172" s="1"/>
  <c r="R4171"/>
  <c r="W4171" s="1"/>
  <c r="AB4171" s="1"/>
  <c r="Q4171"/>
  <c r="V4171" s="1"/>
  <c r="AA4171" s="1"/>
  <c r="P4171"/>
  <c r="U4171" s="1"/>
  <c r="Z4171" s="1"/>
  <c r="O4171"/>
  <c r="T4171" s="1"/>
  <c r="Y4171" s="1"/>
  <c r="N4171"/>
  <c r="S4171" s="1"/>
  <c r="X4171" s="1"/>
  <c r="R4170"/>
  <c r="W4170" s="1"/>
  <c r="AB4170" s="1"/>
  <c r="Q4170"/>
  <c r="V4170" s="1"/>
  <c r="AA4170" s="1"/>
  <c r="P4170"/>
  <c r="U4170" s="1"/>
  <c r="O4170"/>
  <c r="N4170"/>
  <c r="S4170" s="1"/>
  <c r="R4169"/>
  <c r="W4169" s="1"/>
  <c r="AB4169" s="1"/>
  <c r="Q4169"/>
  <c r="P4169"/>
  <c r="O4169"/>
  <c r="T4169" s="1"/>
  <c r="N4169"/>
  <c r="R4168"/>
  <c r="Q4168"/>
  <c r="P4168"/>
  <c r="U4168" s="1"/>
  <c r="O4168"/>
  <c r="N4168"/>
  <c r="R4167"/>
  <c r="W4167" s="1"/>
  <c r="Q4167"/>
  <c r="P4167"/>
  <c r="O4167"/>
  <c r="N4167"/>
  <c r="S4167" s="1"/>
  <c r="X4167" s="1"/>
  <c r="R4166"/>
  <c r="W4166" s="1"/>
  <c r="Q4166"/>
  <c r="P4166"/>
  <c r="O4166"/>
  <c r="T4166" s="1"/>
  <c r="Y4166" s="1"/>
  <c r="N4166"/>
  <c r="S4166" s="1"/>
  <c r="X4166" s="1"/>
  <c r="R4165"/>
  <c r="Q4165"/>
  <c r="P4165"/>
  <c r="U4165" s="1"/>
  <c r="Z4165" s="1"/>
  <c r="O4165"/>
  <c r="T4165" s="1"/>
  <c r="Y4165" s="1"/>
  <c r="N4165"/>
  <c r="S4165" s="1"/>
  <c r="X4165" s="1"/>
  <c r="R4164"/>
  <c r="Q4164"/>
  <c r="V4164" s="1"/>
  <c r="AA4164" s="1"/>
  <c r="P4164"/>
  <c r="U4164" s="1"/>
  <c r="Z4164" s="1"/>
  <c r="O4164"/>
  <c r="T4164" s="1"/>
  <c r="Y4164" s="1"/>
  <c r="N4164"/>
  <c r="S4164" s="1"/>
  <c r="R4163"/>
  <c r="Q4163"/>
  <c r="V4163" s="1"/>
  <c r="AA4163" s="1"/>
  <c r="P4163"/>
  <c r="U4163" s="1"/>
  <c r="Z4163" s="1"/>
  <c r="O4163"/>
  <c r="T4163" s="1"/>
  <c r="Y4163" s="1"/>
  <c r="N4163"/>
  <c r="S4163" s="1"/>
  <c r="R4162"/>
  <c r="W4162" s="1"/>
  <c r="AB4162" s="1"/>
  <c r="Q4162"/>
  <c r="V4162" s="1"/>
  <c r="P4162"/>
  <c r="U4162" s="1"/>
  <c r="Z4162" s="1"/>
  <c r="O4162"/>
  <c r="T4162" s="1"/>
  <c r="Y4162" s="1"/>
  <c r="N4162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R4156"/>
  <c r="W4156" s="1"/>
  <c r="AB4156" s="1"/>
  <c r="Q4156"/>
  <c r="V4156" s="1"/>
  <c r="AA4156" s="1"/>
  <c r="P4156"/>
  <c r="U4156" s="1"/>
  <c r="Z4156" s="1"/>
  <c r="O4156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2"/>
  <c r="W4152" s="1"/>
  <c r="AB4152" s="1"/>
  <c r="Q4152"/>
  <c r="V4152" s="1"/>
  <c r="AA4152" s="1"/>
  <c r="P4152"/>
  <c r="O4152"/>
  <c r="N4152"/>
  <c r="S4152" s="1"/>
  <c r="X4152" s="1"/>
  <c r="R4151"/>
  <c r="W4151" s="1"/>
  <c r="AB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AA4147" s="1"/>
  <c r="P4147"/>
  <c r="U4147" s="1"/>
  <c r="Z4147" s="1"/>
  <c r="O4147"/>
  <c r="N4147"/>
  <c r="R4146"/>
  <c r="W4146" s="1"/>
  <c r="AB4146" s="1"/>
  <c r="Q4146"/>
  <c r="V4146" s="1"/>
  <c r="AA4146" s="1"/>
  <c r="P4146"/>
  <c r="O4146"/>
  <c r="N4146"/>
  <c r="R4145"/>
  <c r="W4145" s="1"/>
  <c r="AB4145" s="1"/>
  <c r="Q4145"/>
  <c r="P4145"/>
  <c r="O4145"/>
  <c r="N4145"/>
  <c r="S4145" s="1"/>
  <c r="X4145" s="1"/>
  <c r="R4144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Z4141" s="1"/>
  <c r="O4141"/>
  <c r="T4141" s="1"/>
  <c r="Y4141" s="1"/>
  <c r="N4141"/>
  <c r="S4141" s="1"/>
  <c r="X4141" s="1"/>
  <c r="R4140"/>
  <c r="W4140" s="1"/>
  <c r="AB4140" s="1"/>
  <c r="Q4140"/>
  <c r="V4140" s="1"/>
  <c r="AA4140" s="1"/>
  <c r="P4140"/>
  <c r="U4140" s="1"/>
  <c r="Z4140" s="1"/>
  <c r="O4140"/>
  <c r="T4140" s="1"/>
  <c r="Y4140" s="1"/>
  <c r="N4140"/>
  <c r="R4139"/>
  <c r="W4139" s="1"/>
  <c r="AB4139" s="1"/>
  <c r="Q4139"/>
  <c r="V4139" s="1"/>
  <c r="AA4139" s="1"/>
  <c r="P4139"/>
  <c r="U4139" s="1"/>
  <c r="Z4139" s="1"/>
  <c r="O4139"/>
  <c r="N4139"/>
  <c r="R4138"/>
  <c r="W4138" s="1"/>
  <c r="AB4138" s="1"/>
  <c r="Q4138"/>
  <c r="V4138" s="1"/>
  <c r="AA4138" s="1"/>
  <c r="P4138"/>
  <c r="O4138"/>
  <c r="N4138"/>
  <c r="R4137"/>
  <c r="W4137" s="1"/>
  <c r="AB4137" s="1"/>
  <c r="Q4137"/>
  <c r="P4137"/>
  <c r="O4137"/>
  <c r="N4137"/>
  <c r="S4137" s="1"/>
  <c r="X4137" s="1"/>
  <c r="R4136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S4134" s="1"/>
  <c r="X4134" s="1"/>
  <c r="R4133"/>
  <c r="Q4133"/>
  <c r="V4133" s="1"/>
  <c r="AA4133" s="1"/>
  <c r="P4133"/>
  <c r="U4133" s="1"/>
  <c r="Z4133" s="1"/>
  <c r="O4133"/>
  <c r="T4133" s="1"/>
  <c r="Y4133" s="1"/>
  <c r="N4133"/>
  <c r="S4133" s="1"/>
  <c r="X4133" s="1"/>
  <c r="R4132"/>
  <c r="W4132" s="1"/>
  <c r="AB4132" s="1"/>
  <c r="Q4132"/>
  <c r="P4132"/>
  <c r="O4132"/>
  <c r="T4132" s="1"/>
  <c r="Y4132" s="1"/>
  <c r="N4132"/>
  <c r="R4131"/>
  <c r="Q4131"/>
  <c r="P4131"/>
  <c r="U4131" s="1"/>
  <c r="O4131"/>
  <c r="N4131"/>
  <c r="R4130"/>
  <c r="W4130" s="1"/>
  <c r="Q4130"/>
  <c r="P4130"/>
  <c r="O4130"/>
  <c r="N4130"/>
  <c r="S4130" s="1"/>
  <c r="X4130" s="1"/>
  <c r="R4129"/>
  <c r="W4129" s="1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S4126" s="1"/>
  <c r="X4126" s="1"/>
  <c r="R4125"/>
  <c r="W4125" s="1"/>
  <c r="AB4125" s="1"/>
  <c r="Q4125"/>
  <c r="V4125" s="1"/>
  <c r="P4125"/>
  <c r="O4125"/>
  <c r="T4125" s="1"/>
  <c r="Y4125" s="1"/>
  <c r="N4125"/>
  <c r="R4124"/>
  <c r="W4124" s="1"/>
  <c r="Q4124"/>
  <c r="P4124"/>
  <c r="U4124" s="1"/>
  <c r="Z4124" s="1"/>
  <c r="O4124"/>
  <c r="N4124"/>
  <c r="R4123"/>
  <c r="W4123" s="1"/>
  <c r="Q4123"/>
  <c r="V4123" s="1"/>
  <c r="AA4123" s="1"/>
  <c r="P4123"/>
  <c r="O4123"/>
  <c r="N4123"/>
  <c r="R4122"/>
  <c r="W4122" s="1"/>
  <c r="AB4122" s="1"/>
  <c r="Q4122"/>
  <c r="V4122" s="1"/>
  <c r="P4122"/>
  <c r="O4122"/>
  <c r="N4122"/>
  <c r="S4122" s="1"/>
  <c r="X4122" s="1"/>
  <c r="R4121"/>
  <c r="W4121" s="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R4119"/>
  <c r="Q4119"/>
  <c r="V4119" s="1"/>
  <c r="AA4119" s="1"/>
  <c r="P4119"/>
  <c r="U4119" s="1"/>
  <c r="Z4119" s="1"/>
  <c r="O4119"/>
  <c r="T4119" s="1"/>
  <c r="N4119"/>
  <c r="R4118"/>
  <c r="Q4118"/>
  <c r="V4118" s="1"/>
  <c r="AA4118" s="1"/>
  <c r="P4118"/>
  <c r="U4118" s="1"/>
  <c r="Z4118" s="1"/>
  <c r="O4118"/>
  <c r="T4118" s="1"/>
  <c r="N4118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R4116"/>
  <c r="W4116" s="1"/>
  <c r="AB4116" s="1"/>
  <c r="Q4116"/>
  <c r="V4116" s="1"/>
  <c r="AA4116" s="1"/>
  <c r="P4116"/>
  <c r="U4116" s="1"/>
  <c r="Z4116" s="1"/>
  <c r="O4116"/>
  <c r="N4116"/>
  <c r="R4115"/>
  <c r="W4115" s="1"/>
  <c r="AB4115" s="1"/>
  <c r="Q4115"/>
  <c r="V4115" s="1"/>
  <c r="AA4115" s="1"/>
  <c r="P4115"/>
  <c r="O4115"/>
  <c r="N4115"/>
  <c r="S4115" s="1"/>
  <c r="X4115" s="1"/>
  <c r="R4114"/>
  <c r="W4114" s="1"/>
  <c r="AB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R4111"/>
  <c r="W4111" s="1"/>
  <c r="AB4111" s="1"/>
  <c r="Q4111"/>
  <c r="V4111" s="1"/>
  <c r="AA4111" s="1"/>
  <c r="P4111"/>
  <c r="U4111" s="1"/>
  <c r="Z4111" s="1"/>
  <c r="O4111"/>
  <c r="T4111" s="1"/>
  <c r="N4111"/>
  <c r="S4111" s="1"/>
  <c r="X4111" s="1"/>
  <c r="R4110"/>
  <c r="W4110" s="1"/>
  <c r="AB4110" s="1"/>
  <c r="Q4110"/>
  <c r="V4110" s="1"/>
  <c r="AA4110" s="1"/>
  <c r="P4110"/>
  <c r="U4110" s="1"/>
  <c r="O4110"/>
  <c r="T4110" s="1"/>
  <c r="Y4110" s="1"/>
  <c r="N4110"/>
  <c r="S4110" s="1"/>
  <c r="X4110" s="1"/>
  <c r="R4109"/>
  <c r="W4109" s="1"/>
  <c r="AB4109" s="1"/>
  <c r="Q4109"/>
  <c r="V4109" s="1"/>
  <c r="P4109"/>
  <c r="U4109" s="1"/>
  <c r="Z4109" s="1"/>
  <c r="O4109"/>
  <c r="T4109" s="1"/>
  <c r="Y4109" s="1"/>
  <c r="N4109"/>
  <c r="R4108"/>
  <c r="W4108" s="1"/>
  <c r="Q4108"/>
  <c r="V4108" s="1"/>
  <c r="AA4108" s="1"/>
  <c r="P4108"/>
  <c r="U4108" s="1"/>
  <c r="Z4108" s="1"/>
  <c r="O4108"/>
  <c r="N4108"/>
  <c r="R4107"/>
  <c r="W4107" s="1"/>
  <c r="AB4107" s="1"/>
  <c r="Q4107"/>
  <c r="V4107" s="1"/>
  <c r="AA4107" s="1"/>
  <c r="P4107"/>
  <c r="O4107"/>
  <c r="N4107"/>
  <c r="S4107" s="1"/>
  <c r="X4107" s="1"/>
  <c r="R4106"/>
  <c r="W4106" s="1"/>
  <c r="AB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X4105" s="1"/>
  <c r="R4104"/>
  <c r="Q4104"/>
  <c r="V4104" s="1"/>
  <c r="AA4104" s="1"/>
  <c r="P4104"/>
  <c r="U4104" s="1"/>
  <c r="Z4104" s="1"/>
  <c r="O4104"/>
  <c r="T4104" s="1"/>
  <c r="Y4104" s="1"/>
  <c r="N4104"/>
  <c r="R4103"/>
  <c r="Q4103"/>
  <c r="V4103" s="1"/>
  <c r="AA4103" s="1"/>
  <c r="P4103"/>
  <c r="U4103" s="1"/>
  <c r="Z4103" s="1"/>
  <c r="O4103"/>
  <c r="T4103" s="1"/>
  <c r="Y4103" s="1"/>
  <c r="N4103"/>
  <c r="S4103" s="1"/>
  <c r="R4042"/>
  <c r="W4042" s="1"/>
  <c r="AB4042" s="1"/>
  <c r="Q4042"/>
  <c r="V4042" s="1"/>
  <c r="AA4042" s="1"/>
  <c r="P4042"/>
  <c r="U4042" s="1"/>
  <c r="O4042"/>
  <c r="T4042" s="1"/>
  <c r="Y4042" s="1"/>
  <c r="N4042"/>
  <c r="S4042" s="1"/>
  <c r="X4042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R4010"/>
  <c r="W4010" s="1"/>
  <c r="AB4010" s="1"/>
  <c r="Q4010"/>
  <c r="V4010" s="1"/>
  <c r="AA4010" s="1"/>
  <c r="P4010"/>
  <c r="U4010" s="1"/>
  <c r="Z4010" s="1"/>
  <c r="O4010"/>
  <c r="N4010"/>
  <c r="R4009"/>
  <c r="W4009" s="1"/>
  <c r="AB4009" s="1"/>
  <c r="Q4009"/>
  <c r="V4009" s="1"/>
  <c r="AA4009" s="1"/>
  <c r="P4009"/>
  <c r="O4009"/>
  <c r="N4009"/>
  <c r="S4009" s="1"/>
  <c r="X4009" s="1"/>
  <c r="R4008"/>
  <c r="W4008" s="1"/>
  <c r="AB4008" s="1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X3997" s="1"/>
  <c r="R3982"/>
  <c r="Q3982"/>
  <c r="V3982" s="1"/>
  <c r="AA3982" s="1"/>
  <c r="P3982"/>
  <c r="U3982" s="1"/>
  <c r="Z3982" s="1"/>
  <c r="O3982"/>
  <c r="T3982" s="1"/>
  <c r="Y3982" s="1"/>
  <c r="N3982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R3980"/>
  <c r="W3980" s="1"/>
  <c r="AB3980" s="1"/>
  <c r="Q3980"/>
  <c r="V3980" s="1"/>
  <c r="AA3980" s="1"/>
  <c r="P3980"/>
  <c r="U3980" s="1"/>
  <c r="Z3980" s="1"/>
  <c r="O3980"/>
  <c r="N3980"/>
  <c r="R3979"/>
  <c r="W3979" s="1"/>
  <c r="AB3979" s="1"/>
  <c r="Q3979"/>
  <c r="V3979" s="1"/>
  <c r="AA3979" s="1"/>
  <c r="P3979"/>
  <c r="O3979"/>
  <c r="N3979"/>
  <c r="S3979" s="1"/>
  <c r="X3979" s="1"/>
  <c r="R3978"/>
  <c r="W3978" s="1"/>
  <c r="AB3978" s="1"/>
  <c r="Q3978"/>
  <c r="P3978"/>
  <c r="O3978"/>
  <c r="T3978" s="1"/>
  <c r="Y3978" s="1"/>
  <c r="N3978"/>
  <c r="S3978" s="1"/>
  <c r="X3978" s="1"/>
  <c r="R3977"/>
  <c r="Q3977"/>
  <c r="P3977"/>
  <c r="U3977" s="1"/>
  <c r="Z3977" s="1"/>
  <c r="O3977"/>
  <c r="T3977" s="1"/>
  <c r="Y3977" s="1"/>
  <c r="N3977"/>
  <c r="S3977" s="1"/>
  <c r="X3977" s="1"/>
  <c r="R3976"/>
  <c r="Q3976"/>
  <c r="V3976" s="1"/>
  <c r="AA3976" s="1"/>
  <c r="P3976"/>
  <c r="U3976" s="1"/>
  <c r="Z3976" s="1"/>
  <c r="O3976"/>
  <c r="T3976" s="1"/>
  <c r="Y3976" s="1"/>
  <c r="N3976"/>
  <c r="S3976" s="1"/>
  <c r="X3976" s="1"/>
  <c r="R3975"/>
  <c r="W3975" s="1"/>
  <c r="AB3975" s="1"/>
  <c r="Q3975"/>
  <c r="V3975" s="1"/>
  <c r="AA3975" s="1"/>
  <c r="P3975"/>
  <c r="U3975" s="1"/>
  <c r="Z3975" s="1"/>
  <c r="O3975"/>
  <c r="T3975" s="1"/>
  <c r="Y3975" s="1"/>
  <c r="N3975"/>
  <c r="S3975" s="1"/>
  <c r="X3975" s="1"/>
  <c r="R3974"/>
  <c r="W3974" s="1"/>
  <c r="AB3974" s="1"/>
  <c r="Q3974"/>
  <c r="V3974" s="1"/>
  <c r="AA3974" s="1"/>
  <c r="P3974"/>
  <c r="U3974" s="1"/>
  <c r="Z3974" s="1"/>
  <c r="O3974"/>
  <c r="T3974" s="1"/>
  <c r="Y3974" s="1"/>
  <c r="N3974"/>
  <c r="S3974" s="1"/>
  <c r="X3974" s="1"/>
  <c r="R3973"/>
  <c r="W3973" s="1"/>
  <c r="AB3973" s="1"/>
  <c r="Q3973"/>
  <c r="V3973" s="1"/>
  <c r="AA3973" s="1"/>
  <c r="P3973"/>
  <c r="U3973" s="1"/>
  <c r="O3973"/>
  <c r="T3973" s="1"/>
  <c r="Y3973" s="1"/>
  <c r="N3973"/>
  <c r="R3972"/>
  <c r="W3972" s="1"/>
  <c r="AB3972" s="1"/>
  <c r="Q3972"/>
  <c r="V3972" s="1"/>
  <c r="P3972"/>
  <c r="U3972" s="1"/>
  <c r="Z3972" s="1"/>
  <c r="O3972"/>
  <c r="N3972"/>
  <c r="R3971"/>
  <c r="Q3971"/>
  <c r="V3971" s="1"/>
  <c r="AA3971" s="1"/>
  <c r="P3971"/>
  <c r="O3971"/>
  <c r="N3971"/>
  <c r="S3971" s="1"/>
  <c r="X3971" s="1"/>
  <c r="R3970"/>
  <c r="W3970" s="1"/>
  <c r="AB3970" s="1"/>
  <c r="Q3970"/>
  <c r="P3970"/>
  <c r="O3970"/>
  <c r="T3970" s="1"/>
  <c r="Y3970" s="1"/>
  <c r="N3970"/>
  <c r="S3970" s="1"/>
  <c r="X3970" s="1"/>
  <c r="R3969"/>
  <c r="Q3969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S3968" s="1"/>
  <c r="X3968" s="1"/>
  <c r="R3967"/>
  <c r="Q3967"/>
  <c r="V3967" s="1"/>
  <c r="AA3967" s="1"/>
  <c r="P3967"/>
  <c r="U3967" s="1"/>
  <c r="Z3967" s="1"/>
  <c r="O3967"/>
  <c r="T3967" s="1"/>
  <c r="Y3967" s="1"/>
  <c r="N3967"/>
  <c r="S3967" s="1"/>
  <c r="R3966"/>
  <c r="W3966" s="1"/>
  <c r="AB3966" s="1"/>
  <c r="Q3966"/>
  <c r="V3966" s="1"/>
  <c r="AA3966" s="1"/>
  <c r="P3966"/>
  <c r="U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R3959"/>
  <c r="W3959" s="1"/>
  <c r="AB3959" s="1"/>
  <c r="Q3959"/>
  <c r="V3959" s="1"/>
  <c r="AA3959" s="1"/>
  <c r="P3959"/>
  <c r="U3959" s="1"/>
  <c r="Z3959" s="1"/>
  <c r="O3959"/>
  <c r="T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W3956" s="1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X3952" s="1"/>
  <c r="R3935"/>
  <c r="W3935" s="1"/>
  <c r="AB3935" s="1"/>
  <c r="Q3935"/>
  <c r="V3935" s="1"/>
  <c r="AA3935" s="1"/>
  <c r="P3935"/>
  <c r="O3935"/>
  <c r="N3935"/>
  <c r="R3934"/>
  <c r="W3934" s="1"/>
  <c r="AB3934" s="1"/>
  <c r="Q3934"/>
  <c r="V3934" s="1"/>
  <c r="P3934"/>
  <c r="O3934"/>
  <c r="N3934"/>
  <c r="R3933"/>
  <c r="W3933" s="1"/>
  <c r="Q3933"/>
  <c r="P3933"/>
  <c r="O3933"/>
  <c r="N3933"/>
  <c r="S3933" s="1"/>
  <c r="X3933" s="1"/>
  <c r="R3932"/>
  <c r="W3932" s="1"/>
  <c r="Q3932"/>
  <c r="P3932"/>
  <c r="O3932"/>
  <c r="T3932" s="1"/>
  <c r="Y3932" s="1"/>
  <c r="N3932"/>
  <c r="S3932" s="1"/>
  <c r="X3932" s="1"/>
  <c r="R3931"/>
  <c r="Q3931"/>
  <c r="P3931"/>
  <c r="U3931" s="1"/>
  <c r="Z3931" s="1"/>
  <c r="O3931"/>
  <c r="T3931" s="1"/>
  <c r="Y3931" s="1"/>
  <c r="N3931"/>
  <c r="S3931" s="1"/>
  <c r="X3931" s="1"/>
  <c r="R3930"/>
  <c r="Q3930"/>
  <c r="V3930" s="1"/>
  <c r="AA3930" s="1"/>
  <c r="P3930"/>
  <c r="U3930" s="1"/>
  <c r="Z3930" s="1"/>
  <c r="O3930"/>
  <c r="T3930" s="1"/>
  <c r="Y3930" s="1"/>
  <c r="N3930"/>
  <c r="R3929"/>
  <c r="W3929" s="1"/>
  <c r="AB3929" s="1"/>
  <c r="Q3929"/>
  <c r="V3929" s="1"/>
  <c r="AA3929" s="1"/>
  <c r="P3929"/>
  <c r="U3929" s="1"/>
  <c r="Z3929" s="1"/>
  <c r="O3929"/>
  <c r="N3929"/>
  <c r="R3928"/>
  <c r="W3928" s="1"/>
  <c r="AB3928" s="1"/>
  <c r="Q3928"/>
  <c r="V3928" s="1"/>
  <c r="AA3928" s="1"/>
  <c r="P3928"/>
  <c r="U3928" s="1"/>
  <c r="O3928"/>
  <c r="N3928"/>
  <c r="R3927"/>
  <c r="W3927" s="1"/>
  <c r="AB3927" s="1"/>
  <c r="Q3927"/>
  <c r="V3927" s="1"/>
  <c r="P3927"/>
  <c r="U3927" s="1"/>
  <c r="O3927"/>
  <c r="N3927"/>
  <c r="R3926"/>
  <c r="W3926" s="1"/>
  <c r="Q3926"/>
  <c r="P3926"/>
  <c r="U3926" s="1"/>
  <c r="O3926"/>
  <c r="N3926"/>
  <c r="R3925"/>
  <c r="W3925" s="1"/>
  <c r="Q3925"/>
  <c r="V3925" s="1"/>
  <c r="P3925"/>
  <c r="O3925"/>
  <c r="N3925"/>
  <c r="S3925" s="1"/>
  <c r="X3925" s="1"/>
  <c r="R3924"/>
  <c r="Q3924"/>
  <c r="P3924"/>
  <c r="O3924"/>
  <c r="T3924" s="1"/>
  <c r="Y3924" s="1"/>
  <c r="N3924"/>
  <c r="S3924" s="1"/>
  <c r="X3924" s="1"/>
  <c r="R3923"/>
  <c r="Q3923"/>
  <c r="P3923"/>
  <c r="U3923" s="1"/>
  <c r="Z3923" s="1"/>
  <c r="O3923"/>
  <c r="T3923" s="1"/>
  <c r="Y3923" s="1"/>
  <c r="N3923"/>
  <c r="S3923" s="1"/>
  <c r="X3923" s="1"/>
  <c r="R3922"/>
  <c r="Q3922"/>
  <c r="V3922" s="1"/>
  <c r="AA3922" s="1"/>
  <c r="P3922"/>
  <c r="U3922" s="1"/>
  <c r="Z3922" s="1"/>
  <c r="O3922"/>
  <c r="T3922" s="1"/>
  <c r="Y3922" s="1"/>
  <c r="N3922"/>
  <c r="R3921"/>
  <c r="Q3921"/>
  <c r="V3921" s="1"/>
  <c r="AA3921" s="1"/>
  <c r="P3921"/>
  <c r="U3921" s="1"/>
  <c r="Z3921" s="1"/>
  <c r="O3921"/>
  <c r="T3921" s="1"/>
  <c r="Y3921" s="1"/>
  <c r="N3921"/>
  <c r="S3921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R3710"/>
  <c r="W3710" s="1"/>
  <c r="AB3710" s="1"/>
  <c r="Q3710"/>
  <c r="V3710" s="1"/>
  <c r="AA3710" s="1"/>
  <c r="P3710"/>
  <c r="U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Z3695" s="1"/>
  <c r="O3695"/>
  <c r="T3695" s="1"/>
  <c r="Y3695" s="1"/>
  <c r="N3695"/>
  <c r="S3695" s="1"/>
  <c r="X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49"/>
  <c r="W3649" s="1"/>
  <c r="AB3649" s="1"/>
  <c r="Q3649"/>
  <c r="V3649" s="1"/>
  <c r="AA3649" s="1"/>
  <c r="P3649"/>
  <c r="U3649" s="1"/>
  <c r="Z3649" s="1"/>
  <c r="O3649"/>
  <c r="N3649"/>
  <c r="R3648"/>
  <c r="W3648" s="1"/>
  <c r="AB3648" s="1"/>
  <c r="Q3648"/>
  <c r="V3648" s="1"/>
  <c r="AA3648" s="1"/>
  <c r="P3648"/>
  <c r="O3648"/>
  <c r="N3648"/>
  <c r="S3648" s="1"/>
  <c r="X3648" s="1"/>
  <c r="R3647"/>
  <c r="W3647" s="1"/>
  <c r="AB3647" s="1"/>
  <c r="Q3647"/>
  <c r="P3647"/>
  <c r="O3647"/>
  <c r="T3647" s="1"/>
  <c r="Y3647" s="1"/>
  <c r="N3647"/>
  <c r="S3647" s="1"/>
  <c r="X3647" s="1"/>
  <c r="R3646"/>
  <c r="Q3646"/>
  <c r="P3646"/>
  <c r="U3646" s="1"/>
  <c r="Z3646" s="1"/>
  <c r="O3646"/>
  <c r="T3646" s="1"/>
  <c r="Y3646" s="1"/>
  <c r="N3646"/>
  <c r="S3646" s="1"/>
  <c r="X3646" s="1"/>
  <c r="R3645"/>
  <c r="Q3645"/>
  <c r="V3645" s="1"/>
  <c r="AA3645" s="1"/>
  <c r="P3645"/>
  <c r="U3645" s="1"/>
  <c r="Z3645" s="1"/>
  <c r="O3645"/>
  <c r="T3645" s="1"/>
  <c r="Y3645" s="1"/>
  <c r="N3645"/>
  <c r="S3645" s="1"/>
  <c r="X3645" s="1"/>
  <c r="R3644"/>
  <c r="W3644" s="1"/>
  <c r="AB3644" s="1"/>
  <c r="Q3644"/>
  <c r="V3644" s="1"/>
  <c r="AA3644" s="1"/>
  <c r="P3644"/>
  <c r="U3644" s="1"/>
  <c r="Z3644" s="1"/>
  <c r="O3644"/>
  <c r="T3644" s="1"/>
  <c r="Y3644" s="1"/>
  <c r="N3644"/>
  <c r="S3644" s="1"/>
  <c r="X3644" s="1"/>
  <c r="R3643"/>
  <c r="W3643" s="1"/>
  <c r="AB3643" s="1"/>
  <c r="Q3643"/>
  <c r="V3643" s="1"/>
  <c r="AA3643" s="1"/>
  <c r="P3643"/>
  <c r="U3643" s="1"/>
  <c r="Z3643" s="1"/>
  <c r="O3643"/>
  <c r="T3643" s="1"/>
  <c r="Y3643" s="1"/>
  <c r="N3643"/>
  <c r="R3642"/>
  <c r="W3642" s="1"/>
  <c r="AB3642" s="1"/>
  <c r="Q3642"/>
  <c r="V3642" s="1"/>
  <c r="AA3642" s="1"/>
  <c r="P3642"/>
  <c r="U3642" s="1"/>
  <c r="Z3642" s="1"/>
  <c r="O3642"/>
  <c r="T3642" s="1"/>
  <c r="N3642"/>
  <c r="R3641"/>
  <c r="W3641" s="1"/>
  <c r="AB3641" s="1"/>
  <c r="Q3641"/>
  <c r="V3641" s="1"/>
  <c r="AA3641" s="1"/>
  <c r="P3641"/>
  <c r="U3641" s="1"/>
  <c r="O3641"/>
  <c r="N3641"/>
  <c r="R3640"/>
  <c r="W3640" s="1"/>
  <c r="Q3640"/>
  <c r="P3640"/>
  <c r="O3640"/>
  <c r="N3640"/>
  <c r="S3640" s="1"/>
  <c r="X3640" s="1"/>
  <c r="R3639"/>
  <c r="W3639" s="1"/>
  <c r="Q3639"/>
  <c r="P3639"/>
  <c r="O3639"/>
  <c r="T3639" s="1"/>
  <c r="Y3639" s="1"/>
  <c r="N3639"/>
  <c r="S3639" s="1"/>
  <c r="X3639" s="1"/>
  <c r="R3638"/>
  <c r="Q3638"/>
  <c r="P3638"/>
  <c r="U3638" s="1"/>
  <c r="Z3638" s="1"/>
  <c r="O3638"/>
  <c r="T3638" s="1"/>
  <c r="Y3638" s="1"/>
  <c r="N3638"/>
  <c r="S3638" s="1"/>
  <c r="X3638" s="1"/>
  <c r="R3637"/>
  <c r="Q3637"/>
  <c r="V3637" s="1"/>
  <c r="AA3637" s="1"/>
  <c r="P3637"/>
  <c r="U3637" s="1"/>
  <c r="Z3637" s="1"/>
  <c r="O3637"/>
  <c r="T3637" s="1"/>
  <c r="Y3637" s="1"/>
  <c r="N3637"/>
  <c r="S3637" s="1"/>
  <c r="X3637" s="1"/>
  <c r="R3636"/>
  <c r="W3636" s="1"/>
  <c r="AB3636" s="1"/>
  <c r="Q3636"/>
  <c r="V3636" s="1"/>
  <c r="AA3636" s="1"/>
  <c r="P3636"/>
  <c r="U3636" s="1"/>
  <c r="Z3636" s="1"/>
  <c r="O3636"/>
  <c r="T3636" s="1"/>
  <c r="Y3636" s="1"/>
  <c r="N3636"/>
  <c r="S3636" s="1"/>
  <c r="R3635"/>
  <c r="W3635" s="1"/>
  <c r="AB3635" s="1"/>
  <c r="Q3635"/>
  <c r="V3635" s="1"/>
  <c r="AA3635" s="1"/>
  <c r="P3635"/>
  <c r="U3635" s="1"/>
  <c r="Z3635" s="1"/>
  <c r="O3635"/>
  <c r="T3635" s="1"/>
  <c r="Y3635" s="1"/>
  <c r="N3635"/>
  <c r="S3635" s="1"/>
  <c r="R3634"/>
  <c r="W3634" s="1"/>
  <c r="AB3634" s="1"/>
  <c r="Q3634"/>
  <c r="P3634"/>
  <c r="U3634" s="1"/>
  <c r="Z3634" s="1"/>
  <c r="O3634"/>
  <c r="T3634" s="1"/>
  <c r="Y3634" s="1"/>
  <c r="N3634"/>
  <c r="R3633"/>
  <c r="Q3633"/>
  <c r="V3633" s="1"/>
  <c r="AA3633" s="1"/>
  <c r="P3633"/>
  <c r="U3633" s="1"/>
  <c r="Z3633" s="1"/>
  <c r="O3633"/>
  <c r="N3633"/>
  <c r="R3632"/>
  <c r="W3632" s="1"/>
  <c r="AB3632" s="1"/>
  <c r="Q3632"/>
  <c r="V3632" s="1"/>
  <c r="AA3632" s="1"/>
  <c r="P3632"/>
  <c r="O3632"/>
  <c r="N3632"/>
  <c r="S3632" s="1"/>
  <c r="X3632" s="1"/>
  <c r="R3631"/>
  <c r="W3631" s="1"/>
  <c r="AB3631" s="1"/>
  <c r="Q3631"/>
  <c r="P3631"/>
  <c r="O3631"/>
  <c r="T3631" s="1"/>
  <c r="Y3631" s="1"/>
  <c r="N3631"/>
  <c r="S3631" s="1"/>
  <c r="X3631" s="1"/>
  <c r="R3630"/>
  <c r="Q3630"/>
  <c r="P3630"/>
  <c r="U3630" s="1"/>
  <c r="Z3630" s="1"/>
  <c r="O3630"/>
  <c r="T3630" s="1"/>
  <c r="Y3630" s="1"/>
  <c r="N3630"/>
  <c r="S3630" s="1"/>
  <c r="X3630" s="1"/>
  <c r="R3629"/>
  <c r="Q3629"/>
  <c r="V3629" s="1"/>
  <c r="AA3629" s="1"/>
  <c r="P3629"/>
  <c r="U3629" s="1"/>
  <c r="Z3629" s="1"/>
  <c r="O3629"/>
  <c r="T3629" s="1"/>
  <c r="Y3629" s="1"/>
  <c r="N3629"/>
  <c r="S3629" s="1"/>
  <c r="R3628"/>
  <c r="W3628" s="1"/>
  <c r="AB3628" s="1"/>
  <c r="Q3628"/>
  <c r="V3628" s="1"/>
  <c r="AA3628" s="1"/>
  <c r="P3628"/>
  <c r="U3628" s="1"/>
  <c r="Z3628" s="1"/>
  <c r="O3628"/>
  <c r="N3628"/>
  <c r="S3628" s="1"/>
  <c r="X3628" s="1"/>
  <c r="R3627"/>
  <c r="W3627" s="1"/>
  <c r="AB3627" s="1"/>
  <c r="Q3627"/>
  <c r="V3627" s="1"/>
  <c r="AA3627" s="1"/>
  <c r="P3627"/>
  <c r="O3627"/>
  <c r="T3627" s="1"/>
  <c r="Y3627" s="1"/>
  <c r="N3627"/>
  <c r="S3627" s="1"/>
  <c r="X3627" s="1"/>
  <c r="R3626"/>
  <c r="W3626" s="1"/>
  <c r="AB3626" s="1"/>
  <c r="Q3626"/>
  <c r="P3626"/>
  <c r="U3626" s="1"/>
  <c r="Z3626" s="1"/>
  <c r="O3626"/>
  <c r="T3626" s="1"/>
  <c r="Y3626" s="1"/>
  <c r="N3626"/>
  <c r="R3625"/>
  <c r="W3625" s="1"/>
  <c r="Q3625"/>
  <c r="V3625" s="1"/>
  <c r="AA3625" s="1"/>
  <c r="P3625"/>
  <c r="U3625" s="1"/>
  <c r="Z3625" s="1"/>
  <c r="O3625"/>
  <c r="N3625"/>
  <c r="R3624"/>
  <c r="W3624" s="1"/>
  <c r="AB3624" s="1"/>
  <c r="Q3624"/>
  <c r="V3624" s="1"/>
  <c r="AA3624" s="1"/>
  <c r="P3624"/>
  <c r="O3624"/>
  <c r="N3624"/>
  <c r="S3624" s="1"/>
  <c r="R3623"/>
  <c r="W3623" s="1"/>
  <c r="AB3623" s="1"/>
  <c r="Q3623"/>
  <c r="P3623"/>
  <c r="O3623"/>
  <c r="T3623" s="1"/>
  <c r="N3623"/>
  <c r="S3623" s="1"/>
  <c r="X3623" s="1"/>
  <c r="R3622"/>
  <c r="Q3622"/>
  <c r="P3622"/>
  <c r="U3622" s="1"/>
  <c r="O3622"/>
  <c r="T3622" s="1"/>
  <c r="Y3622" s="1"/>
  <c r="N3622"/>
  <c r="S3622" s="1"/>
  <c r="X3622" s="1"/>
  <c r="R3621"/>
  <c r="Q3621"/>
  <c r="V3621" s="1"/>
  <c r="P3621"/>
  <c r="U3621" s="1"/>
  <c r="Z3621" s="1"/>
  <c r="O3621"/>
  <c r="T3621" s="1"/>
  <c r="Y3621" s="1"/>
  <c r="N3621"/>
  <c r="S3621" s="1"/>
  <c r="R3620"/>
  <c r="Q3620"/>
  <c r="V3620" s="1"/>
  <c r="P3620"/>
  <c r="U3620" s="1"/>
  <c r="Z3620" s="1"/>
  <c r="O3620"/>
  <c r="T3620" s="1"/>
  <c r="Y3620" s="1"/>
  <c r="N3620"/>
  <c r="R3619"/>
  <c r="W3619" s="1"/>
  <c r="AB3619" s="1"/>
  <c r="Q3619"/>
  <c r="V3619" s="1"/>
  <c r="AA3619" s="1"/>
  <c r="P3619"/>
  <c r="U3619" s="1"/>
  <c r="Z3619" s="1"/>
  <c r="O3619"/>
  <c r="N3619"/>
  <c r="R3618"/>
  <c r="W3618" s="1"/>
  <c r="AB3618" s="1"/>
  <c r="Q3618"/>
  <c r="V3618" s="1"/>
  <c r="AA3618" s="1"/>
  <c r="P3618"/>
  <c r="U3618" s="1"/>
  <c r="O3618"/>
  <c r="N3618"/>
  <c r="R3617"/>
  <c r="W3617" s="1"/>
  <c r="Q3617"/>
  <c r="V3617" s="1"/>
  <c r="P3617"/>
  <c r="O3617"/>
  <c r="N3617"/>
  <c r="S3617" s="1"/>
  <c r="X3617" s="1"/>
  <c r="R3616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R3613"/>
  <c r="W3613" s="1"/>
  <c r="AB3613" s="1"/>
  <c r="Q3613"/>
  <c r="V3613" s="1"/>
  <c r="AA3613" s="1"/>
  <c r="P3613"/>
  <c r="U3613" s="1"/>
  <c r="Z3613" s="1"/>
  <c r="O3613"/>
  <c r="T3613" s="1"/>
  <c r="N3613"/>
  <c r="R3612"/>
  <c r="W3612" s="1"/>
  <c r="AB3612" s="1"/>
  <c r="Q3612"/>
  <c r="V3612" s="1"/>
  <c r="AA3612" s="1"/>
  <c r="P3612"/>
  <c r="O3612"/>
  <c r="T3612" s="1"/>
  <c r="N3612"/>
  <c r="R3611"/>
  <c r="W3611" s="1"/>
  <c r="AB3611" s="1"/>
  <c r="Q3611"/>
  <c r="V3611" s="1"/>
  <c r="P3611"/>
  <c r="U3611" s="1"/>
  <c r="O3611"/>
  <c r="T3611" s="1"/>
  <c r="N3611"/>
  <c r="R3610"/>
  <c r="W3610" s="1"/>
  <c r="Q3610"/>
  <c r="V3610" s="1"/>
  <c r="P3610"/>
  <c r="O3610"/>
  <c r="N3610"/>
  <c r="R3609"/>
  <c r="W3609" s="1"/>
  <c r="Q3609"/>
  <c r="V3609" s="1"/>
  <c r="P3609"/>
  <c r="O3609"/>
  <c r="N3609"/>
  <c r="S3609" s="1"/>
  <c r="X3609" s="1"/>
  <c r="R3608"/>
  <c r="W3608" s="1"/>
  <c r="Q3608"/>
  <c r="P3608"/>
  <c r="O3608"/>
  <c r="T3608" s="1"/>
  <c r="Y3608" s="1"/>
  <c r="N3608"/>
  <c r="S3608" s="1"/>
  <c r="X3608" s="1"/>
  <c r="R3607"/>
  <c r="Q3607"/>
  <c r="P3607"/>
  <c r="U3607" s="1"/>
  <c r="Z3607" s="1"/>
  <c r="O3607"/>
  <c r="T3607" s="1"/>
  <c r="Y3607" s="1"/>
  <c r="N3607"/>
  <c r="S3607" s="1"/>
  <c r="X3607" s="1"/>
  <c r="R3606"/>
  <c r="Q3606"/>
  <c r="V3606" s="1"/>
  <c r="AA3606" s="1"/>
  <c r="P3606"/>
  <c r="U3606" s="1"/>
  <c r="Z3606" s="1"/>
  <c r="O3606"/>
  <c r="T3606" s="1"/>
  <c r="Y3606" s="1"/>
  <c r="N3606"/>
  <c r="R3605"/>
  <c r="Q3605"/>
  <c r="V3605" s="1"/>
  <c r="AA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R3603"/>
  <c r="W3603" s="1"/>
  <c r="AB3603" s="1"/>
  <c r="Q3603"/>
  <c r="V3603" s="1"/>
  <c r="AA3603" s="1"/>
  <c r="P3603"/>
  <c r="U3603" s="1"/>
  <c r="Z3603" s="1"/>
  <c r="O3603"/>
  <c r="N3603"/>
  <c r="R3602"/>
  <c r="W3602" s="1"/>
  <c r="AB3602" s="1"/>
  <c r="Q3602"/>
  <c r="V3602" s="1"/>
  <c r="AA3602" s="1"/>
  <c r="P3602"/>
  <c r="O3602"/>
  <c r="N3602"/>
  <c r="S3602" s="1"/>
  <c r="X3602" s="1"/>
  <c r="R3601"/>
  <c r="W3601" s="1"/>
  <c r="AB3601" s="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S3599" s="1"/>
  <c r="X3599" s="1"/>
  <c r="R3598"/>
  <c r="W3598" s="1"/>
  <c r="AB3598" s="1"/>
  <c r="Q3598"/>
  <c r="V3598" s="1"/>
  <c r="AA3598" s="1"/>
  <c r="P3598"/>
  <c r="U3598" s="1"/>
  <c r="Z3598" s="1"/>
  <c r="O3598"/>
  <c r="T3598" s="1"/>
  <c r="Y3598" s="1"/>
  <c r="N3598"/>
  <c r="S3598" s="1"/>
  <c r="X3598" s="1"/>
  <c r="R3597"/>
  <c r="W3597" s="1"/>
  <c r="AB3597" s="1"/>
  <c r="Q3597"/>
  <c r="V3597" s="1"/>
  <c r="AA3597" s="1"/>
  <c r="P3597"/>
  <c r="U3597" s="1"/>
  <c r="Z3597" s="1"/>
  <c r="O3597"/>
  <c r="T3597" s="1"/>
  <c r="Y3597" s="1"/>
  <c r="N3597"/>
  <c r="S3597" s="1"/>
  <c r="R3596"/>
  <c r="W3596" s="1"/>
  <c r="AB3596" s="1"/>
  <c r="Q3596"/>
  <c r="V3596" s="1"/>
  <c r="AA3596" s="1"/>
  <c r="P3596"/>
  <c r="U3596" s="1"/>
  <c r="Z3596" s="1"/>
  <c r="O3596"/>
  <c r="T3596" s="1"/>
  <c r="N3596"/>
  <c r="R3595"/>
  <c r="W3595" s="1"/>
  <c r="AB3595" s="1"/>
  <c r="Q3595"/>
  <c r="V3595" s="1"/>
  <c r="AA3595" s="1"/>
  <c r="P3595"/>
  <c r="U3595" s="1"/>
  <c r="O3595"/>
  <c r="N3595"/>
  <c r="R3594"/>
  <c r="W3594" s="1"/>
  <c r="AB3594" s="1"/>
  <c r="Q3594"/>
  <c r="V3594" s="1"/>
  <c r="P3594"/>
  <c r="O3594"/>
  <c r="N3594"/>
  <c r="S3594" s="1"/>
  <c r="X3594" s="1"/>
  <c r="R3593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S3591" s="1"/>
  <c r="R3590"/>
  <c r="Q3590"/>
  <c r="V3590" s="1"/>
  <c r="AA3590" s="1"/>
  <c r="P3590"/>
  <c r="U3590" s="1"/>
  <c r="Z3590" s="1"/>
  <c r="O3590"/>
  <c r="T3590" s="1"/>
  <c r="Y3590" s="1"/>
  <c r="N3590"/>
  <c r="S3590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N3583"/>
  <c r="S3583" s="1"/>
  <c r="X3583" s="1"/>
  <c r="R3582"/>
  <c r="W3582" s="1"/>
  <c r="AB3582" s="1"/>
  <c r="Q3582"/>
  <c r="V3582" s="1"/>
  <c r="AA3582" s="1"/>
  <c r="P3582"/>
  <c r="O3582"/>
  <c r="T3582" s="1"/>
  <c r="Y3582" s="1"/>
  <c r="N3582"/>
  <c r="S3582" s="1"/>
  <c r="X3582" s="1"/>
  <c r="R3581"/>
  <c r="W3581" s="1"/>
  <c r="AB3581" s="1"/>
  <c r="Q3581"/>
  <c r="V3581" s="1"/>
  <c r="P3581"/>
  <c r="U3581" s="1"/>
  <c r="Z3581" s="1"/>
  <c r="O3581"/>
  <c r="T3581" s="1"/>
  <c r="Y3581" s="1"/>
  <c r="N3581"/>
  <c r="R3580"/>
  <c r="Q3580"/>
  <c r="V3580" s="1"/>
  <c r="AA3580" s="1"/>
  <c r="P3580"/>
  <c r="U3580" s="1"/>
  <c r="Z3580" s="1"/>
  <c r="O3580"/>
  <c r="N3580"/>
  <c r="R3579"/>
  <c r="W3579" s="1"/>
  <c r="AB3579" s="1"/>
  <c r="Q3579"/>
  <c r="V3579" s="1"/>
  <c r="AA3579" s="1"/>
  <c r="P3579"/>
  <c r="O3579"/>
  <c r="N3579"/>
  <c r="S3579" s="1"/>
  <c r="X3579" s="1"/>
  <c r="R3578"/>
  <c r="W3578" s="1"/>
  <c r="AB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R3575"/>
  <c r="Q3575"/>
  <c r="V3575" s="1"/>
  <c r="AA3575" s="1"/>
  <c r="P3575"/>
  <c r="U3575" s="1"/>
  <c r="Z3575" s="1"/>
  <c r="O3575"/>
  <c r="T3575" s="1"/>
  <c r="Y3575" s="1"/>
  <c r="N3575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U3567" s="1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W3565" s="1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S3561" s="1"/>
  <c r="R3560"/>
  <c r="Q3560"/>
  <c r="V3560" s="1"/>
  <c r="AA3560" s="1"/>
  <c r="P3560"/>
  <c r="U3560" s="1"/>
  <c r="Z3560" s="1"/>
  <c r="O3560"/>
  <c r="T3560" s="1"/>
  <c r="Y3560" s="1"/>
  <c r="N3560"/>
  <c r="S3560" s="1"/>
  <c r="R3379"/>
  <c r="W3379" s="1"/>
  <c r="AB3379" s="1"/>
  <c r="Q3379"/>
  <c r="V3379" s="1"/>
  <c r="AA3379" s="1"/>
  <c r="P3379"/>
  <c r="U3379" s="1"/>
  <c r="Z3379" s="1"/>
  <c r="O3379"/>
  <c r="T3379" s="1"/>
  <c r="Y3379" s="1"/>
  <c r="N3379"/>
  <c r="S3379" s="1"/>
  <c r="X3379" s="1"/>
  <c r="R3364"/>
  <c r="W3364" s="1"/>
  <c r="AB3364" s="1"/>
  <c r="Q3364"/>
  <c r="V3364" s="1"/>
  <c r="AA3364" s="1"/>
  <c r="P3364"/>
  <c r="U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X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X3224" s="1"/>
  <c r="R3223"/>
  <c r="Q3223"/>
  <c r="V3223" s="1"/>
  <c r="AA3223" s="1"/>
  <c r="P3223"/>
  <c r="U3223" s="1"/>
  <c r="Z3223" s="1"/>
  <c r="O3223"/>
  <c r="T3223" s="1"/>
  <c r="Y3223" s="1"/>
  <c r="N3223"/>
  <c r="S3223" s="1"/>
  <c r="X3223" s="1"/>
  <c r="R3222"/>
  <c r="W3222" s="1"/>
  <c r="AB3222" s="1"/>
  <c r="Q3222"/>
  <c r="V3222" s="1"/>
  <c r="AA3222" s="1"/>
  <c r="P3222"/>
  <c r="U3222" s="1"/>
  <c r="Z3222" s="1"/>
  <c r="O3222"/>
  <c r="T3222" s="1"/>
  <c r="Y3222" s="1"/>
  <c r="N3222"/>
  <c r="S3222" s="1"/>
  <c r="X3222" s="1"/>
  <c r="R3221"/>
  <c r="W3221" s="1"/>
  <c r="AB3221" s="1"/>
  <c r="Q3221"/>
  <c r="V3221" s="1"/>
  <c r="AA3221" s="1"/>
  <c r="P3221"/>
  <c r="U3221" s="1"/>
  <c r="Z3221" s="1"/>
  <c r="O3221"/>
  <c r="T3221" s="1"/>
  <c r="Y3221" s="1"/>
  <c r="N3221"/>
  <c r="S3221" s="1"/>
  <c r="X3221" s="1"/>
  <c r="R3220"/>
  <c r="W3220" s="1"/>
  <c r="AB3220" s="1"/>
  <c r="Q3220"/>
  <c r="V3220" s="1"/>
  <c r="AA3220" s="1"/>
  <c r="P3220"/>
  <c r="U3220" s="1"/>
  <c r="Z3220" s="1"/>
  <c r="O3220"/>
  <c r="T3220" s="1"/>
  <c r="Y3220" s="1"/>
  <c r="N3220"/>
  <c r="R3219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S3215" s="1"/>
  <c r="R3214"/>
  <c r="Q3214"/>
  <c r="V3214" s="1"/>
  <c r="AA3214" s="1"/>
  <c r="P3214"/>
  <c r="U3214" s="1"/>
  <c r="Z3214" s="1"/>
  <c r="O3214"/>
  <c r="T3214" s="1"/>
  <c r="Y3214" s="1"/>
  <c r="N3214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R3207"/>
  <c r="W3207" s="1"/>
  <c r="AB3207" s="1"/>
  <c r="Q3207"/>
  <c r="V3207" s="1"/>
  <c r="AA3207" s="1"/>
  <c r="P3207"/>
  <c r="U3207" s="1"/>
  <c r="Z3207" s="1"/>
  <c r="O3207"/>
  <c r="N3207"/>
  <c r="S3207" s="1"/>
  <c r="X3207" s="1"/>
  <c r="R3206"/>
  <c r="W3206" s="1"/>
  <c r="AB3206" s="1"/>
  <c r="Q3206"/>
  <c r="V3206" s="1"/>
  <c r="AA3206" s="1"/>
  <c r="P3206"/>
  <c r="U3206" s="1"/>
  <c r="O3206"/>
  <c r="T3206" s="1"/>
  <c r="Y3206" s="1"/>
  <c r="N3206"/>
  <c r="S3206" s="1"/>
  <c r="X3206" s="1"/>
  <c r="R3205"/>
  <c r="W3205" s="1"/>
  <c r="AB3205" s="1"/>
  <c r="Q3205"/>
  <c r="V3205" s="1"/>
  <c r="P3205"/>
  <c r="U3205" s="1"/>
  <c r="Z3205" s="1"/>
  <c r="O3205"/>
  <c r="T3205" s="1"/>
  <c r="Y3205" s="1"/>
  <c r="N3205"/>
  <c r="R3204"/>
  <c r="W3204" s="1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N3198"/>
  <c r="R3197"/>
  <c r="W3197" s="1"/>
  <c r="AB3197" s="1"/>
  <c r="Q3197"/>
  <c r="V3197" s="1"/>
  <c r="AA3197" s="1"/>
  <c r="P3197"/>
  <c r="U3197" s="1"/>
  <c r="O3197"/>
  <c r="N3197"/>
  <c r="R3196"/>
  <c r="Q3196"/>
  <c r="V3196" s="1"/>
  <c r="P3196"/>
  <c r="O3196"/>
  <c r="N3196"/>
  <c r="S3196" s="1"/>
  <c r="X3196" s="1"/>
  <c r="R3195"/>
  <c r="W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R3191"/>
  <c r="W3191" s="1"/>
  <c r="AB3191" s="1"/>
  <c r="Q3191"/>
  <c r="V3191" s="1"/>
  <c r="AA3191" s="1"/>
  <c r="P3191"/>
  <c r="U3191" s="1"/>
  <c r="O3191"/>
  <c r="T3191" s="1"/>
  <c r="N3191"/>
  <c r="R3190"/>
  <c r="W3190" s="1"/>
  <c r="AB3190" s="1"/>
  <c r="Q3190"/>
  <c r="V3190" s="1"/>
  <c r="P3190"/>
  <c r="U3190" s="1"/>
  <c r="O3190"/>
  <c r="T3190" s="1"/>
  <c r="N3190"/>
  <c r="R3189"/>
  <c r="W3189" s="1"/>
  <c r="Q3189"/>
  <c r="V3189" s="1"/>
  <c r="P3189"/>
  <c r="U3189" s="1"/>
  <c r="O3189"/>
  <c r="N3189"/>
  <c r="R3188"/>
  <c r="W3188" s="1"/>
  <c r="Q3188"/>
  <c r="P3188"/>
  <c r="O3188"/>
  <c r="N3188"/>
  <c r="S3188" s="1"/>
  <c r="X3188" s="1"/>
  <c r="R3187"/>
  <c r="W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S3184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R3182"/>
  <c r="W3182" s="1"/>
  <c r="AB3182" s="1"/>
  <c r="Q3182"/>
  <c r="V3182" s="1"/>
  <c r="AA3182" s="1"/>
  <c r="P3182"/>
  <c r="U3182" s="1"/>
  <c r="Z3182" s="1"/>
  <c r="O3182"/>
  <c r="N3182"/>
  <c r="R3181"/>
  <c r="W3181" s="1"/>
  <c r="AB3181" s="1"/>
  <c r="Q3181"/>
  <c r="V3181" s="1"/>
  <c r="AA3181" s="1"/>
  <c r="P3181"/>
  <c r="O3181"/>
  <c r="N3181"/>
  <c r="S3181" s="1"/>
  <c r="X3181" s="1"/>
  <c r="R3180"/>
  <c r="W3180" s="1"/>
  <c r="AB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N3177"/>
  <c r="S3177" s="1"/>
  <c r="X3177" s="1"/>
  <c r="R3176"/>
  <c r="W3176" s="1"/>
  <c r="AB3176" s="1"/>
  <c r="Q3176"/>
  <c r="V3176" s="1"/>
  <c r="AA3176" s="1"/>
  <c r="P3176"/>
  <c r="O3176"/>
  <c r="T3176" s="1"/>
  <c r="Y3176" s="1"/>
  <c r="N3176"/>
  <c r="S3176" s="1"/>
  <c r="X3176" s="1"/>
  <c r="R3175"/>
  <c r="W3175" s="1"/>
  <c r="AB3175" s="1"/>
  <c r="Q3175"/>
  <c r="P3175"/>
  <c r="U3175" s="1"/>
  <c r="Z3175" s="1"/>
  <c r="O3175"/>
  <c r="T3175" s="1"/>
  <c r="Y3175" s="1"/>
  <c r="N3175"/>
  <c r="R3174"/>
  <c r="Q3174"/>
  <c r="V3174" s="1"/>
  <c r="AA3174" s="1"/>
  <c r="P3174"/>
  <c r="U3174" s="1"/>
  <c r="Z3174" s="1"/>
  <c r="O3174"/>
  <c r="N3174"/>
  <c r="R3173"/>
  <c r="W3173" s="1"/>
  <c r="AB3173" s="1"/>
  <c r="Q3173"/>
  <c r="V3173" s="1"/>
  <c r="AA3173" s="1"/>
  <c r="P3173"/>
  <c r="O3173"/>
  <c r="N3173"/>
  <c r="S3173" s="1"/>
  <c r="X3173" s="1"/>
  <c r="R3172"/>
  <c r="W3172" s="1"/>
  <c r="AB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S3170" s="1"/>
  <c r="R3169"/>
  <c r="Q3169"/>
  <c r="V3169" s="1"/>
  <c r="AA3169" s="1"/>
  <c r="P3169"/>
  <c r="U3169" s="1"/>
  <c r="Z3169" s="1"/>
  <c r="O3169"/>
  <c r="T3169" s="1"/>
  <c r="Y3169" s="1"/>
  <c r="N3169"/>
  <c r="R3168"/>
  <c r="W3168" s="1"/>
  <c r="AB3168" s="1"/>
  <c r="Q3168"/>
  <c r="V3168" s="1"/>
  <c r="P3168"/>
  <c r="O3168"/>
  <c r="T3168" s="1"/>
  <c r="Y3168" s="1"/>
  <c r="N3168"/>
  <c r="R3167"/>
  <c r="W3167" s="1"/>
  <c r="Q3167"/>
  <c r="P3167"/>
  <c r="U3167" s="1"/>
  <c r="Z3167" s="1"/>
  <c r="O3167"/>
  <c r="N3167"/>
  <c r="R3166"/>
  <c r="W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R3162"/>
  <c r="W3162" s="1"/>
  <c r="AB3162" s="1"/>
  <c r="Q3162"/>
  <c r="V3162" s="1"/>
  <c r="AA3162" s="1"/>
  <c r="P3162"/>
  <c r="U3162" s="1"/>
  <c r="Z3162" s="1"/>
  <c r="O3162"/>
  <c r="N3162"/>
  <c r="R3161"/>
  <c r="W3161" s="1"/>
  <c r="AB3161" s="1"/>
  <c r="Q3161"/>
  <c r="V3161" s="1"/>
  <c r="AA3161" s="1"/>
  <c r="P3161"/>
  <c r="O3161"/>
  <c r="N3161"/>
  <c r="S3161" s="1"/>
  <c r="X3161" s="1"/>
  <c r="R3160"/>
  <c r="W3160" s="1"/>
  <c r="AB3160" s="1"/>
  <c r="Q3160"/>
  <c r="V3160" s="1"/>
  <c r="P3160"/>
  <c r="U3160" s="1"/>
  <c r="O3160"/>
  <c r="T3160" s="1"/>
  <c r="Y3160" s="1"/>
  <c r="N3160"/>
  <c r="R3159"/>
  <c r="W3159" s="1"/>
  <c r="Q3159"/>
  <c r="V3159" s="1"/>
  <c r="P3159"/>
  <c r="U3159" s="1"/>
  <c r="Z3159" s="1"/>
  <c r="O3159"/>
  <c r="N3159"/>
  <c r="R3158"/>
  <c r="W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R3152"/>
  <c r="W3152" s="1"/>
  <c r="AB3152" s="1"/>
  <c r="Q3152"/>
  <c r="V3152" s="1"/>
  <c r="AA3152" s="1"/>
  <c r="P3152"/>
  <c r="U3152" s="1"/>
  <c r="Z3152" s="1"/>
  <c r="O3152"/>
  <c r="N3152"/>
  <c r="R3151"/>
  <c r="W3151" s="1"/>
  <c r="AB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Y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Y3146" s="1"/>
  <c r="N3146"/>
  <c r="S3146" s="1"/>
  <c r="X3146" s="1"/>
  <c r="R3145"/>
  <c r="W3145" s="1"/>
  <c r="AB3145" s="1"/>
  <c r="Q3145"/>
  <c r="V3145" s="1"/>
  <c r="AA3145" s="1"/>
  <c r="P3145"/>
  <c r="U3145" s="1"/>
  <c r="Z3145" s="1"/>
  <c r="O3145"/>
  <c r="T3145" s="1"/>
  <c r="Y3145" s="1"/>
  <c r="N3145"/>
  <c r="R3144"/>
  <c r="W3144" s="1"/>
  <c r="AB3144" s="1"/>
  <c r="Q3144"/>
  <c r="V3144" s="1"/>
  <c r="AA3144" s="1"/>
  <c r="P3144"/>
  <c r="U3144" s="1"/>
  <c r="Z3144" s="1"/>
  <c r="O3144"/>
  <c r="N3144"/>
  <c r="R3143"/>
  <c r="W3143" s="1"/>
  <c r="AB3143" s="1"/>
  <c r="Q3143"/>
  <c r="V3143" s="1"/>
  <c r="AA3143" s="1"/>
  <c r="P3143"/>
  <c r="O3143"/>
  <c r="N3143"/>
  <c r="S3143" s="1"/>
  <c r="R3142"/>
  <c r="W3142" s="1"/>
  <c r="AB3142" s="1"/>
  <c r="Q3142"/>
  <c r="P3142"/>
  <c r="O3142"/>
  <c r="T3142" s="1"/>
  <c r="N3142"/>
  <c r="S3142" s="1"/>
  <c r="X3142" s="1"/>
  <c r="R3141"/>
  <c r="Q3141"/>
  <c r="P3141"/>
  <c r="U3141" s="1"/>
  <c r="O3141"/>
  <c r="T3141" s="1"/>
  <c r="Y3141" s="1"/>
  <c r="N3141"/>
  <c r="S3141" s="1"/>
  <c r="X3141" s="1"/>
  <c r="R3140"/>
  <c r="Q3140"/>
  <c r="V3140" s="1"/>
  <c r="P3140"/>
  <c r="U3140" s="1"/>
  <c r="Z3140" s="1"/>
  <c r="O3140"/>
  <c r="T3140" s="1"/>
  <c r="Y3140" s="1"/>
  <c r="N3140"/>
  <c r="S3140" s="1"/>
  <c r="X3140" s="1"/>
  <c r="R3139"/>
  <c r="Q3139"/>
  <c r="V3139" s="1"/>
  <c r="P3139"/>
  <c r="U3139" s="1"/>
  <c r="Z3139" s="1"/>
  <c r="O3139"/>
  <c r="T3139" s="1"/>
  <c r="Y3139" s="1"/>
  <c r="N3139"/>
  <c r="S3139" s="1"/>
  <c r="X3139" s="1"/>
  <c r="R3077"/>
  <c r="W3077" s="1"/>
  <c r="AB3077" s="1"/>
  <c r="Q3077"/>
  <c r="V3077" s="1"/>
  <c r="AA3077" s="1"/>
  <c r="P3077"/>
  <c r="U3077" s="1"/>
  <c r="Z3077" s="1"/>
  <c r="O3077"/>
  <c r="T3077" s="1"/>
  <c r="Y3077" s="1"/>
  <c r="N3077"/>
  <c r="S3077" s="1"/>
  <c r="X3077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R2910"/>
  <c r="W2910" s="1"/>
  <c r="AB2910" s="1"/>
  <c r="Q2910"/>
  <c r="V2910" s="1"/>
  <c r="AA2910" s="1"/>
  <c r="P2910"/>
  <c r="U2910" s="1"/>
  <c r="Z2910" s="1"/>
  <c r="O2910"/>
  <c r="N2910"/>
  <c r="R2909"/>
  <c r="W2909" s="1"/>
  <c r="AB2909" s="1"/>
  <c r="Q2909"/>
  <c r="V2909" s="1"/>
  <c r="AA2909" s="1"/>
  <c r="P2909"/>
  <c r="O2909"/>
  <c r="N2909"/>
  <c r="S2909" s="1"/>
  <c r="X2909" s="1"/>
  <c r="R2908"/>
  <c r="W2908" s="1"/>
  <c r="AB2908" s="1"/>
  <c r="Q2908"/>
  <c r="P2908"/>
  <c r="O2908"/>
  <c r="T2908" s="1"/>
  <c r="Y2908" s="1"/>
  <c r="N2908"/>
  <c r="S2908" s="1"/>
  <c r="X2908" s="1"/>
  <c r="R2907"/>
  <c r="Q2907"/>
  <c r="P2907"/>
  <c r="U2907" s="1"/>
  <c r="Z2907" s="1"/>
  <c r="O2907"/>
  <c r="T2907" s="1"/>
  <c r="Y2907" s="1"/>
  <c r="N2907"/>
  <c r="S2907" s="1"/>
  <c r="X2907" s="1"/>
  <c r="R2906"/>
  <c r="Q2906"/>
  <c r="V2906" s="1"/>
  <c r="AA2906" s="1"/>
  <c r="P2906"/>
  <c r="U2906" s="1"/>
  <c r="Z2906" s="1"/>
  <c r="O2906"/>
  <c r="T2906" s="1"/>
  <c r="Y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Y2905" s="1"/>
  <c r="N2905"/>
  <c r="S2905" s="1"/>
  <c r="X2905" s="1"/>
  <c r="R2904"/>
  <c r="W2904" s="1"/>
  <c r="AB2904" s="1"/>
  <c r="Q2904"/>
  <c r="V2904" s="1"/>
  <c r="AA2904" s="1"/>
  <c r="P2904"/>
  <c r="U2904" s="1"/>
  <c r="Z2904" s="1"/>
  <c r="O2904"/>
  <c r="T2904" s="1"/>
  <c r="Y2904" s="1"/>
  <c r="N2904"/>
  <c r="S2904" s="1"/>
  <c r="X2904" s="1"/>
  <c r="R2903"/>
  <c r="W2903" s="1"/>
  <c r="AB2903" s="1"/>
  <c r="Q2903"/>
  <c r="V2903" s="1"/>
  <c r="AA2903" s="1"/>
  <c r="P2903"/>
  <c r="U2903" s="1"/>
  <c r="Z2903" s="1"/>
  <c r="O2903"/>
  <c r="T2903" s="1"/>
  <c r="Y2903" s="1"/>
  <c r="N2903"/>
  <c r="R2902"/>
  <c r="Q2902"/>
  <c r="V2902" s="1"/>
  <c r="AA2902" s="1"/>
  <c r="P2902"/>
  <c r="U2902" s="1"/>
  <c r="Z2902" s="1"/>
  <c r="O2902"/>
  <c r="N2902"/>
  <c r="R2901"/>
  <c r="W2901" s="1"/>
  <c r="AB2901" s="1"/>
  <c r="Q2901"/>
  <c r="V2901" s="1"/>
  <c r="AA2901" s="1"/>
  <c r="P2901"/>
  <c r="O2901"/>
  <c r="N2901"/>
  <c r="S2901" s="1"/>
  <c r="X2901" s="1"/>
  <c r="R2900"/>
  <c r="W2900" s="1"/>
  <c r="AB2900" s="1"/>
  <c r="Q2900"/>
  <c r="P2900"/>
  <c r="O2900"/>
  <c r="T2900" s="1"/>
  <c r="Y2900" s="1"/>
  <c r="N2900"/>
  <c r="S2900" s="1"/>
  <c r="X2900" s="1"/>
  <c r="R2899"/>
  <c r="Q2899"/>
  <c r="P2899"/>
  <c r="U2899" s="1"/>
  <c r="Z2899" s="1"/>
  <c r="O2899"/>
  <c r="T2899" s="1"/>
  <c r="Y2899" s="1"/>
  <c r="N2899"/>
  <c r="S2899" s="1"/>
  <c r="X2899" s="1"/>
  <c r="R2898"/>
  <c r="Q2898"/>
  <c r="V2898" s="1"/>
  <c r="AA2898" s="1"/>
  <c r="P2898"/>
  <c r="U2898" s="1"/>
  <c r="Z2898" s="1"/>
  <c r="O2898"/>
  <c r="T2898" s="1"/>
  <c r="Y2898" s="1"/>
  <c r="N2898"/>
  <c r="R2897"/>
  <c r="Q2897"/>
  <c r="V2897" s="1"/>
  <c r="AA2897" s="1"/>
  <c r="P2897"/>
  <c r="U2897" s="1"/>
  <c r="Z2897" s="1"/>
  <c r="O2897"/>
  <c r="T2897" s="1"/>
  <c r="Y2897" s="1"/>
  <c r="N2897"/>
  <c r="S289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W2891" s="1"/>
  <c r="AB2891" s="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N2890"/>
  <c r="S2890" s="1"/>
  <c r="X2890" s="1"/>
  <c r="R2889"/>
  <c r="W2889" s="1"/>
  <c r="AB2889" s="1"/>
  <c r="Q2889"/>
  <c r="V2889" s="1"/>
  <c r="AA2889" s="1"/>
  <c r="P2889"/>
  <c r="U2889" s="1"/>
  <c r="O2889"/>
  <c r="T2889" s="1"/>
  <c r="Y2889" s="1"/>
  <c r="N2889"/>
  <c r="R2888"/>
  <c r="W2888" s="1"/>
  <c r="AB2888" s="1"/>
  <c r="Q2888"/>
  <c r="V2888" s="1"/>
  <c r="P2888"/>
  <c r="U2888" s="1"/>
  <c r="Z2888" s="1"/>
  <c r="O2888"/>
  <c r="N2888"/>
  <c r="R2887"/>
  <c r="Q2887"/>
  <c r="V2887" s="1"/>
  <c r="AA2887" s="1"/>
  <c r="P2887"/>
  <c r="O2887"/>
  <c r="N2887"/>
  <c r="S2887" s="1"/>
  <c r="X2887" s="1"/>
  <c r="R2886"/>
  <c r="W2886" s="1"/>
  <c r="AB2886" s="1"/>
  <c r="Q2886"/>
  <c r="P2886"/>
  <c r="O2886"/>
  <c r="T2886" s="1"/>
  <c r="Y2886" s="1"/>
  <c r="N2886"/>
  <c r="S2886" s="1"/>
  <c r="X2886" s="1"/>
  <c r="R2885"/>
  <c r="Q2885"/>
  <c r="P2885"/>
  <c r="U2885" s="1"/>
  <c r="Z2885" s="1"/>
  <c r="O2885"/>
  <c r="T2885" s="1"/>
  <c r="Y2885" s="1"/>
  <c r="N2885"/>
  <c r="S2885" s="1"/>
  <c r="X2885" s="1"/>
  <c r="R2884"/>
  <c r="Q2884"/>
  <c r="V2884" s="1"/>
  <c r="AA2884" s="1"/>
  <c r="P2884"/>
  <c r="U2884" s="1"/>
  <c r="Z2884" s="1"/>
  <c r="O2884"/>
  <c r="T2884" s="1"/>
  <c r="Y2884" s="1"/>
  <c r="N2884"/>
  <c r="S2884" s="1"/>
  <c r="X2884" s="1"/>
  <c r="R2883"/>
  <c r="W2883" s="1"/>
  <c r="AB2883" s="1"/>
  <c r="Q2883"/>
  <c r="V2883" s="1"/>
  <c r="AA2883" s="1"/>
  <c r="P2883"/>
  <c r="U2883" s="1"/>
  <c r="Z2883" s="1"/>
  <c r="O2883"/>
  <c r="T2883" s="1"/>
  <c r="Y2883" s="1"/>
  <c r="N2883"/>
  <c r="R2882"/>
  <c r="W2882" s="1"/>
  <c r="AB2882" s="1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O2881"/>
  <c r="T2881" s="1"/>
  <c r="N2881"/>
  <c r="R2880"/>
  <c r="W2880" s="1"/>
  <c r="Q2880"/>
  <c r="V2880" s="1"/>
  <c r="P2880"/>
  <c r="U2880" s="1"/>
  <c r="O2880"/>
  <c r="N2880"/>
  <c r="R2879"/>
  <c r="W2879" s="1"/>
  <c r="Q2879"/>
  <c r="V2879" s="1"/>
  <c r="AA2879" s="1"/>
  <c r="P2879"/>
  <c r="O2879"/>
  <c r="N2879"/>
  <c r="S2879" s="1"/>
  <c r="X2879" s="1"/>
  <c r="R2878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T2875" s="1"/>
  <c r="N2875"/>
  <c r="S2875" s="1"/>
  <c r="R2874"/>
  <c r="W2874" s="1"/>
  <c r="AB2874" s="1"/>
  <c r="Q2874"/>
  <c r="V2874" s="1"/>
  <c r="AA2874" s="1"/>
  <c r="P2874"/>
  <c r="O2874"/>
  <c r="T2874" s="1"/>
  <c r="N2874"/>
  <c r="S2874" s="1"/>
  <c r="R2873"/>
  <c r="W2873" s="1"/>
  <c r="AB2873" s="1"/>
  <c r="Q2873"/>
  <c r="P2873"/>
  <c r="U2873" s="1"/>
  <c r="O2873"/>
  <c r="T2873" s="1"/>
  <c r="N2873"/>
  <c r="R2872"/>
  <c r="W2872" s="1"/>
  <c r="Q2872"/>
  <c r="V2872" s="1"/>
  <c r="P2872"/>
  <c r="U2872" s="1"/>
  <c r="O2872"/>
  <c r="N2872"/>
  <c r="R2871"/>
  <c r="Q2871"/>
  <c r="V2871" s="1"/>
  <c r="P2871"/>
  <c r="O2871"/>
  <c r="N2871"/>
  <c r="S2871" s="1"/>
  <c r="X2871" s="1"/>
  <c r="R2870"/>
  <c r="W2870" s="1"/>
  <c r="Q2870"/>
  <c r="P2870"/>
  <c r="O2870"/>
  <c r="T2870" s="1"/>
  <c r="Y2870" s="1"/>
  <c r="N2870"/>
  <c r="S2870" s="1"/>
  <c r="X2870" s="1"/>
  <c r="R2869"/>
  <c r="Q2869"/>
  <c r="P2869"/>
  <c r="U2869" s="1"/>
  <c r="Z2869" s="1"/>
  <c r="O2869"/>
  <c r="T2869" s="1"/>
  <c r="Y2869" s="1"/>
  <c r="N2869"/>
  <c r="S2869" s="1"/>
  <c r="X2869" s="1"/>
  <c r="R2868"/>
  <c r="Q2868"/>
  <c r="V2868" s="1"/>
  <c r="AA2868" s="1"/>
  <c r="P2868"/>
  <c r="U2868" s="1"/>
  <c r="Z2868" s="1"/>
  <c r="O2868"/>
  <c r="T2868" s="1"/>
  <c r="Y2868" s="1"/>
  <c r="N2868"/>
  <c r="S2868" s="1"/>
  <c r="R2867"/>
  <c r="Q2867"/>
  <c r="V2867" s="1"/>
  <c r="AA2867" s="1"/>
  <c r="P2867"/>
  <c r="U2867" s="1"/>
  <c r="Z2867" s="1"/>
  <c r="O2867"/>
  <c r="T2867" s="1"/>
  <c r="Y2867" s="1"/>
  <c r="N2867"/>
  <c r="R2852"/>
  <c r="Q2852"/>
  <c r="V2852" s="1"/>
  <c r="AA2852" s="1"/>
  <c r="P2852"/>
  <c r="U2852" s="1"/>
  <c r="Z2852" s="1"/>
  <c r="O2852"/>
  <c r="T2852" s="1"/>
  <c r="Y2852" s="1"/>
  <c r="N2852"/>
  <c r="R2851"/>
  <c r="W2851" s="1"/>
  <c r="AB2851" s="1"/>
  <c r="Q2851"/>
  <c r="V2851" s="1"/>
  <c r="AA2851" s="1"/>
  <c r="P2851"/>
  <c r="U2851" s="1"/>
  <c r="O2851"/>
  <c r="T2851" s="1"/>
  <c r="Y2851" s="1"/>
  <c r="N2851"/>
  <c r="R2850"/>
  <c r="W2850" s="1"/>
  <c r="AB2850" s="1"/>
  <c r="Q2850"/>
  <c r="V2850" s="1"/>
  <c r="AA2850" s="1"/>
  <c r="P2850"/>
  <c r="U2850" s="1"/>
  <c r="Z2850" s="1"/>
  <c r="O2850"/>
  <c r="N2850"/>
  <c r="R2849"/>
  <c r="W2849" s="1"/>
  <c r="AB2849" s="1"/>
  <c r="Q2849"/>
  <c r="V2849" s="1"/>
  <c r="AA2849" s="1"/>
  <c r="P2849"/>
  <c r="O2849"/>
  <c r="N2849"/>
  <c r="S2849" s="1"/>
  <c r="X2849" s="1"/>
  <c r="R2848"/>
  <c r="W2848" s="1"/>
  <c r="AB2848" s="1"/>
  <c r="Q2848"/>
  <c r="P2848"/>
  <c r="O2848"/>
  <c r="T2848" s="1"/>
  <c r="Y2848" s="1"/>
  <c r="N2848"/>
  <c r="S2848" s="1"/>
  <c r="X2848" s="1"/>
  <c r="R2847"/>
  <c r="Q2847"/>
  <c r="P2847"/>
  <c r="U2847" s="1"/>
  <c r="Z2847" s="1"/>
  <c r="O2847"/>
  <c r="T2847" s="1"/>
  <c r="Y2847" s="1"/>
  <c r="N2847"/>
  <c r="S2847" s="1"/>
  <c r="X2847" s="1"/>
  <c r="R2846"/>
  <c r="Q2846"/>
  <c r="V2846" s="1"/>
  <c r="AA2846" s="1"/>
  <c r="P2846"/>
  <c r="U2846" s="1"/>
  <c r="Z2846" s="1"/>
  <c r="O2846"/>
  <c r="T2846" s="1"/>
  <c r="Y2846" s="1"/>
  <c r="N2846"/>
  <c r="S2846" s="1"/>
  <c r="R2845"/>
  <c r="W2845" s="1"/>
  <c r="AB2845" s="1"/>
  <c r="Q2845"/>
  <c r="V2845" s="1"/>
  <c r="AA2845" s="1"/>
  <c r="P2845"/>
  <c r="U2845" s="1"/>
  <c r="Z2845" s="1"/>
  <c r="O2845"/>
  <c r="T2845" s="1"/>
  <c r="N2845"/>
  <c r="S2845" s="1"/>
  <c r="X2845" s="1"/>
  <c r="R2844"/>
  <c r="W2844" s="1"/>
  <c r="AB2844" s="1"/>
  <c r="Q2844"/>
  <c r="V2844" s="1"/>
  <c r="AA2844" s="1"/>
  <c r="P2844"/>
  <c r="U2844" s="1"/>
  <c r="O2844"/>
  <c r="T2844" s="1"/>
  <c r="Y2844" s="1"/>
  <c r="N2844"/>
  <c r="S2844" s="1"/>
  <c r="X2844" s="1"/>
  <c r="R2843"/>
  <c r="W2843" s="1"/>
  <c r="AB2843" s="1"/>
  <c r="Q2843"/>
  <c r="V2843" s="1"/>
  <c r="P2843"/>
  <c r="U2843" s="1"/>
  <c r="Z2843" s="1"/>
  <c r="O2843"/>
  <c r="T2843" s="1"/>
  <c r="Y2843" s="1"/>
  <c r="N2843"/>
  <c r="R2842"/>
  <c r="W2842" s="1"/>
  <c r="Q2842"/>
  <c r="V2842" s="1"/>
  <c r="P2842"/>
  <c r="U2842" s="1"/>
  <c r="Z2842" s="1"/>
  <c r="O2842"/>
  <c r="N2842"/>
  <c r="R2841"/>
  <c r="W2841" s="1"/>
  <c r="Q2841"/>
  <c r="P2841"/>
  <c r="O2841"/>
  <c r="N2841"/>
  <c r="S2841" s="1"/>
  <c r="X2841" s="1"/>
  <c r="R2840"/>
  <c r="W2840" s="1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S2837" s="1"/>
  <c r="R2836"/>
  <c r="W2836" s="1"/>
  <c r="AB2836" s="1"/>
  <c r="Q2836"/>
  <c r="V2836" s="1"/>
  <c r="AA2836" s="1"/>
  <c r="P2836"/>
  <c r="U2836" s="1"/>
  <c r="Z2836" s="1"/>
  <c r="O2836"/>
  <c r="N2836"/>
  <c r="R2835"/>
  <c r="W2835" s="1"/>
  <c r="AB2835" s="1"/>
  <c r="Q2835"/>
  <c r="V2835" s="1"/>
  <c r="AA2835" s="1"/>
  <c r="P2835"/>
  <c r="O2835"/>
  <c r="N2835"/>
  <c r="S2835" s="1"/>
  <c r="X2835" s="1"/>
  <c r="R2834"/>
  <c r="W2834" s="1"/>
  <c r="AB2834" s="1"/>
  <c r="Q2834"/>
  <c r="P2834"/>
  <c r="O2834"/>
  <c r="T2834" s="1"/>
  <c r="Y2834" s="1"/>
  <c r="N2834"/>
  <c r="S2834" s="1"/>
  <c r="X2834" s="1"/>
  <c r="R2833"/>
  <c r="Q2833"/>
  <c r="P2833"/>
  <c r="U2833" s="1"/>
  <c r="Z2833" s="1"/>
  <c r="O2833"/>
  <c r="T2833" s="1"/>
  <c r="Y2833" s="1"/>
  <c r="N2833"/>
  <c r="S2833" s="1"/>
  <c r="X2833" s="1"/>
  <c r="R2832"/>
  <c r="Q2832"/>
  <c r="V2832" s="1"/>
  <c r="AA2832" s="1"/>
  <c r="P2832"/>
  <c r="U2832" s="1"/>
  <c r="Z2832" s="1"/>
  <c r="O2832"/>
  <c r="T2832" s="1"/>
  <c r="Y2832" s="1"/>
  <c r="N2832"/>
  <c r="S2832" s="1"/>
  <c r="X2832" s="1"/>
  <c r="R2831"/>
  <c r="W2831" s="1"/>
  <c r="AB2831" s="1"/>
  <c r="Q2831"/>
  <c r="V2831" s="1"/>
  <c r="AA2831" s="1"/>
  <c r="P2831"/>
  <c r="U2831" s="1"/>
  <c r="Z2831" s="1"/>
  <c r="O2831"/>
  <c r="T2831" s="1"/>
  <c r="Y2831" s="1"/>
  <c r="N2831"/>
  <c r="S2831" s="1"/>
  <c r="X2831" s="1"/>
  <c r="R2830"/>
  <c r="W2830" s="1"/>
  <c r="AB2830" s="1"/>
  <c r="Q2830"/>
  <c r="V2830" s="1"/>
  <c r="AA2830" s="1"/>
  <c r="P2830"/>
  <c r="U2830" s="1"/>
  <c r="Z2830" s="1"/>
  <c r="O2830"/>
  <c r="T2830" s="1"/>
  <c r="Y2830" s="1"/>
  <c r="N2830"/>
  <c r="R2829"/>
  <c r="W2829" s="1"/>
  <c r="AB2829" s="1"/>
  <c r="Q2829"/>
  <c r="V2829" s="1"/>
  <c r="AA2829" s="1"/>
  <c r="P2829"/>
  <c r="O2829"/>
  <c r="N2829"/>
  <c r="R2828"/>
  <c r="W2828" s="1"/>
  <c r="AB2828" s="1"/>
  <c r="Q2828"/>
  <c r="P2828"/>
  <c r="U2828" s="1"/>
  <c r="O2828"/>
  <c r="N2828"/>
  <c r="R2827"/>
  <c r="W2827" s="1"/>
  <c r="Q2827"/>
  <c r="P2827"/>
  <c r="O2827"/>
  <c r="N2827"/>
  <c r="R2826"/>
  <c r="W2826" s="1"/>
  <c r="Q2826"/>
  <c r="P2826"/>
  <c r="O2826"/>
  <c r="N2826"/>
  <c r="S2826" s="1"/>
  <c r="X2826" s="1"/>
  <c r="R2825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670"/>
  <c r="W2670" s="1"/>
  <c r="AB2670" s="1"/>
  <c r="Q2670"/>
  <c r="V2670" s="1"/>
  <c r="AA2670" s="1"/>
  <c r="P2670"/>
  <c r="U2670" s="1"/>
  <c r="Z2670" s="1"/>
  <c r="O2670"/>
  <c r="T2670" s="1"/>
  <c r="Y2670" s="1"/>
  <c r="N2670"/>
  <c r="R2669"/>
  <c r="W2669" s="1"/>
  <c r="AB2669" s="1"/>
  <c r="Q2669"/>
  <c r="V2669" s="1"/>
  <c r="AA2669" s="1"/>
  <c r="P2669"/>
  <c r="O2669"/>
  <c r="N2669"/>
  <c r="R2668"/>
  <c r="W2668" s="1"/>
  <c r="AB2668" s="1"/>
  <c r="Q2668"/>
  <c r="V2668" s="1"/>
  <c r="P2668"/>
  <c r="O2668"/>
  <c r="N2668"/>
  <c r="S2668" s="1"/>
  <c r="X2668" s="1"/>
  <c r="R2667"/>
  <c r="Q2667"/>
  <c r="P2667"/>
  <c r="O2667"/>
  <c r="T2667" s="1"/>
  <c r="Y2667" s="1"/>
  <c r="N2667"/>
  <c r="S2667" s="1"/>
  <c r="X2667" s="1"/>
  <c r="R2666"/>
  <c r="Q2666"/>
  <c r="P2666"/>
  <c r="U2666" s="1"/>
  <c r="Z2666" s="1"/>
  <c r="O2666"/>
  <c r="T2666" s="1"/>
  <c r="Y2666" s="1"/>
  <c r="N2666"/>
  <c r="S2666" s="1"/>
  <c r="X2666" s="1"/>
  <c r="R2665"/>
  <c r="Q2665"/>
  <c r="V2665" s="1"/>
  <c r="AA2665" s="1"/>
  <c r="P2665"/>
  <c r="U2665" s="1"/>
  <c r="Z2665" s="1"/>
  <c r="O2665"/>
  <c r="T2665" s="1"/>
  <c r="Y2665" s="1"/>
  <c r="N2665"/>
  <c r="S2665" s="1"/>
  <c r="R2664"/>
  <c r="W2664" s="1"/>
  <c r="AB2664" s="1"/>
  <c r="Q2664"/>
  <c r="V2664" s="1"/>
  <c r="AA2664" s="1"/>
  <c r="P2664"/>
  <c r="U2664" s="1"/>
  <c r="Z2664" s="1"/>
  <c r="O2664"/>
  <c r="T2664" s="1"/>
  <c r="N2664"/>
  <c r="S2664" s="1"/>
  <c r="X2664" s="1"/>
  <c r="R2663"/>
  <c r="W2663" s="1"/>
  <c r="AB2663" s="1"/>
  <c r="Q2663"/>
  <c r="V2663" s="1"/>
  <c r="AA2663" s="1"/>
  <c r="P2663"/>
  <c r="O2663"/>
  <c r="T2663" s="1"/>
  <c r="Y2663" s="1"/>
  <c r="N2663"/>
  <c r="S2663" s="1"/>
  <c r="X2663" s="1"/>
  <c r="R2662"/>
  <c r="W2662" s="1"/>
  <c r="AB2662" s="1"/>
  <c r="Q2662"/>
  <c r="P2662"/>
  <c r="U2662" s="1"/>
  <c r="Z2662" s="1"/>
  <c r="O2662"/>
  <c r="T2662" s="1"/>
  <c r="Y2662" s="1"/>
  <c r="N2662"/>
  <c r="R2661"/>
  <c r="W2661" s="1"/>
  <c r="Q2661"/>
  <c r="V2661" s="1"/>
  <c r="AA2661" s="1"/>
  <c r="P2661"/>
  <c r="U2661" s="1"/>
  <c r="Z2661" s="1"/>
  <c r="O2661"/>
  <c r="N2661"/>
  <c r="R2660"/>
  <c r="W2660" s="1"/>
  <c r="AB2660" s="1"/>
  <c r="Q2660"/>
  <c r="V2660" s="1"/>
  <c r="AA2660" s="1"/>
  <c r="P2660"/>
  <c r="O2660"/>
  <c r="N2660"/>
  <c r="S2660" s="1"/>
  <c r="X2660" s="1"/>
  <c r="R2659"/>
  <c r="W2659" s="1"/>
  <c r="AB2659" s="1"/>
  <c r="Q2659"/>
  <c r="P2659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X2658" s="1"/>
  <c r="R2657"/>
  <c r="Q2657"/>
  <c r="V2657" s="1"/>
  <c r="AA2657" s="1"/>
  <c r="P2657"/>
  <c r="U2657" s="1"/>
  <c r="Z2657" s="1"/>
  <c r="O2657"/>
  <c r="T2657" s="1"/>
  <c r="Y2657" s="1"/>
  <c r="N2657"/>
  <c r="S2657" s="1"/>
  <c r="R2656"/>
  <c r="Q2656"/>
  <c r="V2656" s="1"/>
  <c r="AA2656" s="1"/>
  <c r="P2656"/>
  <c r="U2656" s="1"/>
  <c r="Z2656" s="1"/>
  <c r="O2656"/>
  <c r="T2656" s="1"/>
  <c r="Y2656" s="1"/>
  <c r="N2656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U2654" s="1"/>
  <c r="Z2654" s="1"/>
  <c r="O2654"/>
  <c r="N2654"/>
  <c r="R2653"/>
  <c r="W2653" s="1"/>
  <c r="AB2653" s="1"/>
  <c r="Q2653"/>
  <c r="V2653" s="1"/>
  <c r="AA2653" s="1"/>
  <c r="P2653"/>
  <c r="O2653"/>
  <c r="N2653"/>
  <c r="S2653" s="1"/>
  <c r="X2653" s="1"/>
  <c r="R2652"/>
  <c r="W2652" s="1"/>
  <c r="AB2652" s="1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X2650" s="1"/>
  <c r="R2649"/>
  <c r="W2649" s="1"/>
  <c r="AB2649" s="1"/>
  <c r="Q2649"/>
  <c r="V2649" s="1"/>
  <c r="AA2649" s="1"/>
  <c r="P2649"/>
  <c r="U2649" s="1"/>
  <c r="Z2649" s="1"/>
  <c r="O2649"/>
  <c r="T2649" s="1"/>
  <c r="Y2649" s="1"/>
  <c r="N2649"/>
  <c r="S2649" s="1"/>
  <c r="X2649" s="1"/>
  <c r="R2648"/>
  <c r="W2648" s="1"/>
  <c r="AB2648" s="1"/>
  <c r="Q2648"/>
  <c r="V2648" s="1"/>
  <c r="AA2648" s="1"/>
  <c r="P2648"/>
  <c r="U2648" s="1"/>
  <c r="Z2648" s="1"/>
  <c r="O2648"/>
  <c r="T2648" s="1"/>
  <c r="Y2648" s="1"/>
  <c r="N2648"/>
  <c r="S2648" s="1"/>
  <c r="X2648" s="1"/>
  <c r="R2647"/>
  <c r="W2647" s="1"/>
  <c r="AB2647" s="1"/>
  <c r="Q2647"/>
  <c r="V2647" s="1"/>
  <c r="AA2647" s="1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R2641"/>
  <c r="Q2641"/>
  <c r="V2641" s="1"/>
  <c r="AA2641" s="1"/>
  <c r="P2641"/>
  <c r="U2641" s="1"/>
  <c r="Z2641" s="1"/>
  <c r="O2641"/>
  <c r="T2641" s="1"/>
  <c r="Y2641" s="1"/>
  <c r="N2641"/>
  <c r="R2640"/>
  <c r="W2640" s="1"/>
  <c r="Q2640"/>
  <c r="V2640" s="1"/>
  <c r="AA2640" s="1"/>
  <c r="P2640"/>
  <c r="U2640" s="1"/>
  <c r="O2640"/>
  <c r="N2640"/>
  <c r="R2639"/>
  <c r="W2639" s="1"/>
  <c r="AB2639" s="1"/>
  <c r="Q2639"/>
  <c r="V2639" s="1"/>
  <c r="P2639"/>
  <c r="O2639"/>
  <c r="N2639"/>
  <c r="R2638"/>
  <c r="W2638" s="1"/>
  <c r="Q2638"/>
  <c r="V2638" s="1"/>
  <c r="P2638"/>
  <c r="O2638"/>
  <c r="N2638"/>
  <c r="S2638" s="1"/>
  <c r="X2638" s="1"/>
  <c r="R2637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R2633"/>
  <c r="W2633" s="1"/>
  <c r="AB2633" s="1"/>
  <c r="Q2633"/>
  <c r="V2633" s="1"/>
  <c r="AA2633" s="1"/>
  <c r="P2633"/>
  <c r="U2633" s="1"/>
  <c r="Z2633" s="1"/>
  <c r="O2633"/>
  <c r="T2633" s="1"/>
  <c r="N2633"/>
  <c r="S2633" s="1"/>
  <c r="R2632"/>
  <c r="W2632" s="1"/>
  <c r="Q2632"/>
  <c r="V2632" s="1"/>
  <c r="AA2632" s="1"/>
  <c r="P2632"/>
  <c r="U2632" s="1"/>
  <c r="O2632"/>
  <c r="N2632"/>
  <c r="R2631"/>
  <c r="W2631" s="1"/>
  <c r="AB2631" s="1"/>
  <c r="Q2631"/>
  <c r="P2631"/>
  <c r="U2631" s="1"/>
  <c r="O2631"/>
  <c r="N2631"/>
  <c r="R2630"/>
  <c r="W2630" s="1"/>
  <c r="Q2630"/>
  <c r="P2630"/>
  <c r="O2630"/>
  <c r="N2630"/>
  <c r="S2630" s="1"/>
  <c r="X2630" s="1"/>
  <c r="R2629"/>
  <c r="W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R2627"/>
  <c r="Q2627"/>
  <c r="V2627" s="1"/>
  <c r="AA2627" s="1"/>
  <c r="P2627"/>
  <c r="U2627" s="1"/>
  <c r="Z2627" s="1"/>
  <c r="O2627"/>
  <c r="T2627" s="1"/>
  <c r="Y2627" s="1"/>
  <c r="N2627"/>
  <c r="S2627" s="1"/>
  <c r="X2627" s="1"/>
  <c r="R2626"/>
  <c r="Q2626"/>
  <c r="V2626" s="1"/>
  <c r="AA2626" s="1"/>
  <c r="P2626"/>
  <c r="U2626" s="1"/>
  <c r="Z2626" s="1"/>
  <c r="O2626"/>
  <c r="T2626" s="1"/>
  <c r="N2626"/>
  <c r="S2626" s="1"/>
  <c r="X2626" s="1"/>
  <c r="R2534"/>
  <c r="W2534" s="1"/>
  <c r="AB2534" s="1"/>
  <c r="Q2534"/>
  <c r="V2534" s="1"/>
  <c r="AA2534" s="1"/>
  <c r="P2534"/>
  <c r="U2534" s="1"/>
  <c r="Z2534" s="1"/>
  <c r="O2534"/>
  <c r="T2534" s="1"/>
  <c r="N2534"/>
  <c r="R2533"/>
  <c r="W2533" s="1"/>
  <c r="AB2533" s="1"/>
  <c r="Q2533"/>
  <c r="V2533" s="1"/>
  <c r="AA2533" s="1"/>
  <c r="P2533"/>
  <c r="U2533" s="1"/>
  <c r="O2533"/>
  <c r="N2533"/>
  <c r="R2532"/>
  <c r="W2532" s="1"/>
  <c r="AB2532" s="1"/>
  <c r="Q2532"/>
  <c r="P2532"/>
  <c r="O2532"/>
  <c r="N2532"/>
  <c r="S2532" s="1"/>
  <c r="X2532" s="1"/>
  <c r="R2531"/>
  <c r="W2531" s="1"/>
  <c r="Q2531"/>
  <c r="P2531"/>
  <c r="O2531"/>
  <c r="T2531" s="1"/>
  <c r="Y2531" s="1"/>
  <c r="N2531"/>
  <c r="S2531" s="1"/>
  <c r="X2531" s="1"/>
  <c r="R2530"/>
  <c r="Q2530"/>
  <c r="P2530"/>
  <c r="U2530" s="1"/>
  <c r="Z2530" s="1"/>
  <c r="O2530"/>
  <c r="T2530" s="1"/>
  <c r="Y2530" s="1"/>
  <c r="N2530"/>
  <c r="S2530" s="1"/>
  <c r="X2530" s="1"/>
  <c r="R2529"/>
  <c r="Q2529"/>
  <c r="V2529" s="1"/>
  <c r="AA2529" s="1"/>
  <c r="P2529"/>
  <c r="U2529" s="1"/>
  <c r="Z2529" s="1"/>
  <c r="O2529"/>
  <c r="T2529" s="1"/>
  <c r="Y2529" s="1"/>
  <c r="N2529"/>
  <c r="S2529" s="1"/>
  <c r="X2529" s="1"/>
  <c r="R2528"/>
  <c r="W2528" s="1"/>
  <c r="AB2528" s="1"/>
  <c r="Q2528"/>
  <c r="V2528" s="1"/>
  <c r="AA2528" s="1"/>
  <c r="P2528"/>
  <c r="U2528" s="1"/>
  <c r="Z2528" s="1"/>
  <c r="O2528"/>
  <c r="T2528" s="1"/>
  <c r="Y2528" s="1"/>
  <c r="N2528"/>
  <c r="S2528" s="1"/>
  <c r="X2528" s="1"/>
  <c r="R2527"/>
  <c r="W2527" s="1"/>
  <c r="AB2527" s="1"/>
  <c r="Q2527"/>
  <c r="V2527" s="1"/>
  <c r="AA2527" s="1"/>
  <c r="P2527"/>
  <c r="U2527" s="1"/>
  <c r="Z2527" s="1"/>
  <c r="O2527"/>
  <c r="T2527" s="1"/>
  <c r="Y2527" s="1"/>
  <c r="N2527"/>
  <c r="S2527" s="1"/>
  <c r="R2526"/>
  <c r="W2526" s="1"/>
  <c r="AB2526" s="1"/>
  <c r="Q2526"/>
  <c r="V2526" s="1"/>
  <c r="AA2526" s="1"/>
  <c r="P2526"/>
  <c r="U2526" s="1"/>
  <c r="Z2526" s="1"/>
  <c r="O2526"/>
  <c r="T2526" s="1"/>
  <c r="N2526"/>
  <c r="R2525"/>
  <c r="W2525" s="1"/>
  <c r="AB2525" s="1"/>
  <c r="Q2525"/>
  <c r="V2525" s="1"/>
  <c r="AA2525" s="1"/>
  <c r="P2525"/>
  <c r="O2525"/>
  <c r="N2525"/>
  <c r="R2524"/>
  <c r="W2524" s="1"/>
  <c r="AB2524" s="1"/>
  <c r="Q2524"/>
  <c r="V2524" s="1"/>
  <c r="P2524"/>
  <c r="O2524"/>
  <c r="N2524"/>
  <c r="S2524" s="1"/>
  <c r="X2524" s="1"/>
  <c r="R2523"/>
  <c r="Q2523"/>
  <c r="P2523"/>
  <c r="O2523"/>
  <c r="T2523" s="1"/>
  <c r="Y2523" s="1"/>
  <c r="N2523"/>
  <c r="S2523" s="1"/>
  <c r="X2523" s="1"/>
  <c r="R2522"/>
  <c r="Q2522"/>
  <c r="P2522"/>
  <c r="U2522" s="1"/>
  <c r="Z2522" s="1"/>
  <c r="O2522"/>
  <c r="T2522" s="1"/>
  <c r="Y2522" s="1"/>
  <c r="N2522"/>
  <c r="S2522" s="1"/>
  <c r="X2522" s="1"/>
  <c r="R2521"/>
  <c r="Q2521"/>
  <c r="V2521" s="1"/>
  <c r="AA2521" s="1"/>
  <c r="P2521"/>
  <c r="U2521" s="1"/>
  <c r="Z2521" s="1"/>
  <c r="O2521"/>
  <c r="T2521" s="1"/>
  <c r="Y2521" s="1"/>
  <c r="N2521"/>
  <c r="S2521" s="1"/>
  <c r="X2521" s="1"/>
  <c r="R2520"/>
  <c r="Q2520"/>
  <c r="V2520" s="1"/>
  <c r="AA2520" s="1"/>
  <c r="P2520"/>
  <c r="U2520" s="1"/>
  <c r="Z2520" s="1"/>
  <c r="O2520"/>
  <c r="T2520" s="1"/>
  <c r="Y2520" s="1"/>
  <c r="N2520"/>
  <c r="S2520" s="1"/>
  <c r="X2520" s="1"/>
  <c r="R2519"/>
  <c r="W2519" s="1"/>
  <c r="AB2519" s="1"/>
  <c r="Q2519"/>
  <c r="V2519" s="1"/>
  <c r="P2519"/>
  <c r="U2519" s="1"/>
  <c r="Z2519" s="1"/>
  <c r="O2519"/>
  <c r="T2519" s="1"/>
  <c r="Y2519" s="1"/>
  <c r="N2519"/>
  <c r="R2518"/>
  <c r="W2518" s="1"/>
  <c r="Q2518"/>
  <c r="V2518" s="1"/>
  <c r="AA2518" s="1"/>
  <c r="P2518"/>
  <c r="U2518" s="1"/>
  <c r="Z2518" s="1"/>
  <c r="O2518"/>
  <c r="N2518"/>
  <c r="R2517"/>
  <c r="W2517" s="1"/>
  <c r="AB2517" s="1"/>
  <c r="Q2517"/>
  <c r="V2517" s="1"/>
  <c r="AA2517" s="1"/>
  <c r="P2517"/>
  <c r="O2517"/>
  <c r="N2517"/>
  <c r="S2517" s="1"/>
  <c r="X2517" s="1"/>
  <c r="R2516"/>
  <c r="W2516" s="1"/>
  <c r="AB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R2513"/>
  <c r="W2513" s="1"/>
  <c r="AB2513" s="1"/>
  <c r="Q2513"/>
  <c r="V2513" s="1"/>
  <c r="AA2513" s="1"/>
  <c r="P2513"/>
  <c r="U2513" s="1"/>
  <c r="Z2513" s="1"/>
  <c r="O2513"/>
  <c r="N2513"/>
  <c r="S2513" s="1"/>
  <c r="X2513" s="1"/>
  <c r="R2512"/>
  <c r="W2512" s="1"/>
  <c r="AB2512" s="1"/>
  <c r="Q2512"/>
  <c r="V2512" s="1"/>
  <c r="AA2512" s="1"/>
  <c r="P2512"/>
  <c r="O2512"/>
  <c r="T2512" s="1"/>
  <c r="Y2512" s="1"/>
  <c r="N2512"/>
  <c r="S2512" s="1"/>
  <c r="X2512" s="1"/>
  <c r="R2511"/>
  <c r="W2511" s="1"/>
  <c r="AB2511" s="1"/>
  <c r="Q2511"/>
  <c r="P2511"/>
  <c r="U2511" s="1"/>
  <c r="Z2511" s="1"/>
  <c r="O2511"/>
  <c r="T2511" s="1"/>
  <c r="Y2511" s="1"/>
  <c r="N2511"/>
  <c r="R2510"/>
  <c r="W2510" s="1"/>
  <c r="Q2510"/>
  <c r="V2510" s="1"/>
  <c r="AA2510" s="1"/>
  <c r="P2510"/>
  <c r="U2510" s="1"/>
  <c r="Z2510" s="1"/>
  <c r="O2510"/>
  <c r="N2510"/>
  <c r="R2509"/>
  <c r="W2509" s="1"/>
  <c r="AB2509" s="1"/>
  <c r="Q2509"/>
  <c r="V2509" s="1"/>
  <c r="AA2509" s="1"/>
  <c r="P2509"/>
  <c r="O2509"/>
  <c r="N2509"/>
  <c r="S2509" s="1"/>
  <c r="X2509" s="1"/>
  <c r="R2508"/>
  <c r="W2508" s="1"/>
  <c r="AB2508" s="1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R2505"/>
  <c r="Q2505"/>
  <c r="V2505" s="1"/>
  <c r="AA2505" s="1"/>
  <c r="P2505"/>
  <c r="U2505" s="1"/>
  <c r="Z2505" s="1"/>
  <c r="O2505"/>
  <c r="T2505" s="1"/>
  <c r="Y2505" s="1"/>
  <c r="N2505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R2501"/>
  <c r="W2501" s="1"/>
  <c r="AB2501" s="1"/>
  <c r="Q2501"/>
  <c r="P2501"/>
  <c r="O2501"/>
  <c r="T2501" s="1"/>
  <c r="N2501"/>
  <c r="S2501" s="1"/>
  <c r="X2501" s="1"/>
  <c r="R2500"/>
  <c r="Q2500"/>
  <c r="P2500"/>
  <c r="U2500" s="1"/>
  <c r="O2500"/>
  <c r="T2500" s="1"/>
  <c r="Y2500" s="1"/>
  <c r="N2500"/>
  <c r="S2500" s="1"/>
  <c r="X2500" s="1"/>
  <c r="R2499"/>
  <c r="Q2499"/>
  <c r="V2499" s="1"/>
  <c r="P2499"/>
  <c r="U2499" s="1"/>
  <c r="Z2499" s="1"/>
  <c r="O2499"/>
  <c r="T2499" s="1"/>
  <c r="Y2499" s="1"/>
  <c r="N2499"/>
  <c r="R2498"/>
  <c r="W2498" s="1"/>
  <c r="Q2498"/>
  <c r="V2498" s="1"/>
  <c r="AA2498" s="1"/>
  <c r="P2498"/>
  <c r="U2498" s="1"/>
  <c r="Z2498" s="1"/>
  <c r="O2498"/>
  <c r="T2498" s="1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V2496" s="1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R2493"/>
  <c r="W2493" s="1"/>
  <c r="AB2493" s="1"/>
  <c r="Q2493"/>
  <c r="P2493"/>
  <c r="O2493"/>
  <c r="T2493" s="1"/>
  <c r="N2493"/>
  <c r="S2493" s="1"/>
  <c r="X2493" s="1"/>
  <c r="R2492"/>
  <c r="Q2492"/>
  <c r="P2492"/>
  <c r="U2492" s="1"/>
  <c r="O2492"/>
  <c r="T2492" s="1"/>
  <c r="Y2492" s="1"/>
  <c r="N2492"/>
  <c r="S2492" s="1"/>
  <c r="X2492" s="1"/>
  <c r="R2491"/>
  <c r="Q2491"/>
  <c r="V2491" s="1"/>
  <c r="P2491"/>
  <c r="U2491" s="1"/>
  <c r="Z2491" s="1"/>
  <c r="O2491"/>
  <c r="T2491" s="1"/>
  <c r="Y2491" s="1"/>
  <c r="N2491"/>
  <c r="R2490"/>
  <c r="Q2490"/>
  <c r="V2490" s="1"/>
  <c r="P2490"/>
  <c r="U2490" s="1"/>
  <c r="Z2490" s="1"/>
  <c r="O2490"/>
  <c r="T2490" s="1"/>
  <c r="Y2490" s="1"/>
  <c r="N2490"/>
  <c r="R2475"/>
  <c r="Q2475"/>
  <c r="V2475" s="1"/>
  <c r="AA2475" s="1"/>
  <c r="P2475"/>
  <c r="U2475" s="1"/>
  <c r="Z2475" s="1"/>
  <c r="O2475"/>
  <c r="T2475" s="1"/>
  <c r="Y2475" s="1"/>
  <c r="N2475"/>
  <c r="R2474"/>
  <c r="W2474" s="1"/>
  <c r="AB2474" s="1"/>
  <c r="Q2474"/>
  <c r="V2474" s="1"/>
  <c r="AA2474" s="1"/>
  <c r="P2474"/>
  <c r="U2474" s="1"/>
  <c r="Z2474" s="1"/>
  <c r="O2474"/>
  <c r="T2474" s="1"/>
  <c r="Y2474" s="1"/>
  <c r="N2474"/>
  <c r="R2473"/>
  <c r="W2473" s="1"/>
  <c r="AB2473" s="1"/>
  <c r="Q2473"/>
  <c r="V2473" s="1"/>
  <c r="AA2473" s="1"/>
  <c r="P2473"/>
  <c r="U2473" s="1"/>
  <c r="Z2473" s="1"/>
  <c r="O2473"/>
  <c r="N2473"/>
  <c r="R2472"/>
  <c r="W2472" s="1"/>
  <c r="AB2472" s="1"/>
  <c r="Q2472"/>
  <c r="V2472" s="1"/>
  <c r="AA2472" s="1"/>
  <c r="P2472"/>
  <c r="O2472"/>
  <c r="N2472"/>
  <c r="S2472" s="1"/>
  <c r="X2472" s="1"/>
  <c r="R2471"/>
  <c r="W2471" s="1"/>
  <c r="AB2471" s="1"/>
  <c r="Q2471"/>
  <c r="P2471"/>
  <c r="O2471"/>
  <c r="T2471" s="1"/>
  <c r="Y2471" s="1"/>
  <c r="N2471"/>
  <c r="S2471" s="1"/>
  <c r="X2471" s="1"/>
  <c r="R2470"/>
  <c r="Q2470"/>
  <c r="P2470"/>
  <c r="U2470" s="1"/>
  <c r="Z2470" s="1"/>
  <c r="O2470"/>
  <c r="T2470" s="1"/>
  <c r="Y2470" s="1"/>
  <c r="N2470"/>
  <c r="S2470" s="1"/>
  <c r="X2470" s="1"/>
  <c r="R2469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S2467" s="1"/>
  <c r="X2467" s="1"/>
  <c r="R2466"/>
  <c r="W2466" s="1"/>
  <c r="AB2466" s="1"/>
  <c r="Q2466"/>
  <c r="V2466" s="1"/>
  <c r="AA2466" s="1"/>
  <c r="P2466"/>
  <c r="U2466" s="1"/>
  <c r="Z2466" s="1"/>
  <c r="O2466"/>
  <c r="T2466" s="1"/>
  <c r="Y2466" s="1"/>
  <c r="N2466"/>
  <c r="R2465"/>
  <c r="W2465" s="1"/>
  <c r="AB2465" s="1"/>
  <c r="Q2465"/>
  <c r="V2465" s="1"/>
  <c r="AA2465" s="1"/>
  <c r="P2465"/>
  <c r="U2465" s="1"/>
  <c r="Z2465" s="1"/>
  <c r="O2465"/>
  <c r="N2465"/>
  <c r="R2464"/>
  <c r="W2464" s="1"/>
  <c r="AB2464" s="1"/>
  <c r="Q2464"/>
  <c r="V2464" s="1"/>
  <c r="AA2464" s="1"/>
  <c r="P2464"/>
  <c r="O2464"/>
  <c r="N2464"/>
  <c r="S2464" s="1"/>
  <c r="X2464" s="1"/>
  <c r="R2463"/>
  <c r="W2463" s="1"/>
  <c r="AB2463" s="1"/>
  <c r="Q2463"/>
  <c r="P2463"/>
  <c r="O2463"/>
  <c r="T2463" s="1"/>
  <c r="Y2463" s="1"/>
  <c r="N2463"/>
  <c r="S2463" s="1"/>
  <c r="X2463" s="1"/>
  <c r="R2462"/>
  <c r="Q2462"/>
  <c r="P2462"/>
  <c r="U2462" s="1"/>
  <c r="Z2462" s="1"/>
  <c r="O2462"/>
  <c r="T2462" s="1"/>
  <c r="Y2462" s="1"/>
  <c r="N2462"/>
  <c r="S2462" s="1"/>
  <c r="X2462" s="1"/>
  <c r="R2461"/>
  <c r="Q2461"/>
  <c r="V2461" s="1"/>
  <c r="AA2461" s="1"/>
  <c r="P2461"/>
  <c r="U2461" s="1"/>
  <c r="Z2461" s="1"/>
  <c r="O2461"/>
  <c r="T2461" s="1"/>
  <c r="Y2461" s="1"/>
  <c r="N2461"/>
  <c r="S2461" s="1"/>
  <c r="X2461" s="1"/>
  <c r="R2460"/>
  <c r="Q2460"/>
  <c r="V2460" s="1"/>
  <c r="AA2460" s="1"/>
  <c r="P2460"/>
  <c r="U2460" s="1"/>
  <c r="Z2460" s="1"/>
  <c r="O2460"/>
  <c r="T2460" s="1"/>
  <c r="Y2460" s="1"/>
  <c r="N2460"/>
  <c r="S2460" s="1"/>
  <c r="X2460" s="1"/>
  <c r="R2459"/>
  <c r="W2459" s="1"/>
  <c r="Q2459"/>
  <c r="P2459"/>
  <c r="O2459"/>
  <c r="N2459"/>
  <c r="S2459" s="1"/>
  <c r="R2458"/>
  <c r="Q2458"/>
  <c r="P2458"/>
  <c r="O2458"/>
  <c r="T2458" s="1"/>
  <c r="N2458"/>
  <c r="S2458" s="1"/>
  <c r="X2458" s="1"/>
  <c r="R2457"/>
  <c r="Q2457"/>
  <c r="P2457"/>
  <c r="U2457" s="1"/>
  <c r="Z2457" s="1"/>
  <c r="O2457"/>
  <c r="T2457" s="1"/>
  <c r="N2457"/>
  <c r="S2457" s="1"/>
  <c r="R2456"/>
  <c r="Q2456"/>
  <c r="V2456" s="1"/>
  <c r="P2456"/>
  <c r="U2456" s="1"/>
  <c r="O2456"/>
  <c r="T2456" s="1"/>
  <c r="N2456"/>
  <c r="R2455"/>
  <c r="W2455" s="1"/>
  <c r="Q2455"/>
  <c r="V2455" s="1"/>
  <c r="P2455"/>
  <c r="O2455"/>
  <c r="T2455" s="1"/>
  <c r="N2455"/>
  <c r="R2454"/>
  <c r="W2454" s="1"/>
  <c r="AB2454" s="1"/>
  <c r="Q2454"/>
  <c r="V2454" s="1"/>
  <c r="P2454"/>
  <c r="U2454" s="1"/>
  <c r="O2454"/>
  <c r="T2454" s="1"/>
  <c r="N2454"/>
  <c r="R2453"/>
  <c r="Q2453"/>
  <c r="V2453" s="1"/>
  <c r="P2453"/>
  <c r="U2453" s="1"/>
  <c r="O2453"/>
  <c r="N2453"/>
  <c r="R2452"/>
  <c r="Q2452"/>
  <c r="V2452" s="1"/>
  <c r="P2452"/>
  <c r="O2452"/>
  <c r="N2452"/>
  <c r="R2451"/>
  <c r="Q2451"/>
  <c r="P2451"/>
  <c r="O2451"/>
  <c r="N2451"/>
  <c r="S2451" s="1"/>
  <c r="R2450"/>
  <c r="Q2450"/>
  <c r="P2450"/>
  <c r="O2450"/>
  <c r="T2450" s="1"/>
  <c r="N2450"/>
  <c r="S2450" s="1"/>
  <c r="R2449"/>
  <c r="Q2449"/>
  <c r="P2449"/>
  <c r="U2449" s="1"/>
  <c r="O2449"/>
  <c r="T2449" s="1"/>
  <c r="Y2449" s="1"/>
  <c r="N2449"/>
  <c r="R2448"/>
  <c r="Q2448"/>
  <c r="V2448" s="1"/>
  <c r="P2448"/>
  <c r="U2448" s="1"/>
  <c r="O2448"/>
  <c r="T2448" s="1"/>
  <c r="N2448"/>
  <c r="S2448" s="1"/>
  <c r="R2447"/>
  <c r="W2447" s="1"/>
  <c r="AB2447" s="1"/>
  <c r="Q2447"/>
  <c r="V2447" s="1"/>
  <c r="P2447"/>
  <c r="U2447" s="1"/>
  <c r="O2447"/>
  <c r="N2447"/>
  <c r="S2447" s="1"/>
  <c r="R2446"/>
  <c r="W2446" s="1"/>
  <c r="Q2446"/>
  <c r="P2446"/>
  <c r="O2446"/>
  <c r="T2446" s="1"/>
  <c r="N2446"/>
  <c r="R2445"/>
  <c r="W2445" s="1"/>
  <c r="Q2445"/>
  <c r="P2445"/>
  <c r="U2445" s="1"/>
  <c r="O2445"/>
  <c r="T2445" s="1"/>
  <c r="N2445"/>
  <c r="R2429"/>
  <c r="W2429" s="1"/>
  <c r="AB2429" s="1"/>
  <c r="Q2429"/>
  <c r="V2429" s="1"/>
  <c r="AA2429" s="1"/>
  <c r="P2429"/>
  <c r="U2429" s="1"/>
  <c r="Z2429" s="1"/>
  <c r="O2429"/>
  <c r="T2429" s="1"/>
  <c r="Y2429" s="1"/>
  <c r="N2429"/>
  <c r="S2429" s="1"/>
  <c r="X2429" s="1"/>
  <c r="R2292"/>
  <c r="W2292" s="1"/>
  <c r="AB2292" s="1"/>
  <c r="Q2292"/>
  <c r="V2292" s="1"/>
  <c r="AA2292" s="1"/>
  <c r="P2292"/>
  <c r="U2292" s="1"/>
  <c r="O2292"/>
  <c r="N2292"/>
  <c r="R2291"/>
  <c r="W2291" s="1"/>
  <c r="Q2291"/>
  <c r="V2291" s="1"/>
  <c r="P2291"/>
  <c r="O2291"/>
  <c r="N2291"/>
  <c r="S2291" s="1"/>
  <c r="X2291" s="1"/>
  <c r="R2290"/>
  <c r="W2290" s="1"/>
  <c r="Q2290"/>
  <c r="P2290"/>
  <c r="O2290"/>
  <c r="T2290" s="1"/>
  <c r="Y2290" s="1"/>
  <c r="N2290"/>
  <c r="S2290" s="1"/>
  <c r="X2290" s="1"/>
  <c r="R2289"/>
  <c r="Q2289"/>
  <c r="P2289"/>
  <c r="U2289" s="1"/>
  <c r="Z2289" s="1"/>
  <c r="O2289"/>
  <c r="T2289" s="1"/>
  <c r="Y2289" s="1"/>
  <c r="N2289"/>
  <c r="S2289" s="1"/>
  <c r="X2289" s="1"/>
  <c r="R2288"/>
  <c r="Q2288"/>
  <c r="V2288" s="1"/>
  <c r="AA2288" s="1"/>
  <c r="P2288"/>
  <c r="U2288" s="1"/>
  <c r="Z2288" s="1"/>
  <c r="O2288"/>
  <c r="T2288" s="1"/>
  <c r="Y2288" s="1"/>
  <c r="N2288"/>
  <c r="S2288" s="1"/>
  <c r="X2288" s="1"/>
  <c r="R2287"/>
  <c r="W2287" s="1"/>
  <c r="AB2287" s="1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T2286" s="1"/>
  <c r="N2286"/>
  <c r="S2286" s="1"/>
  <c r="R2285"/>
  <c r="W2285" s="1"/>
  <c r="AB2285" s="1"/>
  <c r="Q2285"/>
  <c r="V2285" s="1"/>
  <c r="AA2285" s="1"/>
  <c r="P2285"/>
  <c r="U2285" s="1"/>
  <c r="O2285"/>
  <c r="T2285" s="1"/>
  <c r="N2285"/>
  <c r="R2284"/>
  <c r="W2284" s="1"/>
  <c r="AB2284" s="1"/>
  <c r="Q2284"/>
  <c r="V2284" s="1"/>
  <c r="P2284"/>
  <c r="U2284" s="1"/>
  <c r="O2284"/>
  <c r="N2284"/>
  <c r="R2283"/>
  <c r="W2283" s="1"/>
  <c r="Q2283"/>
  <c r="V2283" s="1"/>
  <c r="P2283"/>
  <c r="O2283"/>
  <c r="N2283"/>
  <c r="S2283" s="1"/>
  <c r="X2283" s="1"/>
  <c r="R2282"/>
  <c r="W2282" s="1"/>
  <c r="Q2282"/>
  <c r="P2282"/>
  <c r="O2282"/>
  <c r="T2282" s="1"/>
  <c r="Y2282" s="1"/>
  <c r="N2282"/>
  <c r="S2282" s="1"/>
  <c r="X2282" s="1"/>
  <c r="R2281"/>
  <c r="Q228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X2280" s="1"/>
  <c r="R2279"/>
  <c r="W2279" s="1"/>
  <c r="AB2279" s="1"/>
  <c r="Q2279"/>
  <c r="V2279" s="1"/>
  <c r="AA2279" s="1"/>
  <c r="P2279"/>
  <c r="U2279" s="1"/>
  <c r="Z2279" s="1"/>
  <c r="O2279"/>
  <c r="T2279" s="1"/>
  <c r="Y2279" s="1"/>
  <c r="N2279"/>
  <c r="S2279" s="1"/>
  <c r="R2278"/>
  <c r="W2278" s="1"/>
  <c r="AB2278" s="1"/>
  <c r="Q2278"/>
  <c r="V2278" s="1"/>
  <c r="AA2278" s="1"/>
  <c r="P2278"/>
  <c r="U2278" s="1"/>
  <c r="Z2278" s="1"/>
  <c r="O2278"/>
  <c r="T2278" s="1"/>
  <c r="Y2278" s="1"/>
  <c r="N2278"/>
  <c r="S2278" s="1"/>
  <c r="R2277"/>
  <c r="W2277" s="1"/>
  <c r="AB2277" s="1"/>
  <c r="Q2277"/>
  <c r="V2277" s="1"/>
  <c r="AA2277" s="1"/>
  <c r="P2277"/>
  <c r="U2277" s="1"/>
  <c r="Z2277" s="1"/>
  <c r="O2277"/>
  <c r="T2277" s="1"/>
  <c r="N2277"/>
  <c r="R2276"/>
  <c r="W2276" s="1"/>
  <c r="AB2276" s="1"/>
  <c r="Q2276"/>
  <c r="V2276" s="1"/>
  <c r="AA2276" s="1"/>
  <c r="P2276"/>
  <c r="U2276" s="1"/>
  <c r="Z2276" s="1"/>
  <c r="O2276"/>
  <c r="N2276"/>
  <c r="R2275"/>
  <c r="W2275" s="1"/>
  <c r="AB2275" s="1"/>
  <c r="Q2275"/>
  <c r="P2275"/>
  <c r="O2275"/>
  <c r="N2275"/>
  <c r="S2275" s="1"/>
  <c r="X2275" s="1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N2271"/>
  <c r="R2270"/>
  <c r="W2270" s="1"/>
  <c r="AB2270" s="1"/>
  <c r="Q2270"/>
  <c r="V2270" s="1"/>
  <c r="AA2270" s="1"/>
  <c r="P2270"/>
  <c r="U2270" s="1"/>
  <c r="O2270"/>
  <c r="N2270"/>
  <c r="R2269"/>
  <c r="W2269" s="1"/>
  <c r="AB2269" s="1"/>
  <c r="Q2269"/>
  <c r="V2269" s="1"/>
  <c r="P2269"/>
  <c r="O2269"/>
  <c r="N2269"/>
  <c r="R2268"/>
  <c r="W2268" s="1"/>
  <c r="Q2268"/>
  <c r="P2268"/>
  <c r="O2268"/>
  <c r="N2268"/>
  <c r="R2267"/>
  <c r="W2267" s="1"/>
  <c r="Q2267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5"/>
  <c r="Q2265"/>
  <c r="P2265"/>
  <c r="U2265" s="1"/>
  <c r="Z2265" s="1"/>
  <c r="O2265"/>
  <c r="T2265" s="1"/>
  <c r="Y2265" s="1"/>
  <c r="N2265"/>
  <c r="S2265" s="1"/>
  <c r="X2265" s="1"/>
  <c r="R2264"/>
  <c r="Q2264"/>
  <c r="V2264" s="1"/>
  <c r="AA2264" s="1"/>
  <c r="P2264"/>
  <c r="U2264" s="1"/>
  <c r="Z2264" s="1"/>
  <c r="O2264"/>
  <c r="T2264" s="1"/>
  <c r="Y2264" s="1"/>
  <c r="N2264"/>
  <c r="R2263"/>
  <c r="Q2263"/>
  <c r="V2263" s="1"/>
  <c r="AA2263" s="1"/>
  <c r="P2263"/>
  <c r="U2263" s="1"/>
  <c r="Z2263" s="1"/>
  <c r="O2263"/>
  <c r="T2263" s="1"/>
  <c r="Y2263" s="1"/>
  <c r="N2263"/>
  <c r="S2263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S2202" s="1"/>
  <c r="X2202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6"/>
  <c r="W2126" s="1"/>
  <c r="AB2126" s="1"/>
  <c r="Q2126"/>
  <c r="V2126" s="1"/>
  <c r="AA2126" s="1"/>
  <c r="P2126"/>
  <c r="O2126"/>
  <c r="T2126" s="1"/>
  <c r="Y2126" s="1"/>
  <c r="N2126"/>
  <c r="R2125"/>
  <c r="W2125" s="1"/>
  <c r="AB2125" s="1"/>
  <c r="Q2125"/>
  <c r="V2125" s="1"/>
  <c r="P2125"/>
  <c r="U2125" s="1"/>
  <c r="Z2125" s="1"/>
  <c r="O2125"/>
  <c r="N2125"/>
  <c r="R2124"/>
  <c r="W2124" s="1"/>
  <c r="Q2124"/>
  <c r="V2124" s="1"/>
  <c r="AA2124" s="1"/>
  <c r="P2124"/>
  <c r="O2124"/>
  <c r="N2124"/>
  <c r="S2124" s="1"/>
  <c r="R2123"/>
  <c r="W2123" s="1"/>
  <c r="AB2123" s="1"/>
  <c r="Q2123"/>
  <c r="P2123"/>
  <c r="O2123"/>
  <c r="T2123" s="1"/>
  <c r="N2123"/>
  <c r="S2123" s="1"/>
  <c r="X2123" s="1"/>
  <c r="R2122"/>
  <c r="Q2122"/>
  <c r="P2122"/>
  <c r="U2122" s="1"/>
  <c r="O2122"/>
  <c r="T2122" s="1"/>
  <c r="Y2122" s="1"/>
  <c r="N2122"/>
  <c r="S2122" s="1"/>
  <c r="X2122" s="1"/>
  <c r="R2121"/>
  <c r="Q2121"/>
  <c r="V2121" s="1"/>
  <c r="P2121"/>
  <c r="U2121" s="1"/>
  <c r="Z2121" s="1"/>
  <c r="O2121"/>
  <c r="T2121" s="1"/>
  <c r="Y2121" s="1"/>
  <c r="N2121"/>
  <c r="S2121" s="1"/>
  <c r="X2121" s="1"/>
  <c r="R2120"/>
  <c r="W2120" s="1"/>
  <c r="Q2120"/>
  <c r="V2120" s="1"/>
  <c r="AA2120" s="1"/>
  <c r="P2120"/>
  <c r="U2120" s="1"/>
  <c r="Z2120" s="1"/>
  <c r="O2120"/>
  <c r="T2120" s="1"/>
  <c r="Y2120" s="1"/>
  <c r="N2120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R2117"/>
  <c r="W2117" s="1"/>
  <c r="AB2117" s="1"/>
  <c r="Q2117"/>
  <c r="V2117" s="1"/>
  <c r="P2117"/>
  <c r="U2117" s="1"/>
  <c r="Z2117" s="1"/>
  <c r="O2117"/>
  <c r="N2117"/>
  <c r="R2116"/>
  <c r="W2116" s="1"/>
  <c r="Q2116"/>
  <c r="V2116" s="1"/>
  <c r="AA2116" s="1"/>
  <c r="P2116"/>
  <c r="O2116"/>
  <c r="N2116"/>
  <c r="S2116" s="1"/>
  <c r="R2115"/>
  <c r="W2115" s="1"/>
  <c r="AB2115" s="1"/>
  <c r="Q2115"/>
  <c r="P2115"/>
  <c r="O2115"/>
  <c r="T2115" s="1"/>
  <c r="N2115"/>
  <c r="S2115" s="1"/>
  <c r="X2115" s="1"/>
  <c r="R2114"/>
  <c r="Q2114"/>
  <c r="P2114"/>
  <c r="U2114" s="1"/>
  <c r="O2114"/>
  <c r="T2114" s="1"/>
  <c r="Y2114" s="1"/>
  <c r="N2114"/>
  <c r="S2114" s="1"/>
  <c r="X2114" s="1"/>
  <c r="R2113"/>
  <c r="Q2113"/>
  <c r="V2113" s="1"/>
  <c r="P2113"/>
  <c r="U2113" s="1"/>
  <c r="Z2113" s="1"/>
  <c r="O2113"/>
  <c r="T2113" s="1"/>
  <c r="Y2113" s="1"/>
  <c r="N2113"/>
  <c r="S2113" s="1"/>
  <c r="X2113" s="1"/>
  <c r="R2112"/>
  <c r="Q2112"/>
  <c r="V2112" s="1"/>
  <c r="P2112"/>
  <c r="U2112" s="1"/>
  <c r="Z2112" s="1"/>
  <c r="O2112"/>
  <c r="T2112" s="1"/>
  <c r="Y2112" s="1"/>
  <c r="N2112"/>
  <c r="S2112" s="1"/>
  <c r="X2112" s="1"/>
  <c r="R2111"/>
  <c r="W2111" s="1"/>
  <c r="AB2111" s="1"/>
  <c r="Q2111"/>
  <c r="V2111" s="1"/>
  <c r="AA2111" s="1"/>
  <c r="P2111"/>
  <c r="U2111" s="1"/>
  <c r="Z2111" s="1"/>
  <c r="O2111"/>
  <c r="T2111" s="1"/>
  <c r="Y2111" s="1"/>
  <c r="N2111"/>
  <c r="R2110"/>
  <c r="W2110" s="1"/>
  <c r="AB2110" s="1"/>
  <c r="Q2110"/>
  <c r="V2110" s="1"/>
  <c r="AA2110" s="1"/>
  <c r="P2110"/>
  <c r="U2110" s="1"/>
  <c r="Z2110" s="1"/>
  <c r="O2110"/>
  <c r="N2110"/>
  <c r="R2109"/>
  <c r="W2109" s="1"/>
  <c r="AB2109" s="1"/>
  <c r="Q2109"/>
  <c r="V2109" s="1"/>
  <c r="AA2109" s="1"/>
  <c r="P2109"/>
  <c r="O2109"/>
  <c r="N2109"/>
  <c r="S2109" s="1"/>
  <c r="X2109" s="1"/>
  <c r="R2108"/>
  <c r="W2108" s="1"/>
  <c r="AB2108" s="1"/>
  <c r="Q2108"/>
  <c r="P2108"/>
  <c r="O2108"/>
  <c r="T2108" s="1"/>
  <c r="Y2108" s="1"/>
  <c r="N2108"/>
  <c r="S2108" s="1"/>
  <c r="X2108" s="1"/>
  <c r="R2107"/>
  <c r="Q2107"/>
  <c r="P2107"/>
  <c r="U2107" s="1"/>
  <c r="Z2107" s="1"/>
  <c r="O2107"/>
  <c r="T2107" s="1"/>
  <c r="Y2107" s="1"/>
  <c r="N2107"/>
  <c r="S2107" s="1"/>
  <c r="X2107" s="1"/>
  <c r="R2106"/>
  <c r="Q2106"/>
  <c r="V2106" s="1"/>
  <c r="AA2106" s="1"/>
  <c r="P2106"/>
  <c r="U2106" s="1"/>
  <c r="Z2106" s="1"/>
  <c r="O2106"/>
  <c r="T2106" s="1"/>
  <c r="Y2106" s="1"/>
  <c r="N2106"/>
  <c r="S2106" s="1"/>
  <c r="X2106" s="1"/>
  <c r="R2105"/>
  <c r="W2105" s="1"/>
  <c r="AB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X2101" s="1"/>
  <c r="R2100"/>
  <c r="W2100" s="1"/>
  <c r="AB2100" s="1"/>
  <c r="Q2100"/>
  <c r="P2100"/>
  <c r="O2100"/>
  <c r="T2100" s="1"/>
  <c r="Y2100" s="1"/>
  <c r="N2100"/>
  <c r="S2100" s="1"/>
  <c r="X2100" s="1"/>
  <c r="R2099"/>
  <c r="Q2099"/>
  <c r="P2099"/>
  <c r="U2099" s="1"/>
  <c r="Z2099" s="1"/>
  <c r="O2099"/>
  <c r="T2099" s="1"/>
  <c r="Y2099" s="1"/>
  <c r="N2099"/>
  <c r="S2099" s="1"/>
  <c r="X2099" s="1"/>
  <c r="R2098"/>
  <c r="Q2098"/>
  <c r="V2098" s="1"/>
  <c r="AA2098" s="1"/>
  <c r="P2098"/>
  <c r="U2098" s="1"/>
  <c r="Z2098" s="1"/>
  <c r="O2098"/>
  <c r="T2098" s="1"/>
  <c r="Y2098" s="1"/>
  <c r="N2098"/>
  <c r="S2098" s="1"/>
  <c r="X2098" s="1"/>
  <c r="R2097"/>
  <c r="Q2097"/>
  <c r="V2097" s="1"/>
  <c r="AA2097" s="1"/>
  <c r="P2097"/>
  <c r="U2097" s="1"/>
  <c r="Z2097" s="1"/>
  <c r="O2097"/>
  <c r="T2097" s="1"/>
  <c r="Y2097" s="1"/>
  <c r="N2097"/>
  <c r="S2097" s="1"/>
  <c r="X2097" s="1"/>
  <c r="R2051"/>
  <c r="W2051" s="1"/>
  <c r="AB2051" s="1"/>
  <c r="Q2051"/>
  <c r="V2051" s="1"/>
  <c r="AA2051" s="1"/>
  <c r="P2051"/>
  <c r="U2051" s="1"/>
  <c r="Z2051" s="1"/>
  <c r="O2051"/>
  <c r="N2051"/>
  <c r="S2051" s="1"/>
  <c r="X2051" s="1"/>
  <c r="R2036"/>
  <c r="W2036" s="1"/>
  <c r="AB2036" s="1"/>
  <c r="Q2036"/>
  <c r="V2036" s="1"/>
  <c r="AA2036" s="1"/>
  <c r="P2036"/>
  <c r="U2036" s="1"/>
  <c r="O2036"/>
  <c r="T2036" s="1"/>
  <c r="Y2036" s="1"/>
  <c r="N2036"/>
  <c r="S2036" s="1"/>
  <c r="X2036" s="1"/>
  <c r="R2005"/>
  <c r="W2005" s="1"/>
  <c r="AB2005" s="1"/>
  <c r="Q2005"/>
  <c r="V2005" s="1"/>
  <c r="AA2005" s="1"/>
  <c r="P2005"/>
  <c r="U2005" s="1"/>
  <c r="Z2005" s="1"/>
  <c r="O2005"/>
  <c r="T2005" s="1"/>
  <c r="Y2005" s="1"/>
  <c r="N2005"/>
  <c r="R2004"/>
  <c r="W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O1998"/>
  <c r="T1998" s="1"/>
  <c r="Y1998" s="1"/>
  <c r="N1998"/>
  <c r="S1998" s="1"/>
  <c r="X1998" s="1"/>
  <c r="R1997"/>
  <c r="W1997" s="1"/>
  <c r="AB1997" s="1"/>
  <c r="Q1997"/>
  <c r="P1997"/>
  <c r="U1997" s="1"/>
  <c r="Z1997" s="1"/>
  <c r="O1997"/>
  <c r="T1997" s="1"/>
  <c r="Y1997" s="1"/>
  <c r="N1997"/>
  <c r="R1996"/>
  <c r="W1996" s="1"/>
  <c r="Q1996"/>
  <c r="V1996" s="1"/>
  <c r="AA1996" s="1"/>
  <c r="P1996"/>
  <c r="U1996" s="1"/>
  <c r="Z1996" s="1"/>
  <c r="O1996"/>
  <c r="N1996"/>
  <c r="R1995"/>
  <c r="W1995" s="1"/>
  <c r="AB1995" s="1"/>
  <c r="Q1995"/>
  <c r="V1995" s="1"/>
  <c r="AA1995" s="1"/>
  <c r="P1995"/>
  <c r="O1995"/>
  <c r="N1995"/>
  <c r="S1995" s="1"/>
  <c r="X1995" s="1"/>
  <c r="R1994"/>
  <c r="W1994" s="1"/>
  <c r="AB1994" s="1"/>
  <c r="Q1994"/>
  <c r="P1994"/>
  <c r="O1994"/>
  <c r="T1994" s="1"/>
  <c r="Y1994" s="1"/>
  <c r="N1994"/>
  <c r="S1994" s="1"/>
  <c r="X1994" s="1"/>
  <c r="R1993"/>
  <c r="Q1993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R199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AB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U1983" s="1"/>
  <c r="O1983"/>
  <c r="T1983" s="1"/>
  <c r="Y1983" s="1"/>
  <c r="N1983"/>
  <c r="S1983" s="1"/>
  <c r="X1983" s="1"/>
  <c r="R1982"/>
  <c r="W1982" s="1"/>
  <c r="AB1982" s="1"/>
  <c r="Q1982"/>
  <c r="V1982" s="1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S1977" s="1"/>
  <c r="R1976"/>
  <c r="Q1976"/>
  <c r="V1976" s="1"/>
  <c r="AA1976" s="1"/>
  <c r="P1976"/>
  <c r="U1976" s="1"/>
  <c r="Z1976" s="1"/>
  <c r="O1976"/>
  <c r="T1976" s="1"/>
  <c r="Y1976" s="1"/>
  <c r="N1976"/>
  <c r="S1976" s="1"/>
  <c r="R1960"/>
  <c r="W1960" s="1"/>
  <c r="AB1960" s="1"/>
  <c r="Q1960"/>
  <c r="V1960" s="1"/>
  <c r="AA1960" s="1"/>
  <c r="P1960"/>
  <c r="U1960" s="1"/>
  <c r="Z1960" s="1"/>
  <c r="O1960"/>
  <c r="T1960" s="1"/>
  <c r="Y1960" s="1"/>
  <c r="N1960"/>
  <c r="S1960" s="1"/>
  <c r="X1960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44"/>
  <c r="W1944" s="1"/>
  <c r="AB1944" s="1"/>
  <c r="Q1944"/>
  <c r="V1944" s="1"/>
  <c r="AA1944" s="1"/>
  <c r="P1944"/>
  <c r="U1944" s="1"/>
  <c r="Z1944" s="1"/>
  <c r="O1944"/>
  <c r="T1944" s="1"/>
  <c r="Y1944" s="1"/>
  <c r="N1944"/>
  <c r="R1943"/>
  <c r="W1943" s="1"/>
  <c r="AB1943" s="1"/>
  <c r="Q1943"/>
  <c r="V1943" s="1"/>
  <c r="AA1943" s="1"/>
  <c r="P1943"/>
  <c r="U1943" s="1"/>
  <c r="Z1943" s="1"/>
  <c r="O1943"/>
  <c r="N1943"/>
  <c r="R1942"/>
  <c r="W1942" s="1"/>
  <c r="AB1942" s="1"/>
  <c r="Q1942"/>
  <c r="V1942" s="1"/>
  <c r="AA1942" s="1"/>
  <c r="P1942"/>
  <c r="O1942"/>
  <c r="N1942"/>
  <c r="S1942" s="1"/>
  <c r="X1942" s="1"/>
  <c r="R1941"/>
  <c r="W1941" s="1"/>
  <c r="AB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T1938" s="1"/>
  <c r="N1938"/>
  <c r="S1938" s="1"/>
  <c r="X1938" s="1"/>
  <c r="R1937"/>
  <c r="W1937" s="1"/>
  <c r="AB1937" s="1"/>
  <c r="Q1937"/>
  <c r="V1937" s="1"/>
  <c r="AA1937" s="1"/>
  <c r="P1937"/>
  <c r="U1937" s="1"/>
  <c r="O1937"/>
  <c r="T1937" s="1"/>
  <c r="Y1937" s="1"/>
  <c r="N1937"/>
  <c r="S1937" s="1"/>
  <c r="X1937" s="1"/>
  <c r="R1936"/>
  <c r="W1936" s="1"/>
  <c r="AB1936" s="1"/>
  <c r="Q1936"/>
  <c r="V1936" s="1"/>
  <c r="P1936"/>
  <c r="U1936" s="1"/>
  <c r="Z1936" s="1"/>
  <c r="O1936"/>
  <c r="T1936" s="1"/>
  <c r="Y1936" s="1"/>
  <c r="N1936"/>
  <c r="R1935"/>
  <c r="W1935" s="1"/>
  <c r="Q1935"/>
  <c r="V1935" s="1"/>
  <c r="AA1935" s="1"/>
  <c r="P1935"/>
  <c r="U1935" s="1"/>
  <c r="Z1935" s="1"/>
  <c r="O1935"/>
  <c r="N1935"/>
  <c r="R1934"/>
  <c r="W1934" s="1"/>
  <c r="AB1934" s="1"/>
  <c r="Q1934"/>
  <c r="V1934" s="1"/>
  <c r="AA1934" s="1"/>
  <c r="P1934"/>
  <c r="O1934"/>
  <c r="N1934"/>
  <c r="S1934" s="1"/>
  <c r="X1934" s="1"/>
  <c r="R1933"/>
  <c r="W1933" s="1"/>
  <c r="AB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X1932" s="1"/>
  <c r="R1931"/>
  <c r="Q1931"/>
  <c r="V1931" s="1"/>
  <c r="AA1931" s="1"/>
  <c r="P1931"/>
  <c r="U1931" s="1"/>
  <c r="Z1931" s="1"/>
  <c r="O1931"/>
  <c r="T1931" s="1"/>
  <c r="Y1931" s="1"/>
  <c r="N1931"/>
  <c r="S1931" s="1"/>
  <c r="R1930"/>
  <c r="Q1930"/>
  <c r="V1930" s="1"/>
  <c r="AA1930" s="1"/>
  <c r="P1930"/>
  <c r="U1930" s="1"/>
  <c r="Z1930" s="1"/>
  <c r="O1930"/>
  <c r="T1930" s="1"/>
  <c r="Y1930" s="1"/>
  <c r="N1930"/>
  <c r="S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X1924" s="1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S1923" s="1"/>
  <c r="X1923" s="1"/>
  <c r="R1922"/>
  <c r="W1922" s="1"/>
  <c r="AB1922" s="1"/>
  <c r="Q1922"/>
  <c r="V1922" s="1"/>
  <c r="AA1922" s="1"/>
  <c r="P1922"/>
  <c r="U1922" s="1"/>
  <c r="Z1922" s="1"/>
  <c r="O1922"/>
  <c r="T1922" s="1"/>
  <c r="Y1922" s="1"/>
  <c r="N1922"/>
  <c r="R1921"/>
  <c r="W1921" s="1"/>
  <c r="AB1921" s="1"/>
  <c r="Q1921"/>
  <c r="V1921" s="1"/>
  <c r="AA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R1915"/>
  <c r="Q1915"/>
  <c r="V1915" s="1"/>
  <c r="AA1915" s="1"/>
  <c r="P1915"/>
  <c r="U1915" s="1"/>
  <c r="Z1915" s="1"/>
  <c r="O1915"/>
  <c r="T1915" s="1"/>
  <c r="Y1915" s="1"/>
  <c r="N1915"/>
  <c r="S1915" s="1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S1716" s="1"/>
  <c r="X1716" s="1"/>
  <c r="R1715"/>
  <c r="Q1715"/>
  <c r="P1715"/>
  <c r="U1715" s="1"/>
  <c r="Z1715" s="1"/>
  <c r="O1715"/>
  <c r="T1715" s="1"/>
  <c r="Y1715" s="1"/>
  <c r="N1715"/>
  <c r="S1715" s="1"/>
  <c r="X1715" s="1"/>
  <c r="R1714"/>
  <c r="Q1714"/>
  <c r="V1714" s="1"/>
  <c r="AA1714" s="1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R1712"/>
  <c r="W1712" s="1"/>
  <c r="AB1712" s="1"/>
  <c r="Q1712"/>
  <c r="V1712" s="1"/>
  <c r="AA1712" s="1"/>
  <c r="P1712"/>
  <c r="U1712" s="1"/>
  <c r="Z1712" s="1"/>
  <c r="O1712"/>
  <c r="T1712" s="1"/>
  <c r="N1712"/>
  <c r="R1711"/>
  <c r="W1711" s="1"/>
  <c r="AB1711" s="1"/>
  <c r="Q1711"/>
  <c r="V1711" s="1"/>
  <c r="AA1711" s="1"/>
  <c r="P1711"/>
  <c r="U1711" s="1"/>
  <c r="O1711"/>
  <c r="N1711"/>
  <c r="R1710"/>
  <c r="W1710" s="1"/>
  <c r="AB1710" s="1"/>
  <c r="Q1710"/>
  <c r="V1710" s="1"/>
  <c r="P1710"/>
  <c r="U1710" s="1"/>
  <c r="O1710"/>
  <c r="N1710"/>
  <c r="R1709"/>
  <c r="W1709" s="1"/>
  <c r="Q1709"/>
  <c r="V1709" s="1"/>
  <c r="P1709"/>
  <c r="O1709"/>
  <c r="N1709"/>
  <c r="S1709" s="1"/>
  <c r="X1709" s="1"/>
  <c r="R1708"/>
  <c r="W1708" s="1"/>
  <c r="Q1708"/>
  <c r="P1708"/>
  <c r="O1708"/>
  <c r="T1708" s="1"/>
  <c r="Y1708" s="1"/>
  <c r="N1708"/>
  <c r="S1708" s="1"/>
  <c r="X1708" s="1"/>
  <c r="R1707"/>
  <c r="Q1707"/>
  <c r="P1707"/>
  <c r="U1707" s="1"/>
  <c r="Z1707" s="1"/>
  <c r="O1707"/>
  <c r="T1707" s="1"/>
  <c r="Y1707" s="1"/>
  <c r="N1707"/>
  <c r="S1707" s="1"/>
  <c r="X1707" s="1"/>
  <c r="R1706"/>
  <c r="Q1706"/>
  <c r="V1706" s="1"/>
  <c r="AA1706" s="1"/>
  <c r="P1706"/>
  <c r="U1706" s="1"/>
  <c r="Z1706" s="1"/>
  <c r="O1706"/>
  <c r="T1706" s="1"/>
  <c r="Y1706" s="1"/>
  <c r="N1706"/>
  <c r="S1706" s="1"/>
  <c r="X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S1705" s="1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S1704" s="1"/>
  <c r="R1703"/>
  <c r="W1703" s="1"/>
  <c r="AB1703" s="1"/>
  <c r="Q1703"/>
  <c r="V1703" s="1"/>
  <c r="AA1703" s="1"/>
  <c r="P1703"/>
  <c r="U1703" s="1"/>
  <c r="Z1703" s="1"/>
  <c r="O1703"/>
  <c r="T1703" s="1"/>
  <c r="Y1703" s="1"/>
  <c r="N1703"/>
  <c r="R1702"/>
  <c r="W1702" s="1"/>
  <c r="AB1702" s="1"/>
  <c r="Q1702"/>
  <c r="V1702" s="1"/>
  <c r="AA1702" s="1"/>
  <c r="P1702"/>
  <c r="U1702" s="1"/>
  <c r="Z1702" s="1"/>
  <c r="O1702"/>
  <c r="N1702"/>
  <c r="R1701"/>
  <c r="W1701" s="1"/>
  <c r="AB1701" s="1"/>
  <c r="Q1701"/>
  <c r="V1701" s="1"/>
  <c r="AA1701" s="1"/>
  <c r="P1701"/>
  <c r="O1701"/>
  <c r="N1701"/>
  <c r="S1701" s="1"/>
  <c r="X1701" s="1"/>
  <c r="R1700"/>
  <c r="W1700" s="1"/>
  <c r="AB1700" s="1"/>
  <c r="Q1700"/>
  <c r="P1700"/>
  <c r="O1700"/>
  <c r="T1700" s="1"/>
  <c r="Y1700" s="1"/>
  <c r="N1700"/>
  <c r="S1700" s="1"/>
  <c r="X1700" s="1"/>
  <c r="R1699"/>
  <c r="Q1699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S1697" s="1"/>
  <c r="X1697" s="1"/>
  <c r="R1696"/>
  <c r="W1696" s="1"/>
  <c r="AB1696" s="1"/>
  <c r="Q1696"/>
  <c r="V1696" s="1"/>
  <c r="AA1696" s="1"/>
  <c r="P1696"/>
  <c r="U1696" s="1"/>
  <c r="O1696"/>
  <c r="T1696" s="1"/>
  <c r="Y1696" s="1"/>
  <c r="N1696"/>
  <c r="R1695"/>
  <c r="W1695" s="1"/>
  <c r="AB1695" s="1"/>
  <c r="Q1695"/>
  <c r="V1695" s="1"/>
  <c r="P1695"/>
  <c r="U1695" s="1"/>
  <c r="Z1695" s="1"/>
  <c r="O1695"/>
  <c r="N1695"/>
  <c r="R1694"/>
  <c r="W1694" s="1"/>
  <c r="Q1694"/>
  <c r="V1694" s="1"/>
  <c r="AA1694" s="1"/>
  <c r="P1694"/>
  <c r="O1694"/>
  <c r="N1694"/>
  <c r="S1694" s="1"/>
  <c r="X1694" s="1"/>
  <c r="R1693"/>
  <c r="W1693" s="1"/>
  <c r="AB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74"/>
  <c r="Q1674"/>
  <c r="V1674" s="1"/>
  <c r="AA1674" s="1"/>
  <c r="P1674"/>
  <c r="U1674" s="1"/>
  <c r="Z1674" s="1"/>
  <c r="O1674"/>
  <c r="T1674" s="1"/>
  <c r="Y1674" s="1"/>
  <c r="N1674"/>
  <c r="R1673"/>
  <c r="W1673" s="1"/>
  <c r="AB1673" s="1"/>
  <c r="Q1673"/>
  <c r="V1673" s="1"/>
  <c r="AA1673" s="1"/>
  <c r="P1673"/>
  <c r="O1673"/>
  <c r="N1673"/>
  <c r="R1672"/>
  <c r="W1672" s="1"/>
  <c r="AB1672" s="1"/>
  <c r="Q1672"/>
  <c r="P1672"/>
  <c r="O1672"/>
  <c r="N1672"/>
  <c r="R1671"/>
  <c r="W1671" s="1"/>
  <c r="Q1671"/>
  <c r="V1671" s="1"/>
  <c r="P1671"/>
  <c r="O1671"/>
  <c r="N1671"/>
  <c r="S1671" s="1"/>
  <c r="X1671" s="1"/>
  <c r="R1670"/>
  <c r="W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N1668"/>
  <c r="S1668" s="1"/>
  <c r="X1668" s="1"/>
  <c r="R1667"/>
  <c r="W1667" s="1"/>
  <c r="AB1667" s="1"/>
  <c r="Q1667"/>
  <c r="V1667" s="1"/>
  <c r="AA1667" s="1"/>
  <c r="P1667"/>
  <c r="U1667" s="1"/>
  <c r="O1667"/>
  <c r="T1667" s="1"/>
  <c r="Y1667" s="1"/>
  <c r="N1667"/>
  <c r="R1666"/>
  <c r="W1666" s="1"/>
  <c r="AB1666" s="1"/>
  <c r="Q1666"/>
  <c r="V1666" s="1"/>
  <c r="AA1666" s="1"/>
  <c r="P1666"/>
  <c r="U1666" s="1"/>
  <c r="Z1666" s="1"/>
  <c r="O1666"/>
  <c r="N1666"/>
  <c r="R1665"/>
  <c r="W1665" s="1"/>
  <c r="Q1665"/>
  <c r="V1665" s="1"/>
  <c r="AA1665" s="1"/>
  <c r="P1665"/>
  <c r="O1665"/>
  <c r="N1665"/>
  <c r="R1664"/>
  <c r="W1664" s="1"/>
  <c r="AB1664" s="1"/>
  <c r="Q1664"/>
  <c r="P1664"/>
  <c r="O1664"/>
  <c r="N1664"/>
  <c r="R1663"/>
  <c r="W1663" s="1"/>
  <c r="Q1663"/>
  <c r="P1663"/>
  <c r="O1663"/>
  <c r="N1663"/>
  <c r="S1663" s="1"/>
  <c r="X1663" s="1"/>
  <c r="R1662"/>
  <c r="W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R1660"/>
  <c r="Q1660"/>
  <c r="V1660" s="1"/>
  <c r="AA1660" s="1"/>
  <c r="P1660"/>
  <c r="U1660" s="1"/>
  <c r="Z1660" s="1"/>
  <c r="O1660"/>
  <c r="T1660" s="1"/>
  <c r="Y1660" s="1"/>
  <c r="N1660"/>
  <c r="S1660" s="1"/>
  <c r="X1660" s="1"/>
  <c r="R1659"/>
  <c r="Q1659"/>
  <c r="V1659" s="1"/>
  <c r="AA1659" s="1"/>
  <c r="P1659"/>
  <c r="U1659" s="1"/>
  <c r="Z1659" s="1"/>
  <c r="O1659"/>
  <c r="T1659" s="1"/>
  <c r="Y1659" s="1"/>
  <c r="N1659"/>
  <c r="S1659" s="1"/>
  <c r="X1659" s="1"/>
  <c r="R1658"/>
  <c r="W1658" s="1"/>
  <c r="AB1658" s="1"/>
  <c r="Q1658"/>
  <c r="V1658" s="1"/>
  <c r="AA1658" s="1"/>
  <c r="P1658"/>
  <c r="U1658" s="1"/>
  <c r="Z1658" s="1"/>
  <c r="O1658"/>
  <c r="T1658" s="1"/>
  <c r="N1658"/>
  <c r="R1657"/>
  <c r="W1657" s="1"/>
  <c r="AB1657" s="1"/>
  <c r="Q1657"/>
  <c r="V1657" s="1"/>
  <c r="P1657"/>
  <c r="U1657" s="1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X1653" s="1"/>
  <c r="R1652"/>
  <c r="W1652" s="1"/>
  <c r="AB1652" s="1"/>
  <c r="Q1652"/>
  <c r="V1652" s="1"/>
  <c r="AA1652" s="1"/>
  <c r="P1652"/>
  <c r="U1652" s="1"/>
  <c r="Z1652" s="1"/>
  <c r="O1652"/>
  <c r="T1652" s="1"/>
  <c r="Y1652" s="1"/>
  <c r="N1652"/>
  <c r="S1652" s="1"/>
  <c r="R1651"/>
  <c r="W1651" s="1"/>
  <c r="AB1651" s="1"/>
  <c r="Q1651"/>
  <c r="V1651" s="1"/>
  <c r="AA1651" s="1"/>
  <c r="P1651"/>
  <c r="U1651" s="1"/>
  <c r="Z1651" s="1"/>
  <c r="O1651"/>
  <c r="T1651" s="1"/>
  <c r="N1651"/>
  <c r="S1651" s="1"/>
  <c r="R1650"/>
  <c r="W1650" s="1"/>
  <c r="AB1650" s="1"/>
  <c r="Q1650"/>
  <c r="V1650" s="1"/>
  <c r="AA1650" s="1"/>
  <c r="P1650"/>
  <c r="U1650" s="1"/>
  <c r="O1650"/>
  <c r="T1650" s="1"/>
  <c r="N1650"/>
  <c r="R1649"/>
  <c r="W1649" s="1"/>
  <c r="AB1649" s="1"/>
  <c r="Q1649"/>
  <c r="V1649" s="1"/>
  <c r="P1649"/>
  <c r="U1649" s="1"/>
  <c r="O1649"/>
  <c r="N1649"/>
  <c r="R1648"/>
  <c r="W1648" s="1"/>
  <c r="Q1648"/>
  <c r="V1648" s="1"/>
  <c r="P1648"/>
  <c r="O1648"/>
  <c r="N1648"/>
  <c r="S1648" s="1"/>
  <c r="X1648" s="1"/>
  <c r="R1647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S1645" s="1"/>
  <c r="R1644"/>
  <c r="Q1644"/>
  <c r="V1644" s="1"/>
  <c r="AA1644" s="1"/>
  <c r="P1644"/>
  <c r="U1644" s="1"/>
  <c r="Z1644" s="1"/>
  <c r="O1644"/>
  <c r="T1644" s="1"/>
  <c r="N1644"/>
  <c r="S1644" s="1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AB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X1641" s="1"/>
  <c r="R1640"/>
  <c r="W1640" s="1"/>
  <c r="AB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R1637"/>
  <c r="W1637" s="1"/>
  <c r="AB1637" s="1"/>
  <c r="Q1637"/>
  <c r="V1637" s="1"/>
  <c r="AA1637" s="1"/>
  <c r="P1637"/>
  <c r="U1637" s="1"/>
  <c r="Z1637" s="1"/>
  <c r="O1637"/>
  <c r="N1637"/>
  <c r="S1637" s="1"/>
  <c r="X1637" s="1"/>
  <c r="R1636"/>
  <c r="W1636" s="1"/>
  <c r="AB1636" s="1"/>
  <c r="Q1636"/>
  <c r="V1636" s="1"/>
  <c r="AA1636" s="1"/>
  <c r="P1636"/>
  <c r="O1636"/>
  <c r="T1636" s="1"/>
  <c r="Y1636" s="1"/>
  <c r="N1636"/>
  <c r="S1636" s="1"/>
  <c r="X1636" s="1"/>
  <c r="R1635"/>
  <c r="W1635" s="1"/>
  <c r="AB1635" s="1"/>
  <c r="Q1635"/>
  <c r="P1635"/>
  <c r="U1635" s="1"/>
  <c r="Z1635" s="1"/>
  <c r="O1635"/>
  <c r="T1635" s="1"/>
  <c r="Y1635" s="1"/>
  <c r="N1635"/>
  <c r="R1634"/>
  <c r="Q1634"/>
  <c r="V1634" s="1"/>
  <c r="AA1634" s="1"/>
  <c r="P1634"/>
  <c r="U1634" s="1"/>
  <c r="Z1634" s="1"/>
  <c r="O1634"/>
  <c r="N1634"/>
  <c r="R1633"/>
  <c r="W1633" s="1"/>
  <c r="AB1633" s="1"/>
  <c r="Q1633"/>
  <c r="V1633" s="1"/>
  <c r="AA1633" s="1"/>
  <c r="P1633"/>
  <c r="O1633"/>
  <c r="N1633"/>
  <c r="S1633" s="1"/>
  <c r="X1633" s="1"/>
  <c r="R1632"/>
  <c r="W1632" s="1"/>
  <c r="AB1632" s="1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Y1629" s="1"/>
  <c r="N1629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U1621" s="1"/>
  <c r="O1621"/>
  <c r="T1621" s="1"/>
  <c r="Y1621" s="1"/>
  <c r="N1621"/>
  <c r="S1621" s="1"/>
  <c r="X1621" s="1"/>
  <c r="R1620"/>
  <c r="W1620" s="1"/>
  <c r="AB1620" s="1"/>
  <c r="Q1620"/>
  <c r="V1620" s="1"/>
  <c r="P1620"/>
  <c r="U1620" s="1"/>
  <c r="Z1620" s="1"/>
  <c r="O1620"/>
  <c r="T1620" s="1"/>
  <c r="Y1620" s="1"/>
  <c r="N1620"/>
  <c r="R1619"/>
  <c r="W1619" s="1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R1614"/>
  <c r="Q1614"/>
  <c r="V1614" s="1"/>
  <c r="AA1614" s="1"/>
  <c r="P1614"/>
  <c r="U1614" s="1"/>
  <c r="Z1614" s="1"/>
  <c r="O1614"/>
  <c r="T1614" s="1"/>
  <c r="Y1614" s="1"/>
  <c r="N1614"/>
  <c r="S1614" s="1"/>
  <c r="R1613"/>
  <c r="W1613" s="1"/>
  <c r="AB1613" s="1"/>
  <c r="Q1613"/>
  <c r="V1613" s="1"/>
  <c r="AA1613" s="1"/>
  <c r="P1613"/>
  <c r="U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Q1611"/>
  <c r="V1611" s="1"/>
  <c r="P1611"/>
  <c r="O1611"/>
  <c r="N1611"/>
  <c r="S1611" s="1"/>
  <c r="X1611" s="1"/>
  <c r="R1610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S1608" s="1"/>
  <c r="X1608" s="1"/>
  <c r="R1607"/>
  <c r="W1607" s="1"/>
  <c r="AB1607" s="1"/>
  <c r="Q1607"/>
  <c r="V1607" s="1"/>
  <c r="AA1607" s="1"/>
  <c r="P1607"/>
  <c r="U1607" s="1"/>
  <c r="Z1607" s="1"/>
  <c r="O1607"/>
  <c r="T1607" s="1"/>
  <c r="Y1607" s="1"/>
  <c r="N1607"/>
  <c r="S1607" s="1"/>
  <c r="R1606"/>
  <c r="W1606" s="1"/>
  <c r="AB1606" s="1"/>
  <c r="Q1606"/>
  <c r="V1606" s="1"/>
  <c r="AA1606" s="1"/>
  <c r="P1606"/>
  <c r="U1606" s="1"/>
  <c r="Z1606" s="1"/>
  <c r="O1606"/>
  <c r="T1606" s="1"/>
  <c r="N1606"/>
  <c r="S1606" s="1"/>
  <c r="R1605"/>
  <c r="W1605" s="1"/>
  <c r="AB1605" s="1"/>
  <c r="Q1605"/>
  <c r="V1605" s="1"/>
  <c r="AA1605" s="1"/>
  <c r="P1605"/>
  <c r="U1605" s="1"/>
  <c r="O1605"/>
  <c r="T1605" s="1"/>
  <c r="N1605"/>
  <c r="R1604"/>
  <c r="W1604" s="1"/>
  <c r="AB1604" s="1"/>
  <c r="Q1604"/>
  <c r="V1604" s="1"/>
  <c r="P1604"/>
  <c r="U1604" s="1"/>
  <c r="O1604"/>
  <c r="N1604"/>
  <c r="R1603"/>
  <c r="Q1603"/>
  <c r="V1603" s="1"/>
  <c r="P1603"/>
  <c r="O1603"/>
  <c r="N1603"/>
  <c r="S1603" s="1"/>
  <c r="X1603" s="1"/>
  <c r="R1602"/>
  <c r="W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599"/>
  <c r="Q1599"/>
  <c r="V1599" s="1"/>
  <c r="AA1599" s="1"/>
  <c r="P1599"/>
  <c r="U1599" s="1"/>
  <c r="Z1599" s="1"/>
  <c r="O1599"/>
  <c r="T1599" s="1"/>
  <c r="Y1599" s="1"/>
  <c r="N1599"/>
  <c r="S1599" s="1"/>
  <c r="X1599" s="1"/>
  <c r="R1448"/>
  <c r="W1448" s="1"/>
  <c r="AB1448" s="1"/>
  <c r="Q1448"/>
  <c r="V1448" s="1"/>
  <c r="AA1448" s="1"/>
  <c r="P1448"/>
  <c r="U1448" s="1"/>
  <c r="Z1448" s="1"/>
  <c r="O1448"/>
  <c r="N1448"/>
  <c r="S1448" s="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S1433" s="1"/>
  <c r="X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7"/>
  <c r="W1327" s="1"/>
  <c r="AB1327" s="1"/>
  <c r="Q1327"/>
  <c r="P1327"/>
  <c r="U1327" s="1"/>
  <c r="Z1327" s="1"/>
  <c r="O1327"/>
  <c r="T1327" s="1"/>
  <c r="Y1327" s="1"/>
  <c r="N1327"/>
  <c r="R1326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W1318" s="1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3"/>
  <c r="Q1313"/>
  <c r="V1313" s="1"/>
  <c r="AA1313" s="1"/>
  <c r="P1313"/>
  <c r="U1313" s="1"/>
  <c r="Z1313" s="1"/>
  <c r="O1313"/>
  <c r="T1313" s="1"/>
  <c r="Y1313" s="1"/>
  <c r="N1313"/>
  <c r="R1312"/>
  <c r="W1312" s="1"/>
  <c r="AB1312" s="1"/>
  <c r="Q1312"/>
  <c r="V1312" s="1"/>
  <c r="P1312"/>
  <c r="U1312" s="1"/>
  <c r="Z1312" s="1"/>
  <c r="O1312"/>
  <c r="T1312" s="1"/>
  <c r="Y1312" s="1"/>
  <c r="N1312"/>
  <c r="R1311"/>
  <c r="W1311" s="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3"/>
  <c r="W1303" s="1"/>
  <c r="Q1303"/>
  <c r="V1303" s="1"/>
  <c r="P1303"/>
  <c r="U1303" s="1"/>
  <c r="Z1303" s="1"/>
  <c r="O1303"/>
  <c r="N1303"/>
  <c r="R1302"/>
  <c r="W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N1301"/>
  <c r="S1301" s="1"/>
  <c r="X1301" s="1"/>
  <c r="R1300"/>
  <c r="Q1300"/>
  <c r="P1300"/>
  <c r="U1300" s="1"/>
  <c r="O1300"/>
  <c r="T1300" s="1"/>
  <c r="Y1300" s="1"/>
  <c r="N1300"/>
  <c r="S1300" s="1"/>
  <c r="X1300" s="1"/>
  <c r="R1299"/>
  <c r="Q1299"/>
  <c r="V1299" s="1"/>
  <c r="P1299"/>
  <c r="U1299" s="1"/>
  <c r="Z1299" s="1"/>
  <c r="O1299"/>
  <c r="T1299" s="1"/>
  <c r="Y1299" s="1"/>
  <c r="N1299"/>
  <c r="R1298"/>
  <c r="Q1298"/>
  <c r="V1298" s="1"/>
  <c r="P1298"/>
  <c r="U1298" s="1"/>
  <c r="Z1298" s="1"/>
  <c r="O1298"/>
  <c r="T1298" s="1"/>
  <c r="Y1298" s="1"/>
  <c r="N1298"/>
  <c r="S1298" s="1"/>
  <c r="R1297"/>
  <c r="W1297" s="1"/>
  <c r="AB1297" s="1"/>
  <c r="Q1297"/>
  <c r="V1297" s="1"/>
  <c r="AA1297" s="1"/>
  <c r="P1297"/>
  <c r="U1297" s="1"/>
  <c r="O1297"/>
  <c r="T1297" s="1"/>
  <c r="N1297"/>
  <c r="R1296"/>
  <c r="W1296" s="1"/>
  <c r="AB1296" s="1"/>
  <c r="Q1296"/>
  <c r="V1296" s="1"/>
  <c r="P1296"/>
  <c r="U1296" s="1"/>
  <c r="O1296"/>
  <c r="N1296"/>
  <c r="R1295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R1292"/>
  <c r="Q1292"/>
  <c r="V1292" s="1"/>
  <c r="AA1292" s="1"/>
  <c r="P1292"/>
  <c r="U1292" s="1"/>
  <c r="Z1292" s="1"/>
  <c r="O1292"/>
  <c r="T1292" s="1"/>
  <c r="N1292"/>
  <c r="S1292" s="1"/>
  <c r="X1292" s="1"/>
  <c r="R1291"/>
  <c r="W1291" s="1"/>
  <c r="AB1291" s="1"/>
  <c r="Q1291"/>
  <c r="V1291" s="1"/>
  <c r="AA1291" s="1"/>
  <c r="P1291"/>
  <c r="U1291" s="1"/>
  <c r="O1291"/>
  <c r="N1291"/>
  <c r="R1290"/>
  <c r="W1290" s="1"/>
  <c r="AB1290" s="1"/>
  <c r="Q1290"/>
  <c r="V1290" s="1"/>
  <c r="P1290"/>
  <c r="O1290"/>
  <c r="T1290" s="1"/>
  <c r="N1290"/>
  <c r="S1290" s="1"/>
  <c r="R1289"/>
  <c r="W1289" s="1"/>
  <c r="Q1289"/>
  <c r="V1289" s="1"/>
  <c r="P1289"/>
  <c r="U1289" s="1"/>
  <c r="O1289"/>
  <c r="T1289" s="1"/>
  <c r="N1289"/>
  <c r="R1288"/>
  <c r="W1288" s="1"/>
  <c r="Q1288"/>
  <c r="V1288" s="1"/>
  <c r="P1288"/>
  <c r="U1288" s="1"/>
  <c r="O1288"/>
  <c r="N1288"/>
  <c r="R1287"/>
  <c r="W1287" s="1"/>
  <c r="Q1287"/>
  <c r="V1287" s="1"/>
  <c r="P1287"/>
  <c r="O1287"/>
  <c r="N1287"/>
  <c r="S1287" s="1"/>
  <c r="X1287" s="1"/>
  <c r="R1286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N1284"/>
  <c r="R1283"/>
  <c r="Q1283"/>
  <c r="V1283" s="1"/>
  <c r="AA1283" s="1"/>
  <c r="P1283"/>
  <c r="U1283" s="1"/>
  <c r="Z1283" s="1"/>
  <c r="O1283"/>
  <c r="T1283" s="1"/>
  <c r="N1283"/>
  <c r="R1282"/>
  <c r="W1282" s="1"/>
  <c r="AB1282" s="1"/>
  <c r="Q1282"/>
  <c r="V1282" s="1"/>
  <c r="AA1282" s="1"/>
  <c r="P1282"/>
  <c r="U1282" s="1"/>
  <c r="Z1282" s="1"/>
  <c r="O1282"/>
  <c r="T1282" s="1"/>
  <c r="Y1282" s="1"/>
  <c r="N1282"/>
  <c r="R1281"/>
  <c r="W1281" s="1"/>
  <c r="AB1281" s="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V1274" s="1"/>
  <c r="P1274"/>
  <c r="U1274" s="1"/>
  <c r="Z1274" s="1"/>
  <c r="O1274"/>
  <c r="T1274" s="1"/>
  <c r="Y1274" s="1"/>
  <c r="N1274"/>
  <c r="R1273"/>
  <c r="W1273" s="1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268"/>
  <c r="Q1268"/>
  <c r="V1268" s="1"/>
  <c r="AA1268" s="1"/>
  <c r="P1268"/>
  <c r="U1268" s="1"/>
  <c r="Z1268" s="1"/>
  <c r="O1268"/>
  <c r="T1268" s="1"/>
  <c r="Y1268" s="1"/>
  <c r="N1268"/>
  <c r="R1267"/>
  <c r="W1267" s="1"/>
  <c r="Q1267"/>
  <c r="P1267"/>
  <c r="O1267"/>
  <c r="N1267"/>
  <c r="S1267" s="1"/>
  <c r="R1266"/>
  <c r="Q1266"/>
  <c r="P1266"/>
  <c r="O1266"/>
  <c r="T1266" s="1"/>
  <c r="N1266"/>
  <c r="S1266" s="1"/>
  <c r="R1265"/>
  <c r="Q1265"/>
  <c r="P1265"/>
  <c r="U1265" s="1"/>
  <c r="O1265"/>
  <c r="T1265" s="1"/>
  <c r="N1265"/>
  <c r="R1264"/>
  <c r="Q1264"/>
  <c r="V1264" s="1"/>
  <c r="P1264"/>
  <c r="U1264" s="1"/>
  <c r="O1264"/>
  <c r="T1264" s="1"/>
  <c r="Y1264" s="1"/>
  <c r="N1264"/>
  <c r="S1264" s="1"/>
  <c r="R1263"/>
  <c r="W1263" s="1"/>
  <c r="AB1263" s="1"/>
  <c r="Q1263"/>
  <c r="V1263" s="1"/>
  <c r="AA1263" s="1"/>
  <c r="P1263"/>
  <c r="U1263" s="1"/>
  <c r="Z1263" s="1"/>
  <c r="O1263"/>
  <c r="N1263"/>
  <c r="R1262"/>
  <c r="W1262" s="1"/>
  <c r="Q1262"/>
  <c r="V1262" s="1"/>
  <c r="AA1262" s="1"/>
  <c r="P1262"/>
  <c r="O1262"/>
  <c r="T1262" s="1"/>
  <c r="N1262"/>
  <c r="R1261"/>
  <c r="W1261" s="1"/>
  <c r="AB1261" s="1"/>
  <c r="Q1261"/>
  <c r="P1261"/>
  <c r="O1261"/>
  <c r="N1261"/>
  <c r="R1260"/>
  <c r="W1260" s="1"/>
  <c r="Q1260"/>
  <c r="P1260"/>
  <c r="O1260"/>
  <c r="N1260"/>
  <c r="R1259"/>
  <c r="W1259" s="1"/>
  <c r="Q1259"/>
  <c r="P1259"/>
  <c r="O1259"/>
  <c r="N1259"/>
  <c r="S1259" s="1"/>
  <c r="R1258"/>
  <c r="Q1258"/>
  <c r="P1258"/>
  <c r="O1258"/>
  <c r="T1258" s="1"/>
  <c r="N1258"/>
  <c r="S1258" s="1"/>
  <c r="R1257"/>
  <c r="Q1257"/>
  <c r="P1257"/>
  <c r="U1257" s="1"/>
  <c r="O1257"/>
  <c r="T1257" s="1"/>
  <c r="N1257"/>
  <c r="S1257" s="1"/>
  <c r="X1257" s="1"/>
  <c r="R1256"/>
  <c r="Q1256"/>
  <c r="V1256" s="1"/>
  <c r="AA1256" s="1"/>
  <c r="P1256"/>
  <c r="U1256" s="1"/>
  <c r="O1256"/>
  <c r="T1256" s="1"/>
  <c r="Y1256" s="1"/>
  <c r="N1256"/>
  <c r="R1255"/>
  <c r="W1255" s="1"/>
  <c r="Q1255"/>
  <c r="V1255" s="1"/>
  <c r="P1255"/>
  <c r="U1255" s="1"/>
  <c r="Z1255" s="1"/>
  <c r="O1255"/>
  <c r="T1255" s="1"/>
  <c r="N1255"/>
  <c r="S1255" s="1"/>
  <c r="R1254"/>
  <c r="W1254" s="1"/>
  <c r="Q1254"/>
  <c r="V1254" s="1"/>
  <c r="AA1254" s="1"/>
  <c r="P1254"/>
  <c r="U1254" s="1"/>
  <c r="O1254"/>
  <c r="T1254" s="1"/>
  <c r="N1254"/>
  <c r="R1253"/>
  <c r="W1253" s="1"/>
  <c r="Q1253"/>
  <c r="V1253" s="1"/>
  <c r="AA1253" s="1"/>
  <c r="P1253"/>
  <c r="U1253" s="1"/>
  <c r="O1253"/>
  <c r="N1253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X1239" l="1"/>
  <c r="T1238"/>
  <c r="Y1238" s="1"/>
  <c r="AB1251"/>
  <c r="T1245"/>
  <c r="Y1245" s="1"/>
  <c r="W1242"/>
  <c r="AB1242" s="1"/>
  <c r="X5018"/>
  <c r="AC5018" s="1"/>
  <c r="AC4962"/>
  <c r="Z1245"/>
  <c r="S1246"/>
  <c r="X1246" s="1"/>
  <c r="Z1244"/>
  <c r="AA1251"/>
  <c r="AB1239"/>
  <c r="AB1240"/>
  <c r="AB1243"/>
  <c r="Z1249"/>
  <c r="AA1240"/>
  <c r="AB1241"/>
  <c r="T1244"/>
  <c r="Y1244" s="1"/>
  <c r="Y1250"/>
  <c r="AB1250"/>
  <c r="U1251"/>
  <c r="Z1251" s="1"/>
  <c r="AA1241"/>
  <c r="AA1242"/>
  <c r="Y1243"/>
  <c r="S1244"/>
  <c r="X1244" s="1"/>
  <c r="Y1246"/>
  <c r="X1247"/>
  <c r="T1251"/>
  <c r="Y1251" s="1"/>
  <c r="Z1241"/>
  <c r="Z1242"/>
  <c r="X1243"/>
  <c r="W1247"/>
  <c r="AB1247" s="1"/>
  <c r="W1248"/>
  <c r="AB1248" s="1"/>
  <c r="W1249"/>
  <c r="AB1249" s="1"/>
  <c r="V1250"/>
  <c r="AA1250" s="1"/>
  <c r="S1251"/>
  <c r="X1251" s="1"/>
  <c r="Y1242"/>
  <c r="U1243"/>
  <c r="Z1243" s="1"/>
  <c r="X1245"/>
  <c r="V1248"/>
  <c r="AA1248" s="1"/>
  <c r="V1249"/>
  <c r="AA1249" s="1"/>
  <c r="U1250"/>
  <c r="Z1250" s="1"/>
  <c r="X1238"/>
  <c r="AA1237"/>
  <c r="AA1238"/>
  <c r="Z1239"/>
  <c r="Y1240"/>
  <c r="X1241"/>
  <c r="AB1245"/>
  <c r="AA1246"/>
  <c r="Z1247"/>
  <c r="Y1248"/>
  <c r="X1249"/>
  <c r="Z1237"/>
  <c r="Z1238"/>
  <c r="Y1239"/>
  <c r="X1240"/>
  <c r="AB1244"/>
  <c r="AA1245"/>
  <c r="Z1246"/>
  <c r="Y1247"/>
  <c r="X1248"/>
  <c r="W1237"/>
  <c r="AB1237" s="1"/>
  <c r="W1238"/>
  <c r="AB1238" s="1"/>
  <c r="V1239"/>
  <c r="AA1239" s="1"/>
  <c r="U1240"/>
  <c r="Z1240" s="1"/>
  <c r="T1241"/>
  <c r="Y1241" s="1"/>
  <c r="S1242"/>
  <c r="X1242" s="1"/>
  <c r="W1246"/>
  <c r="AB1246" s="1"/>
  <c r="V1247"/>
  <c r="AA1247" s="1"/>
  <c r="U1248"/>
  <c r="Z1248" s="1"/>
  <c r="T1249"/>
  <c r="Y1249" s="1"/>
  <c r="S1250"/>
  <c r="X1250" s="1"/>
  <c r="S5222"/>
  <c r="X5222" s="1"/>
  <c r="AB5220"/>
  <c r="AA5220"/>
  <c r="Z5222"/>
  <c r="Y5224"/>
  <c r="AC5224" s="1"/>
  <c r="Y5222"/>
  <c r="AA5222"/>
  <c r="U5220"/>
  <c r="Z5220" s="1"/>
  <c r="T5220"/>
  <c r="Y5220" s="1"/>
  <c r="S5220"/>
  <c r="X5220" s="1"/>
  <c r="Y5211"/>
  <c r="AC5211" s="1"/>
  <c r="Y5193"/>
  <c r="S5193"/>
  <c r="X5193" s="1"/>
  <c r="AB5193"/>
  <c r="T5139"/>
  <c r="Y5139" s="1"/>
  <c r="S5141"/>
  <c r="X5141" s="1"/>
  <c r="S5139"/>
  <c r="X5139" s="1"/>
  <c r="Z5141"/>
  <c r="U5127"/>
  <c r="Z5127" s="1"/>
  <c r="T5129"/>
  <c r="Y5129" s="1"/>
  <c r="U5125"/>
  <c r="Z5125" s="1"/>
  <c r="AC5125" s="1"/>
  <c r="T5127"/>
  <c r="Y5127" s="1"/>
  <c r="S5129"/>
  <c r="X5129" s="1"/>
  <c r="U5123"/>
  <c r="Z5123" s="1"/>
  <c r="AC5123" s="1"/>
  <c r="S5127"/>
  <c r="X5127" s="1"/>
  <c r="AA5131"/>
  <c r="X5137"/>
  <c r="AC5137" s="1"/>
  <c r="U5131"/>
  <c r="Z5131" s="1"/>
  <c r="T5133"/>
  <c r="Y5133" s="1"/>
  <c r="S5135"/>
  <c r="X5135" s="1"/>
  <c r="AC5135" s="1"/>
  <c r="T5131"/>
  <c r="Y5131" s="1"/>
  <c r="S5133"/>
  <c r="X5133" s="1"/>
  <c r="X5231"/>
  <c r="AC5231" s="1"/>
  <c r="S5229"/>
  <c r="X5229" s="1"/>
  <c r="AC5229" s="1"/>
  <c r="X5213"/>
  <c r="AC5213" s="1"/>
  <c r="Z5197"/>
  <c r="AC5197" s="1"/>
  <c r="Z5195"/>
  <c r="Y5195"/>
  <c r="X5195"/>
  <c r="Z5167"/>
  <c r="Y5169"/>
  <c r="X5171"/>
  <c r="AC5171" s="1"/>
  <c r="T5167"/>
  <c r="Y5167" s="1"/>
  <c r="S5169"/>
  <c r="X5169" s="1"/>
  <c r="S5167"/>
  <c r="X5167" s="1"/>
  <c r="Y5165"/>
  <c r="AB5165"/>
  <c r="Z5161"/>
  <c r="Y5161"/>
  <c r="Y5163"/>
  <c r="AB5163"/>
  <c r="AA5163"/>
  <c r="S5161"/>
  <c r="X5161" s="1"/>
  <c r="AB5161"/>
  <c r="AA5161"/>
  <c r="N45" i="17"/>
  <c r="N46" s="1"/>
  <c r="N47" s="1"/>
  <c r="N48" s="1"/>
  <c r="AA2931" i="10"/>
  <c r="T2931"/>
  <c r="Y2931" s="1"/>
  <c r="S2931"/>
  <c r="X2931" s="1"/>
  <c r="S2929"/>
  <c r="X2929" s="1"/>
  <c r="AC2929" s="1"/>
  <c r="S2928"/>
  <c r="X2928" s="1"/>
  <c r="AC2928" s="1"/>
  <c r="AC2930"/>
  <c r="Z4389"/>
  <c r="Y4389"/>
  <c r="X4389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87"/>
  <c r="AB1595"/>
  <c r="AA1588"/>
  <c r="AA1595"/>
  <c r="Z1588"/>
  <c r="Z1589"/>
  <c r="AA1596"/>
  <c r="Y1589"/>
  <c r="Y1590"/>
  <c r="Z1596"/>
  <c r="X1590"/>
  <c r="X1591"/>
  <c r="AC1591" s="1"/>
  <c r="Y1597"/>
  <c r="AB1586"/>
  <c r="W1587"/>
  <c r="AB1587" s="1"/>
  <c r="W1594"/>
  <c r="AB159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W1583"/>
  <c r="AB1583" s="1"/>
  <c r="AC1583" s="1"/>
  <c r="W1584"/>
  <c r="AB1584" s="1"/>
  <c r="AC1584" s="1"/>
  <c r="V1585"/>
  <c r="AA1585" s="1"/>
  <c r="U1586"/>
  <c r="Z1586" s="1"/>
  <c r="T1587"/>
  <c r="Y1587" s="1"/>
  <c r="S1588"/>
  <c r="X1588" s="1"/>
  <c r="W1592"/>
  <c r="AB1592" s="1"/>
  <c r="AC1592" s="1"/>
  <c r="V1593"/>
  <c r="AA1593" s="1"/>
  <c r="U1594"/>
  <c r="Z1594" s="1"/>
  <c r="T1595"/>
  <c r="Y1595" s="1"/>
  <c r="S1596"/>
  <c r="X1596" s="1"/>
  <c r="AA4325"/>
  <c r="T4327"/>
  <c r="Y4327" s="1"/>
  <c r="Z4326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18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313"/>
  <c r="Z4314"/>
  <c r="Y4315"/>
  <c r="W4316"/>
  <c r="AB4316" s="1"/>
  <c r="AB4324"/>
  <c r="V4317"/>
  <c r="AA4317" s="1"/>
  <c r="T4319"/>
  <c r="Y4319" s="1"/>
  <c r="X4320"/>
  <c r="X4316"/>
  <c r="X4324"/>
  <c r="AA4321"/>
  <c r="Z4322"/>
  <c r="Y4323"/>
  <c r="AB4320"/>
  <c r="AB4325"/>
  <c r="AA4326"/>
  <c r="Z4327"/>
  <c r="S4321"/>
  <c r="X4321" s="1"/>
  <c r="W4317"/>
  <c r="AB4317" s="1"/>
  <c r="V4318"/>
  <c r="AA4318" s="1"/>
  <c r="U4319"/>
  <c r="Z4319" s="1"/>
  <c r="T4320"/>
  <c r="Y4320" s="1"/>
  <c r="S4313"/>
  <c r="X4313" s="1"/>
  <c r="S4314"/>
  <c r="X4314" s="1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W4315"/>
  <c r="AB4315" s="1"/>
  <c r="V4316"/>
  <c r="AA4316" s="1"/>
  <c r="U4317"/>
  <c r="Z4317" s="1"/>
  <c r="T4318"/>
  <c r="Y4318" s="1"/>
  <c r="S4319"/>
  <c r="X4319" s="1"/>
  <c r="W4323"/>
  <c r="AB4323" s="1"/>
  <c r="V4324"/>
  <c r="AA4324" s="1"/>
  <c r="U4325"/>
  <c r="Z4325" s="1"/>
  <c r="T4326"/>
  <c r="Y4326" s="1"/>
  <c r="S4327"/>
  <c r="X4327" s="1"/>
  <c r="W4313"/>
  <c r="AB4313" s="1"/>
  <c r="W4314"/>
  <c r="AB4314" s="1"/>
  <c r="V4315"/>
  <c r="AA4315" s="1"/>
  <c r="U4316"/>
  <c r="Z4316" s="1"/>
  <c r="T4317"/>
  <c r="Y4317" s="1"/>
  <c r="S4318"/>
  <c r="X4318" s="1"/>
  <c r="W4322"/>
  <c r="AB4322" s="1"/>
  <c r="V4323"/>
  <c r="AA4323" s="1"/>
  <c r="U4324"/>
  <c r="Z4324" s="1"/>
  <c r="T4325"/>
  <c r="Y4325" s="1"/>
  <c r="S4326"/>
  <c r="X4326" s="1"/>
  <c r="AB2410"/>
  <c r="AA2403"/>
  <c r="AA2410"/>
  <c r="AB2411"/>
  <c r="Z2404"/>
  <c r="AA2411"/>
  <c r="AA2412"/>
  <c r="Y2405"/>
  <c r="Y2406"/>
  <c r="Z2411"/>
  <c r="Z2412"/>
  <c r="X2406"/>
  <c r="Y2412"/>
  <c r="AB2401"/>
  <c r="W2402"/>
  <c r="AB2402" s="1"/>
  <c r="W2403"/>
  <c r="AB2403" s="1"/>
  <c r="V2404"/>
  <c r="AA2404" s="1"/>
  <c r="U2405"/>
  <c r="Z2405" s="1"/>
  <c r="X2407"/>
  <c r="W2409"/>
  <c r="AB2409" s="1"/>
  <c r="X2399"/>
  <c r="S2398"/>
  <c r="X2398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W2398"/>
  <c r="AB2398" s="1"/>
  <c r="W2399"/>
  <c r="AB2399" s="1"/>
  <c r="V2400"/>
  <c r="AA2400" s="1"/>
  <c r="U2401"/>
  <c r="Z2401" s="1"/>
  <c r="T2402"/>
  <c r="Y2402" s="1"/>
  <c r="S2403"/>
  <c r="X2403" s="1"/>
  <c r="W2407"/>
  <c r="AB2407" s="1"/>
  <c r="V2408"/>
  <c r="AA2408" s="1"/>
  <c r="U2409"/>
  <c r="Z2409" s="1"/>
  <c r="T2410"/>
  <c r="Y2410" s="1"/>
  <c r="S2411"/>
  <c r="X2411" s="1"/>
  <c r="AA1783"/>
  <c r="AA1784"/>
  <c r="AB1792"/>
  <c r="Z1784"/>
  <c r="Z1785"/>
  <c r="AA1793"/>
  <c r="Y1785"/>
  <c r="Y1786"/>
  <c r="Y1787"/>
  <c r="X1786"/>
  <c r="X1787"/>
  <c r="Y1793"/>
  <c r="AB1782"/>
  <c r="W1783"/>
  <c r="AB1783" s="1"/>
  <c r="W1784"/>
  <c r="AB1784" s="1"/>
  <c r="V1785"/>
  <c r="AA1785" s="1"/>
  <c r="U1786"/>
  <c r="Z1786" s="1"/>
  <c r="X1788"/>
  <c r="W1790"/>
  <c r="AB1790" s="1"/>
  <c r="X1780"/>
  <c r="X1779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W1779"/>
  <c r="AB1779" s="1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4475"/>
  <c r="AA4468"/>
  <c r="AB4476"/>
  <c r="Z4469"/>
  <c r="AA4476"/>
  <c r="Y4470"/>
  <c r="Y4471"/>
  <c r="Z4477"/>
  <c r="X4471"/>
  <c r="W4467"/>
  <c r="AB4467" s="1"/>
  <c r="W4468"/>
  <c r="AB4468" s="1"/>
  <c r="V4469"/>
  <c r="AA4469" s="1"/>
  <c r="U4470"/>
  <c r="Z4470" s="1"/>
  <c r="X4472"/>
  <c r="X4464"/>
  <c r="X4463"/>
  <c r="AB4453"/>
  <c r="Y4456"/>
  <c r="X4457"/>
  <c r="T4454"/>
  <c r="Y4454" s="1"/>
  <c r="S4455"/>
  <c r="X4455" s="1"/>
  <c r="V4460"/>
  <c r="AA4460" s="1"/>
  <c r="U4461"/>
  <c r="Z4461" s="1"/>
  <c r="W4451"/>
  <c r="AB4451" s="1"/>
  <c r="V4452"/>
  <c r="AA4452" s="1"/>
  <c r="U4453"/>
  <c r="Z4453" s="1"/>
  <c r="S4454"/>
  <c r="X4454" s="1"/>
  <c r="V4459"/>
  <c r="AA4459" s="1"/>
  <c r="U4460"/>
  <c r="Z4460" s="1"/>
  <c r="T4461"/>
  <c r="Y4461" s="1"/>
  <c r="T4462"/>
  <c r="Y4462" s="1"/>
  <c r="V4451"/>
  <c r="AA4451" s="1"/>
  <c r="U4452"/>
  <c r="Z4452" s="1"/>
  <c r="T4453"/>
  <c r="Y4453" s="1"/>
  <c r="AB4458"/>
  <c r="S4462"/>
  <c r="X4462" s="1"/>
  <c r="AB4450"/>
  <c r="AB4459"/>
  <c r="X4448"/>
  <c r="Y4448"/>
  <c r="Y4449"/>
  <c r="X4450"/>
  <c r="AB4454"/>
  <c r="AA4455"/>
  <c r="Z4456"/>
  <c r="Y4457"/>
  <c r="X4458"/>
  <c r="S4433"/>
  <c r="X4433" s="1"/>
  <c r="U4440"/>
  <c r="Z4440" s="1"/>
  <c r="X4442"/>
  <c r="V4448"/>
  <c r="AA4448" s="1"/>
  <c r="V4449"/>
  <c r="AA4449" s="1"/>
  <c r="U4450"/>
  <c r="Z4450" s="1"/>
  <c r="T4451"/>
  <c r="Y4451" s="1"/>
  <c r="S4452"/>
  <c r="X4452" s="1"/>
  <c r="W4456"/>
  <c r="AB4456" s="1"/>
  <c r="V4457"/>
  <c r="AA4457" s="1"/>
  <c r="U4458"/>
  <c r="Z4458" s="1"/>
  <c r="T4459"/>
  <c r="Y4459" s="1"/>
  <c r="S4460"/>
  <c r="X4460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U4439"/>
  <c r="Z4439" s="1"/>
  <c r="T4440"/>
  <c r="Y4440" s="1"/>
  <c r="T4441"/>
  <c r="Y4441" s="1"/>
  <c r="U4448"/>
  <c r="Z4448" s="1"/>
  <c r="U4449"/>
  <c r="Z4449" s="1"/>
  <c r="T4450"/>
  <c r="Y4450" s="1"/>
  <c r="S4451"/>
  <c r="X4451" s="1"/>
  <c r="W4455"/>
  <c r="AB4455" s="1"/>
  <c r="V4456"/>
  <c r="AA4456" s="1"/>
  <c r="U4457"/>
  <c r="Z4457" s="1"/>
  <c r="T4458"/>
  <c r="Y4458" s="1"/>
  <c r="S4459"/>
  <c r="X4459" s="1"/>
  <c r="W4463"/>
  <c r="AB4463" s="1"/>
  <c r="W4464"/>
  <c r="AB4464" s="1"/>
  <c r="V4465"/>
  <c r="AA4465" s="1"/>
  <c r="U4466"/>
  <c r="Z4466" s="1"/>
  <c r="AC4466" s="1"/>
  <c r="T4467"/>
  <c r="Y4467" s="1"/>
  <c r="S4468"/>
  <c r="X4468" s="1"/>
  <c r="W4472"/>
  <c r="AB4472" s="1"/>
  <c r="V4473"/>
  <c r="AA4473" s="1"/>
  <c r="AC4473" s="1"/>
  <c r="U4474"/>
  <c r="Z4474" s="1"/>
  <c r="T4475"/>
  <c r="Y4475" s="1"/>
  <c r="S4476"/>
  <c r="X4476" s="1"/>
  <c r="S4434"/>
  <c r="X4434" s="1"/>
  <c r="AB4437"/>
  <c r="S4441"/>
  <c r="X4441" s="1"/>
  <c r="V4446"/>
  <c r="AA4446" s="1"/>
  <c r="U4447"/>
  <c r="Z4447" s="1"/>
  <c r="AB4438"/>
  <c r="AB4445"/>
  <c r="AA4438"/>
  <c r="AA4439"/>
  <c r="W4435"/>
  <c r="AB4435" s="1"/>
  <c r="V4436"/>
  <c r="AA4436" s="1"/>
  <c r="U4437"/>
  <c r="Z4437" s="1"/>
  <c r="T4438"/>
  <c r="Y4438" s="1"/>
  <c r="S4439"/>
  <c r="X4439" s="1"/>
  <c r="W4443"/>
  <c r="AB4443" s="1"/>
  <c r="V4444"/>
  <c r="AA4444" s="1"/>
  <c r="U4445"/>
  <c r="Z4445" s="1"/>
  <c r="T4446"/>
  <c r="Y4446" s="1"/>
  <c r="S4447"/>
  <c r="X4447" s="1"/>
  <c r="W4433"/>
  <c r="AB4433" s="1"/>
  <c r="W4434"/>
  <c r="AB4434" s="1"/>
  <c r="V4435"/>
  <c r="AA4435" s="1"/>
  <c r="U4436"/>
  <c r="Z4436" s="1"/>
  <c r="T4437"/>
  <c r="Y4437" s="1"/>
  <c r="S4438"/>
  <c r="X4438" s="1"/>
  <c r="W4442"/>
  <c r="AB4442" s="1"/>
  <c r="V4443"/>
  <c r="AA4443" s="1"/>
  <c r="U4444"/>
  <c r="Z4444" s="1"/>
  <c r="T4445"/>
  <c r="Y4445" s="1"/>
  <c r="S4446"/>
  <c r="X4446" s="1"/>
  <c r="Z4101"/>
  <c r="Y4101"/>
  <c r="AA4091"/>
  <c r="AB4099"/>
  <c r="AA4092"/>
  <c r="AA4099"/>
  <c r="Z4092"/>
  <c r="Z4093"/>
  <c r="AA4100"/>
  <c r="Y4093"/>
  <c r="Y4094"/>
  <c r="Z4100"/>
  <c r="X4094"/>
  <c r="X4095"/>
  <c r="AC4095" s="1"/>
  <c r="AB4090"/>
  <c r="W4091"/>
  <c r="AB4091" s="1"/>
  <c r="W4098"/>
  <c r="AB4098" s="1"/>
  <c r="X4088"/>
  <c r="X4087"/>
  <c r="Y4087"/>
  <c r="Y4088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4087"/>
  <c r="AB4087" s="1"/>
  <c r="W4088"/>
  <c r="AB4088" s="1"/>
  <c r="V4089"/>
  <c r="AA4089" s="1"/>
  <c r="U4090"/>
  <c r="Z4090" s="1"/>
  <c r="T4091"/>
  <c r="Y4091" s="1"/>
  <c r="S4092"/>
  <c r="X4092" s="1"/>
  <c r="W4096"/>
  <c r="AB4096" s="1"/>
  <c r="AC4096" s="1"/>
  <c r="V4097"/>
  <c r="AA4097" s="1"/>
  <c r="U4098"/>
  <c r="Z4098" s="1"/>
  <c r="T4099"/>
  <c r="Y4099" s="1"/>
  <c r="S4100"/>
  <c r="X4100" s="1"/>
  <c r="AB3917"/>
  <c r="AA3910"/>
  <c r="AB3918"/>
  <c r="Z3911"/>
  <c r="AA3918"/>
  <c r="AA3919"/>
  <c r="Y3912"/>
  <c r="AC3912" s="1"/>
  <c r="Z3919"/>
  <c r="X3913"/>
  <c r="AC3913" s="1"/>
  <c r="W3909"/>
  <c r="AB3909" s="1"/>
  <c r="AB3662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W3905"/>
  <c r="AB3905" s="1"/>
  <c r="AC3905" s="1"/>
  <c r="W3906"/>
  <c r="AB3906" s="1"/>
  <c r="AC3906" s="1"/>
  <c r="V3907"/>
  <c r="AA3907" s="1"/>
  <c r="U3908"/>
  <c r="Z3908" s="1"/>
  <c r="T3909"/>
  <c r="Y3909" s="1"/>
  <c r="S3910"/>
  <c r="X3910" s="1"/>
  <c r="W3914"/>
  <c r="AB3914" s="1"/>
  <c r="AC3914" s="1"/>
  <c r="V3915"/>
  <c r="AA3915" s="1"/>
  <c r="U3916"/>
  <c r="Z3916" s="1"/>
  <c r="T3917"/>
  <c r="Y3917" s="1"/>
  <c r="S3918"/>
  <c r="X3918" s="1"/>
  <c r="AA3663"/>
  <c r="Z3664"/>
  <c r="AA4016"/>
  <c r="AB4024"/>
  <c r="AA4017"/>
  <c r="AA4024"/>
  <c r="Z4017"/>
  <c r="Z4018"/>
  <c r="AA4025"/>
  <c r="Y4018"/>
  <c r="Y4019"/>
  <c r="Z4025"/>
  <c r="Z4026"/>
  <c r="X4019"/>
  <c r="X4020"/>
  <c r="AC4020" s="1"/>
  <c r="Y4026"/>
  <c r="AB4015"/>
  <c r="W4016"/>
  <c r="AB4016" s="1"/>
  <c r="W4023"/>
  <c r="AB4023" s="1"/>
  <c r="X4012"/>
  <c r="AB3650"/>
  <c r="AB3651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W4012"/>
  <c r="AB4012" s="1"/>
  <c r="W4013"/>
  <c r="AB4013" s="1"/>
  <c r="AC4013" s="1"/>
  <c r="V4014"/>
  <c r="AA4014" s="1"/>
  <c r="U4015"/>
  <c r="Z4015" s="1"/>
  <c r="T4016"/>
  <c r="Y4016" s="1"/>
  <c r="S4017"/>
  <c r="X4017" s="1"/>
  <c r="W4021"/>
  <c r="AB4021" s="1"/>
  <c r="AC4021" s="1"/>
  <c r="V4022"/>
  <c r="AA4022" s="1"/>
  <c r="U4023"/>
  <c r="Z4023" s="1"/>
  <c r="T4024"/>
  <c r="Y4024" s="1"/>
  <c r="S4025"/>
  <c r="X4025" s="1"/>
  <c r="X3658"/>
  <c r="AA3655"/>
  <c r="S3657"/>
  <c r="X3657" s="1"/>
  <c r="AB3659"/>
  <c r="AB3654"/>
  <c r="T3656"/>
  <c r="Y3656" s="1"/>
  <c r="U3663"/>
  <c r="Z3663" s="1"/>
  <c r="U3655"/>
  <c r="Z3655" s="1"/>
  <c r="AA3660"/>
  <c r="U3661"/>
  <c r="Z3661" s="1"/>
  <c r="V3662"/>
  <c r="AA3662" s="1"/>
  <c r="S3663"/>
  <c r="X3663" s="1"/>
  <c r="AA3652"/>
  <c r="U3653"/>
  <c r="Z3653" s="1"/>
  <c r="V3654"/>
  <c r="AA3654" s="1"/>
  <c r="S3655"/>
  <c r="X3655" s="1"/>
  <c r="AB3661"/>
  <c r="T3662"/>
  <c r="Y3662" s="1"/>
  <c r="AB3653"/>
  <c r="T3654"/>
  <c r="Y3654" s="1"/>
  <c r="AB3655"/>
  <c r="Y3664"/>
  <c r="X3651"/>
  <c r="X3650"/>
  <c r="Y3650"/>
  <c r="Y3651"/>
  <c r="X3652"/>
  <c r="AB3656"/>
  <c r="AA3657"/>
  <c r="Z3658"/>
  <c r="Y3659"/>
  <c r="X3660"/>
  <c r="AB3664"/>
  <c r="W3652"/>
  <c r="AB3652" s="1"/>
  <c r="V3653"/>
  <c r="AA3653" s="1"/>
  <c r="U3654"/>
  <c r="Z3654" s="1"/>
  <c r="T3655"/>
  <c r="Y3655" s="1"/>
  <c r="S3656"/>
  <c r="X3656" s="1"/>
  <c r="W3660"/>
  <c r="AB3660" s="1"/>
  <c r="V3661"/>
  <c r="AA3661" s="1"/>
  <c r="U3662"/>
  <c r="Z3662" s="1"/>
  <c r="T3663"/>
  <c r="Y3663" s="1"/>
  <c r="S3664"/>
  <c r="X3664" s="1"/>
  <c r="AA1768"/>
  <c r="AB1776"/>
  <c r="AA1769"/>
  <c r="AB1777"/>
  <c r="Z1770"/>
  <c r="AA1777"/>
  <c r="Y1770"/>
  <c r="Y1771"/>
  <c r="Y1772"/>
  <c r="X1771"/>
  <c r="X1772"/>
  <c r="AB1767"/>
  <c r="W1768"/>
  <c r="AB1768" s="1"/>
  <c r="W1769"/>
  <c r="AB1769" s="1"/>
  <c r="V1770"/>
  <c r="AA1770" s="1"/>
  <c r="U1771"/>
  <c r="Z1771" s="1"/>
  <c r="X1773"/>
  <c r="Z1769"/>
  <c r="X1765"/>
  <c r="S1764"/>
  <c r="X1764" s="1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AC1778" s="1"/>
  <c r="S188"/>
  <c r="X18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73"/>
  <c r="AB2974"/>
  <c r="AA2985"/>
  <c r="Z2978"/>
  <c r="Y2979"/>
  <c r="Z2986"/>
  <c r="X2980"/>
  <c r="X2974"/>
  <c r="AB2976"/>
  <c r="W2978"/>
  <c r="AB2978" s="1"/>
  <c r="V2979"/>
  <c r="AA2979" s="1"/>
  <c r="U2980"/>
  <c r="Z2980" s="1"/>
  <c r="V2977"/>
  <c r="AA2977" s="1"/>
  <c r="AB2984"/>
  <c r="Z2972"/>
  <c r="Z2973"/>
  <c r="Y2972"/>
  <c r="Y2973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Z2970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Y2971"/>
  <c r="W2972"/>
  <c r="AB2972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S2957"/>
  <c r="X2957" s="1"/>
  <c r="AB2960"/>
  <c r="W2962"/>
  <c r="AB2962" s="1"/>
  <c r="V2963"/>
  <c r="AA2963" s="1"/>
  <c r="U2964"/>
  <c r="Z2964" s="1"/>
  <c r="X2966"/>
  <c r="V2961"/>
  <c r="AA2961" s="1"/>
  <c r="V2962"/>
  <c r="AA2962" s="1"/>
  <c r="U2963"/>
  <c r="Z2963" s="1"/>
  <c r="T2964"/>
  <c r="Y2964" s="1"/>
  <c r="T2965"/>
  <c r="Y2965" s="1"/>
  <c r="AB2968"/>
  <c r="W2969"/>
  <c r="AB2969" s="1"/>
  <c r="W2970"/>
  <c r="AB2970" s="1"/>
  <c r="V2971"/>
  <c r="AA2971" s="1"/>
  <c r="S2958"/>
  <c r="X2958" s="1"/>
  <c r="AB2961"/>
  <c r="U2962"/>
  <c r="Z2962" s="1"/>
  <c r="T2963"/>
  <c r="Y2963" s="1"/>
  <c r="S2964"/>
  <c r="X2964" s="1"/>
  <c r="S2965"/>
  <c r="X2965" s="1"/>
  <c r="V2969"/>
  <c r="AA2969" s="1"/>
  <c r="V2970"/>
  <c r="AA2970" s="1"/>
  <c r="U2971"/>
  <c r="Z2971" s="1"/>
  <c r="W2959"/>
  <c r="AB2959" s="1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V2967"/>
  <c r="AA2967" s="1"/>
  <c r="U2968"/>
  <c r="Z2968" s="1"/>
  <c r="T2969"/>
  <c r="Y2969" s="1"/>
  <c r="S2970"/>
  <c r="X2970" s="1"/>
  <c r="S3558"/>
  <c r="X3558" s="1"/>
  <c r="S2942"/>
  <c r="X2942" s="1"/>
  <c r="AB2954"/>
  <c r="AA2947"/>
  <c r="AA2948"/>
  <c r="AB2955"/>
  <c r="Z2948"/>
  <c r="Z2949"/>
  <c r="AA2955"/>
  <c r="AA2956"/>
  <c r="Y2949"/>
  <c r="Y2950"/>
  <c r="Z2956"/>
  <c r="X2950"/>
  <c r="W2946"/>
  <c r="AB2946" s="1"/>
  <c r="W2947"/>
  <c r="AB2947" s="1"/>
  <c r="X2951"/>
  <c r="X2943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AA3547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W3544"/>
  <c r="AB3544" s="1"/>
  <c r="V3545"/>
  <c r="AA3545" s="1"/>
  <c r="V3544"/>
  <c r="AA3544" s="1"/>
  <c r="Y3557"/>
  <c r="T3545"/>
  <c r="Y3545" s="1"/>
  <c r="AB3554"/>
  <c r="AB3546"/>
  <c r="Z3556"/>
  <c r="X3557"/>
  <c r="AA3546"/>
  <c r="Y3556"/>
  <c r="S3547"/>
  <c r="X3547" s="1"/>
  <c r="Y3549"/>
  <c r="X3550"/>
  <c r="T3554"/>
  <c r="Y3554" s="1"/>
  <c r="AA3555"/>
  <c r="AB3558"/>
  <c r="V3553"/>
  <c r="AA3553" s="1"/>
  <c r="S3554"/>
  <c r="X3554" s="1"/>
  <c r="Z3555"/>
  <c r="U3546"/>
  <c r="Z3546" s="1"/>
  <c r="X3548"/>
  <c r="Y3548"/>
  <c r="V3552"/>
  <c r="AA3552" s="1"/>
  <c r="U3553"/>
  <c r="Z3553" s="1"/>
  <c r="X3555"/>
  <c r="S3556"/>
  <c r="X3556" s="1"/>
  <c r="T3546"/>
  <c r="Y3546" s="1"/>
  <c r="AB3550"/>
  <c r="AB3551"/>
  <c r="U3552"/>
  <c r="Z3552" s="1"/>
  <c r="T3553"/>
  <c r="Y3553" s="1"/>
  <c r="S3546"/>
  <c r="X3546" s="1"/>
  <c r="Y3547"/>
  <c r="AA3551"/>
  <c r="AB3552"/>
  <c r="Z3554"/>
  <c r="T3555"/>
  <c r="Y3555" s="1"/>
  <c r="Z3545"/>
  <c r="Z3544"/>
  <c r="Y3544"/>
  <c r="AB3545"/>
  <c r="Z3535"/>
  <c r="AB3541"/>
  <c r="S3544"/>
  <c r="X3544" s="1"/>
  <c r="S3545"/>
  <c r="X3545" s="1"/>
  <c r="W3549"/>
  <c r="AB3549" s="1"/>
  <c r="V3550"/>
  <c r="AA3550" s="1"/>
  <c r="U3551"/>
  <c r="Z3551" s="1"/>
  <c r="T3552"/>
  <c r="Y3552" s="1"/>
  <c r="S3553"/>
  <c r="X3553" s="1"/>
  <c r="W3557"/>
  <c r="AB3557" s="1"/>
  <c r="V3558"/>
  <c r="AA3558" s="1"/>
  <c r="AA3541"/>
  <c r="W3548"/>
  <c r="AB3548" s="1"/>
  <c r="V3549"/>
  <c r="AA3549" s="1"/>
  <c r="U3550"/>
  <c r="Z3550" s="1"/>
  <c r="T3551"/>
  <c r="Y3551" s="1"/>
  <c r="S3552"/>
  <c r="X3552" s="1"/>
  <c r="W3556"/>
  <c r="AB3556" s="1"/>
  <c r="V3557"/>
  <c r="AA3557" s="1"/>
  <c r="U3558"/>
  <c r="Z3558" s="1"/>
  <c r="Y3536"/>
  <c r="AA3542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AB3533"/>
  <c r="Z3542"/>
  <c r="Z3543"/>
  <c r="X3537"/>
  <c r="Y3543"/>
  <c r="AA3534"/>
  <c r="AB3540"/>
  <c r="Z3529"/>
  <c r="Z3530"/>
  <c r="Y3531"/>
  <c r="X3532"/>
  <c r="AB3536"/>
  <c r="AA3537"/>
  <c r="Z3538"/>
  <c r="Y3539"/>
  <c r="X3540"/>
  <c r="Y3529"/>
  <c r="Y3530"/>
  <c r="X3531"/>
  <c r="W3532"/>
  <c r="AB3532" s="1"/>
  <c r="V3533"/>
  <c r="AA3533" s="1"/>
  <c r="U3534"/>
  <c r="Z3534" s="1"/>
  <c r="T3535"/>
  <c r="Y3535" s="1"/>
  <c r="AB3535"/>
  <c r="S3536"/>
  <c r="X3536" s="1"/>
  <c r="AA3536"/>
  <c r="W3531"/>
  <c r="AB3531" s="1"/>
  <c r="V3532"/>
  <c r="AA3532" s="1"/>
  <c r="U3533"/>
  <c r="Z3533" s="1"/>
  <c r="T3534"/>
  <c r="Y3534" s="1"/>
  <c r="S3535"/>
  <c r="X3535" s="1"/>
  <c r="W3539"/>
  <c r="AB3539" s="1"/>
  <c r="V3540"/>
  <c r="AA3540" s="1"/>
  <c r="U3541"/>
  <c r="Z3541" s="1"/>
  <c r="T3542"/>
  <c r="Y3542" s="1"/>
  <c r="S3543"/>
  <c r="X3543" s="1"/>
  <c r="W3529"/>
  <c r="AB3529" s="1"/>
  <c r="W3530"/>
  <c r="AB3530" s="1"/>
  <c r="V3531"/>
  <c r="AA3531" s="1"/>
  <c r="U3532"/>
  <c r="Z3532" s="1"/>
  <c r="T3533"/>
  <c r="Y3533" s="1"/>
  <c r="S3534"/>
  <c r="X3534" s="1"/>
  <c r="W3538"/>
  <c r="AB3538" s="1"/>
  <c r="V3539"/>
  <c r="AA3539" s="1"/>
  <c r="U3540"/>
  <c r="Z3540" s="1"/>
  <c r="T3541"/>
  <c r="Y3541" s="1"/>
  <c r="S3542"/>
  <c r="X3542" s="1"/>
  <c r="S3514"/>
  <c r="X3514" s="1"/>
  <c r="S3515"/>
  <c r="X3515" s="1"/>
  <c r="U3528"/>
  <c r="Z3528" s="1"/>
  <c r="AC3521"/>
  <c r="AC3522"/>
  <c r="W3516"/>
  <c r="AB3516" s="1"/>
  <c r="V3517"/>
  <c r="AA3517" s="1"/>
  <c r="U3518"/>
  <c r="Z3518" s="1"/>
  <c r="T3519"/>
  <c r="Y3519" s="1"/>
  <c r="S3520"/>
  <c r="X3520" s="1"/>
  <c r="AC3520" s="1"/>
  <c r="W3524"/>
  <c r="AB3524" s="1"/>
  <c r="V3525"/>
  <c r="AA3525" s="1"/>
  <c r="U3526"/>
  <c r="Z3526" s="1"/>
  <c r="T3527"/>
  <c r="Y3527" s="1"/>
  <c r="S3528"/>
  <c r="X3528" s="1"/>
  <c r="S3499"/>
  <c r="X3499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AC3523" s="1"/>
  <c r="V3524"/>
  <c r="AA3524" s="1"/>
  <c r="U3525"/>
  <c r="Z3525" s="1"/>
  <c r="T3526"/>
  <c r="Y3526" s="1"/>
  <c r="S3527"/>
  <c r="X3527" s="1"/>
  <c r="W3504"/>
  <c r="AB3504" s="1"/>
  <c r="V3505"/>
  <c r="AA3505" s="1"/>
  <c r="U3506"/>
  <c r="Z3506" s="1"/>
  <c r="X3508"/>
  <c r="S3500"/>
  <c r="X3500" s="1"/>
  <c r="V3503"/>
  <c r="AA3503" s="1"/>
  <c r="V3504"/>
  <c r="AA3504" s="1"/>
  <c r="U3505"/>
  <c r="Z3505" s="1"/>
  <c r="T3506"/>
  <c r="Y3506" s="1"/>
  <c r="T3507"/>
  <c r="Y3507" s="1"/>
  <c r="AB3510"/>
  <c r="W3512"/>
  <c r="AB3512" s="1"/>
  <c r="AB3503"/>
  <c r="U3504"/>
  <c r="Z3504" s="1"/>
  <c r="T3505"/>
  <c r="Y3505" s="1"/>
  <c r="S3506"/>
  <c r="X3506" s="1"/>
  <c r="S3507"/>
  <c r="X3507" s="1"/>
  <c r="Y4722"/>
  <c r="Y3499"/>
  <c r="Y3500"/>
  <c r="X3501"/>
  <c r="W3502"/>
  <c r="AB3502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AC3513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V3509"/>
  <c r="AA3509" s="1"/>
  <c r="U3510"/>
  <c r="Z3510" s="1"/>
  <c r="T3511"/>
  <c r="Y3511" s="1"/>
  <c r="S3512"/>
  <c r="X3512" s="1"/>
  <c r="AB4735"/>
  <c r="AB4726"/>
  <c r="Y4729"/>
  <c r="Z4729"/>
  <c r="S4730"/>
  <c r="X4730" s="1"/>
  <c r="AA4735"/>
  <c r="AB4723"/>
  <c r="AB4724"/>
  <c r="AB4727"/>
  <c r="Z4733"/>
  <c r="AA4724"/>
  <c r="AB4725"/>
  <c r="AA4727"/>
  <c r="T4728"/>
  <c r="Y4728" s="1"/>
  <c r="Y4734"/>
  <c r="AB4734"/>
  <c r="U4735"/>
  <c r="Z4735" s="1"/>
  <c r="AA4725"/>
  <c r="AA4726"/>
  <c r="Y4727"/>
  <c r="S4728"/>
  <c r="X4728" s="1"/>
  <c r="T4735"/>
  <c r="Y4735" s="1"/>
  <c r="Z4725"/>
  <c r="Z4726"/>
  <c r="X4727"/>
  <c r="W4731"/>
  <c r="AB4731" s="1"/>
  <c r="W4732"/>
  <c r="AB4732" s="1"/>
  <c r="W4733"/>
  <c r="AB4733" s="1"/>
  <c r="V4734"/>
  <c r="AA4734" s="1"/>
  <c r="S4735"/>
  <c r="X4735" s="1"/>
  <c r="Y4726"/>
  <c r="U4727"/>
  <c r="Z4727" s="1"/>
  <c r="X4729"/>
  <c r="V4732"/>
  <c r="AA4732" s="1"/>
  <c r="V4733"/>
  <c r="AA4733" s="1"/>
  <c r="U4734"/>
  <c r="Z4734" s="1"/>
  <c r="X4722"/>
  <c r="X4721"/>
  <c r="AA4721"/>
  <c r="AA4722"/>
  <c r="Z4723"/>
  <c r="Y4724"/>
  <c r="X4725"/>
  <c r="AB4729"/>
  <c r="AA4730"/>
  <c r="Z4731"/>
  <c r="Y4732"/>
  <c r="X4733"/>
  <c r="Z4721"/>
  <c r="Z4722"/>
  <c r="Y4723"/>
  <c r="X4724"/>
  <c r="AB4728"/>
  <c r="AA4729"/>
  <c r="Z4730"/>
  <c r="Y4731"/>
  <c r="X4732"/>
  <c r="AB1570"/>
  <c r="Y1581"/>
  <c r="W4721"/>
  <c r="AB4721" s="1"/>
  <c r="W4722"/>
  <c r="AB4722" s="1"/>
  <c r="V4723"/>
  <c r="AA4723" s="1"/>
  <c r="U4724"/>
  <c r="Z4724" s="1"/>
  <c r="T4725"/>
  <c r="Y4725" s="1"/>
  <c r="S4726"/>
  <c r="X4726" s="1"/>
  <c r="W4730"/>
  <c r="AB4730" s="1"/>
  <c r="V4731"/>
  <c r="AA4731" s="1"/>
  <c r="U4732"/>
  <c r="Z4732" s="1"/>
  <c r="T4733"/>
  <c r="Y4733" s="1"/>
  <c r="S4734"/>
  <c r="X4734" s="1"/>
  <c r="X1581"/>
  <c r="U1580"/>
  <c r="Z1580" s="1"/>
  <c r="X1582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69"/>
  <c r="AB1569"/>
  <c r="U1570"/>
  <c r="Z1570" s="1"/>
  <c r="X1572"/>
  <c r="Y1572"/>
  <c r="S1580"/>
  <c r="X1580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68"/>
  <c r="T1570"/>
  <c r="Y1570" s="1"/>
  <c r="AB1574"/>
  <c r="AB1575"/>
  <c r="T1577"/>
  <c r="Y1577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68"/>
  <c r="AB1568"/>
  <c r="V1569"/>
  <c r="AA1569" s="1"/>
  <c r="S1570"/>
  <c r="X1570" s="1"/>
  <c r="Y1571"/>
  <c r="Z1571"/>
  <c r="AA1575"/>
  <c r="AB1576"/>
  <c r="Z1578"/>
  <c r="AA1578"/>
  <c r="T1579"/>
  <c r="Y1579" s="1"/>
  <c r="U1569"/>
  <c r="Z1569" s="1"/>
  <c r="X1571"/>
  <c r="AA1576"/>
  <c r="AA1577"/>
  <c r="Y1578"/>
  <c r="S1579"/>
  <c r="X1579" s="1"/>
  <c r="V1568"/>
  <c r="AA1568" s="1"/>
  <c r="Z1576"/>
  <c r="Z1577"/>
  <c r="X1578"/>
  <c r="W1582"/>
  <c r="AB1582" s="1"/>
  <c r="AA1553"/>
  <c r="AA1554"/>
  <c r="X1558"/>
  <c r="S1568"/>
  <c r="X1568" s="1"/>
  <c r="S1569"/>
  <c r="X1569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W1572"/>
  <c r="AB1572" s="1"/>
  <c r="V1573"/>
  <c r="AA1573" s="1"/>
  <c r="U1574"/>
  <c r="Z1574" s="1"/>
  <c r="T1575"/>
  <c r="Y1575" s="1"/>
  <c r="S1576"/>
  <c r="X1576" s="1"/>
  <c r="W1580"/>
  <c r="AB1580" s="1"/>
  <c r="V1581"/>
  <c r="AA1581" s="1"/>
  <c r="U1582"/>
  <c r="Z1582" s="1"/>
  <c r="Y1553"/>
  <c r="Y1554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Z1556"/>
  <c r="AA1563"/>
  <c r="AB1555"/>
  <c r="Z1565"/>
  <c r="X1566"/>
  <c r="AA1555"/>
  <c r="Y1565"/>
  <c r="S1556"/>
  <c r="X1556" s="1"/>
  <c r="Y1558"/>
  <c r="X1559"/>
  <c r="T1563"/>
  <c r="Y1563" s="1"/>
  <c r="AA1564"/>
  <c r="AB1567"/>
  <c r="Z1557"/>
  <c r="V1562"/>
  <c r="AA1562" s="1"/>
  <c r="S1563"/>
  <c r="X1563" s="1"/>
  <c r="Z1564"/>
  <c r="U1555"/>
  <c r="Z1555" s="1"/>
  <c r="X1557"/>
  <c r="Y1557"/>
  <c r="V1561"/>
  <c r="AA1561" s="1"/>
  <c r="U1562"/>
  <c r="Z1562" s="1"/>
  <c r="X1564"/>
  <c r="S1565"/>
  <c r="X1565" s="1"/>
  <c r="T1555"/>
  <c r="Y1555" s="1"/>
  <c r="AB1559"/>
  <c r="AB1560"/>
  <c r="U1561"/>
  <c r="Z1561" s="1"/>
  <c r="T1562"/>
  <c r="Y1562" s="1"/>
  <c r="S1555"/>
  <c r="X1555" s="1"/>
  <c r="Y1556"/>
  <c r="AA1560"/>
  <c r="AB1561"/>
  <c r="Z1563"/>
  <c r="T1564"/>
  <c r="Y1564" s="1"/>
  <c r="W1553"/>
  <c r="AB1553" s="1"/>
  <c r="AB1554"/>
  <c r="Z1554"/>
  <c r="Z155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V2389"/>
  <c r="AA2389" s="1"/>
  <c r="W2927"/>
  <c r="AB2927" s="1"/>
  <c r="AC2927" s="1"/>
  <c r="V2388"/>
  <c r="AA2388" s="1"/>
  <c r="U2389"/>
  <c r="Z2389" s="1"/>
  <c r="AB2387"/>
  <c r="AB2388"/>
  <c r="Y2390"/>
  <c r="AB2395"/>
  <c r="AA2396"/>
  <c r="Y2391"/>
  <c r="Z2397"/>
  <c r="U2390"/>
  <c r="Z2390" s="1"/>
  <c r="X2392"/>
  <c r="X2391"/>
  <c r="X2384"/>
  <c r="X2383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B4710"/>
  <c r="AB4711"/>
  <c r="AA4711"/>
  <c r="AA4712"/>
  <c r="AB4719"/>
  <c r="Z4712"/>
  <c r="Z4713"/>
  <c r="Y4713"/>
  <c r="Y4714"/>
  <c r="X4714"/>
  <c r="X4715"/>
  <c r="S4706"/>
  <c r="X4706" s="1"/>
  <c r="X4707"/>
  <c r="W4708"/>
  <c r="AB4708" s="1"/>
  <c r="V4709"/>
  <c r="AA4709" s="1"/>
  <c r="U4710"/>
  <c r="Z4710" s="1"/>
  <c r="T4711"/>
  <c r="Y4711" s="1"/>
  <c r="S4712"/>
  <c r="X4712" s="1"/>
  <c r="W4716"/>
  <c r="AB4716" s="1"/>
  <c r="V4717"/>
  <c r="AA4717" s="1"/>
  <c r="U4718"/>
  <c r="Z4718" s="1"/>
  <c r="T4719"/>
  <c r="Y4719" s="1"/>
  <c r="S4720"/>
  <c r="X4720" s="1"/>
  <c r="AC4720" s="1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T5120"/>
  <c r="Y5120" s="1"/>
  <c r="AC5120" s="1"/>
  <c r="X5119"/>
  <c r="AC5119" s="1"/>
  <c r="X5083"/>
  <c r="AC5083" s="1"/>
  <c r="Y5082"/>
  <c r="AC5082" s="1"/>
  <c r="X5190"/>
  <c r="Z5188"/>
  <c r="Y5188"/>
  <c r="AA5190"/>
  <c r="S5188"/>
  <c r="X5188" s="1"/>
  <c r="AB5188"/>
  <c r="AA5188"/>
  <c r="AB5186"/>
  <c r="T5186"/>
  <c r="Y5186" s="1"/>
  <c r="AA5186"/>
  <c r="N50" i="17"/>
  <c r="N51" s="1"/>
  <c r="N52" s="1"/>
  <c r="N53" s="1"/>
  <c r="X5208" i="10"/>
  <c r="AC5208" s="1"/>
  <c r="X5226"/>
  <c r="AC5226" s="1"/>
  <c r="X5216"/>
  <c r="AC5216" s="1"/>
  <c r="X5218"/>
  <c r="AC5218" s="1"/>
  <c r="Z5206"/>
  <c r="X5204"/>
  <c r="AC5204" s="1"/>
  <c r="X5180"/>
  <c r="AC5180" s="1"/>
  <c r="Z5178"/>
  <c r="AC5178" s="1"/>
  <c r="Y5176"/>
  <c r="X5176"/>
  <c r="Z5156"/>
  <c r="AC5156" s="1"/>
  <c r="Y5154"/>
  <c r="X5150"/>
  <c r="AC5150" s="1"/>
  <c r="AC5152"/>
  <c r="AA5206"/>
  <c r="AC5202"/>
  <c r="AC5200"/>
  <c r="AA5184"/>
  <c r="AC5184" s="1"/>
  <c r="S5182"/>
  <c r="X5182" s="1"/>
  <c r="AC5182" s="1"/>
  <c r="AC5174"/>
  <c r="S5158"/>
  <c r="X5158" s="1"/>
  <c r="AC5158" s="1"/>
  <c r="S5154"/>
  <c r="X5154" s="1"/>
  <c r="AC5148"/>
  <c r="AC5146"/>
  <c r="AC5144"/>
  <c r="AA4890"/>
  <c r="W4908"/>
  <c r="AB4908" s="1"/>
  <c r="W4909"/>
  <c r="AB4909" s="1"/>
  <c r="AB4916"/>
  <c r="AA4909"/>
  <c r="Z4910"/>
  <c r="AA4917"/>
  <c r="Y4911"/>
  <c r="AC4911" s="1"/>
  <c r="Z4918"/>
  <c r="X4912"/>
  <c r="AC4912" s="1"/>
  <c r="X4905"/>
  <c r="S4904"/>
  <c r="X4904" s="1"/>
  <c r="AB4892"/>
  <c r="AC4892" s="1"/>
  <c r="W4906"/>
  <c r="AB4906" s="1"/>
  <c r="V4907"/>
  <c r="AA4907" s="1"/>
  <c r="U4908"/>
  <c r="Z4908" s="1"/>
  <c r="T4909"/>
  <c r="Y4909" s="1"/>
  <c r="S4910"/>
  <c r="X4910" s="1"/>
  <c r="W4914"/>
  <c r="AB4914" s="1"/>
  <c r="V4915"/>
  <c r="AA4915" s="1"/>
  <c r="U4916"/>
  <c r="Z4916" s="1"/>
  <c r="T4917"/>
  <c r="Y4917" s="1"/>
  <c r="S4918"/>
  <c r="X4918" s="1"/>
  <c r="S4893"/>
  <c r="X4893" s="1"/>
  <c r="W4904"/>
  <c r="AB4904" s="1"/>
  <c r="W4905"/>
  <c r="AB4905" s="1"/>
  <c r="V4906"/>
  <c r="AA4906" s="1"/>
  <c r="U4907"/>
  <c r="Z4907" s="1"/>
  <c r="T4908"/>
  <c r="Y4908" s="1"/>
  <c r="S4909"/>
  <c r="X4909" s="1"/>
  <c r="W4913"/>
  <c r="AB4913" s="1"/>
  <c r="AC4913" s="1"/>
  <c r="V4914"/>
  <c r="AA4914" s="1"/>
  <c r="U4915"/>
  <c r="Z4915" s="1"/>
  <c r="T4916"/>
  <c r="Y4916" s="1"/>
  <c r="S4917"/>
  <c r="X4917" s="1"/>
  <c r="Z4891"/>
  <c r="U4894"/>
  <c r="Z4894" s="1"/>
  <c r="X4896"/>
  <c r="Y4897"/>
  <c r="Z4898"/>
  <c r="AC4898" s="1"/>
  <c r="Y4891"/>
  <c r="AB4894"/>
  <c r="X4897"/>
  <c r="AB4902"/>
  <c r="AA4894"/>
  <c r="T4896"/>
  <c r="Y4896" s="1"/>
  <c r="AA4902"/>
  <c r="AB4900"/>
  <c r="AC4900" s="1"/>
  <c r="Z4902"/>
  <c r="AC4903"/>
  <c r="AB4893"/>
  <c r="AA4893"/>
  <c r="W4895"/>
  <c r="AB4895" s="1"/>
  <c r="AC4895" s="1"/>
  <c r="T4899"/>
  <c r="Y4899" s="1"/>
  <c r="AB4901"/>
  <c r="S4899"/>
  <c r="X4899" s="1"/>
  <c r="AA4901"/>
  <c r="Z4890"/>
  <c r="AC4889"/>
  <c r="AA4877"/>
  <c r="AB4885"/>
  <c r="AA4878"/>
  <c r="AB4886"/>
  <c r="Z4878"/>
  <c r="Z4879"/>
  <c r="AA4886"/>
  <c r="AA4887"/>
  <c r="Y4879"/>
  <c r="Y4880"/>
  <c r="Y4881"/>
  <c r="Z4887"/>
  <c r="X4874"/>
  <c r="X4881"/>
  <c r="Y4887"/>
  <c r="S4873"/>
  <c r="X4873" s="1"/>
  <c r="AB4876"/>
  <c r="W4877"/>
  <c r="AB4877" s="1"/>
  <c r="W4878"/>
  <c r="AB4878" s="1"/>
  <c r="V4879"/>
  <c r="AA4879" s="1"/>
  <c r="U4880"/>
  <c r="Z4880" s="1"/>
  <c r="X4882"/>
  <c r="Y4873"/>
  <c r="W4875"/>
  <c r="AB4875" s="1"/>
  <c r="V4876"/>
  <c r="AA4876" s="1"/>
  <c r="U4877"/>
  <c r="Z4877" s="1"/>
  <c r="T4878"/>
  <c r="Y4878" s="1"/>
  <c r="S4879"/>
  <c r="X4879" s="1"/>
  <c r="W4883"/>
  <c r="AB4883" s="1"/>
  <c r="V4884"/>
  <c r="AA4884" s="1"/>
  <c r="U4885"/>
  <c r="Z4885" s="1"/>
  <c r="T4886"/>
  <c r="Y4886" s="1"/>
  <c r="S4887"/>
  <c r="X4887" s="1"/>
  <c r="W4873"/>
  <c r="AB4873" s="1"/>
  <c r="W4874"/>
  <c r="AB4874" s="1"/>
  <c r="V4875"/>
  <c r="AA4875" s="1"/>
  <c r="U4876"/>
  <c r="Z4876" s="1"/>
  <c r="T4877"/>
  <c r="Y4877" s="1"/>
  <c r="S4878"/>
  <c r="X4878" s="1"/>
  <c r="W4882"/>
  <c r="AB4882" s="1"/>
  <c r="V4883"/>
  <c r="AA4883" s="1"/>
  <c r="U4884"/>
  <c r="Z4884" s="1"/>
  <c r="T4885"/>
  <c r="Y4885" s="1"/>
  <c r="S4886"/>
  <c r="X4886" s="1"/>
  <c r="Y571"/>
  <c r="X571"/>
  <c r="X713"/>
  <c r="AC713" s="1"/>
  <c r="E74" i="6"/>
  <c r="E22"/>
  <c r="E20"/>
  <c r="F16"/>
  <c r="F15"/>
  <c r="E9"/>
  <c r="F8"/>
  <c r="X572" i="10"/>
  <c r="Z2806"/>
  <c r="AC2806" s="1"/>
  <c r="T3107"/>
  <c r="Y3107" s="1"/>
  <c r="AC3107" s="1"/>
  <c r="T3108"/>
  <c r="Y3108" s="1"/>
  <c r="AC3108" s="1"/>
  <c r="AC2819"/>
  <c r="Z2807"/>
  <c r="AC2807" s="1"/>
  <c r="Z2808"/>
  <c r="AC2808" s="1"/>
  <c r="Z2809"/>
  <c r="AC2809" s="1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Z2820"/>
  <c r="AC2820" s="1"/>
  <c r="Y3109"/>
  <c r="AC3109" s="1"/>
  <c r="Y3110"/>
  <c r="AC3110" s="1"/>
  <c r="Y3111"/>
  <c r="AC3111" s="1"/>
  <c r="Y3112"/>
  <c r="Y3113"/>
  <c r="AC3113" s="1"/>
  <c r="Y3114"/>
  <c r="AC3114" s="1"/>
  <c r="Y3115"/>
  <c r="AC3115" s="1"/>
  <c r="Y3116"/>
  <c r="AC3116" s="1"/>
  <c r="Y3117"/>
  <c r="AC3117" s="1"/>
  <c r="Y3118"/>
  <c r="AC3118" s="1"/>
  <c r="X3112"/>
  <c r="X3121"/>
  <c r="AC3121" s="1"/>
  <c r="AC3119"/>
  <c r="AC3120"/>
  <c r="AA3879"/>
  <c r="AA3880"/>
  <c r="Z3880"/>
  <c r="Z3881"/>
  <c r="Y3881"/>
  <c r="Y3882"/>
  <c r="X3882"/>
  <c r="X3883"/>
  <c r="AC3883" s="1"/>
  <c r="Y3889"/>
  <c r="AB3878"/>
  <c r="W3879"/>
  <c r="AB3879" s="1"/>
  <c r="W3886"/>
  <c r="AB3886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W3875"/>
  <c r="AB3875" s="1"/>
  <c r="AC3875" s="1"/>
  <c r="W3876"/>
  <c r="AB3876" s="1"/>
  <c r="AC3876" s="1"/>
  <c r="V3877"/>
  <c r="AA3877" s="1"/>
  <c r="U3878"/>
  <c r="Z3878" s="1"/>
  <c r="T3879"/>
  <c r="Y3879" s="1"/>
  <c r="S3880"/>
  <c r="X3880" s="1"/>
  <c r="W3884"/>
  <c r="AB3884" s="1"/>
  <c r="AC3884" s="1"/>
  <c r="V3885"/>
  <c r="AA3885" s="1"/>
  <c r="U3886"/>
  <c r="Z3886" s="1"/>
  <c r="T3887"/>
  <c r="Y3887" s="1"/>
  <c r="S3888"/>
  <c r="X3888" s="1"/>
  <c r="AA2222"/>
  <c r="Z2223"/>
  <c r="AA2231"/>
  <c r="Y2224"/>
  <c r="AC2224" s="1"/>
  <c r="Z2231"/>
  <c r="Y2231"/>
  <c r="W2221"/>
  <c r="AB2221" s="1"/>
  <c r="AC2225"/>
  <c r="AB2231"/>
  <c r="W2219"/>
  <c r="AB2219" s="1"/>
  <c r="V2220"/>
  <c r="AA2220" s="1"/>
  <c r="U2221"/>
  <c r="Z2221" s="1"/>
  <c r="T2222"/>
  <c r="Y2222" s="1"/>
  <c r="S2223"/>
  <c r="X2223" s="1"/>
  <c r="W2227"/>
  <c r="AB2227" s="1"/>
  <c r="V2228"/>
  <c r="AA2228" s="1"/>
  <c r="U2229"/>
  <c r="Z2229" s="1"/>
  <c r="T2230"/>
  <c r="Y2230" s="1"/>
  <c r="S2231"/>
  <c r="X2231" s="1"/>
  <c r="W2217"/>
  <c r="AB2217" s="1"/>
  <c r="AC2217" s="1"/>
  <c r="W2218"/>
  <c r="AB2218" s="1"/>
  <c r="AC2218" s="1"/>
  <c r="V2219"/>
  <c r="AA2219" s="1"/>
  <c r="U2220"/>
  <c r="Z2220" s="1"/>
  <c r="T2221"/>
  <c r="Y2221" s="1"/>
  <c r="S2222"/>
  <c r="X2222" s="1"/>
  <c r="W2226"/>
  <c r="AB2226" s="1"/>
  <c r="AC2226" s="1"/>
  <c r="V2227"/>
  <c r="AA2227" s="1"/>
  <c r="U2228"/>
  <c r="Z2228" s="1"/>
  <c r="T2229"/>
  <c r="Y2229" s="1"/>
  <c r="S2230"/>
  <c r="X2230" s="1"/>
  <c r="V1544"/>
  <c r="AA1544" s="1"/>
  <c r="U1545"/>
  <c r="Z1545" s="1"/>
  <c r="AC1545" s="1"/>
  <c r="Y1546"/>
  <c r="AA1552"/>
  <c r="X1547"/>
  <c r="AB1551"/>
  <c r="AA1538"/>
  <c r="AA1539"/>
  <c r="Z1540"/>
  <c r="Y1541"/>
  <c r="X1542"/>
  <c r="AB1546"/>
  <c r="AA1547"/>
  <c r="Z1548"/>
  <c r="Y1549"/>
  <c r="X1550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38"/>
  <c r="AB1538" s="1"/>
  <c r="W1539"/>
  <c r="AB1539" s="1"/>
  <c r="V1540"/>
  <c r="AA1540" s="1"/>
  <c r="U1541"/>
  <c r="Z1541" s="1"/>
  <c r="T1542"/>
  <c r="Y1542" s="1"/>
  <c r="S1543"/>
  <c r="X1543" s="1"/>
  <c r="W1547"/>
  <c r="AB1547" s="1"/>
  <c r="V1548"/>
  <c r="AA1548" s="1"/>
  <c r="U1549"/>
  <c r="Z1549" s="1"/>
  <c r="T1550"/>
  <c r="Y1550" s="1"/>
  <c r="S1551"/>
  <c r="X1551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37"/>
  <c r="AB5037"/>
  <c r="Z5037"/>
  <c r="Y5037"/>
  <c r="X5037"/>
  <c r="T4938"/>
  <c r="Y4938" s="1"/>
  <c r="S4938"/>
  <c r="X4938" s="1"/>
  <c r="V4968"/>
  <c r="AA4968" s="1"/>
  <c r="AB4950"/>
  <c r="AA4950"/>
  <c r="Z4950"/>
  <c r="Y4950"/>
  <c r="AB4956"/>
  <c r="AA4956"/>
  <c r="Z4956"/>
  <c r="Y4956"/>
  <c r="X4956"/>
  <c r="AB4968"/>
  <c r="U4968"/>
  <c r="Z4968" s="1"/>
  <c r="T4968"/>
  <c r="Y4968" s="1"/>
  <c r="X691"/>
  <c r="X4968"/>
  <c r="X2378"/>
  <c r="S3797"/>
  <c r="X3797" s="1"/>
  <c r="X708"/>
  <c r="X3795"/>
  <c r="S3494"/>
  <c r="X3494" s="1"/>
  <c r="S2380"/>
  <c r="X2380" s="1"/>
  <c r="X706"/>
  <c r="X3496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803"/>
  <c r="Y4803" s="1"/>
  <c r="AB566"/>
  <c r="U568"/>
  <c r="Z568" s="1"/>
  <c r="U1470"/>
  <c r="Z1470" s="1"/>
  <c r="AC1470" s="1"/>
  <c r="S566"/>
  <c r="X566" s="1"/>
  <c r="T1469"/>
  <c r="Y1469" s="1"/>
  <c r="Z570"/>
  <c r="W562"/>
  <c r="AB562" s="1"/>
  <c r="U574"/>
  <c r="Z574" s="1"/>
  <c r="U4804"/>
  <c r="Z4804" s="1"/>
  <c r="W4806"/>
  <c r="AB4806" s="1"/>
  <c r="AC4806" s="1"/>
  <c r="T563"/>
  <c r="Y563" s="1"/>
  <c r="W1472"/>
  <c r="AB1472" s="1"/>
  <c r="AC1472" s="1"/>
  <c r="X220"/>
  <c r="AC220" s="1"/>
  <c r="X218"/>
  <c r="AC218" s="1"/>
  <c r="AC219"/>
  <c r="AB573"/>
  <c r="W565"/>
  <c r="AB565" s="1"/>
  <c r="T564"/>
  <c r="Y564" s="1"/>
  <c r="Z553"/>
  <c r="Y707"/>
  <c r="Z1477"/>
  <c r="Y3495"/>
  <c r="AA4863"/>
  <c r="AB202"/>
  <c r="X3454"/>
  <c r="Y572"/>
  <c r="V570"/>
  <c r="AA570" s="1"/>
  <c r="AA565"/>
  <c r="T562"/>
  <c r="Y562" s="1"/>
  <c r="X573"/>
  <c r="T567"/>
  <c r="Y567" s="1"/>
  <c r="X583"/>
  <c r="AC583" s="1"/>
  <c r="AB695"/>
  <c r="Y2371"/>
  <c r="Y3793"/>
  <c r="AB4853"/>
  <c r="Z4862"/>
  <c r="Z4864"/>
  <c r="X203"/>
  <c r="Y570"/>
  <c r="Y568"/>
  <c r="U567"/>
  <c r="Z567" s="1"/>
  <c r="U563"/>
  <c r="Z563" s="1"/>
  <c r="U562"/>
  <c r="Z562" s="1"/>
  <c r="Z560"/>
  <c r="AA1011"/>
  <c r="Z1469"/>
  <c r="AB2760"/>
  <c r="X3788"/>
  <c r="Z4852"/>
  <c r="S4854"/>
  <c r="X4854" s="1"/>
  <c r="Y4863"/>
  <c r="S584"/>
  <c r="X584" s="1"/>
  <c r="AC584" s="1"/>
  <c r="S2750"/>
  <c r="X2750" s="1"/>
  <c r="S2757"/>
  <c r="X2757" s="1"/>
  <c r="S2758"/>
  <c r="X2758" s="1"/>
  <c r="T2379"/>
  <c r="Y2379" s="1"/>
  <c r="U3792"/>
  <c r="Z3792" s="1"/>
  <c r="V574"/>
  <c r="AA574" s="1"/>
  <c r="AA571"/>
  <c r="V567"/>
  <c r="AA567" s="1"/>
  <c r="U566"/>
  <c r="Z566" s="1"/>
  <c r="V563"/>
  <c r="AA563" s="1"/>
  <c r="V562"/>
  <c r="AA562" s="1"/>
  <c r="T566"/>
  <c r="Y566" s="1"/>
  <c r="AB2752"/>
  <c r="Z3667"/>
  <c r="AB4850"/>
  <c r="Y4852"/>
  <c r="U4855"/>
  <c r="Z4855" s="1"/>
  <c r="X4858"/>
  <c r="X4864"/>
  <c r="X4865"/>
  <c r="AB3460"/>
  <c r="S561"/>
  <c r="X561" s="1"/>
  <c r="AA3408"/>
  <c r="AA3423"/>
  <c r="Z4849"/>
  <c r="AB4860"/>
  <c r="W4862"/>
  <c r="AB4862" s="1"/>
  <c r="X4866"/>
  <c r="AB210"/>
  <c r="V3415"/>
  <c r="AA3415" s="1"/>
  <c r="U3859"/>
  <c r="Z3859" s="1"/>
  <c r="V573"/>
  <c r="AA573" s="1"/>
  <c r="W569"/>
  <c r="AB569" s="1"/>
  <c r="AB4856"/>
  <c r="V4861"/>
  <c r="AA4861" s="1"/>
  <c r="V4862"/>
  <c r="AA4862" s="1"/>
  <c r="U4863"/>
  <c r="Z4863" s="1"/>
  <c r="T4864"/>
  <c r="Y4864" s="1"/>
  <c r="T4865"/>
  <c r="Y4865" s="1"/>
  <c r="AB4868"/>
  <c r="W4870"/>
  <c r="AB4870" s="1"/>
  <c r="V201"/>
  <c r="AA201" s="1"/>
  <c r="AA210"/>
  <c r="S567"/>
  <c r="X567" s="1"/>
  <c r="V569"/>
  <c r="AA569" s="1"/>
  <c r="V4805"/>
  <c r="AA4805" s="1"/>
  <c r="X4920"/>
  <c r="AB4847"/>
  <c r="AA4855"/>
  <c r="AB4861"/>
  <c r="AB201"/>
  <c r="AB211"/>
  <c r="S3458"/>
  <c r="X3458" s="1"/>
  <c r="S3466"/>
  <c r="X3466" s="1"/>
  <c r="V1471"/>
  <c r="AA1471" s="1"/>
  <c r="AA209"/>
  <c r="AB209"/>
  <c r="Z209"/>
  <c r="AA208"/>
  <c r="Z208"/>
  <c r="Z207"/>
  <c r="Y207"/>
  <c r="Y206"/>
  <c r="X212"/>
  <c r="X211"/>
  <c r="X210"/>
  <c r="X204"/>
  <c r="S200"/>
  <c r="X200" s="1"/>
  <c r="Y1463"/>
  <c r="AC1463" s="1"/>
  <c r="Y300"/>
  <c r="V291"/>
  <c r="AA291" s="1"/>
  <c r="T292"/>
  <c r="Y292" s="1"/>
  <c r="V299"/>
  <c r="AA299" s="1"/>
  <c r="X4406"/>
  <c r="U4405"/>
  <c r="Z4405" s="1"/>
  <c r="Y4195"/>
  <c r="AA4202"/>
  <c r="AA4194"/>
  <c r="T4199"/>
  <c r="Y4199" s="1"/>
  <c r="T4203"/>
  <c r="Y4203" s="1"/>
  <c r="V4206"/>
  <c r="AA4206" s="1"/>
  <c r="T4207"/>
  <c r="Y4207" s="1"/>
  <c r="AA3666"/>
  <c r="AA3674"/>
  <c r="AA3678"/>
  <c r="T3667"/>
  <c r="Y3667" s="1"/>
  <c r="AB3462"/>
  <c r="T3456"/>
  <c r="Y3456" s="1"/>
  <c r="T3460"/>
  <c r="Y3460" s="1"/>
  <c r="AA3458"/>
  <c r="Z3463"/>
  <c r="U3455"/>
  <c r="Z3455" s="1"/>
  <c r="S3456"/>
  <c r="X3456" s="1"/>
  <c r="Y3454"/>
  <c r="AB3468"/>
  <c r="AA3461"/>
  <c r="X3463"/>
  <c r="AA3463"/>
  <c r="Y3468"/>
  <c r="AA3455"/>
  <c r="Y3464"/>
  <c r="Y3404"/>
  <c r="AA3395"/>
  <c r="AA3403"/>
  <c r="T3408"/>
  <c r="Y3408" s="1"/>
  <c r="AA3253"/>
  <c r="Z3253"/>
  <c r="V3245"/>
  <c r="AA3245" s="1"/>
  <c r="T3246"/>
  <c r="Y3246" s="1"/>
  <c r="U3245"/>
  <c r="Z3245" s="1"/>
  <c r="S3246"/>
  <c r="X3246" s="1"/>
  <c r="W3252"/>
  <c r="AB3252" s="1"/>
  <c r="AC3252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45"/>
  <c r="Z4847"/>
  <c r="AA4851"/>
  <c r="Z4856"/>
  <c r="AB4838"/>
  <c r="AB4854"/>
  <c r="AB4831"/>
  <c r="S4846"/>
  <c r="X4846" s="1"/>
  <c r="V4847"/>
  <c r="AA4847" s="1"/>
  <c r="Z4848"/>
  <c r="T4849"/>
  <c r="Y4849" s="1"/>
  <c r="V4850"/>
  <c r="AA4850" s="1"/>
  <c r="X4851"/>
  <c r="S4852"/>
  <c r="X4852" s="1"/>
  <c r="AA4854"/>
  <c r="S4843"/>
  <c r="X4843" s="1"/>
  <c r="AC4843" s="1"/>
  <c r="AB4846"/>
  <c r="Y4848"/>
  <c r="S4849"/>
  <c r="X4849" s="1"/>
  <c r="AB4849"/>
  <c r="V4856"/>
  <c r="AA4856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AC4871" s="1"/>
  <c r="AA4846"/>
  <c r="T4850"/>
  <c r="Y4850" s="1"/>
  <c r="T4853"/>
  <c r="Y4853" s="1"/>
  <c r="AB4855"/>
  <c r="W4858"/>
  <c r="AB4858" s="1"/>
  <c r="V4859"/>
  <c r="AA4859" s="1"/>
  <c r="U4860"/>
  <c r="Z4860" s="1"/>
  <c r="T4861"/>
  <c r="Y4861" s="1"/>
  <c r="S4862"/>
  <c r="X4862" s="1"/>
  <c r="W4866"/>
  <c r="AB4866" s="1"/>
  <c r="V4867"/>
  <c r="AA4867" s="1"/>
  <c r="U4868"/>
  <c r="Z4868" s="1"/>
  <c r="T4869"/>
  <c r="Y4869" s="1"/>
  <c r="S4870"/>
  <c r="X4870" s="1"/>
  <c r="W4830"/>
  <c r="AB4830" s="1"/>
  <c r="Y4841"/>
  <c r="AC4844"/>
  <c r="AA4831"/>
  <c r="AB4832"/>
  <c r="AA4832"/>
  <c r="AA4833"/>
  <c r="AA4839"/>
  <c r="Z4832"/>
  <c r="Z4833"/>
  <c r="Z4834"/>
  <c r="Y4833"/>
  <c r="Y4834"/>
  <c r="X4828"/>
  <c r="X4834"/>
  <c r="X4835"/>
  <c r="AC4835" s="1"/>
  <c r="W4829"/>
  <c r="AB4829" s="1"/>
  <c r="V4830"/>
  <c r="AA4830" s="1"/>
  <c r="U4831"/>
  <c r="Z4831" s="1"/>
  <c r="T4832"/>
  <c r="Y4832" s="1"/>
  <c r="S4833"/>
  <c r="X4833" s="1"/>
  <c r="W4837"/>
  <c r="AB4837" s="1"/>
  <c r="V4838"/>
  <c r="AA4838" s="1"/>
  <c r="U4839"/>
  <c r="Z4839" s="1"/>
  <c r="T4840"/>
  <c r="Y4840" s="1"/>
  <c r="S4841"/>
  <c r="X4841" s="1"/>
  <c r="W4828"/>
  <c r="AB4828" s="1"/>
  <c r="V4829"/>
  <c r="AA4829" s="1"/>
  <c r="U4830"/>
  <c r="Z4830" s="1"/>
  <c r="T4831"/>
  <c r="Y4831" s="1"/>
  <c r="S4832"/>
  <c r="X4832" s="1"/>
  <c r="W4836"/>
  <c r="AB4836" s="1"/>
  <c r="AC4836" s="1"/>
  <c r="V4837"/>
  <c r="AA4837" s="1"/>
  <c r="U4838"/>
  <c r="Z4838" s="1"/>
  <c r="T4839"/>
  <c r="Y4839" s="1"/>
  <c r="S4840"/>
  <c r="X4840" s="1"/>
  <c r="S4785"/>
  <c r="X4785" s="1"/>
  <c r="AB4815"/>
  <c r="W4817"/>
  <c r="AB4817" s="1"/>
  <c r="V4818"/>
  <c r="AA4818" s="1"/>
  <c r="U4819"/>
  <c r="Z4819" s="1"/>
  <c r="X4821"/>
  <c r="V4816"/>
  <c r="AA4816" s="1"/>
  <c r="V4817"/>
  <c r="AA4817" s="1"/>
  <c r="U4818"/>
  <c r="Z4818" s="1"/>
  <c r="T4819"/>
  <c r="Y4819" s="1"/>
  <c r="T4820"/>
  <c r="Y4820" s="1"/>
  <c r="S4813"/>
  <c r="X4813" s="1"/>
  <c r="AB4816"/>
  <c r="U4817"/>
  <c r="Z4817" s="1"/>
  <c r="T4818"/>
  <c r="Y4818" s="1"/>
  <c r="S4819"/>
  <c r="X4819" s="1"/>
  <c r="S4820"/>
  <c r="X4820" s="1"/>
  <c r="Y4813"/>
  <c r="X4814"/>
  <c r="AA4787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AC4826" s="1"/>
  <c r="Z4788"/>
  <c r="AA4790"/>
  <c r="Z4791"/>
  <c r="W4813"/>
  <c r="AB4813" s="1"/>
  <c r="V4814"/>
  <c r="AA4814" s="1"/>
  <c r="U4815"/>
  <c r="Z4815" s="1"/>
  <c r="T4816"/>
  <c r="Y4816" s="1"/>
  <c r="S4817"/>
  <c r="X4817" s="1"/>
  <c r="W4821"/>
  <c r="AB4821" s="1"/>
  <c r="V4822"/>
  <c r="AA4822" s="1"/>
  <c r="U4823"/>
  <c r="Z4823" s="1"/>
  <c r="T4824"/>
  <c r="Y4824" s="1"/>
  <c r="S4825"/>
  <c r="X4825" s="1"/>
  <c r="Z4783"/>
  <c r="Y4789"/>
  <c r="AB4789"/>
  <c r="Y4792"/>
  <c r="X4793"/>
  <c r="Y4784"/>
  <c r="T4790"/>
  <c r="Y4790" s="1"/>
  <c r="S4791"/>
  <c r="X4791" s="1"/>
  <c r="W4794"/>
  <c r="AB4794" s="1"/>
  <c r="W4795"/>
  <c r="AB4795" s="1"/>
  <c r="V4796"/>
  <c r="AA4796" s="1"/>
  <c r="S4783"/>
  <c r="X4783" s="1"/>
  <c r="W4786"/>
  <c r="AB4786" s="1"/>
  <c r="W4787"/>
  <c r="AB4787" s="1"/>
  <c r="V4788"/>
  <c r="AA4788" s="1"/>
  <c r="U4789"/>
  <c r="Z4789" s="1"/>
  <c r="S4790"/>
  <c r="X4790" s="1"/>
  <c r="V4795"/>
  <c r="AA4795" s="1"/>
  <c r="U4796"/>
  <c r="Z4796" s="1"/>
  <c r="Y4774"/>
  <c r="Y4775"/>
  <c r="Z4780"/>
  <c r="W4784"/>
  <c r="AB4784" s="1"/>
  <c r="V4785"/>
  <c r="AA4785" s="1"/>
  <c r="U4786"/>
  <c r="Z4786" s="1"/>
  <c r="T4787"/>
  <c r="Y4787" s="1"/>
  <c r="S4788"/>
  <c r="X4788" s="1"/>
  <c r="W4792"/>
  <c r="AB4792" s="1"/>
  <c r="V4793"/>
  <c r="AA4793" s="1"/>
  <c r="U4794"/>
  <c r="Z4794" s="1"/>
  <c r="T4795"/>
  <c r="Y4795" s="1"/>
  <c r="S4796"/>
  <c r="X4796" s="1"/>
  <c r="Y4781"/>
  <c r="W4783"/>
  <c r="AB4783" s="1"/>
  <c r="V4784"/>
  <c r="AA4784" s="1"/>
  <c r="U4785"/>
  <c r="Z4785" s="1"/>
  <c r="T4786"/>
  <c r="Y4786" s="1"/>
  <c r="S4787"/>
  <c r="X4787" s="1"/>
  <c r="W4791"/>
  <c r="AB4791" s="1"/>
  <c r="V4792"/>
  <c r="AA4792" s="1"/>
  <c r="U4793"/>
  <c r="Z4793" s="1"/>
  <c r="T4794"/>
  <c r="Y4794" s="1"/>
  <c r="S4795"/>
  <c r="X4795" s="1"/>
  <c r="AB4770"/>
  <c r="W4772"/>
  <c r="AB4772" s="1"/>
  <c r="V4773"/>
  <c r="AA4773" s="1"/>
  <c r="U4774"/>
  <c r="Z4774" s="1"/>
  <c r="X4776"/>
  <c r="V4771"/>
  <c r="AA4771" s="1"/>
  <c r="V4772"/>
  <c r="AA4772" s="1"/>
  <c r="U4773"/>
  <c r="Z4773" s="1"/>
  <c r="AB4778"/>
  <c r="W4780"/>
  <c r="AB4780" s="1"/>
  <c r="S4768"/>
  <c r="X4768" s="1"/>
  <c r="AB4771"/>
  <c r="U4772"/>
  <c r="Z4772" s="1"/>
  <c r="T4773"/>
  <c r="Y4773" s="1"/>
  <c r="S4774"/>
  <c r="X4774" s="1"/>
  <c r="S4775"/>
  <c r="X4775" s="1"/>
  <c r="V4779"/>
  <c r="AA4779" s="1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A4802"/>
  <c r="Z4803"/>
  <c r="Y4804"/>
  <c r="AB4809"/>
  <c r="AB4801"/>
  <c r="X4805"/>
  <c r="Z4704"/>
  <c r="AB4799"/>
  <c r="AA4800"/>
  <c r="Z4801"/>
  <c r="Y4802"/>
  <c r="X4803"/>
  <c r="AB4807"/>
  <c r="AA4808"/>
  <c r="Z4809"/>
  <c r="Y4810"/>
  <c r="X4811"/>
  <c r="AC4811" s="1"/>
  <c r="S4692"/>
  <c r="X4692" s="1"/>
  <c r="Y4705"/>
  <c r="AB4798"/>
  <c r="AC4798" s="1"/>
  <c r="AA4799"/>
  <c r="Z4800"/>
  <c r="Y4801"/>
  <c r="X4802"/>
  <c r="AA4807"/>
  <c r="Z4808"/>
  <c r="Y4809"/>
  <c r="X4810"/>
  <c r="AB4695"/>
  <c r="V4697"/>
  <c r="AA4697" s="1"/>
  <c r="U4698"/>
  <c r="Z4698" s="1"/>
  <c r="X4700"/>
  <c r="V4696"/>
  <c r="AA4696" s="1"/>
  <c r="U4697"/>
  <c r="Z4697" s="1"/>
  <c r="T4698"/>
  <c r="Y4698" s="1"/>
  <c r="T4699"/>
  <c r="Y4699" s="1"/>
  <c r="AB4702"/>
  <c r="W4703"/>
  <c r="AB4703" s="1"/>
  <c r="AB4696"/>
  <c r="T4697"/>
  <c r="Y4697" s="1"/>
  <c r="S4698"/>
  <c r="X4698" s="1"/>
  <c r="S4699"/>
  <c r="X4699" s="1"/>
  <c r="V4703"/>
  <c r="AA4703" s="1"/>
  <c r="Y4692"/>
  <c r="X4693"/>
  <c r="W4694"/>
  <c r="AB4694" s="1"/>
  <c r="V4695"/>
  <c r="AA4695" s="1"/>
  <c r="U4696"/>
  <c r="Z4696" s="1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W4681"/>
  <c r="AB4681" s="1"/>
  <c r="V4682"/>
  <c r="AA4682" s="1"/>
  <c r="U4683"/>
  <c r="Z4683" s="1"/>
  <c r="X4685"/>
  <c r="V4681"/>
  <c r="AA4681" s="1"/>
  <c r="U4682"/>
  <c r="Z4682" s="1"/>
  <c r="T4683"/>
  <c r="Y4683" s="1"/>
  <c r="T4684"/>
  <c r="Y4684" s="1"/>
  <c r="W4688"/>
  <c r="AB4688" s="1"/>
  <c r="S4677"/>
  <c r="X4677" s="1"/>
  <c r="AB4680"/>
  <c r="S4684"/>
  <c r="X4684" s="1"/>
  <c r="U4690"/>
  <c r="Z4690" s="1"/>
  <c r="Z4643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Y4644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AB4633"/>
  <c r="W4635"/>
  <c r="AB4635" s="1"/>
  <c r="V4636"/>
  <c r="AA4636" s="1"/>
  <c r="U4637"/>
  <c r="Z4637" s="1"/>
  <c r="X4639"/>
  <c r="V4634"/>
  <c r="AA4634" s="1"/>
  <c r="V4635"/>
  <c r="AA4635" s="1"/>
  <c r="U4636"/>
  <c r="Z4636" s="1"/>
  <c r="T4637"/>
  <c r="Y4637" s="1"/>
  <c r="T4638"/>
  <c r="Y4638" s="1"/>
  <c r="AB4641"/>
  <c r="W4642"/>
  <c r="AB4642" s="1"/>
  <c r="S4631"/>
  <c r="X4631" s="1"/>
  <c r="AB4634"/>
  <c r="U4635"/>
  <c r="Z4635" s="1"/>
  <c r="T4636"/>
  <c r="Y4636" s="1"/>
  <c r="S4637"/>
  <c r="X4637" s="1"/>
  <c r="S4638"/>
  <c r="X4638" s="1"/>
  <c r="V4642"/>
  <c r="AA4642" s="1"/>
  <c r="V4643"/>
  <c r="AA4643" s="1"/>
  <c r="U4644"/>
  <c r="Z4644" s="1"/>
  <c r="Z4589"/>
  <c r="S4592"/>
  <c r="X4592" s="1"/>
  <c r="Z4628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Z4590"/>
  <c r="AB4595"/>
  <c r="V4597"/>
  <c r="AA4597" s="1"/>
  <c r="U4598"/>
  <c r="Z4598" s="1"/>
  <c r="Y4629"/>
  <c r="W4631"/>
  <c r="AB4631" s="1"/>
  <c r="V4632"/>
  <c r="AA4632" s="1"/>
  <c r="U4633"/>
  <c r="Z4633" s="1"/>
  <c r="T4634"/>
  <c r="Y4634" s="1"/>
  <c r="S4635"/>
  <c r="X4635" s="1"/>
  <c r="W4639"/>
  <c r="AB4639" s="1"/>
  <c r="V4640"/>
  <c r="AA4640" s="1"/>
  <c r="U4641"/>
  <c r="Z4641" s="1"/>
  <c r="T4642"/>
  <c r="Y4642" s="1"/>
  <c r="S4643"/>
  <c r="X4643" s="1"/>
  <c r="Y4586"/>
  <c r="X4587"/>
  <c r="Y4590"/>
  <c r="U4597"/>
  <c r="Z4597" s="1"/>
  <c r="T4598"/>
  <c r="Y4598" s="1"/>
  <c r="T4599"/>
  <c r="Y4599" s="1"/>
  <c r="W4620"/>
  <c r="AB4620" s="1"/>
  <c r="V4621"/>
  <c r="AA4621" s="1"/>
  <c r="U4622"/>
  <c r="Z4622" s="1"/>
  <c r="X4624"/>
  <c r="W4587"/>
  <c r="AB4587" s="1"/>
  <c r="W4588"/>
  <c r="AB4588" s="1"/>
  <c r="Y4591"/>
  <c r="AB4596"/>
  <c r="T4597"/>
  <c r="Y4597" s="1"/>
  <c r="S4598"/>
  <c r="X4598" s="1"/>
  <c r="S4599"/>
  <c r="X4599" s="1"/>
  <c r="V4620"/>
  <c r="AA4620" s="1"/>
  <c r="U4621"/>
  <c r="Z4621" s="1"/>
  <c r="T4622"/>
  <c r="Y4622" s="1"/>
  <c r="T4623"/>
  <c r="Y4623" s="1"/>
  <c r="AB4626"/>
  <c r="W4627"/>
  <c r="AB4627" s="1"/>
  <c r="V4588"/>
  <c r="AA4588" s="1"/>
  <c r="V4589"/>
  <c r="AA4589" s="1"/>
  <c r="X4591"/>
  <c r="AA4596"/>
  <c r="S4616"/>
  <c r="X4616" s="1"/>
  <c r="AB4619"/>
  <c r="S4622"/>
  <c r="X4622" s="1"/>
  <c r="S4623"/>
  <c r="X4623" s="1"/>
  <c r="V4627"/>
  <c r="AA4627" s="1"/>
  <c r="U4629"/>
  <c r="Z4629" s="1"/>
  <c r="V4587"/>
  <c r="AA4587" s="1"/>
  <c r="U4588"/>
  <c r="Z4588" s="1"/>
  <c r="T4589"/>
  <c r="Y4589" s="1"/>
  <c r="AB4589"/>
  <c r="S4590"/>
  <c r="X4590" s="1"/>
  <c r="AA4590"/>
  <c r="Z4591"/>
  <c r="Y4592"/>
  <c r="X4593"/>
  <c r="W4594"/>
  <c r="AB4594" s="1"/>
  <c r="V4595"/>
  <c r="AA4595" s="1"/>
  <c r="U4596"/>
  <c r="Z4596" s="1"/>
  <c r="AB4597"/>
  <c r="AB4573"/>
  <c r="U4577"/>
  <c r="Z4577" s="1"/>
  <c r="V4586"/>
  <c r="AA4586" s="1"/>
  <c r="U4587"/>
  <c r="Z4587" s="1"/>
  <c r="T4588"/>
  <c r="Y4588" s="1"/>
  <c r="S4589"/>
  <c r="X4589" s="1"/>
  <c r="W4593"/>
  <c r="AB4593" s="1"/>
  <c r="V4594"/>
  <c r="AA4594" s="1"/>
  <c r="U4595"/>
  <c r="Z4595" s="1"/>
  <c r="T4596"/>
  <c r="Y4596" s="1"/>
  <c r="S4597"/>
  <c r="X4597" s="1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U4576"/>
  <c r="Z4576" s="1"/>
  <c r="T4577"/>
  <c r="Y4577" s="1"/>
  <c r="T4578"/>
  <c r="Y4578" s="1"/>
  <c r="AB4581"/>
  <c r="U4586"/>
  <c r="Z4586" s="1"/>
  <c r="T4587"/>
  <c r="Y4587" s="1"/>
  <c r="S4588"/>
  <c r="X4588" s="1"/>
  <c r="W4592"/>
  <c r="AB4592" s="1"/>
  <c r="V4593"/>
  <c r="AA4593" s="1"/>
  <c r="U4594"/>
  <c r="Z4594" s="1"/>
  <c r="T4595"/>
  <c r="Y4595" s="1"/>
  <c r="S4596"/>
  <c r="X4596" s="1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S4571"/>
  <c r="X4571" s="1"/>
  <c r="AB4574"/>
  <c r="U4575"/>
  <c r="Z4575" s="1"/>
  <c r="T4576"/>
  <c r="Y4576" s="1"/>
  <c r="S4577"/>
  <c r="X4577" s="1"/>
  <c r="S4578"/>
  <c r="X4578" s="1"/>
  <c r="AA4574"/>
  <c r="AB4575"/>
  <c r="S4579"/>
  <c r="X4579" s="1"/>
  <c r="AA4575"/>
  <c r="AA4576"/>
  <c r="AA4582"/>
  <c r="Y4571"/>
  <c r="X4572"/>
  <c r="Z4613"/>
  <c r="W4572"/>
  <c r="AB4572" s="1"/>
  <c r="V4573"/>
  <c r="AA4573" s="1"/>
  <c r="U4574"/>
  <c r="Z4574" s="1"/>
  <c r="T4575"/>
  <c r="Y4575" s="1"/>
  <c r="S4576"/>
  <c r="X4576" s="1"/>
  <c r="W4580"/>
  <c r="AB4580" s="1"/>
  <c r="V4581"/>
  <c r="AA4581" s="1"/>
  <c r="U4582"/>
  <c r="Z4582" s="1"/>
  <c r="T4583"/>
  <c r="Y4583" s="1"/>
  <c r="S4584"/>
  <c r="X4584" s="1"/>
  <c r="AC4584" s="1"/>
  <c r="Y4614"/>
  <c r="W4571"/>
  <c r="AB4571" s="1"/>
  <c r="V4572"/>
  <c r="AA4572" s="1"/>
  <c r="U4573"/>
  <c r="Z4573" s="1"/>
  <c r="T4574"/>
  <c r="Y4574" s="1"/>
  <c r="S4575"/>
  <c r="X4575" s="1"/>
  <c r="W4579"/>
  <c r="AB4579" s="1"/>
  <c r="V4580"/>
  <c r="AA4580" s="1"/>
  <c r="U4581"/>
  <c r="Z4581" s="1"/>
  <c r="T4582"/>
  <c r="Y4582" s="1"/>
  <c r="S4583"/>
  <c r="X4583" s="1"/>
  <c r="AB4603"/>
  <c r="AB4605"/>
  <c r="AA4606"/>
  <c r="Z4607"/>
  <c r="X4609"/>
  <c r="AA4604"/>
  <c r="AA4605"/>
  <c r="Z4606"/>
  <c r="Y4607"/>
  <c r="Y4608"/>
  <c r="AB4611"/>
  <c r="X4601"/>
  <c r="AB4604"/>
  <c r="Z4605"/>
  <c r="Y4606"/>
  <c r="X4607"/>
  <c r="X4608"/>
  <c r="AA4612"/>
  <c r="Z4552"/>
  <c r="AB4602"/>
  <c r="AA4603"/>
  <c r="Z4604"/>
  <c r="Y4605"/>
  <c r="X4606"/>
  <c r="AB4610"/>
  <c r="AA4611"/>
  <c r="Z4612"/>
  <c r="Y4613"/>
  <c r="X4614"/>
  <c r="Y4553"/>
  <c r="AB4601"/>
  <c r="AA4602"/>
  <c r="Z4603"/>
  <c r="Y4604"/>
  <c r="X4605"/>
  <c r="AB4609"/>
  <c r="AA4610"/>
  <c r="Z4611"/>
  <c r="Y4612"/>
  <c r="X4613"/>
  <c r="AB4542"/>
  <c r="AB4544"/>
  <c r="AA4545"/>
  <c r="Z4546"/>
  <c r="X4548"/>
  <c r="AA4543"/>
  <c r="AA4544"/>
  <c r="Z4545"/>
  <c r="Y4546"/>
  <c r="Y4547"/>
  <c r="AB4550"/>
  <c r="AB4551"/>
  <c r="AB4552"/>
  <c r="AA4553"/>
  <c r="X4540"/>
  <c r="AB4543"/>
  <c r="Z4544"/>
  <c r="Y4545"/>
  <c r="X4546"/>
  <c r="X4547"/>
  <c r="AA4551"/>
  <c r="AA4552"/>
  <c r="Z4553"/>
  <c r="AA4540"/>
  <c r="Z4541"/>
  <c r="Y4542"/>
  <c r="X4543"/>
  <c r="AB4547"/>
  <c r="AA4548"/>
  <c r="Z4549"/>
  <c r="Y4550"/>
  <c r="X4551"/>
  <c r="Z4537"/>
  <c r="AB4541"/>
  <c r="AA4542"/>
  <c r="Z4543"/>
  <c r="Y4544"/>
  <c r="X4545"/>
  <c r="AB4549"/>
  <c r="AA4550"/>
  <c r="Z4551"/>
  <c r="Y4552"/>
  <c r="X4553"/>
  <c r="Y4538"/>
  <c r="AB4540"/>
  <c r="AA4541"/>
  <c r="Z4542"/>
  <c r="Y4543"/>
  <c r="X4544"/>
  <c r="AB4548"/>
  <c r="AA4549"/>
  <c r="Z4550"/>
  <c r="Y4551"/>
  <c r="X4552"/>
  <c r="AB4527"/>
  <c r="W4529"/>
  <c r="AB4529" s="1"/>
  <c r="V4530"/>
  <c r="AA4530" s="1"/>
  <c r="U4531"/>
  <c r="Z4531" s="1"/>
  <c r="X4533"/>
  <c r="V4528"/>
  <c r="AA4528" s="1"/>
  <c r="V4529"/>
  <c r="AA4529" s="1"/>
  <c r="U4530"/>
  <c r="Z4530" s="1"/>
  <c r="T4531"/>
  <c r="Y4531" s="1"/>
  <c r="T4532"/>
  <c r="Y4532" s="1"/>
  <c r="AB4535"/>
  <c r="W4536"/>
  <c r="AB4536" s="1"/>
  <c r="W4537"/>
  <c r="AB4537" s="1"/>
  <c r="S4525"/>
  <c r="X4525" s="1"/>
  <c r="AB4528"/>
  <c r="U4529"/>
  <c r="Z4529" s="1"/>
  <c r="T4530"/>
  <c r="Y4530" s="1"/>
  <c r="S4531"/>
  <c r="X4531" s="1"/>
  <c r="S4532"/>
  <c r="X4532" s="1"/>
  <c r="V4536"/>
  <c r="AA4536" s="1"/>
  <c r="V4537"/>
  <c r="AA4537" s="1"/>
  <c r="U4538"/>
  <c r="Z4538" s="1"/>
  <c r="Z4431"/>
  <c r="W4526"/>
  <c r="AB4526" s="1"/>
  <c r="V4527"/>
  <c r="AA4527" s="1"/>
  <c r="U4528"/>
  <c r="Z4528" s="1"/>
  <c r="T4529"/>
  <c r="Y4529" s="1"/>
  <c r="S4530"/>
  <c r="X4530" s="1"/>
  <c r="W4534"/>
  <c r="AB4534" s="1"/>
  <c r="V4535"/>
  <c r="AA4535" s="1"/>
  <c r="U4536"/>
  <c r="Z4536" s="1"/>
  <c r="T4537"/>
  <c r="Y4537" s="1"/>
  <c r="S4538"/>
  <c r="X4538" s="1"/>
  <c r="Y4432"/>
  <c r="W4525"/>
  <c r="AB4525" s="1"/>
  <c r="V4526"/>
  <c r="AA4526" s="1"/>
  <c r="U4527"/>
  <c r="Z4527" s="1"/>
  <c r="T4528"/>
  <c r="Y4528" s="1"/>
  <c r="S4529"/>
  <c r="X4529" s="1"/>
  <c r="W4533"/>
  <c r="AB4533" s="1"/>
  <c r="V4534"/>
  <c r="AA4534" s="1"/>
  <c r="U4535"/>
  <c r="Z4535" s="1"/>
  <c r="T4536"/>
  <c r="Y4536" s="1"/>
  <c r="S4537"/>
  <c r="X4537" s="1"/>
  <c r="AB4421"/>
  <c r="V4422"/>
  <c r="AA4422" s="1"/>
  <c r="V4423"/>
  <c r="AA4423" s="1"/>
  <c r="U4424"/>
  <c r="Z4424" s="1"/>
  <c r="T4425"/>
  <c r="Y4425" s="1"/>
  <c r="AB4429"/>
  <c r="W4430"/>
  <c r="AB4430" s="1"/>
  <c r="AB4422"/>
  <c r="U4423"/>
  <c r="Z4423" s="1"/>
  <c r="T4424"/>
  <c r="Y4424" s="1"/>
  <c r="S4425"/>
  <c r="X4425" s="1"/>
  <c r="S4426"/>
  <c r="X4426" s="1"/>
  <c r="AC4426" s="1"/>
  <c r="V4430"/>
  <c r="AA4430" s="1"/>
  <c r="V4431"/>
  <c r="AA4431" s="1"/>
  <c r="U4432"/>
  <c r="Z4432" s="1"/>
  <c r="Z4387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Y4388"/>
  <c r="W4419"/>
  <c r="AB4419" s="1"/>
  <c r="AC4419" s="1"/>
  <c r="V4420"/>
  <c r="AA4420" s="1"/>
  <c r="U4421"/>
  <c r="Z4421" s="1"/>
  <c r="T4422"/>
  <c r="Y4422" s="1"/>
  <c r="S4423"/>
  <c r="X4423" s="1"/>
  <c r="W4427"/>
  <c r="AB4427" s="1"/>
  <c r="AC4427" s="1"/>
  <c r="V4428"/>
  <c r="AA4428" s="1"/>
  <c r="U4429"/>
  <c r="Z4429" s="1"/>
  <c r="T4430"/>
  <c r="Y4430" s="1"/>
  <c r="S4431"/>
  <c r="X4431" s="1"/>
  <c r="AB4377"/>
  <c r="V4378"/>
  <c r="AA4378" s="1"/>
  <c r="V4379"/>
  <c r="AA4379" s="1"/>
  <c r="U4380"/>
  <c r="Z4380" s="1"/>
  <c r="T4381"/>
  <c r="Y4381" s="1"/>
  <c r="AB4385"/>
  <c r="W4386"/>
  <c r="AB4386" s="1"/>
  <c r="AB4378"/>
  <c r="U4379"/>
  <c r="Z4379" s="1"/>
  <c r="T4380"/>
  <c r="Y4380" s="1"/>
  <c r="S4381"/>
  <c r="X4381" s="1"/>
  <c r="S4382"/>
  <c r="X4382" s="1"/>
  <c r="AC4382" s="1"/>
  <c r="V4386"/>
  <c r="AA4386" s="1"/>
  <c r="Z4416"/>
  <c r="W4376"/>
  <c r="AB4376" s="1"/>
  <c r="V4377"/>
  <c r="AA4377" s="1"/>
  <c r="U4378"/>
  <c r="Z4378" s="1"/>
  <c r="T4379"/>
  <c r="Y4379" s="1"/>
  <c r="S4380"/>
  <c r="X4380" s="1"/>
  <c r="W4384"/>
  <c r="AB4384" s="1"/>
  <c r="V4385"/>
  <c r="AA4385" s="1"/>
  <c r="U4386"/>
  <c r="Z4386" s="1"/>
  <c r="T4387"/>
  <c r="Y4387" s="1"/>
  <c r="S4388"/>
  <c r="X4388" s="1"/>
  <c r="Y4417"/>
  <c r="W4375"/>
  <c r="AB4375" s="1"/>
  <c r="AC4375" s="1"/>
  <c r="V4376"/>
  <c r="AA4376" s="1"/>
  <c r="U4377"/>
  <c r="Z4377" s="1"/>
  <c r="T4378"/>
  <c r="Y4378" s="1"/>
  <c r="S4379"/>
  <c r="X4379" s="1"/>
  <c r="W4383"/>
  <c r="AB4383" s="1"/>
  <c r="AC4383" s="1"/>
  <c r="V4384"/>
  <c r="AA4384" s="1"/>
  <c r="U4385"/>
  <c r="Z4385" s="1"/>
  <c r="T4386"/>
  <c r="Y4386" s="1"/>
  <c r="S4387"/>
  <c r="X4387" s="1"/>
  <c r="AB4406"/>
  <c r="AB4408"/>
  <c r="AA4409"/>
  <c r="Z4410"/>
  <c r="X4412"/>
  <c r="AA4407"/>
  <c r="AA4408"/>
  <c r="Z4409"/>
  <c r="Y4410"/>
  <c r="Y4411"/>
  <c r="AB4414"/>
  <c r="AB4415"/>
  <c r="X4404"/>
  <c r="AB4407"/>
  <c r="Z4408"/>
  <c r="Y4409"/>
  <c r="X4410"/>
  <c r="X4411"/>
  <c r="AC4411" s="1"/>
  <c r="AA4415"/>
  <c r="AA4416"/>
  <c r="T4280"/>
  <c r="Y4280" s="1"/>
  <c r="U4288"/>
  <c r="Z4288" s="1"/>
  <c r="AB4405"/>
  <c r="AA4406"/>
  <c r="Z4407"/>
  <c r="Y4408"/>
  <c r="X4409"/>
  <c r="AB4413"/>
  <c r="AA4414"/>
  <c r="Z4415"/>
  <c r="Y4416"/>
  <c r="X4417"/>
  <c r="AB4269"/>
  <c r="S4273"/>
  <c r="X4273" s="1"/>
  <c r="S4280"/>
  <c r="X4280" s="1"/>
  <c r="U4287"/>
  <c r="Z4287" s="1"/>
  <c r="T4288"/>
  <c r="Y4288" s="1"/>
  <c r="T4289"/>
  <c r="Y4289" s="1"/>
  <c r="V4295"/>
  <c r="AA4295" s="1"/>
  <c r="U4296"/>
  <c r="Z4296" s="1"/>
  <c r="AB4404"/>
  <c r="AA4405"/>
  <c r="Z4406"/>
  <c r="Y4407"/>
  <c r="X4408"/>
  <c r="AB4412"/>
  <c r="AA4413"/>
  <c r="Z4414"/>
  <c r="Y4415"/>
  <c r="X4416"/>
  <c r="AA4270"/>
  <c r="AB4277"/>
  <c r="S4281"/>
  <c r="X4281" s="1"/>
  <c r="AB4285"/>
  <c r="S4289"/>
  <c r="X4289" s="1"/>
  <c r="V4294"/>
  <c r="AA4294" s="1"/>
  <c r="U4295"/>
  <c r="Z4295" s="1"/>
  <c r="T4296"/>
  <c r="Y4296" s="1"/>
  <c r="T4297"/>
  <c r="Y4297" s="1"/>
  <c r="W4303"/>
  <c r="AB4303" s="1"/>
  <c r="V4304"/>
  <c r="AA4304" s="1"/>
  <c r="U4305"/>
  <c r="Z4305" s="1"/>
  <c r="Z4271"/>
  <c r="AC4271" s="1"/>
  <c r="AA4278"/>
  <c r="AB4286"/>
  <c r="S4290"/>
  <c r="X4290" s="1"/>
  <c r="AB4293"/>
  <c r="S4297"/>
  <c r="X4297" s="1"/>
  <c r="V4303"/>
  <c r="AA4303" s="1"/>
  <c r="U4304"/>
  <c r="Z4304" s="1"/>
  <c r="T4305"/>
  <c r="Y4305" s="1"/>
  <c r="Y4272"/>
  <c r="AC4272" s="1"/>
  <c r="Z4279"/>
  <c r="AC4279" s="1"/>
  <c r="AA4286"/>
  <c r="AA4287"/>
  <c r="AB4294"/>
  <c r="S4299"/>
  <c r="X4299" s="1"/>
  <c r="AB4302"/>
  <c r="S4306"/>
  <c r="X4306" s="1"/>
  <c r="AC4306" s="1"/>
  <c r="AB4256"/>
  <c r="AB4264"/>
  <c r="S4254"/>
  <c r="X4254" s="1"/>
  <c r="AB4257"/>
  <c r="S4260"/>
  <c r="X4260" s="1"/>
  <c r="S4261"/>
  <c r="X4261" s="1"/>
  <c r="T4269"/>
  <c r="Y4269" s="1"/>
  <c r="S4270"/>
  <c r="X4270" s="1"/>
  <c r="W4274"/>
  <c r="AB4274" s="1"/>
  <c r="V4275"/>
  <c r="AA4275" s="1"/>
  <c r="U4276"/>
  <c r="Z4276" s="1"/>
  <c r="T4277"/>
  <c r="Y4277" s="1"/>
  <c r="S4278"/>
  <c r="X4278" s="1"/>
  <c r="W4282"/>
  <c r="AB4282" s="1"/>
  <c r="V4284"/>
  <c r="AA4284" s="1"/>
  <c r="U4285"/>
  <c r="Z4285" s="1"/>
  <c r="T4286"/>
  <c r="Y4286" s="1"/>
  <c r="S4287"/>
  <c r="X4287" s="1"/>
  <c r="W4291"/>
  <c r="AB4291" s="1"/>
  <c r="V4292"/>
  <c r="AA4292" s="1"/>
  <c r="U4293"/>
  <c r="Z4293" s="1"/>
  <c r="T4294"/>
  <c r="Y4294" s="1"/>
  <c r="S4295"/>
  <c r="X4295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AC4312" s="1"/>
  <c r="AA4257"/>
  <c r="AB4258"/>
  <c r="S4262"/>
  <c r="X4262" s="1"/>
  <c r="T4267"/>
  <c r="Y4267" s="1"/>
  <c r="S4269"/>
  <c r="X4269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4"/>
  <c r="Z4284" s="1"/>
  <c r="T4285"/>
  <c r="Y4285" s="1"/>
  <c r="S4286"/>
  <c r="X4286" s="1"/>
  <c r="W4290"/>
  <c r="AB4290" s="1"/>
  <c r="V4291"/>
  <c r="AA4291" s="1"/>
  <c r="U4292"/>
  <c r="Z4292" s="1"/>
  <c r="T4293"/>
  <c r="Y4293" s="1"/>
  <c r="S4294"/>
  <c r="X4294" s="1"/>
  <c r="W4299"/>
  <c r="AB4299" s="1"/>
  <c r="V4300"/>
  <c r="AA4300" s="1"/>
  <c r="U4301"/>
  <c r="Z4301" s="1"/>
  <c r="T4302"/>
  <c r="Y4302" s="1"/>
  <c r="S4303"/>
  <c r="X4303" s="1"/>
  <c r="W4307"/>
  <c r="AB4307" s="1"/>
  <c r="AC4307" s="1"/>
  <c r="V4308"/>
  <c r="AA4308" s="1"/>
  <c r="U4309"/>
  <c r="Z4309" s="1"/>
  <c r="T4310"/>
  <c r="Y4310" s="1"/>
  <c r="S4311"/>
  <c r="X4311" s="1"/>
  <c r="T4225"/>
  <c r="Y4225" s="1"/>
  <c r="AA4258"/>
  <c r="AA4259"/>
  <c r="AA4265"/>
  <c r="Z4258"/>
  <c r="Z4259"/>
  <c r="Z4260"/>
  <c r="Y4259"/>
  <c r="Y4260"/>
  <c r="Y4261"/>
  <c r="AB4235"/>
  <c r="AA4235"/>
  <c r="T4239"/>
  <c r="Y4239" s="1"/>
  <c r="Z4252"/>
  <c r="W4255"/>
  <c r="AB4255" s="1"/>
  <c r="V4256"/>
  <c r="AA4256" s="1"/>
  <c r="U4257"/>
  <c r="Z4257" s="1"/>
  <c r="T4258"/>
  <c r="Y4258" s="1"/>
  <c r="S4259"/>
  <c r="X4259" s="1"/>
  <c r="W4263"/>
  <c r="AB4263" s="1"/>
  <c r="V4264"/>
  <c r="AA4264" s="1"/>
  <c r="U4265"/>
  <c r="Z4265" s="1"/>
  <c r="T4266"/>
  <c r="Y4266" s="1"/>
  <c r="S4267"/>
  <c r="X4267" s="1"/>
  <c r="AB4227"/>
  <c r="U4229"/>
  <c r="Z4229" s="1"/>
  <c r="AA4236"/>
  <c r="S4239"/>
  <c r="X4239" s="1"/>
  <c r="W4254"/>
  <c r="AB4254" s="1"/>
  <c r="V4255"/>
  <c r="AA4255" s="1"/>
  <c r="U4256"/>
  <c r="Z4256" s="1"/>
  <c r="T4257"/>
  <c r="Y4257" s="1"/>
  <c r="S4258"/>
  <c r="X4258" s="1"/>
  <c r="W4262"/>
  <c r="AB4262" s="1"/>
  <c r="V4263"/>
  <c r="AA4263" s="1"/>
  <c r="U4264"/>
  <c r="Z4264" s="1"/>
  <c r="T4265"/>
  <c r="Y4265" s="1"/>
  <c r="S4266"/>
  <c r="X4266" s="1"/>
  <c r="T4229"/>
  <c r="Y4229" s="1"/>
  <c r="T4230"/>
  <c r="Y4230" s="1"/>
  <c r="Z4236"/>
  <c r="S4240"/>
  <c r="X4240" s="1"/>
  <c r="W4244"/>
  <c r="AB4244" s="1"/>
  <c r="Z4224"/>
  <c r="AA4228"/>
  <c r="S4230"/>
  <c r="X4230" s="1"/>
  <c r="Z4237"/>
  <c r="AB4243"/>
  <c r="T4246"/>
  <c r="Y4246" s="1"/>
  <c r="W4251"/>
  <c r="AB4251" s="1"/>
  <c r="Z4228"/>
  <c r="S4231"/>
  <c r="X4231" s="1"/>
  <c r="W4234"/>
  <c r="AB4234" s="1"/>
  <c r="Y4237"/>
  <c r="U4244"/>
  <c r="Z4244" s="1"/>
  <c r="T4245"/>
  <c r="Y4245" s="1"/>
  <c r="S4246"/>
  <c r="X4246" s="1"/>
  <c r="S4247"/>
  <c r="X4247" s="1"/>
  <c r="AC4247" s="1"/>
  <c r="V4251"/>
  <c r="AA4251" s="1"/>
  <c r="V4252"/>
  <c r="AA4252" s="1"/>
  <c r="Y4201"/>
  <c r="AC4201" s="1"/>
  <c r="X4224"/>
  <c r="V4226"/>
  <c r="AA4226" s="1"/>
  <c r="U4227"/>
  <c r="Z4227" s="1"/>
  <c r="T4228"/>
  <c r="Y4228" s="1"/>
  <c r="AB4228"/>
  <c r="S4229"/>
  <c r="X4229" s="1"/>
  <c r="AA4229"/>
  <c r="Z4230"/>
  <c r="Y4231"/>
  <c r="X4232"/>
  <c r="W4233"/>
  <c r="AB4233" s="1"/>
  <c r="V4234"/>
  <c r="AA4234" s="1"/>
  <c r="U4235"/>
  <c r="Z4235" s="1"/>
  <c r="T4236"/>
  <c r="Y4236" s="1"/>
  <c r="AB4236"/>
  <c r="S4237"/>
  <c r="X4237" s="1"/>
  <c r="AA4237"/>
  <c r="Z4239"/>
  <c r="Y4240"/>
  <c r="X4241"/>
  <c r="W4242"/>
  <c r="AB4242" s="1"/>
  <c r="V4243"/>
  <c r="AA4243" s="1"/>
  <c r="AB4245"/>
  <c r="AA4246"/>
  <c r="W4224"/>
  <c r="AB4224" s="1"/>
  <c r="V4225"/>
  <c r="AA4225" s="1"/>
  <c r="U4226"/>
  <c r="Z4226" s="1"/>
  <c r="T4227"/>
  <c r="Y4227" s="1"/>
  <c r="S4228"/>
  <c r="X4228" s="1"/>
  <c r="W4232"/>
  <c r="AB4232" s="1"/>
  <c r="V4233"/>
  <c r="AA4233" s="1"/>
  <c r="U4234"/>
  <c r="Z4234" s="1"/>
  <c r="T4235"/>
  <c r="Y4235" s="1"/>
  <c r="S4236"/>
  <c r="X4236" s="1"/>
  <c r="W4241"/>
  <c r="AB4241" s="1"/>
  <c r="V4242"/>
  <c r="AA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Z4200"/>
  <c r="AC4200" s="1"/>
  <c r="V4224"/>
  <c r="AA4224" s="1"/>
  <c r="U4225"/>
  <c r="Z4225" s="1"/>
  <c r="T4226"/>
  <c r="Y4226" s="1"/>
  <c r="S4227"/>
  <c r="X4227" s="1"/>
  <c r="W4231"/>
  <c r="AB4231" s="1"/>
  <c r="V4232"/>
  <c r="AA4232" s="1"/>
  <c r="U4233"/>
  <c r="Z4233" s="1"/>
  <c r="T4234"/>
  <c r="Y4234" s="1"/>
  <c r="S4235"/>
  <c r="X4235" s="1"/>
  <c r="W4240"/>
  <c r="AB4240" s="1"/>
  <c r="V4241"/>
  <c r="AA4241" s="1"/>
  <c r="U4242"/>
  <c r="Z4242" s="1"/>
  <c r="T4243"/>
  <c r="Y4243" s="1"/>
  <c r="S4244"/>
  <c r="X4244" s="1"/>
  <c r="W4248"/>
  <c r="AB4248" s="1"/>
  <c r="AC4248" s="1"/>
  <c r="V4249"/>
  <c r="AA4249" s="1"/>
  <c r="U4250"/>
  <c r="Z4250" s="1"/>
  <c r="T4251"/>
  <c r="Y4251" s="1"/>
  <c r="S4252"/>
  <c r="X4252" s="1"/>
  <c r="AA4207"/>
  <c r="X4194"/>
  <c r="AB4198"/>
  <c r="X4202"/>
  <c r="AA4199"/>
  <c r="AB4206"/>
  <c r="AB4195"/>
  <c r="AA4196"/>
  <c r="Z4197"/>
  <c r="Y4198"/>
  <c r="X4199"/>
  <c r="AB4203"/>
  <c r="AA4204"/>
  <c r="Z4205"/>
  <c r="Y4206"/>
  <c r="X4207"/>
  <c r="AB4194"/>
  <c r="AA4195"/>
  <c r="Z4196"/>
  <c r="Y4197"/>
  <c r="X4198"/>
  <c r="AB4202"/>
  <c r="AA4203"/>
  <c r="Z4204"/>
  <c r="Y4205"/>
  <c r="X4206"/>
  <c r="AB4211"/>
  <c r="W4213"/>
  <c r="AB4213" s="1"/>
  <c r="V4214"/>
  <c r="AA4214" s="1"/>
  <c r="U4215"/>
  <c r="Z4215" s="1"/>
  <c r="X4217"/>
  <c r="V4212"/>
  <c r="AA4212" s="1"/>
  <c r="V4213"/>
  <c r="AA4213" s="1"/>
  <c r="U4214"/>
  <c r="Z4214" s="1"/>
  <c r="T4215"/>
  <c r="Y4215" s="1"/>
  <c r="T4216"/>
  <c r="Y4216" s="1"/>
  <c r="AB4219"/>
  <c r="S4209"/>
  <c r="X4209" s="1"/>
  <c r="AB4212"/>
  <c r="U4213"/>
  <c r="Z4213" s="1"/>
  <c r="T4214"/>
  <c r="Y4214" s="1"/>
  <c r="S4215"/>
  <c r="X4215" s="1"/>
  <c r="S4216"/>
  <c r="X4216" s="1"/>
  <c r="V4220"/>
  <c r="AA4220" s="1"/>
  <c r="Z4028"/>
  <c r="T4054"/>
  <c r="Y4054" s="1"/>
  <c r="AC4054" s="1"/>
  <c r="U4062"/>
  <c r="Z4062" s="1"/>
  <c r="AC4062" s="1"/>
  <c r="W4210"/>
  <c r="AB4210" s="1"/>
  <c r="V4211"/>
  <c r="AA4211" s="1"/>
  <c r="U4212"/>
  <c r="Z4212" s="1"/>
  <c r="T4213"/>
  <c r="Y4213" s="1"/>
  <c r="S4214"/>
  <c r="X4214" s="1"/>
  <c r="W4218"/>
  <c r="AB4218" s="1"/>
  <c r="V4219"/>
  <c r="AA4219" s="1"/>
  <c r="U4220"/>
  <c r="Z4220" s="1"/>
  <c r="T4221"/>
  <c r="Y4221" s="1"/>
  <c r="S4222"/>
  <c r="X4222" s="1"/>
  <c r="AC4222" s="1"/>
  <c r="T4037"/>
  <c r="Y4037" s="1"/>
  <c r="AB4043"/>
  <c r="S4047"/>
  <c r="X4047" s="1"/>
  <c r="T4063"/>
  <c r="Y4063" s="1"/>
  <c r="AC4063" s="1"/>
  <c r="V4069"/>
  <c r="AA4069" s="1"/>
  <c r="U4070"/>
  <c r="Z4070" s="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X4030"/>
  <c r="AA4044"/>
  <c r="AB4051"/>
  <c r="S4055"/>
  <c r="X4055" s="1"/>
  <c r="V4068"/>
  <c r="AA4068" s="1"/>
  <c r="U4069"/>
  <c r="Z4069" s="1"/>
  <c r="T4070"/>
  <c r="Y4070" s="1"/>
  <c r="T4071"/>
  <c r="Y4071" s="1"/>
  <c r="W4077"/>
  <c r="AB4077" s="1"/>
  <c r="V4078"/>
  <c r="AA4078" s="1"/>
  <c r="U4079"/>
  <c r="Z4079" s="1"/>
  <c r="X4081"/>
  <c r="Z4045"/>
  <c r="AC4045" s="1"/>
  <c r="AA4052"/>
  <c r="AB4060"/>
  <c r="S4064"/>
  <c r="X4064" s="1"/>
  <c r="AB4067"/>
  <c r="S4071"/>
  <c r="X4071" s="1"/>
  <c r="V4077"/>
  <c r="AA4077" s="1"/>
  <c r="U4078"/>
  <c r="Z4078" s="1"/>
  <c r="T4079"/>
  <c r="Y4079" s="1"/>
  <c r="T4080"/>
  <c r="Y4080" s="1"/>
  <c r="AC4080" s="1"/>
  <c r="W4085"/>
  <c r="AB4085" s="1"/>
  <c r="W4034"/>
  <c r="AB4034" s="1"/>
  <c r="Y4046"/>
  <c r="AC4046" s="1"/>
  <c r="Z4053"/>
  <c r="AC4053" s="1"/>
  <c r="AA4061"/>
  <c r="AB4068"/>
  <c r="S4073"/>
  <c r="X4073" s="1"/>
  <c r="AB4076"/>
  <c r="AB4038"/>
  <c r="AB4030"/>
  <c r="AB4031"/>
  <c r="S4034"/>
  <c r="X4034" s="1"/>
  <c r="T4043"/>
  <c r="Y4043" s="1"/>
  <c r="S4044"/>
  <c r="X4044" s="1"/>
  <c r="W4048"/>
  <c r="AB4048" s="1"/>
  <c r="V4049"/>
  <c r="AA4049" s="1"/>
  <c r="U4050"/>
  <c r="Z4050" s="1"/>
  <c r="T4051"/>
  <c r="Y4051" s="1"/>
  <c r="S4052"/>
  <c r="X4052" s="1"/>
  <c r="W4056"/>
  <c r="AB4056" s="1"/>
  <c r="V4058"/>
  <c r="AA4058" s="1"/>
  <c r="U4059"/>
  <c r="Z4059" s="1"/>
  <c r="T4060"/>
  <c r="Y4060" s="1"/>
  <c r="S4061"/>
  <c r="X4061" s="1"/>
  <c r="W4065"/>
  <c r="AB4065" s="1"/>
  <c r="V4066"/>
  <c r="AA4066" s="1"/>
  <c r="U4067"/>
  <c r="Z4067" s="1"/>
  <c r="T4068"/>
  <c r="Y4068" s="1"/>
  <c r="S4069"/>
  <c r="X4069" s="1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AC4086" s="1"/>
  <c r="AA4031"/>
  <c r="AB4032"/>
  <c r="T4041"/>
  <c r="Y4041" s="1"/>
  <c r="S4043"/>
  <c r="X4043" s="1"/>
  <c r="W4047"/>
  <c r="AB4047" s="1"/>
  <c r="V4048"/>
  <c r="AA4048" s="1"/>
  <c r="U4049"/>
  <c r="Z4049" s="1"/>
  <c r="T4050"/>
  <c r="Y4050" s="1"/>
  <c r="S4051"/>
  <c r="X4051" s="1"/>
  <c r="W4055"/>
  <c r="AB4055" s="1"/>
  <c r="V4056"/>
  <c r="AA4056" s="1"/>
  <c r="U4058"/>
  <c r="Z4058" s="1"/>
  <c r="T4059"/>
  <c r="Y4059" s="1"/>
  <c r="S4060"/>
  <c r="X4060" s="1"/>
  <c r="W4064"/>
  <c r="AB4064" s="1"/>
  <c r="V4065"/>
  <c r="AA4065" s="1"/>
  <c r="U4066"/>
  <c r="Z4066" s="1"/>
  <c r="T4067"/>
  <c r="Y4067" s="1"/>
  <c r="S4068"/>
  <c r="X4068" s="1"/>
  <c r="W4073"/>
  <c r="AB4073" s="1"/>
  <c r="V4074"/>
  <c r="AA4074" s="1"/>
  <c r="U4075"/>
  <c r="Z4075" s="1"/>
  <c r="T4076"/>
  <c r="Y4076" s="1"/>
  <c r="S4077"/>
  <c r="X4077" s="1"/>
  <c r="W4081"/>
  <c r="AB4081" s="1"/>
  <c r="V4082"/>
  <c r="AA4082" s="1"/>
  <c r="U4083"/>
  <c r="Z4083" s="1"/>
  <c r="T4084"/>
  <c r="Y4084" s="1"/>
  <c r="S4085"/>
  <c r="X4085" s="1"/>
  <c r="AA4032"/>
  <c r="AA4033"/>
  <c r="Y4035"/>
  <c r="X4036"/>
  <c r="AA4039"/>
  <c r="AB4040"/>
  <c r="X4028"/>
  <c r="Z4032"/>
  <c r="Z4033"/>
  <c r="Z4034"/>
  <c r="X4035"/>
  <c r="AA4035"/>
  <c r="Z4036"/>
  <c r="Y4033"/>
  <c r="Y4034"/>
  <c r="Z4040"/>
  <c r="AA3861"/>
  <c r="AB3868"/>
  <c r="X3864"/>
  <c r="Y3898"/>
  <c r="Z3903"/>
  <c r="W4029"/>
  <c r="AB4029" s="1"/>
  <c r="V4030"/>
  <c r="AA4030" s="1"/>
  <c r="U4031"/>
  <c r="Z4031" s="1"/>
  <c r="T4032"/>
  <c r="Y4032" s="1"/>
  <c r="S4033"/>
  <c r="X4033" s="1"/>
  <c r="W4037"/>
  <c r="AB4037" s="1"/>
  <c r="V4038"/>
  <c r="AA4038" s="1"/>
  <c r="U4039"/>
  <c r="Z4039" s="1"/>
  <c r="T4040"/>
  <c r="Y4040" s="1"/>
  <c r="S4041"/>
  <c r="X4041" s="1"/>
  <c r="Y3854"/>
  <c r="T3863"/>
  <c r="Y3863" s="1"/>
  <c r="Y3904"/>
  <c r="W4028"/>
  <c r="AB4028" s="1"/>
  <c r="V4029"/>
  <c r="AA4029" s="1"/>
  <c r="U4030"/>
  <c r="Z4030" s="1"/>
  <c r="T4031"/>
  <c r="Y4031" s="1"/>
  <c r="S4032"/>
  <c r="X4032" s="1"/>
  <c r="W4036"/>
  <c r="AB4036" s="1"/>
  <c r="V4037"/>
  <c r="AA4037" s="1"/>
  <c r="U4038"/>
  <c r="Z4038" s="1"/>
  <c r="T4039"/>
  <c r="Y4039" s="1"/>
  <c r="S4040"/>
  <c r="X4040" s="1"/>
  <c r="Z3862"/>
  <c r="AA3869"/>
  <c r="U3870"/>
  <c r="Z3870" s="1"/>
  <c r="AB3893"/>
  <c r="W3895"/>
  <c r="AB3895" s="1"/>
  <c r="V3896"/>
  <c r="AA3896" s="1"/>
  <c r="U3897"/>
  <c r="Z3897" s="1"/>
  <c r="X3899"/>
  <c r="Z3853"/>
  <c r="X3872"/>
  <c r="V3894"/>
  <c r="AA3894" s="1"/>
  <c r="V3895"/>
  <c r="AA3895" s="1"/>
  <c r="U3896"/>
  <c r="Z3896" s="1"/>
  <c r="T3897"/>
  <c r="Y3897" s="1"/>
  <c r="AB3901"/>
  <c r="W3902"/>
  <c r="AB3902" s="1"/>
  <c r="T3871"/>
  <c r="Y3871" s="1"/>
  <c r="S3891"/>
  <c r="X3891" s="1"/>
  <c r="AB3894"/>
  <c r="U3895"/>
  <c r="Z3895" s="1"/>
  <c r="T3896"/>
  <c r="Y3896" s="1"/>
  <c r="S3897"/>
  <c r="X3897" s="1"/>
  <c r="S3898"/>
  <c r="X3898" s="1"/>
  <c r="V3902"/>
  <c r="AA3902" s="1"/>
  <c r="V3903"/>
  <c r="AA3903" s="1"/>
  <c r="U3904"/>
  <c r="Z3904" s="1"/>
  <c r="W3861"/>
  <c r="AB3861" s="1"/>
  <c r="V3862"/>
  <c r="AA3862" s="1"/>
  <c r="U3863"/>
  <c r="Z3863" s="1"/>
  <c r="T3864"/>
  <c r="Y3864" s="1"/>
  <c r="AB3864"/>
  <c r="S3865"/>
  <c r="X3865" s="1"/>
  <c r="AA3865"/>
  <c r="Z3866"/>
  <c r="Y3867"/>
  <c r="X3868"/>
  <c r="W3869"/>
  <c r="AB3869" s="1"/>
  <c r="V3870"/>
  <c r="AA3870" s="1"/>
  <c r="U3871"/>
  <c r="Z3871" s="1"/>
  <c r="T3872"/>
  <c r="Y3872" s="1"/>
  <c r="AB3872"/>
  <c r="S3873"/>
  <c r="X3873" s="1"/>
  <c r="AA3873"/>
  <c r="Z3852"/>
  <c r="AB3856"/>
  <c r="U3861"/>
  <c r="Z3861" s="1"/>
  <c r="T3862"/>
  <c r="Y3862" s="1"/>
  <c r="AB3862"/>
  <c r="S3863"/>
  <c r="X3863" s="1"/>
  <c r="AA3863"/>
  <c r="Z3864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872"/>
  <c r="Y3873"/>
  <c r="X3874"/>
  <c r="T3861"/>
  <c r="Y3861" s="1"/>
  <c r="S3862"/>
  <c r="X3862" s="1"/>
  <c r="W3866"/>
  <c r="AB3866" s="1"/>
  <c r="V3867"/>
  <c r="AA3867" s="1"/>
  <c r="U3868"/>
  <c r="Z3868" s="1"/>
  <c r="T3869"/>
  <c r="Y3869" s="1"/>
  <c r="S3870"/>
  <c r="X3870" s="1"/>
  <c r="W3874"/>
  <c r="AB3874" s="1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X3846"/>
  <c r="AB3857"/>
  <c r="Y3859"/>
  <c r="S3861"/>
  <c r="X3861" s="1"/>
  <c r="W3865"/>
  <c r="AB3865" s="1"/>
  <c r="V3866"/>
  <c r="AA3866" s="1"/>
  <c r="U3867"/>
  <c r="Z3867" s="1"/>
  <c r="T3868"/>
  <c r="Y3868" s="1"/>
  <c r="S3869"/>
  <c r="X3869" s="1"/>
  <c r="W3873"/>
  <c r="AB3873" s="1"/>
  <c r="V3874"/>
  <c r="AA3874" s="1"/>
  <c r="W3891"/>
  <c r="AB3891" s="1"/>
  <c r="V3892"/>
  <c r="AA3892" s="1"/>
  <c r="U3893"/>
  <c r="Z3893" s="1"/>
  <c r="T3894"/>
  <c r="Y3894" s="1"/>
  <c r="S3895"/>
  <c r="X3895" s="1"/>
  <c r="W3899"/>
  <c r="AB3899" s="1"/>
  <c r="V3900"/>
  <c r="AA3900" s="1"/>
  <c r="U3901"/>
  <c r="Z3901" s="1"/>
  <c r="T3902"/>
  <c r="Y3902" s="1"/>
  <c r="S3903"/>
  <c r="X3903" s="1"/>
  <c r="AB3849"/>
  <c r="AA3851"/>
  <c r="AA3857"/>
  <c r="AB3858"/>
  <c r="AA3850"/>
  <c r="Z3851"/>
  <c r="Y3852"/>
  <c r="Y3853"/>
  <c r="X3854"/>
  <c r="AB3850"/>
  <c r="Y3851"/>
  <c r="X3852"/>
  <c r="X3853"/>
  <c r="Z3858"/>
  <c r="AB3733"/>
  <c r="AB3767"/>
  <c r="AB3834"/>
  <c r="AA3743"/>
  <c r="AA3777"/>
  <c r="AA3809"/>
  <c r="Z3819"/>
  <c r="Z3838"/>
  <c r="Y3839"/>
  <c r="Y3846"/>
  <c r="X3847"/>
  <c r="AB3848"/>
  <c r="AA3849"/>
  <c r="Z3850"/>
  <c r="AB3724"/>
  <c r="Y3728"/>
  <c r="Z3729"/>
  <c r="S3731"/>
  <c r="X3731" s="1"/>
  <c r="Y3738"/>
  <c r="AB3744"/>
  <c r="Z3752"/>
  <c r="AA3753"/>
  <c r="AB3759"/>
  <c r="Y3762"/>
  <c r="Z3763"/>
  <c r="S3765"/>
  <c r="X3765" s="1"/>
  <c r="Y3773"/>
  <c r="AB3778"/>
  <c r="Z3802"/>
  <c r="AA3810"/>
  <c r="S3812"/>
  <c r="X3812" s="1"/>
  <c r="Z3820"/>
  <c r="AB3825"/>
  <c r="AB3835"/>
  <c r="X3840"/>
  <c r="Z3843"/>
  <c r="AB3847"/>
  <c r="AA3848"/>
  <c r="Z3849"/>
  <c r="Y3850"/>
  <c r="X3851"/>
  <c r="AB3855"/>
  <c r="AA3856"/>
  <c r="Z3857"/>
  <c r="Y3858"/>
  <c r="X3859"/>
  <c r="Z3720"/>
  <c r="AA3734"/>
  <c r="S3746"/>
  <c r="X3746" s="1"/>
  <c r="X3748"/>
  <c r="AA3768"/>
  <c r="S3780"/>
  <c r="X3780" s="1"/>
  <c r="X3782"/>
  <c r="S3804"/>
  <c r="X3804" s="1"/>
  <c r="Z3810"/>
  <c r="S3813"/>
  <c r="X3813" s="1"/>
  <c r="Y3820"/>
  <c r="X3829"/>
  <c r="AA3835"/>
  <c r="T3837"/>
  <c r="Y3837" s="1"/>
  <c r="T3838"/>
  <c r="Y3838" s="1"/>
  <c r="S3839"/>
  <c r="X3839" s="1"/>
  <c r="Y3844"/>
  <c r="AB3846"/>
  <c r="AA3847"/>
  <c r="Z3848"/>
  <c r="Y3849"/>
  <c r="X3850"/>
  <c r="AB3854"/>
  <c r="AA3855"/>
  <c r="Z3856"/>
  <c r="Y3857"/>
  <c r="X3858"/>
  <c r="S3722"/>
  <c r="X3722" s="1"/>
  <c r="X3729"/>
  <c r="Y3730"/>
  <c r="AB3735"/>
  <c r="T3736"/>
  <c r="Y3736" s="1"/>
  <c r="U3737"/>
  <c r="Z3737" s="1"/>
  <c r="Z3744"/>
  <c r="AA3745"/>
  <c r="T3747"/>
  <c r="Y3747" s="1"/>
  <c r="AB3750"/>
  <c r="Y3753"/>
  <c r="Z3754"/>
  <c r="S3757"/>
  <c r="X3757" s="1"/>
  <c r="X3763"/>
  <c r="Y3764"/>
  <c r="AB3769"/>
  <c r="T3771"/>
  <c r="Y3771" s="1"/>
  <c r="U3772"/>
  <c r="Z3772" s="1"/>
  <c r="Z3778"/>
  <c r="AA3779"/>
  <c r="T3781"/>
  <c r="Y3781" s="1"/>
  <c r="AB3784"/>
  <c r="Z3811"/>
  <c r="AB3817"/>
  <c r="Y3821"/>
  <c r="AB3826"/>
  <c r="U3827"/>
  <c r="Z3827" s="1"/>
  <c r="U3828"/>
  <c r="Z3828" s="1"/>
  <c r="X3831"/>
  <c r="AA3836"/>
  <c r="S3838"/>
  <c r="X3838" s="1"/>
  <c r="AB3718"/>
  <c r="AA3726"/>
  <c r="U3727"/>
  <c r="Z3727" s="1"/>
  <c r="V3728"/>
  <c r="AA3728" s="1"/>
  <c r="S3737"/>
  <c r="X3737" s="1"/>
  <c r="X3739"/>
  <c r="V3751"/>
  <c r="AA3751" s="1"/>
  <c r="AA3760"/>
  <c r="U3761"/>
  <c r="Z3761" s="1"/>
  <c r="V3762"/>
  <c r="AA3762" s="1"/>
  <c r="S3772"/>
  <c r="X3772" s="1"/>
  <c r="X3774"/>
  <c r="V3801"/>
  <c r="AA3801" s="1"/>
  <c r="Y3803"/>
  <c r="S3805"/>
  <c r="X3805" s="1"/>
  <c r="Y3811"/>
  <c r="V3818"/>
  <c r="AA3818" s="1"/>
  <c r="V3819"/>
  <c r="AA3819" s="1"/>
  <c r="X3821"/>
  <c r="AA3826"/>
  <c r="T3828"/>
  <c r="Y3828" s="1"/>
  <c r="T3829"/>
  <c r="Y3829" s="1"/>
  <c r="Z3836"/>
  <c r="AB3841"/>
  <c r="W3842"/>
  <c r="AB3842" s="1"/>
  <c r="V3719"/>
  <c r="AA3719" s="1"/>
  <c r="Y3721"/>
  <c r="AB3727"/>
  <c r="Z3735"/>
  <c r="AA3736"/>
  <c r="AB3742"/>
  <c r="Y3745"/>
  <c r="Z3746"/>
  <c r="W3752"/>
  <c r="AB3752" s="1"/>
  <c r="X3754"/>
  <c r="Y3756"/>
  <c r="AB3761"/>
  <c r="Z3769"/>
  <c r="AA3771"/>
  <c r="AB3776"/>
  <c r="Y3779"/>
  <c r="Z3780"/>
  <c r="AB3808"/>
  <c r="W3809"/>
  <c r="AB3809" s="1"/>
  <c r="Y3812"/>
  <c r="AB3818"/>
  <c r="X3822"/>
  <c r="AA3827"/>
  <c r="Z3837"/>
  <c r="V3842"/>
  <c r="AA3842" s="1"/>
  <c r="V3843"/>
  <c r="AA3843" s="1"/>
  <c r="U3844"/>
  <c r="Z3844" s="1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AB3703"/>
  <c r="S3704"/>
  <c r="X3704" s="1"/>
  <c r="AA3704"/>
  <c r="Z3705"/>
  <c r="Y3706"/>
  <c r="X3707"/>
  <c r="W3708"/>
  <c r="AB3708" s="1"/>
  <c r="V3709"/>
  <c r="AA3709" s="1"/>
  <c r="U3711"/>
  <c r="Z3711" s="1"/>
  <c r="T3712"/>
  <c r="Y3712" s="1"/>
  <c r="AB3712"/>
  <c r="S3713"/>
  <c r="X3713" s="1"/>
  <c r="AA3713"/>
  <c r="Z3714"/>
  <c r="Y3715"/>
  <c r="X3716"/>
  <c r="W3717"/>
  <c r="AB3717" s="1"/>
  <c r="V3718"/>
  <c r="AA3718" s="1"/>
  <c r="U3719"/>
  <c r="Z3719" s="1"/>
  <c r="T3720"/>
  <c r="Y3720" s="1"/>
  <c r="AB3720"/>
  <c r="S3721"/>
  <c r="X3721" s="1"/>
  <c r="AA3721"/>
  <c r="Z3722"/>
  <c r="Y3723"/>
  <c r="X3724"/>
  <c r="W3726"/>
  <c r="AB3726" s="1"/>
  <c r="V3727"/>
  <c r="AA3727" s="1"/>
  <c r="U3728"/>
  <c r="Z3728" s="1"/>
  <c r="T3729"/>
  <c r="Y3729" s="1"/>
  <c r="AB3729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Z3739"/>
  <c r="Y3741"/>
  <c r="X3742"/>
  <c r="W3743"/>
  <c r="AB3743" s="1"/>
  <c r="V3744"/>
  <c r="AA3744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T3754"/>
  <c r="Y3754" s="1"/>
  <c r="AB3754"/>
  <c r="S3756"/>
  <c r="X3756" s="1"/>
  <c r="AA3756"/>
  <c r="Z3757"/>
  <c r="Y3758"/>
  <c r="X3759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V3769"/>
  <c r="AA3769" s="1"/>
  <c r="U3771"/>
  <c r="Z3771" s="1"/>
  <c r="T3772"/>
  <c r="Y3772" s="1"/>
  <c r="AB3772"/>
  <c r="S3773"/>
  <c r="X3773" s="1"/>
  <c r="AA3773"/>
  <c r="Z3774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X3784"/>
  <c r="W3801"/>
  <c r="AB3801" s="1"/>
  <c r="V3802"/>
  <c r="AA3802" s="1"/>
  <c r="U3803"/>
  <c r="Z3803" s="1"/>
  <c r="T3804"/>
  <c r="Y3804" s="1"/>
  <c r="AB3804"/>
  <c r="Z3696"/>
  <c r="Y3697"/>
  <c r="X3698"/>
  <c r="W3699"/>
  <c r="AB3699" s="1"/>
  <c r="V3700"/>
  <c r="AA3700" s="1"/>
  <c r="U3701"/>
  <c r="Z3701" s="1"/>
  <c r="T3702"/>
  <c r="Y3702" s="1"/>
  <c r="AB3702"/>
  <c r="S3703"/>
  <c r="X3703" s="1"/>
  <c r="AA3703"/>
  <c r="Z3704"/>
  <c r="Y3705"/>
  <c r="X3706"/>
  <c r="W3707"/>
  <c r="AB3707" s="1"/>
  <c r="V3708"/>
  <c r="AA3708" s="1"/>
  <c r="U3709"/>
  <c r="Z3709" s="1"/>
  <c r="T3711"/>
  <c r="Y3711" s="1"/>
  <c r="AB3711"/>
  <c r="S3712"/>
  <c r="X3712" s="1"/>
  <c r="AA3712"/>
  <c r="Z3713"/>
  <c r="Y3714"/>
  <c r="X3715"/>
  <c r="W3716"/>
  <c r="AB3716" s="1"/>
  <c r="V3717"/>
  <c r="AA3717" s="1"/>
  <c r="U3718"/>
  <c r="Z3718" s="1"/>
  <c r="T3719"/>
  <c r="Y3719" s="1"/>
  <c r="AB3719"/>
  <c r="S3720"/>
  <c r="X3720" s="1"/>
  <c r="AA3720"/>
  <c r="Z3721"/>
  <c r="AA3737"/>
  <c r="AA3746"/>
  <c r="Y3696"/>
  <c r="X3697"/>
  <c r="W3698"/>
  <c r="AB3698" s="1"/>
  <c r="V3699"/>
  <c r="AA3699" s="1"/>
  <c r="U3700"/>
  <c r="Z3700" s="1"/>
  <c r="T3701"/>
  <c r="Y3701" s="1"/>
  <c r="AB3701"/>
  <c r="S3702"/>
  <c r="X3702" s="1"/>
  <c r="AA3702"/>
  <c r="Z3703"/>
  <c r="Y3704"/>
  <c r="X3705"/>
  <c r="W3706"/>
  <c r="AB3706" s="1"/>
  <c r="V3707"/>
  <c r="AA3707" s="1"/>
  <c r="U3708"/>
  <c r="Z3708" s="1"/>
  <c r="T3709"/>
  <c r="Y3709" s="1"/>
  <c r="AB3709"/>
  <c r="S3711"/>
  <c r="X3711" s="1"/>
  <c r="AA3711"/>
  <c r="Z3712"/>
  <c r="Y3713"/>
  <c r="X3714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71"/>
  <c r="X3771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801"/>
  <c r="Z3801" s="1"/>
  <c r="T3802"/>
  <c r="Y3802" s="1"/>
  <c r="AB3802"/>
  <c r="S3803"/>
  <c r="X3803" s="1"/>
  <c r="AA3803"/>
  <c r="Z3804"/>
  <c r="Y3805"/>
  <c r="X3806"/>
  <c r="W3807"/>
  <c r="AB3807" s="1"/>
  <c r="V3808"/>
  <c r="AA3808" s="1"/>
  <c r="U3809"/>
  <c r="Z3809" s="1"/>
  <c r="T3810"/>
  <c r="Y3810" s="1"/>
  <c r="AB3810"/>
  <c r="S3811"/>
  <c r="X3811" s="1"/>
  <c r="AA3811"/>
  <c r="Z3812"/>
  <c r="Y3813"/>
  <c r="X3814"/>
  <c r="W3816"/>
  <c r="AB3816" s="1"/>
  <c r="V3817"/>
  <c r="AA3817" s="1"/>
  <c r="U3818"/>
  <c r="Z3818" s="1"/>
  <c r="T3819"/>
  <c r="Y3819" s="1"/>
  <c r="AB3819"/>
  <c r="S3820"/>
  <c r="X3820" s="1"/>
  <c r="AA3820"/>
  <c r="Z3821"/>
  <c r="Y3822"/>
  <c r="X3823"/>
  <c r="W3824"/>
  <c r="AB3824" s="1"/>
  <c r="V3825"/>
  <c r="AA3825" s="1"/>
  <c r="U3826"/>
  <c r="Z3826" s="1"/>
  <c r="T3827"/>
  <c r="Y3827" s="1"/>
  <c r="AB3827"/>
  <c r="S3828"/>
  <c r="X3828" s="1"/>
  <c r="AA3828"/>
  <c r="Z3829"/>
  <c r="Y3831"/>
  <c r="X3832"/>
  <c r="W3833"/>
  <c r="AB3833" s="1"/>
  <c r="V3834"/>
  <c r="AA3834" s="1"/>
  <c r="U3835"/>
  <c r="Z3835" s="1"/>
  <c r="T3836"/>
  <c r="Y3836" s="1"/>
  <c r="AB3836"/>
  <c r="S3837"/>
  <c r="X3837" s="1"/>
  <c r="AA3837"/>
  <c r="Z3693"/>
  <c r="W3697"/>
  <c r="AB3697" s="1"/>
  <c r="V3698"/>
  <c r="AA3698" s="1"/>
  <c r="U3699"/>
  <c r="Z3699" s="1"/>
  <c r="T3700"/>
  <c r="Y3700" s="1"/>
  <c r="S3701"/>
  <c r="X3701" s="1"/>
  <c r="W3705"/>
  <c r="AB3705" s="1"/>
  <c r="V3706"/>
  <c r="AA3706" s="1"/>
  <c r="U3707"/>
  <c r="Z3707" s="1"/>
  <c r="T3708"/>
  <c r="Y3708" s="1"/>
  <c r="S3709"/>
  <c r="X3709" s="1"/>
  <c r="W3714"/>
  <c r="AB3714" s="1"/>
  <c r="V3715"/>
  <c r="AA3715" s="1"/>
  <c r="U3716"/>
  <c r="Z3716" s="1"/>
  <c r="T3717"/>
  <c r="Y3717" s="1"/>
  <c r="S3718"/>
  <c r="X3718" s="1"/>
  <c r="W3722"/>
  <c r="AB3722" s="1"/>
  <c r="V3723"/>
  <c r="AA3723" s="1"/>
  <c r="U3724"/>
  <c r="Z3724" s="1"/>
  <c r="T3726"/>
  <c r="Y3726" s="1"/>
  <c r="S3727"/>
  <c r="X3727" s="1"/>
  <c r="W3731"/>
  <c r="AB3731" s="1"/>
  <c r="V3732"/>
  <c r="AA3732" s="1"/>
  <c r="U3733"/>
  <c r="Z3733" s="1"/>
  <c r="T3734"/>
  <c r="Y3734" s="1"/>
  <c r="S3735"/>
  <c r="X3735" s="1"/>
  <c r="W3739"/>
  <c r="AB3739" s="1"/>
  <c r="V3741"/>
  <c r="AA3741" s="1"/>
  <c r="U3742"/>
  <c r="Z3742" s="1"/>
  <c r="T3743"/>
  <c r="Y3743" s="1"/>
  <c r="S3744"/>
  <c r="X3744" s="1"/>
  <c r="W3748"/>
  <c r="AB3748" s="1"/>
  <c r="V3749"/>
  <c r="AA3749" s="1"/>
  <c r="U3750"/>
  <c r="Z3750" s="1"/>
  <c r="T3751"/>
  <c r="Y3751" s="1"/>
  <c r="S3752"/>
  <c r="X3752" s="1"/>
  <c r="W3757"/>
  <c r="AB3757" s="1"/>
  <c r="V3758"/>
  <c r="AA3758" s="1"/>
  <c r="U3759"/>
  <c r="Z3759" s="1"/>
  <c r="T3760"/>
  <c r="Y3760" s="1"/>
  <c r="S3761"/>
  <c r="X3761" s="1"/>
  <c r="W3765"/>
  <c r="AB3765" s="1"/>
  <c r="V3766"/>
  <c r="AA3766" s="1"/>
  <c r="U3767"/>
  <c r="Z3767" s="1"/>
  <c r="T3768"/>
  <c r="Y3768" s="1"/>
  <c r="S3769"/>
  <c r="X3769" s="1"/>
  <c r="W3774"/>
  <c r="AB3774" s="1"/>
  <c r="V3775"/>
  <c r="AA3775" s="1"/>
  <c r="U3776"/>
  <c r="Z3776" s="1"/>
  <c r="T3777"/>
  <c r="Y3777" s="1"/>
  <c r="S3778"/>
  <c r="X3778" s="1"/>
  <c r="W3782"/>
  <c r="AB3782" s="1"/>
  <c r="V3783"/>
  <c r="AA3783" s="1"/>
  <c r="U3784"/>
  <c r="Z3784" s="1"/>
  <c r="T3801"/>
  <c r="Y3801" s="1"/>
  <c r="S3802"/>
  <c r="X3802" s="1"/>
  <c r="W3806"/>
  <c r="AB3806" s="1"/>
  <c r="V3807"/>
  <c r="AA3807" s="1"/>
  <c r="U3808"/>
  <c r="Z3808" s="1"/>
  <c r="T3809"/>
  <c r="Y3809" s="1"/>
  <c r="S3810"/>
  <c r="X3810" s="1"/>
  <c r="W3814"/>
  <c r="AB3814" s="1"/>
  <c r="V3816"/>
  <c r="AA3816" s="1"/>
  <c r="U3817"/>
  <c r="Z3817" s="1"/>
  <c r="T3818"/>
  <c r="Y3818" s="1"/>
  <c r="S3819"/>
  <c r="X3819" s="1"/>
  <c r="W3823"/>
  <c r="AB3823" s="1"/>
  <c r="V3824"/>
  <c r="AA3824" s="1"/>
  <c r="U3825"/>
  <c r="Z3825" s="1"/>
  <c r="T3826"/>
  <c r="Y3826" s="1"/>
  <c r="S3827"/>
  <c r="X3827" s="1"/>
  <c r="W3832"/>
  <c r="AB3832" s="1"/>
  <c r="V3833"/>
  <c r="AA3833" s="1"/>
  <c r="U3834"/>
  <c r="Z3834" s="1"/>
  <c r="T3835"/>
  <c r="Y3835" s="1"/>
  <c r="S3836"/>
  <c r="X3836" s="1"/>
  <c r="W3840"/>
  <c r="AB3840" s="1"/>
  <c r="V3841"/>
  <c r="AA3841" s="1"/>
  <c r="U3842"/>
  <c r="Z3842" s="1"/>
  <c r="T3843"/>
  <c r="Y3843" s="1"/>
  <c r="S3844"/>
  <c r="X3844" s="1"/>
  <c r="Y3694"/>
  <c r="W3696"/>
  <c r="AB3696" s="1"/>
  <c r="V3697"/>
  <c r="AA3697" s="1"/>
  <c r="U3698"/>
  <c r="Z3698" s="1"/>
  <c r="T3699"/>
  <c r="Y3699" s="1"/>
  <c r="S3700"/>
  <c r="X3700" s="1"/>
  <c r="W3704"/>
  <c r="AB3704" s="1"/>
  <c r="V3705"/>
  <c r="AA3705" s="1"/>
  <c r="U3706"/>
  <c r="Z3706" s="1"/>
  <c r="T3707"/>
  <c r="Y3707" s="1"/>
  <c r="S3708"/>
  <c r="X3708" s="1"/>
  <c r="W3713"/>
  <c r="AB3713" s="1"/>
  <c r="V3714"/>
  <c r="AA3714" s="1"/>
  <c r="U3715"/>
  <c r="Z3715" s="1"/>
  <c r="W3721"/>
  <c r="AB3721" s="1"/>
  <c r="V3722"/>
  <c r="AA3722" s="1"/>
  <c r="U3723"/>
  <c r="Z3723" s="1"/>
  <c r="T3724"/>
  <c r="Y3724" s="1"/>
  <c r="S3726"/>
  <c r="X3726" s="1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U3741"/>
  <c r="Z3741" s="1"/>
  <c r="T3742"/>
  <c r="Y3742" s="1"/>
  <c r="S3743"/>
  <c r="X3743" s="1"/>
  <c r="W3747"/>
  <c r="AB3747" s="1"/>
  <c r="V3748"/>
  <c r="AA3748" s="1"/>
  <c r="U3749"/>
  <c r="Z3749" s="1"/>
  <c r="T3750"/>
  <c r="Y3750" s="1"/>
  <c r="S3751"/>
  <c r="X3751" s="1"/>
  <c r="W3756"/>
  <c r="AB3756" s="1"/>
  <c r="V3757"/>
  <c r="AA3757" s="1"/>
  <c r="U3758"/>
  <c r="Z3758" s="1"/>
  <c r="T3759"/>
  <c r="Y3759" s="1"/>
  <c r="S3760"/>
  <c r="X3760" s="1"/>
  <c r="W3764"/>
  <c r="AB3764" s="1"/>
  <c r="V3765"/>
  <c r="AA3765" s="1"/>
  <c r="U3766"/>
  <c r="Z3766" s="1"/>
  <c r="T3767"/>
  <c r="Y3767" s="1"/>
  <c r="S3768"/>
  <c r="X3768" s="1"/>
  <c r="W3773"/>
  <c r="AB3773" s="1"/>
  <c r="V3774"/>
  <c r="AA3774" s="1"/>
  <c r="U3775"/>
  <c r="Z3775" s="1"/>
  <c r="T3776"/>
  <c r="Y3776" s="1"/>
  <c r="S3777"/>
  <c r="X3777" s="1"/>
  <c r="W3781"/>
  <c r="AB3781" s="1"/>
  <c r="V3782"/>
  <c r="AA3782" s="1"/>
  <c r="U3783"/>
  <c r="Z3783" s="1"/>
  <c r="T3784"/>
  <c r="Y3784" s="1"/>
  <c r="S3801"/>
  <c r="X3801" s="1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6"/>
  <c r="Z3816" s="1"/>
  <c r="T3817"/>
  <c r="Y3817" s="1"/>
  <c r="S3818"/>
  <c r="X3818" s="1"/>
  <c r="W3822"/>
  <c r="AB3822" s="1"/>
  <c r="V3823"/>
  <c r="AA3823" s="1"/>
  <c r="U3824"/>
  <c r="Z3824" s="1"/>
  <c r="T3825"/>
  <c r="Y3825" s="1"/>
  <c r="S3826"/>
  <c r="X3826" s="1"/>
  <c r="W3831"/>
  <c r="AB3831" s="1"/>
  <c r="V3832"/>
  <c r="AA3832" s="1"/>
  <c r="U3833"/>
  <c r="Z3833" s="1"/>
  <c r="T3834"/>
  <c r="Y3834" s="1"/>
  <c r="S3835"/>
  <c r="X3835" s="1"/>
  <c r="W3839"/>
  <c r="AB3839" s="1"/>
  <c r="V3840"/>
  <c r="AA3840" s="1"/>
  <c r="U3841"/>
  <c r="Z3841" s="1"/>
  <c r="T3842"/>
  <c r="Y3842" s="1"/>
  <c r="S3843"/>
  <c r="X3843" s="1"/>
  <c r="AB3683"/>
  <c r="V3684"/>
  <c r="AA3684" s="1"/>
  <c r="V3685"/>
  <c r="AA3685" s="1"/>
  <c r="U3686"/>
  <c r="Z3686" s="1"/>
  <c r="T3687"/>
  <c r="Y3687" s="1"/>
  <c r="AB3691"/>
  <c r="W3692"/>
  <c r="AB3692" s="1"/>
  <c r="S3681"/>
  <c r="X3681" s="1"/>
  <c r="AB3684"/>
  <c r="U3685"/>
  <c r="Z3685" s="1"/>
  <c r="T3686"/>
  <c r="Y3686" s="1"/>
  <c r="S3687"/>
  <c r="X3687" s="1"/>
  <c r="S3688"/>
  <c r="X3688" s="1"/>
  <c r="AC3688" s="1"/>
  <c r="V3692"/>
  <c r="AA3692" s="1"/>
  <c r="V3693"/>
  <c r="AA3693" s="1"/>
  <c r="U3694"/>
  <c r="Z3694" s="1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Y3679"/>
  <c r="W3681"/>
  <c r="AB3681" s="1"/>
  <c r="V3682"/>
  <c r="AA3682" s="1"/>
  <c r="U3683"/>
  <c r="Z3683" s="1"/>
  <c r="T3684"/>
  <c r="Y3684" s="1"/>
  <c r="S3685"/>
  <c r="X3685" s="1"/>
  <c r="W3689"/>
  <c r="AB3689" s="1"/>
  <c r="AC3689" s="1"/>
  <c r="V3690"/>
  <c r="AA3690" s="1"/>
  <c r="U3691"/>
  <c r="Z3691" s="1"/>
  <c r="T3692"/>
  <c r="Y3692" s="1"/>
  <c r="S3693"/>
  <c r="X3693" s="1"/>
  <c r="AB3668"/>
  <c r="AB3670"/>
  <c r="AA3671"/>
  <c r="Z3672"/>
  <c r="X3674"/>
  <c r="AA3669"/>
  <c r="AA3670"/>
  <c r="Z3671"/>
  <c r="Y3672"/>
  <c r="Y3673"/>
  <c r="AB3676"/>
  <c r="X3666"/>
  <c r="AB3669"/>
  <c r="Z3670"/>
  <c r="Y3671"/>
  <c r="X3672"/>
  <c r="X3673"/>
  <c r="AA3677"/>
  <c r="Z3679"/>
  <c r="AC3477"/>
  <c r="AB3667"/>
  <c r="AA3668"/>
  <c r="Z3669"/>
  <c r="Y3670"/>
  <c r="X3671"/>
  <c r="AB3675"/>
  <c r="AA3676"/>
  <c r="Z3677"/>
  <c r="Y3678"/>
  <c r="X3679"/>
  <c r="AB3666"/>
  <c r="AA3667"/>
  <c r="Z3668"/>
  <c r="Y3669"/>
  <c r="X3670"/>
  <c r="AB3674"/>
  <c r="AA3675"/>
  <c r="Z3676"/>
  <c r="Y3677"/>
  <c r="X3678"/>
  <c r="AC3476"/>
  <c r="AA3440"/>
  <c r="S3442"/>
  <c r="X3442" s="1"/>
  <c r="AA3447"/>
  <c r="AA3448"/>
  <c r="S3450"/>
  <c r="X3450" s="1"/>
  <c r="Z3440"/>
  <c r="Z3447"/>
  <c r="AB3443"/>
  <c r="AC3443" s="1"/>
  <c r="AB3451"/>
  <c r="AC3451" s="1"/>
  <c r="W3474"/>
  <c r="AB3474" s="1"/>
  <c r="V3453"/>
  <c r="AA3453" s="1"/>
  <c r="Y3442"/>
  <c r="AB3445"/>
  <c r="T3446"/>
  <c r="Y3446" s="1"/>
  <c r="Y3450"/>
  <c r="AB3453"/>
  <c r="S3470"/>
  <c r="X3470" s="1"/>
  <c r="AB3473"/>
  <c r="AA3445"/>
  <c r="Z3453"/>
  <c r="Z3445"/>
  <c r="AB3429"/>
  <c r="Z3446"/>
  <c r="S3447"/>
  <c r="X3447" s="1"/>
  <c r="T3448"/>
  <c r="Y3448" s="1"/>
  <c r="AB3452"/>
  <c r="W3471"/>
  <c r="AB3471" s="1"/>
  <c r="V3472"/>
  <c r="AA3472" s="1"/>
  <c r="U3473"/>
  <c r="Z3473" s="1"/>
  <c r="T3474"/>
  <c r="Y3474" s="1"/>
  <c r="S3475"/>
  <c r="X3475" s="1"/>
  <c r="AC3475" s="1"/>
  <c r="W3479"/>
  <c r="AB3479" s="1"/>
  <c r="V3480"/>
  <c r="AA3480" s="1"/>
  <c r="U3481"/>
  <c r="Z3481" s="1"/>
  <c r="T3482"/>
  <c r="Y3482" s="1"/>
  <c r="S3483"/>
  <c r="X3483" s="1"/>
  <c r="AC3483" s="1"/>
  <c r="AA3430"/>
  <c r="AB3437"/>
  <c r="U3441"/>
  <c r="Z3441" s="1"/>
  <c r="AC3441" s="1"/>
  <c r="AA3444"/>
  <c r="AC3444" s="1"/>
  <c r="S3448"/>
  <c r="X3448" s="1"/>
  <c r="U3449"/>
  <c r="Z3449" s="1"/>
  <c r="AC3449" s="1"/>
  <c r="AA3452"/>
  <c r="W3470"/>
  <c r="AB3470" s="1"/>
  <c r="V3471"/>
  <c r="AA3471" s="1"/>
  <c r="U3472"/>
  <c r="Z3472" s="1"/>
  <c r="T3473"/>
  <c r="Y3473" s="1"/>
  <c r="S3474"/>
  <c r="X3474" s="1"/>
  <c r="W3478"/>
  <c r="AB3478" s="1"/>
  <c r="AC3478" s="1"/>
  <c r="V3479"/>
  <c r="AA3479" s="1"/>
  <c r="U3480"/>
  <c r="Z3480" s="1"/>
  <c r="T3481"/>
  <c r="Y3481" s="1"/>
  <c r="S3482"/>
  <c r="X3482" s="1"/>
  <c r="Z3431"/>
  <c r="AC3431" s="1"/>
  <c r="S3425"/>
  <c r="X3425" s="1"/>
  <c r="Y3426"/>
  <c r="Y3432"/>
  <c r="AC3432" s="1"/>
  <c r="X3433"/>
  <c r="Y3386"/>
  <c r="Y3387"/>
  <c r="Z3392"/>
  <c r="W3426"/>
  <c r="AB3426" s="1"/>
  <c r="V3427"/>
  <c r="AA3427" s="1"/>
  <c r="U3428"/>
  <c r="Z3428" s="1"/>
  <c r="T3429"/>
  <c r="Y3429" s="1"/>
  <c r="S3430"/>
  <c r="X3430" s="1"/>
  <c r="W3434"/>
  <c r="AB3434" s="1"/>
  <c r="V3435"/>
  <c r="AA3435" s="1"/>
  <c r="U3436"/>
  <c r="Z3436" s="1"/>
  <c r="T3437"/>
  <c r="Y3437" s="1"/>
  <c r="S3438"/>
  <c r="X3438" s="1"/>
  <c r="AC3438" s="1"/>
  <c r="Y3393"/>
  <c r="W3425"/>
  <c r="AB3425" s="1"/>
  <c r="V3426"/>
  <c r="AA3426" s="1"/>
  <c r="U3427"/>
  <c r="Z3427" s="1"/>
  <c r="T3428"/>
  <c r="Y3428" s="1"/>
  <c r="S3429"/>
  <c r="X3429" s="1"/>
  <c r="W3433"/>
  <c r="AB3433" s="1"/>
  <c r="V3434"/>
  <c r="AA3434" s="1"/>
  <c r="U3435"/>
  <c r="Z3435" s="1"/>
  <c r="T3436"/>
  <c r="Y3436" s="1"/>
  <c r="S3437"/>
  <c r="X3437" s="1"/>
  <c r="AB3382"/>
  <c r="W3384"/>
  <c r="AB3384" s="1"/>
  <c r="V3385"/>
  <c r="AA3385" s="1"/>
  <c r="U3386"/>
  <c r="Z3386" s="1"/>
  <c r="X3388"/>
  <c r="V3383"/>
  <c r="AA3383" s="1"/>
  <c r="V3384"/>
  <c r="AA3384" s="1"/>
  <c r="U3385"/>
  <c r="Z3385" s="1"/>
  <c r="AB3390"/>
  <c r="W3391"/>
  <c r="AB3391" s="1"/>
  <c r="S3380"/>
  <c r="X3380" s="1"/>
  <c r="AB3383"/>
  <c r="U3384"/>
  <c r="Z3384" s="1"/>
  <c r="T3385"/>
  <c r="Y3385" s="1"/>
  <c r="S3386"/>
  <c r="X3386" s="1"/>
  <c r="S3387"/>
  <c r="X3387" s="1"/>
  <c r="V3391"/>
  <c r="AA3391" s="1"/>
  <c r="V3392"/>
  <c r="AA3392" s="1"/>
  <c r="AB3351"/>
  <c r="AB3352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AC3393" s="1"/>
  <c r="AA3352"/>
  <c r="T3354"/>
  <c r="Y3354" s="1"/>
  <c r="T3355"/>
  <c r="Y3355" s="1"/>
  <c r="AB3358"/>
  <c r="V3361"/>
  <c r="AA3361" s="1"/>
  <c r="U3362"/>
  <c r="Z3362" s="1"/>
  <c r="W3380"/>
  <c r="AB3380" s="1"/>
  <c r="V3381"/>
  <c r="AA3381" s="1"/>
  <c r="U3382"/>
  <c r="Z3382" s="1"/>
  <c r="T3383"/>
  <c r="Y3383" s="1"/>
  <c r="S3384"/>
  <c r="X3384" s="1"/>
  <c r="W3388"/>
  <c r="AB3388" s="1"/>
  <c r="V3389"/>
  <c r="AA3389" s="1"/>
  <c r="U3390"/>
  <c r="Z3390" s="1"/>
  <c r="T3391"/>
  <c r="Y3391" s="1"/>
  <c r="S3392"/>
  <c r="X3392" s="1"/>
  <c r="AA3353"/>
  <c r="S3355"/>
  <c r="X3355" s="1"/>
  <c r="V3360"/>
  <c r="AA3360" s="1"/>
  <c r="U3361"/>
  <c r="Z3361" s="1"/>
  <c r="T3362"/>
  <c r="Y3362" s="1"/>
  <c r="T3363"/>
  <c r="Y3363" s="1"/>
  <c r="AB3367"/>
  <c r="W3369"/>
  <c r="AB3369" s="1"/>
  <c r="V3370"/>
  <c r="AA3370" s="1"/>
  <c r="U3371"/>
  <c r="Z3371" s="1"/>
  <c r="X3373"/>
  <c r="Z3353"/>
  <c r="S3356"/>
  <c r="X3356" s="1"/>
  <c r="AB3359"/>
  <c r="U3360"/>
  <c r="Z3360" s="1"/>
  <c r="T3361"/>
  <c r="Y3361" s="1"/>
  <c r="S3362"/>
  <c r="X3362" s="1"/>
  <c r="S3363"/>
  <c r="X3363" s="1"/>
  <c r="V3368"/>
  <c r="AA3368" s="1"/>
  <c r="V3369"/>
  <c r="AA3369" s="1"/>
  <c r="U3370"/>
  <c r="Z3370" s="1"/>
  <c r="T3371"/>
  <c r="Y3371" s="1"/>
  <c r="T3372"/>
  <c r="Y3372" s="1"/>
  <c r="W3377"/>
  <c r="AB3377" s="1"/>
  <c r="V3378"/>
  <c r="AA3378" s="1"/>
  <c r="Z3354"/>
  <c r="AA3359"/>
  <c r="AB3360"/>
  <c r="S3365"/>
  <c r="X3365" s="1"/>
  <c r="AB3368"/>
  <c r="U3369"/>
  <c r="Z3369" s="1"/>
  <c r="T3370"/>
  <c r="Y3370" s="1"/>
  <c r="S3371"/>
  <c r="X3371" s="1"/>
  <c r="S3372"/>
  <c r="X3372" s="1"/>
  <c r="W3350"/>
  <c r="AB3350" s="1"/>
  <c r="V3351"/>
  <c r="AA3351" s="1"/>
  <c r="U3352"/>
  <c r="Z3352" s="1"/>
  <c r="T3353"/>
  <c r="Y3353" s="1"/>
  <c r="AB3353"/>
  <c r="S3354"/>
  <c r="X3354" s="1"/>
  <c r="AA3354"/>
  <c r="Z3355"/>
  <c r="V3350"/>
  <c r="AA3350" s="1"/>
  <c r="U3351"/>
  <c r="Z3351" s="1"/>
  <c r="T3352"/>
  <c r="Y3352" s="1"/>
  <c r="S3353"/>
  <c r="X3353" s="1"/>
  <c r="W3357"/>
  <c r="AB3357" s="1"/>
  <c r="V3358"/>
  <c r="AA3358" s="1"/>
  <c r="U3359"/>
  <c r="Z3359" s="1"/>
  <c r="T3360"/>
  <c r="Y3360" s="1"/>
  <c r="S3361"/>
  <c r="X3361" s="1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U3340"/>
  <c r="Z3340" s="1"/>
  <c r="T3341"/>
  <c r="Y3341" s="1"/>
  <c r="AC3341" s="1"/>
  <c r="U3350"/>
  <c r="Z3350" s="1"/>
  <c r="T3351"/>
  <c r="Y3351" s="1"/>
  <c r="S3352"/>
  <c r="X3352" s="1"/>
  <c r="W3356"/>
  <c r="AB3356" s="1"/>
  <c r="V3357"/>
  <c r="AA3357" s="1"/>
  <c r="U3358"/>
  <c r="Z3358" s="1"/>
  <c r="T3359"/>
  <c r="Y3359" s="1"/>
  <c r="S3360"/>
  <c r="X3360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B3338"/>
  <c r="S3342"/>
  <c r="X3342" s="1"/>
  <c r="AC3342" s="1"/>
  <c r="V3347"/>
  <c r="AA3347" s="1"/>
  <c r="U3348"/>
  <c r="Z3348" s="1"/>
  <c r="AB3346"/>
  <c r="AA3339"/>
  <c r="AB3297"/>
  <c r="Y3260"/>
  <c r="AB3265"/>
  <c r="AB3280"/>
  <c r="Y3283"/>
  <c r="Z3284"/>
  <c r="AB3290"/>
  <c r="AB3306"/>
  <c r="S3267"/>
  <c r="X3267" s="1"/>
  <c r="AA3290"/>
  <c r="AB3291"/>
  <c r="S3295"/>
  <c r="X3295" s="1"/>
  <c r="AB3298"/>
  <c r="S3301"/>
  <c r="X3301" s="1"/>
  <c r="S3302"/>
  <c r="X3302" s="1"/>
  <c r="T3310"/>
  <c r="Y3310" s="1"/>
  <c r="T3311"/>
  <c r="Y3311" s="1"/>
  <c r="AB3314"/>
  <c r="W3336"/>
  <c r="AB3336" s="1"/>
  <c r="V3337"/>
  <c r="AA3337" s="1"/>
  <c r="U3338"/>
  <c r="Z3338" s="1"/>
  <c r="T3339"/>
  <c r="Y3339" s="1"/>
  <c r="S3340"/>
  <c r="X3340" s="1"/>
  <c r="W3344"/>
  <c r="AB3344" s="1"/>
  <c r="V3345"/>
  <c r="AA3345" s="1"/>
  <c r="U3346"/>
  <c r="Z3346" s="1"/>
  <c r="T3347"/>
  <c r="Y3347" s="1"/>
  <c r="S3348"/>
  <c r="X3348" s="1"/>
  <c r="Z3265"/>
  <c r="AA3266"/>
  <c r="T3268"/>
  <c r="Y3268" s="1"/>
  <c r="AB3271"/>
  <c r="Y3275"/>
  <c r="Z3276"/>
  <c r="S3278"/>
  <c r="X3278" s="1"/>
  <c r="Y3285"/>
  <c r="AA3291"/>
  <c r="AA3292"/>
  <c r="AA3298"/>
  <c r="AB3299"/>
  <c r="S3303"/>
  <c r="X3303" s="1"/>
  <c r="AB3307"/>
  <c r="T3309"/>
  <c r="Y3309" s="1"/>
  <c r="S3310"/>
  <c r="X3310" s="1"/>
  <c r="S3311"/>
  <c r="X3311" s="1"/>
  <c r="U3317"/>
  <c r="Z3317" s="1"/>
  <c r="W3335"/>
  <c r="AB3335" s="1"/>
  <c r="AC3335" s="1"/>
  <c r="V3336"/>
  <c r="AA3336" s="1"/>
  <c r="U3337"/>
  <c r="Z3337" s="1"/>
  <c r="T3338"/>
  <c r="Y3338" s="1"/>
  <c r="S3339"/>
  <c r="X3339" s="1"/>
  <c r="W3343"/>
  <c r="AB3343" s="1"/>
  <c r="AC3343" s="1"/>
  <c r="V3344"/>
  <c r="AA3344" s="1"/>
  <c r="U3345"/>
  <c r="Z3345" s="1"/>
  <c r="T3346"/>
  <c r="Y3346" s="1"/>
  <c r="S3347"/>
  <c r="X3347" s="1"/>
  <c r="X3261"/>
  <c r="AA3281"/>
  <c r="U3282"/>
  <c r="Z3282" s="1"/>
  <c r="V3283"/>
  <c r="AA3283" s="1"/>
  <c r="Z3291"/>
  <c r="Z3292"/>
  <c r="Z3293"/>
  <c r="AA3299"/>
  <c r="AA3300"/>
  <c r="AA3307"/>
  <c r="AB3308"/>
  <c r="AB3315"/>
  <c r="U3316"/>
  <c r="Z3316" s="1"/>
  <c r="T3317"/>
  <c r="Y3317" s="1"/>
  <c r="T3318"/>
  <c r="Y3318" s="1"/>
  <c r="AB3322"/>
  <c r="W3324"/>
  <c r="AB3324" s="1"/>
  <c r="V3325"/>
  <c r="AA3325" s="1"/>
  <c r="U3326"/>
  <c r="Z3326" s="1"/>
  <c r="X3328"/>
  <c r="AB3263"/>
  <c r="Y3266"/>
  <c r="Z3267"/>
  <c r="S3269"/>
  <c r="X3269" s="1"/>
  <c r="W3273"/>
  <c r="AB3273" s="1"/>
  <c r="X3276"/>
  <c r="Y3277"/>
  <c r="AB3282"/>
  <c r="Y3292"/>
  <c r="Y3293"/>
  <c r="Y3294"/>
  <c r="Z3299"/>
  <c r="Z3300"/>
  <c r="Z3301"/>
  <c r="AA3308"/>
  <c r="AA3309"/>
  <c r="AA3315"/>
  <c r="S3318"/>
  <c r="X3318" s="1"/>
  <c r="V3323"/>
  <c r="AA3323" s="1"/>
  <c r="V3324"/>
  <c r="AA3324" s="1"/>
  <c r="U3325"/>
  <c r="Z3325" s="1"/>
  <c r="T3326"/>
  <c r="Y3326" s="1"/>
  <c r="T3327"/>
  <c r="Y3327" s="1"/>
  <c r="W3332"/>
  <c r="AB3332" s="1"/>
  <c r="V3264"/>
  <c r="AA3264" s="1"/>
  <c r="AA3272"/>
  <c r="U3273"/>
  <c r="Z3273" s="1"/>
  <c r="V3275"/>
  <c r="AA3275" s="1"/>
  <c r="S3284"/>
  <c r="X3284" s="1"/>
  <c r="X3286"/>
  <c r="W3288"/>
  <c r="AB3288" s="1"/>
  <c r="X3293"/>
  <c r="X3294"/>
  <c r="Y3300"/>
  <c r="Y3301"/>
  <c r="Y3302"/>
  <c r="Z3308"/>
  <c r="Z3309"/>
  <c r="Z3310"/>
  <c r="AA3316"/>
  <c r="S3320"/>
  <c r="X3320" s="1"/>
  <c r="AB3323"/>
  <c r="U3324"/>
  <c r="Z3324" s="1"/>
  <c r="T3325"/>
  <c r="Y3325" s="1"/>
  <c r="S3326"/>
  <c r="X3326" s="1"/>
  <c r="S3327"/>
  <c r="X3327" s="1"/>
  <c r="U3333"/>
  <c r="Z3333" s="1"/>
  <c r="S3260"/>
  <c r="X3260" s="1"/>
  <c r="AA3260"/>
  <c r="Z3261"/>
  <c r="Y3262"/>
  <c r="X3263"/>
  <c r="W3264"/>
  <c r="AB3264" s="1"/>
  <c r="V3265"/>
  <c r="AA3265" s="1"/>
  <c r="U3266"/>
  <c r="Z3266" s="1"/>
  <c r="T3267"/>
  <c r="Y3267" s="1"/>
  <c r="AB3267"/>
  <c r="S3268"/>
  <c r="X3268" s="1"/>
  <c r="AA3268"/>
  <c r="Z3269"/>
  <c r="Y3270"/>
  <c r="X3271"/>
  <c r="W3272"/>
  <c r="AB3272" s="1"/>
  <c r="V3273"/>
  <c r="AA3273" s="1"/>
  <c r="U3275"/>
  <c r="Z3275" s="1"/>
  <c r="T3276"/>
  <c r="Y3276" s="1"/>
  <c r="AB3276"/>
  <c r="S3277"/>
  <c r="X3277" s="1"/>
  <c r="AA3277"/>
  <c r="Z3278"/>
  <c r="Y3279"/>
  <c r="X3280"/>
  <c r="W3281"/>
  <c r="AB3281" s="1"/>
  <c r="V3282"/>
  <c r="AA3282" s="1"/>
  <c r="U3283"/>
  <c r="Z3283" s="1"/>
  <c r="T3284"/>
  <c r="Y3284" s="1"/>
  <c r="AB3284"/>
  <c r="S3285"/>
  <c r="X3285" s="1"/>
  <c r="AA3285"/>
  <c r="Z3286"/>
  <c r="Y3287"/>
  <c r="X3288"/>
  <c r="W3262"/>
  <c r="AB3262" s="1"/>
  <c r="V3263"/>
  <c r="AA3263" s="1"/>
  <c r="U3264"/>
  <c r="Z3264" s="1"/>
  <c r="T3265"/>
  <c r="Y3265" s="1"/>
  <c r="S3266"/>
  <c r="X3266" s="1"/>
  <c r="W3270"/>
  <c r="AB3270" s="1"/>
  <c r="V3271"/>
  <c r="AA3271" s="1"/>
  <c r="U3272"/>
  <c r="Z3272" s="1"/>
  <c r="T3273"/>
  <c r="Y3273" s="1"/>
  <c r="S3275"/>
  <c r="X3275" s="1"/>
  <c r="W3279"/>
  <c r="AB3279" s="1"/>
  <c r="V3280"/>
  <c r="AA3280" s="1"/>
  <c r="U3281"/>
  <c r="Z3281" s="1"/>
  <c r="T3282"/>
  <c r="Y3282" s="1"/>
  <c r="S3283"/>
  <c r="X3283" s="1"/>
  <c r="W3287"/>
  <c r="AB3287" s="1"/>
  <c r="V3288"/>
  <c r="AA3288" s="1"/>
  <c r="U3290"/>
  <c r="Z3290" s="1"/>
  <c r="T3291"/>
  <c r="Y3291" s="1"/>
  <c r="S3292"/>
  <c r="X3292" s="1"/>
  <c r="W3296"/>
  <c r="AB3296" s="1"/>
  <c r="V3297"/>
  <c r="AA3297" s="1"/>
  <c r="U3298"/>
  <c r="Z3298" s="1"/>
  <c r="T3299"/>
  <c r="Y3299" s="1"/>
  <c r="S3300"/>
  <c r="X3300" s="1"/>
  <c r="W3305"/>
  <c r="AB3305" s="1"/>
  <c r="V3306"/>
  <c r="AA3306" s="1"/>
  <c r="U3307"/>
  <c r="Z3307" s="1"/>
  <c r="T3308"/>
  <c r="Y3308" s="1"/>
  <c r="S3309"/>
  <c r="X3309" s="1"/>
  <c r="W3313"/>
  <c r="AB3313" s="1"/>
  <c r="V3314"/>
  <c r="AA3314" s="1"/>
  <c r="U3315"/>
  <c r="Z3315" s="1"/>
  <c r="T3316"/>
  <c r="Y3316" s="1"/>
  <c r="S3317"/>
  <c r="X3317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W3278"/>
  <c r="AB3278" s="1"/>
  <c r="V3279"/>
  <c r="AA3279" s="1"/>
  <c r="U3280"/>
  <c r="Z3280" s="1"/>
  <c r="T3281"/>
  <c r="Y3281" s="1"/>
  <c r="S3282"/>
  <c r="X3282" s="1"/>
  <c r="W3286"/>
  <c r="AB3286" s="1"/>
  <c r="V3287"/>
  <c r="AA3287" s="1"/>
  <c r="U3288"/>
  <c r="Z3288" s="1"/>
  <c r="T3290"/>
  <c r="Y3290" s="1"/>
  <c r="S3291"/>
  <c r="X3291" s="1"/>
  <c r="W3295"/>
  <c r="AB3295" s="1"/>
  <c r="V3296"/>
  <c r="AA3296" s="1"/>
  <c r="U3297"/>
  <c r="Z3297" s="1"/>
  <c r="T3298"/>
  <c r="Y3298" s="1"/>
  <c r="S3299"/>
  <c r="X3299" s="1"/>
  <c r="W3303"/>
  <c r="AB3303" s="1"/>
  <c r="V3305"/>
  <c r="AA3305" s="1"/>
  <c r="U3306"/>
  <c r="Z3306" s="1"/>
  <c r="T3307"/>
  <c r="Y3307" s="1"/>
  <c r="S3308"/>
  <c r="X3308" s="1"/>
  <c r="W3312"/>
  <c r="AB3312" s="1"/>
  <c r="AC3312" s="1"/>
  <c r="V3313"/>
  <c r="AA3313" s="1"/>
  <c r="U3314"/>
  <c r="Z3314" s="1"/>
  <c r="T3315"/>
  <c r="Y3315" s="1"/>
  <c r="S3316"/>
  <c r="X3316" s="1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W3320"/>
  <c r="AB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Z3413"/>
  <c r="AA3421"/>
  <c r="Y3230"/>
  <c r="X3231"/>
  <c r="AB3235"/>
  <c r="AA3236"/>
  <c r="AC3236" s="1"/>
  <c r="Z3237"/>
  <c r="AC3237" s="1"/>
  <c r="Y3238"/>
  <c r="X3239"/>
  <c r="AB3243"/>
  <c r="Z3414"/>
  <c r="W3231"/>
  <c r="AB3231" s="1"/>
  <c r="V3232"/>
  <c r="AA3232" s="1"/>
  <c r="U3233"/>
  <c r="Z3233" s="1"/>
  <c r="T3234"/>
  <c r="Y3234" s="1"/>
  <c r="S3235"/>
  <c r="X3235" s="1"/>
  <c r="W3239"/>
  <c r="AB3239" s="1"/>
  <c r="V3240"/>
  <c r="AA3240" s="1"/>
  <c r="U3241"/>
  <c r="Z3241" s="1"/>
  <c r="T3242"/>
  <c r="Y3242" s="1"/>
  <c r="S3243"/>
  <c r="X3243" s="1"/>
  <c r="Y3414"/>
  <c r="Y3415"/>
  <c r="Z3422"/>
  <c r="W3230"/>
  <c r="AB3230" s="1"/>
  <c r="V3231"/>
  <c r="AA3231" s="1"/>
  <c r="U3232"/>
  <c r="Z3232" s="1"/>
  <c r="T3233"/>
  <c r="Y3233" s="1"/>
  <c r="S3234"/>
  <c r="X3234" s="1"/>
  <c r="W3238"/>
  <c r="AB3238" s="1"/>
  <c r="V3239"/>
  <c r="AA3239" s="1"/>
  <c r="U3240"/>
  <c r="Z3240" s="1"/>
  <c r="T3241"/>
  <c r="Y3241" s="1"/>
  <c r="S3242"/>
  <c r="X3242" s="1"/>
  <c r="AB3411"/>
  <c r="X3415"/>
  <c r="AA3420"/>
  <c r="Z3421"/>
  <c r="Y3422"/>
  <c r="Y3423"/>
  <c r="AB3459"/>
  <c r="AA3460"/>
  <c r="Z3461"/>
  <c r="AB3412"/>
  <c r="X3416"/>
  <c r="AB3419"/>
  <c r="X3423"/>
  <c r="AA3459"/>
  <c r="Z3460"/>
  <c r="Y3461"/>
  <c r="AB3466"/>
  <c r="AA3412"/>
  <c r="AA3413"/>
  <c r="AB3420"/>
  <c r="X3455"/>
  <c r="AB3458"/>
  <c r="X3462"/>
  <c r="AA3467"/>
  <c r="Z3468"/>
  <c r="AB3397"/>
  <c r="Z3401"/>
  <c r="AA3410"/>
  <c r="Z3411"/>
  <c r="Y3412"/>
  <c r="X3413"/>
  <c r="AB3417"/>
  <c r="AA3418"/>
  <c r="Z3419"/>
  <c r="Y3420"/>
  <c r="X3421"/>
  <c r="AB3456"/>
  <c r="AA3457"/>
  <c r="Z3458"/>
  <c r="Y3459"/>
  <c r="X3460"/>
  <c r="AB3464"/>
  <c r="AA3465"/>
  <c r="Z3466"/>
  <c r="Y3467"/>
  <c r="X3468"/>
  <c r="Z3400"/>
  <c r="Y3401"/>
  <c r="Y3402"/>
  <c r="Z3410"/>
  <c r="Y3411"/>
  <c r="X3412"/>
  <c r="AB3416"/>
  <c r="AA3417"/>
  <c r="Z3418"/>
  <c r="Y3419"/>
  <c r="X3420"/>
  <c r="AB3455"/>
  <c r="AA3456"/>
  <c r="Z3457"/>
  <c r="Y3458"/>
  <c r="X3459"/>
  <c r="AB3463"/>
  <c r="AA3464"/>
  <c r="Z3465"/>
  <c r="Y3466"/>
  <c r="X3467"/>
  <c r="X3395"/>
  <c r="AB3398"/>
  <c r="Z3399"/>
  <c r="Y3400"/>
  <c r="X3401"/>
  <c r="X3402"/>
  <c r="AC3402" s="1"/>
  <c r="AA3398"/>
  <c r="AB3399"/>
  <c r="X3403"/>
  <c r="AA3399"/>
  <c r="AA3400"/>
  <c r="Z3257"/>
  <c r="AB3396"/>
  <c r="AA3397"/>
  <c r="Z3398"/>
  <c r="Y3399"/>
  <c r="X3400"/>
  <c r="AB3404"/>
  <c r="AA3405"/>
  <c r="Z3406"/>
  <c r="Y3407"/>
  <c r="X3408"/>
  <c r="Y3258"/>
  <c r="AB3395"/>
  <c r="AA3396"/>
  <c r="Z3397"/>
  <c r="Y3398"/>
  <c r="X3399"/>
  <c r="AB3403"/>
  <c r="AA3404"/>
  <c r="Z3405"/>
  <c r="Y3406"/>
  <c r="X3407"/>
  <c r="AB3247"/>
  <c r="AB3249"/>
  <c r="AA3248"/>
  <c r="AA3249"/>
  <c r="Z3250"/>
  <c r="Y3251"/>
  <c r="AB3255"/>
  <c r="AB3256"/>
  <c r="X3245"/>
  <c r="AB3248"/>
  <c r="Z3249"/>
  <c r="Y3250"/>
  <c r="X3251"/>
  <c r="AA3256"/>
  <c r="AA3257"/>
  <c r="Z3258"/>
  <c r="Z3497"/>
  <c r="AB3246"/>
  <c r="AA3247"/>
  <c r="Z3248"/>
  <c r="Y3249"/>
  <c r="X3250"/>
  <c r="AB3254"/>
  <c r="AA3255"/>
  <c r="Z3256"/>
  <c r="Y3257"/>
  <c r="X3258"/>
  <c r="Y3498"/>
  <c r="AB3245"/>
  <c r="AA3246"/>
  <c r="Z3247"/>
  <c r="Y3248"/>
  <c r="X3249"/>
  <c r="AB3253"/>
  <c r="AA3254"/>
  <c r="Z3255"/>
  <c r="Y3256"/>
  <c r="X3257"/>
  <c r="AB3487"/>
  <c r="AB3489"/>
  <c r="AA3488"/>
  <c r="AA3489"/>
  <c r="Z3490"/>
  <c r="Y3491"/>
  <c r="AB3495"/>
  <c r="AB3496"/>
  <c r="X3485"/>
  <c r="AB3488"/>
  <c r="Z3489"/>
  <c r="Y3490"/>
  <c r="X3491"/>
  <c r="X3492"/>
  <c r="AC3492" s="1"/>
  <c r="AA3496"/>
  <c r="AA3497"/>
  <c r="Z3498"/>
  <c r="AB3486"/>
  <c r="AA3487"/>
  <c r="Z3488"/>
  <c r="Y3489"/>
  <c r="X3490"/>
  <c r="AB3494"/>
  <c r="AA3495"/>
  <c r="Z3496"/>
  <c r="Y3497"/>
  <c r="X3498"/>
  <c r="AB3485"/>
  <c r="AA3486"/>
  <c r="Z3487"/>
  <c r="Y3488"/>
  <c r="X3489"/>
  <c r="AB3493"/>
  <c r="AC3493" s="1"/>
  <c r="AA3494"/>
  <c r="Z3495"/>
  <c r="Y3496"/>
  <c r="X3497"/>
  <c r="AA3790"/>
  <c r="Z3791"/>
  <c r="Y3792"/>
  <c r="AB3797"/>
  <c r="AB3789"/>
  <c r="X3793"/>
  <c r="AA3798"/>
  <c r="Z3799"/>
  <c r="AB3003"/>
  <c r="AB3022"/>
  <c r="AB3037"/>
  <c r="AA3078"/>
  <c r="AB3085"/>
  <c r="AB3095"/>
  <c r="AA3012"/>
  <c r="S3024"/>
  <c r="X3024" s="1"/>
  <c r="Z3048"/>
  <c r="X3081"/>
  <c r="AA3095"/>
  <c r="T3098"/>
  <c r="Y3098" s="1"/>
  <c r="Z3104"/>
  <c r="AB3787"/>
  <c r="AA3788"/>
  <c r="Z3789"/>
  <c r="Y3790"/>
  <c r="X3791"/>
  <c r="AB3795"/>
  <c r="AA3796"/>
  <c r="Z3797"/>
  <c r="Y3798"/>
  <c r="X3799"/>
  <c r="Y3008"/>
  <c r="AB3013"/>
  <c r="T3014"/>
  <c r="Y3014" s="1"/>
  <c r="Z3022"/>
  <c r="AA3023"/>
  <c r="AB3028"/>
  <c r="Y3031"/>
  <c r="Z3033"/>
  <c r="S3035"/>
  <c r="X3035" s="1"/>
  <c r="S3050"/>
  <c r="X3050" s="1"/>
  <c r="T3080"/>
  <c r="Y3080" s="1"/>
  <c r="AB3086"/>
  <c r="U3088"/>
  <c r="Z3088" s="1"/>
  <c r="AA3096"/>
  <c r="S3098"/>
  <c r="X3098" s="1"/>
  <c r="Z3105"/>
  <c r="AB3786"/>
  <c r="AC3786" s="1"/>
  <c r="AA3787"/>
  <c r="Z3788"/>
  <c r="Y3789"/>
  <c r="X3790"/>
  <c r="AB3794"/>
  <c r="AC3794" s="1"/>
  <c r="AA3795"/>
  <c r="Z3796"/>
  <c r="Y3797"/>
  <c r="X3798"/>
  <c r="Z3015"/>
  <c r="Y3025"/>
  <c r="AA3004"/>
  <c r="U3005"/>
  <c r="Z3005" s="1"/>
  <c r="V3006"/>
  <c r="AA3006" s="1"/>
  <c r="S3015"/>
  <c r="X3015" s="1"/>
  <c r="X3018"/>
  <c r="AA3038"/>
  <c r="U3039"/>
  <c r="Z3039" s="1"/>
  <c r="AB3045"/>
  <c r="Z3079"/>
  <c r="AA3086"/>
  <c r="T3088"/>
  <c r="Y3088" s="1"/>
  <c r="T3089"/>
  <c r="Y3089" s="1"/>
  <c r="Z3096"/>
  <c r="S3099"/>
  <c r="X3099" s="1"/>
  <c r="Y3105"/>
  <c r="AB3005"/>
  <c r="T3006"/>
  <c r="Y3006" s="1"/>
  <c r="U3007"/>
  <c r="Z3007" s="1"/>
  <c r="Z3013"/>
  <c r="AA3014"/>
  <c r="T3016"/>
  <c r="Y3016" s="1"/>
  <c r="AB3020"/>
  <c r="Y3023"/>
  <c r="Z3024"/>
  <c r="S3026"/>
  <c r="X3026" s="1"/>
  <c r="W3030"/>
  <c r="AB3030" s="1"/>
  <c r="X3033"/>
  <c r="Y3034"/>
  <c r="X3041"/>
  <c r="V3046"/>
  <c r="AA3046" s="1"/>
  <c r="Y3049"/>
  <c r="AA3087"/>
  <c r="S3089"/>
  <c r="X3089" s="1"/>
  <c r="Z3097"/>
  <c r="AB3102"/>
  <c r="W3103"/>
  <c r="AB3103" s="1"/>
  <c r="Y3106"/>
  <c r="S3007"/>
  <c r="X3007" s="1"/>
  <c r="X3009"/>
  <c r="W3011"/>
  <c r="AB3011" s="1"/>
  <c r="V3021"/>
  <c r="AA3021" s="1"/>
  <c r="AA3029"/>
  <c r="U3030"/>
  <c r="Z3030" s="1"/>
  <c r="V3031"/>
  <c r="AA3031" s="1"/>
  <c r="T3040"/>
  <c r="Y3040" s="1"/>
  <c r="AB3076"/>
  <c r="Z3087"/>
  <c r="S3090"/>
  <c r="X3090" s="1"/>
  <c r="W3094"/>
  <c r="AB3094" s="1"/>
  <c r="Y3097"/>
  <c r="V3103"/>
  <c r="AA3103" s="1"/>
  <c r="V3104"/>
  <c r="AA3104" s="1"/>
  <c r="X3106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T3003"/>
  <c r="Y3003" s="1"/>
  <c r="S3004"/>
  <c r="X3004" s="1"/>
  <c r="W3008"/>
  <c r="AB3008" s="1"/>
  <c r="V3009"/>
  <c r="AA3009" s="1"/>
  <c r="U3010"/>
  <c r="Z3010" s="1"/>
  <c r="T3011"/>
  <c r="Y3011" s="1"/>
  <c r="S3012"/>
  <c r="X3012" s="1"/>
  <c r="W3016"/>
  <c r="AB3016" s="1"/>
  <c r="V3018"/>
  <c r="AA3018" s="1"/>
  <c r="U3019"/>
  <c r="Z3019" s="1"/>
  <c r="T3020"/>
  <c r="Y3020" s="1"/>
  <c r="S3021"/>
  <c r="X3021" s="1"/>
  <c r="W3025"/>
  <c r="AB3025" s="1"/>
  <c r="V3026"/>
  <c r="AA3026" s="1"/>
  <c r="U3027"/>
  <c r="Z3027" s="1"/>
  <c r="T3028"/>
  <c r="Y3028" s="1"/>
  <c r="S3029"/>
  <c r="X3029" s="1"/>
  <c r="W3034"/>
  <c r="AB3034" s="1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AB3054"/>
  <c r="S3055"/>
  <c r="X3055" s="1"/>
  <c r="AA3055"/>
  <c r="Z3056"/>
  <c r="Y3057"/>
  <c r="X3058"/>
  <c r="W3059"/>
  <c r="AB3059" s="1"/>
  <c r="V3060"/>
  <c r="AA3060" s="1"/>
  <c r="U3061"/>
  <c r="Z3061" s="1"/>
  <c r="T3063"/>
  <c r="Y3063" s="1"/>
  <c r="AB3063"/>
  <c r="S3064"/>
  <c r="X3064" s="1"/>
  <c r="AA3064"/>
  <c r="Z3065"/>
  <c r="Y3066"/>
  <c r="X3067"/>
  <c r="W3068"/>
  <c r="AB3068" s="1"/>
  <c r="V3069"/>
  <c r="AA3069" s="1"/>
  <c r="U3070"/>
  <c r="Z3070" s="1"/>
  <c r="T3071"/>
  <c r="Y3071" s="1"/>
  <c r="AB3071"/>
  <c r="S3072"/>
  <c r="X3072" s="1"/>
  <c r="AA3072"/>
  <c r="AA2991"/>
  <c r="AB2999"/>
  <c r="S3003"/>
  <c r="X3003" s="1"/>
  <c r="AA3003"/>
  <c r="Z3004"/>
  <c r="Y3005"/>
  <c r="X3006"/>
  <c r="W3007"/>
  <c r="AB3007" s="1"/>
  <c r="V3008"/>
  <c r="AA3008" s="1"/>
  <c r="U3009"/>
  <c r="Z3009" s="1"/>
  <c r="T3010"/>
  <c r="Y3010" s="1"/>
  <c r="AB3010"/>
  <c r="S3011"/>
  <c r="X3011" s="1"/>
  <c r="AA3011"/>
  <c r="Z3012"/>
  <c r="Y3013"/>
  <c r="X3014"/>
  <c r="W3015"/>
  <c r="AB3015" s="1"/>
  <c r="V3016"/>
  <c r="AA3016" s="1"/>
  <c r="U3018"/>
  <c r="Z3018" s="1"/>
  <c r="T3019"/>
  <c r="Y3019" s="1"/>
  <c r="AB3019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3"/>
  <c r="AB3033" s="1"/>
  <c r="V3034"/>
  <c r="AA3034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Y3048"/>
  <c r="X3049"/>
  <c r="W3050"/>
  <c r="AB3050" s="1"/>
  <c r="V3051"/>
  <c r="AA3051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T3061"/>
  <c r="Y3061" s="1"/>
  <c r="AB3061"/>
  <c r="S3063"/>
  <c r="X3063" s="1"/>
  <c r="AA3063"/>
  <c r="Z3064"/>
  <c r="Y3065"/>
  <c r="X3066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V3076"/>
  <c r="AA3076" s="1"/>
  <c r="U3078"/>
  <c r="Z3078" s="1"/>
  <c r="T3079"/>
  <c r="Y3079" s="1"/>
  <c r="AB3079"/>
  <c r="S3080"/>
  <c r="X3080" s="1"/>
  <c r="AA3080"/>
  <c r="Z3081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X3091"/>
  <c r="W3093"/>
  <c r="AB3093" s="1"/>
  <c r="V3094"/>
  <c r="AA3094" s="1"/>
  <c r="U3095"/>
  <c r="Z3095" s="1"/>
  <c r="T3096"/>
  <c r="Y3096" s="1"/>
  <c r="AB3096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Z3106"/>
  <c r="AA2992"/>
  <c r="AA2999"/>
  <c r="V3050"/>
  <c r="AA3050" s="1"/>
  <c r="U3051"/>
  <c r="Z3051" s="1"/>
  <c r="T3052"/>
  <c r="Y3052" s="1"/>
  <c r="S3053"/>
  <c r="X3053" s="1"/>
  <c r="W3057"/>
  <c r="AB3057" s="1"/>
  <c r="V3058"/>
  <c r="AA3058" s="1"/>
  <c r="U3059"/>
  <c r="Z3059" s="1"/>
  <c r="T3060"/>
  <c r="Y3060" s="1"/>
  <c r="S3061"/>
  <c r="X3061" s="1"/>
  <c r="W3066"/>
  <c r="AB3066" s="1"/>
  <c r="V3067"/>
  <c r="AA3067" s="1"/>
  <c r="U3068"/>
  <c r="Z3068" s="1"/>
  <c r="T3069"/>
  <c r="Y3069" s="1"/>
  <c r="S3070"/>
  <c r="X3070" s="1"/>
  <c r="W3074"/>
  <c r="AB3074" s="1"/>
  <c r="V3075"/>
  <c r="AA3075" s="1"/>
  <c r="U3076"/>
  <c r="Z3076" s="1"/>
  <c r="T3078"/>
  <c r="Y3078" s="1"/>
  <c r="S3079"/>
  <c r="X3079" s="1"/>
  <c r="W3083"/>
  <c r="AB3083" s="1"/>
  <c r="V3084"/>
  <c r="AA3084" s="1"/>
  <c r="U3085"/>
  <c r="Z3085" s="1"/>
  <c r="T3086"/>
  <c r="Y3086" s="1"/>
  <c r="S3087"/>
  <c r="X3087" s="1"/>
  <c r="W3091"/>
  <c r="AB3091" s="1"/>
  <c r="V3093"/>
  <c r="AA3093" s="1"/>
  <c r="U3094"/>
  <c r="Z3094" s="1"/>
  <c r="T3095"/>
  <c r="Y3095" s="1"/>
  <c r="S3096"/>
  <c r="X3096" s="1"/>
  <c r="W3100"/>
  <c r="AB3100" s="1"/>
  <c r="V3101"/>
  <c r="AA3101" s="1"/>
  <c r="U3102"/>
  <c r="Z3102" s="1"/>
  <c r="T3103"/>
  <c r="Y3103" s="1"/>
  <c r="S3104"/>
  <c r="X3104" s="1"/>
  <c r="Z2992"/>
  <c r="Z2993"/>
  <c r="W3039"/>
  <c r="AB3039" s="1"/>
  <c r="V3040"/>
  <c r="AA3040" s="1"/>
  <c r="U3041"/>
  <c r="Z3041" s="1"/>
  <c r="T3042"/>
  <c r="Y3042" s="1"/>
  <c r="S3043"/>
  <c r="X3043" s="1"/>
  <c r="W3048"/>
  <c r="AB3048" s="1"/>
  <c r="V3049"/>
  <c r="AA3049" s="1"/>
  <c r="U3050"/>
  <c r="Z3050" s="1"/>
  <c r="T3051"/>
  <c r="Y3051" s="1"/>
  <c r="S3052"/>
  <c r="X3052" s="1"/>
  <c r="W3056"/>
  <c r="AB3056" s="1"/>
  <c r="V3057"/>
  <c r="AA3057" s="1"/>
  <c r="U3058"/>
  <c r="Z3058" s="1"/>
  <c r="T3059"/>
  <c r="Y3059" s="1"/>
  <c r="S3060"/>
  <c r="X3060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8"/>
  <c r="X3078" s="1"/>
  <c r="W3082"/>
  <c r="AB3082" s="1"/>
  <c r="V3083"/>
  <c r="AA3083" s="1"/>
  <c r="U3084"/>
  <c r="Z3084" s="1"/>
  <c r="T3085"/>
  <c r="Y3085" s="1"/>
  <c r="S3086"/>
  <c r="X3086" s="1"/>
  <c r="W3090"/>
  <c r="AB3090" s="1"/>
  <c r="V3091"/>
  <c r="AA3091" s="1"/>
  <c r="U3093"/>
  <c r="Z3093" s="1"/>
  <c r="T3094"/>
  <c r="Y3094" s="1"/>
  <c r="S3095"/>
  <c r="X3095" s="1"/>
  <c r="W3099"/>
  <c r="AB3099" s="1"/>
  <c r="V3100"/>
  <c r="AA3100" s="1"/>
  <c r="U3101"/>
  <c r="Z3101" s="1"/>
  <c r="T3102"/>
  <c r="Y3102" s="1"/>
  <c r="S3103"/>
  <c r="X3103" s="1"/>
  <c r="Y2993"/>
  <c r="Y2994"/>
  <c r="Z3000"/>
  <c r="Z3001"/>
  <c r="X2988"/>
  <c r="X2994"/>
  <c r="X2995"/>
  <c r="AC2995" s="1"/>
  <c r="Y3001"/>
  <c r="AB2990"/>
  <c r="W2991"/>
  <c r="AB2991" s="1"/>
  <c r="W2992"/>
  <c r="AB2992" s="1"/>
  <c r="W2998"/>
  <c r="AB2998" s="1"/>
  <c r="W2989"/>
  <c r="AB2989" s="1"/>
  <c r="V2990"/>
  <c r="AA2990" s="1"/>
  <c r="U2991"/>
  <c r="Z2991" s="1"/>
  <c r="T2992"/>
  <c r="Y2992" s="1"/>
  <c r="S2993"/>
  <c r="X2993" s="1"/>
  <c r="W2997"/>
  <c r="AB2997" s="1"/>
  <c r="V2998"/>
  <c r="AA2998" s="1"/>
  <c r="U2999"/>
  <c r="Z2999" s="1"/>
  <c r="T3000"/>
  <c r="Y3000" s="1"/>
  <c r="S3001"/>
  <c r="X3001" s="1"/>
  <c r="W2988"/>
  <c r="AB2988" s="1"/>
  <c r="V2989"/>
  <c r="AA2989" s="1"/>
  <c r="U2990"/>
  <c r="Z2990" s="1"/>
  <c r="T2991"/>
  <c r="Y2991" s="1"/>
  <c r="S2992"/>
  <c r="X2992" s="1"/>
  <c r="W2996"/>
  <c r="AB2996" s="1"/>
  <c r="AC2996" s="1"/>
  <c r="V2997"/>
  <c r="AA2997" s="1"/>
  <c r="U2998"/>
  <c r="Z2998" s="1"/>
  <c r="T2999"/>
  <c r="Y2999" s="1"/>
  <c r="S3000"/>
  <c r="X3000" s="1"/>
  <c r="AB2786"/>
  <c r="Z2804"/>
  <c r="AB2773"/>
  <c r="AB2778"/>
  <c r="AB2787"/>
  <c r="U2789"/>
  <c r="Z2789" s="1"/>
  <c r="V2780"/>
  <c r="AA2780" s="1"/>
  <c r="X2782"/>
  <c r="AA2787"/>
  <c r="T2789"/>
  <c r="Y2789" s="1"/>
  <c r="T2790"/>
  <c r="Y2790" s="1"/>
  <c r="AB2794"/>
  <c r="W2796"/>
  <c r="AB2796" s="1"/>
  <c r="V2797"/>
  <c r="AA2797" s="1"/>
  <c r="U2798"/>
  <c r="Z2798" s="1"/>
  <c r="X2800"/>
  <c r="AB2779"/>
  <c r="U2780"/>
  <c r="Z2780" s="1"/>
  <c r="U2781"/>
  <c r="Z2781" s="1"/>
  <c r="X2783"/>
  <c r="AA2788"/>
  <c r="S2790"/>
  <c r="X2790" s="1"/>
  <c r="V2795"/>
  <c r="AA2795" s="1"/>
  <c r="V2796"/>
  <c r="AA2796" s="1"/>
  <c r="U2797"/>
  <c r="Z2797" s="1"/>
  <c r="T2798"/>
  <c r="Y2798" s="1"/>
  <c r="T2799"/>
  <c r="Y2799" s="1"/>
  <c r="AB2802"/>
  <c r="AA2779"/>
  <c r="T2781"/>
  <c r="Y2781" s="1"/>
  <c r="T2782"/>
  <c r="Y2782" s="1"/>
  <c r="Z2788"/>
  <c r="S2792"/>
  <c r="X2792" s="1"/>
  <c r="AB2795"/>
  <c r="U2796"/>
  <c r="Z2796" s="1"/>
  <c r="T2797"/>
  <c r="Y2797" s="1"/>
  <c r="S2798"/>
  <c r="X2798" s="1"/>
  <c r="S2799"/>
  <c r="X2799" s="1"/>
  <c r="V2803"/>
  <c r="AA2803" s="1"/>
  <c r="X2766"/>
  <c r="AA2766"/>
  <c r="Z2767"/>
  <c r="Y2768"/>
  <c r="X2769"/>
  <c r="W2777"/>
  <c r="AB2777" s="1"/>
  <c r="V2778"/>
  <c r="AA2778" s="1"/>
  <c r="U2779"/>
  <c r="Z2779" s="1"/>
  <c r="T2780"/>
  <c r="Y2780" s="1"/>
  <c r="AB2780"/>
  <c r="S2781"/>
  <c r="X2781" s="1"/>
  <c r="AA2781"/>
  <c r="Z2782"/>
  <c r="Y2783"/>
  <c r="X2784"/>
  <c r="W2785"/>
  <c r="AB2785" s="1"/>
  <c r="V2786"/>
  <c r="AA2786" s="1"/>
  <c r="U2787"/>
  <c r="Z2787" s="1"/>
  <c r="T2788"/>
  <c r="Y2788" s="1"/>
  <c r="AB2788"/>
  <c r="S2789"/>
  <c r="X2789" s="1"/>
  <c r="AA2789"/>
  <c r="AA2763"/>
  <c r="AB2765"/>
  <c r="V2777"/>
  <c r="AA2777" s="1"/>
  <c r="U2778"/>
  <c r="Z2778" s="1"/>
  <c r="T2779"/>
  <c r="Y2779" s="1"/>
  <c r="S2780"/>
  <c r="X2780" s="1"/>
  <c r="W2784"/>
  <c r="AB2784" s="1"/>
  <c r="V2785"/>
  <c r="AA2785" s="1"/>
  <c r="U2786"/>
  <c r="Z2786" s="1"/>
  <c r="T2787"/>
  <c r="Y2787" s="1"/>
  <c r="S2788"/>
  <c r="X2788" s="1"/>
  <c r="W2793"/>
  <c r="AB2793" s="1"/>
  <c r="V2794"/>
  <c r="AA2794" s="1"/>
  <c r="U2795"/>
  <c r="Z2795" s="1"/>
  <c r="T2796"/>
  <c r="Y2796" s="1"/>
  <c r="S2797"/>
  <c r="X2797" s="1"/>
  <c r="W2801"/>
  <c r="AB2801" s="1"/>
  <c r="V2802"/>
  <c r="AA2802" s="1"/>
  <c r="U2803"/>
  <c r="Z2803" s="1"/>
  <c r="T2804"/>
  <c r="Y2804" s="1"/>
  <c r="S2805"/>
  <c r="X2805" s="1"/>
  <c r="AC2805" s="1"/>
  <c r="Z2774"/>
  <c r="Z2775"/>
  <c r="U2777"/>
  <c r="Z2777" s="1"/>
  <c r="T2778"/>
  <c r="Y2778" s="1"/>
  <c r="S2779"/>
  <c r="X2779" s="1"/>
  <c r="W2783"/>
  <c r="AB2783" s="1"/>
  <c r="V2784"/>
  <c r="AA2784" s="1"/>
  <c r="U2785"/>
  <c r="Z2785" s="1"/>
  <c r="T2786"/>
  <c r="Y2786" s="1"/>
  <c r="S2787"/>
  <c r="X2787" s="1"/>
  <c r="W2792"/>
  <c r="AB2792" s="1"/>
  <c r="V2793"/>
  <c r="AA2793" s="1"/>
  <c r="U2794"/>
  <c r="Z2794" s="1"/>
  <c r="T2795"/>
  <c r="Y2795" s="1"/>
  <c r="S2796"/>
  <c r="X2796" s="1"/>
  <c r="W2800"/>
  <c r="AB2800" s="1"/>
  <c r="V2801"/>
  <c r="AA2801" s="1"/>
  <c r="U2802"/>
  <c r="Z2802" s="1"/>
  <c r="T2803"/>
  <c r="Y2803" s="1"/>
  <c r="S2804"/>
  <c r="X2804" s="1"/>
  <c r="T2765"/>
  <c r="Y2765" s="1"/>
  <c r="AB2770"/>
  <c r="Y2773"/>
  <c r="AA2774"/>
  <c r="Z2764"/>
  <c r="X2774"/>
  <c r="W2762"/>
  <c r="AB2762" s="1"/>
  <c r="AA2771"/>
  <c r="U2772"/>
  <c r="Z2772" s="1"/>
  <c r="T2775"/>
  <c r="Y2775" s="1"/>
  <c r="Z2762"/>
  <c r="Y2763"/>
  <c r="X2764"/>
  <c r="Y2762"/>
  <c r="X2763"/>
  <c r="W2764"/>
  <c r="AB2764" s="1"/>
  <c r="V2765"/>
  <c r="AA2765" s="1"/>
  <c r="U2766"/>
  <c r="Z2766" s="1"/>
  <c r="T2767"/>
  <c r="Y2767" s="1"/>
  <c r="AB2767"/>
  <c r="S2768"/>
  <c r="X2768" s="1"/>
  <c r="AA2768"/>
  <c r="Z2769"/>
  <c r="Y2770"/>
  <c r="X2771"/>
  <c r="W2772"/>
  <c r="AB2772" s="1"/>
  <c r="V2773"/>
  <c r="AA2773" s="1"/>
  <c r="AB2775"/>
  <c r="W2763"/>
  <c r="AB2763" s="1"/>
  <c r="V2764"/>
  <c r="AA2764" s="1"/>
  <c r="U2765"/>
  <c r="Z2765" s="1"/>
  <c r="T2766"/>
  <c r="Y2766" s="1"/>
  <c r="S2767"/>
  <c r="X2767" s="1"/>
  <c r="W2771"/>
  <c r="AB2771" s="1"/>
  <c r="V2772"/>
  <c r="AA2772" s="1"/>
  <c r="U2773"/>
  <c r="Z2773" s="1"/>
  <c r="T2774"/>
  <c r="Y2774" s="1"/>
  <c r="S2775"/>
  <c r="X2775" s="1"/>
  <c r="AB2751"/>
  <c r="AA2752"/>
  <c r="Z2753"/>
  <c r="AC2753" s="1"/>
  <c r="X2755"/>
  <c r="Y2754"/>
  <c r="AC2754" s="1"/>
  <c r="AB2759"/>
  <c r="AA2760"/>
  <c r="X2747"/>
  <c r="AB2748"/>
  <c r="AA2749"/>
  <c r="Z2750"/>
  <c r="Y2751"/>
  <c r="X2752"/>
  <c r="AB2756"/>
  <c r="AA2757"/>
  <c r="Z2758"/>
  <c r="Y2759"/>
  <c r="X2760"/>
  <c r="AB2747"/>
  <c r="AA2748"/>
  <c r="Z2749"/>
  <c r="Y2750"/>
  <c r="X2751"/>
  <c r="AB2755"/>
  <c r="AA2756"/>
  <c r="Z2757"/>
  <c r="Y2758"/>
  <c r="X2759"/>
  <c r="AB2734"/>
  <c r="W2736"/>
  <c r="AB2736" s="1"/>
  <c r="V2737"/>
  <c r="AA2737" s="1"/>
  <c r="U2738"/>
  <c r="Z2738" s="1"/>
  <c r="X2740"/>
  <c r="V2735"/>
  <c r="AA2735" s="1"/>
  <c r="V2736"/>
  <c r="AA2736" s="1"/>
  <c r="T2739"/>
  <c r="Y2739" s="1"/>
  <c r="AC2739" s="1"/>
  <c r="S2732"/>
  <c r="X2732" s="1"/>
  <c r="AB2735"/>
  <c r="U2736"/>
  <c r="Z2736" s="1"/>
  <c r="T2737"/>
  <c r="Y2737" s="1"/>
  <c r="S2738"/>
  <c r="X2738" s="1"/>
  <c r="AB2703"/>
  <c r="AB2704"/>
  <c r="W2733"/>
  <c r="AB2733" s="1"/>
  <c r="V2734"/>
  <c r="AA2734" s="1"/>
  <c r="U2735"/>
  <c r="Z2735" s="1"/>
  <c r="T2736"/>
  <c r="Y2736" s="1"/>
  <c r="S2737"/>
  <c r="X2737" s="1"/>
  <c r="W2741"/>
  <c r="AB2741" s="1"/>
  <c r="V2742"/>
  <c r="AA2742" s="1"/>
  <c r="U2743"/>
  <c r="Z2743" s="1"/>
  <c r="T2744"/>
  <c r="Y2744" s="1"/>
  <c r="S2745"/>
  <c r="X2745" s="1"/>
  <c r="AC2745" s="1"/>
  <c r="AA2704"/>
  <c r="T2706"/>
  <c r="Y2706" s="1"/>
  <c r="T2707"/>
  <c r="Y2707" s="1"/>
  <c r="AB2710"/>
  <c r="V2713"/>
  <c r="AA2713" s="1"/>
  <c r="U2714"/>
  <c r="Z2714" s="1"/>
  <c r="W2732"/>
  <c r="AB2732" s="1"/>
  <c r="V2733"/>
  <c r="AA2733" s="1"/>
  <c r="U2734"/>
  <c r="Z2734" s="1"/>
  <c r="T2735"/>
  <c r="Y2735" s="1"/>
  <c r="S2736"/>
  <c r="X2736" s="1"/>
  <c r="W2740"/>
  <c r="AB2740" s="1"/>
  <c r="AC2740" s="1"/>
  <c r="V2741"/>
  <c r="AA2741" s="1"/>
  <c r="U2742"/>
  <c r="Z2742" s="1"/>
  <c r="T2743"/>
  <c r="Y2743" s="1"/>
  <c r="S2744"/>
  <c r="X2744" s="1"/>
  <c r="AA2705"/>
  <c r="S2707"/>
  <c r="X2707" s="1"/>
  <c r="V2712"/>
  <c r="AA2712" s="1"/>
  <c r="U2713"/>
  <c r="Z2713" s="1"/>
  <c r="T2714"/>
  <c r="Y2714" s="1"/>
  <c r="T2715"/>
  <c r="Y2715" s="1"/>
  <c r="AB2719"/>
  <c r="W2721"/>
  <c r="AB2721" s="1"/>
  <c r="V2722"/>
  <c r="AA2722" s="1"/>
  <c r="U2723"/>
  <c r="Z2723" s="1"/>
  <c r="X2725"/>
  <c r="Z2705"/>
  <c r="S2708"/>
  <c r="X2708" s="1"/>
  <c r="AB2711"/>
  <c r="U2712"/>
  <c r="Z2712" s="1"/>
  <c r="T2713"/>
  <c r="Y2713" s="1"/>
  <c r="S2714"/>
  <c r="X2714" s="1"/>
  <c r="S2715"/>
  <c r="X2715" s="1"/>
  <c r="V2720"/>
  <c r="AA2720" s="1"/>
  <c r="V2721"/>
  <c r="AA2721" s="1"/>
  <c r="U2722"/>
  <c r="Z2722" s="1"/>
  <c r="T2723"/>
  <c r="Y2723" s="1"/>
  <c r="T2724"/>
  <c r="Y2724" s="1"/>
  <c r="Z2706"/>
  <c r="AA2711"/>
  <c r="AB2712"/>
  <c r="S2717"/>
  <c r="X2717" s="1"/>
  <c r="AB2720"/>
  <c r="U2721"/>
  <c r="Z2721" s="1"/>
  <c r="T2722"/>
  <c r="Y2722" s="1"/>
  <c r="S2723"/>
  <c r="X2723" s="1"/>
  <c r="S2724"/>
  <c r="X2724" s="1"/>
  <c r="W2702"/>
  <c r="AB2702" s="1"/>
  <c r="V2703"/>
  <c r="AA2703" s="1"/>
  <c r="U2704"/>
  <c r="Z2704" s="1"/>
  <c r="T2705"/>
  <c r="Y2705" s="1"/>
  <c r="AB2705"/>
  <c r="S2706"/>
  <c r="X2706" s="1"/>
  <c r="AA2706"/>
  <c r="Z2707"/>
  <c r="Y2708"/>
  <c r="X2709"/>
  <c r="AB2689"/>
  <c r="U2693"/>
  <c r="Z2693" s="1"/>
  <c r="V2702"/>
  <c r="AA2702" s="1"/>
  <c r="U2703"/>
  <c r="Z2703" s="1"/>
  <c r="T2704"/>
  <c r="Y2704" s="1"/>
  <c r="S2705"/>
  <c r="X2705" s="1"/>
  <c r="W2709"/>
  <c r="AB2709" s="1"/>
  <c r="V2710"/>
  <c r="AA2710" s="1"/>
  <c r="U2711"/>
  <c r="Z2711" s="1"/>
  <c r="T2712"/>
  <c r="Y2712" s="1"/>
  <c r="S2713"/>
  <c r="X2713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U2692"/>
  <c r="Z2692" s="1"/>
  <c r="T2693"/>
  <c r="Y2693" s="1"/>
  <c r="T2694"/>
  <c r="Y2694" s="1"/>
  <c r="U2702"/>
  <c r="Z2702" s="1"/>
  <c r="T2703"/>
  <c r="Y2703" s="1"/>
  <c r="S2704"/>
  <c r="X2704" s="1"/>
  <c r="W2708"/>
  <c r="AB2708" s="1"/>
  <c r="V2709"/>
  <c r="AA2709" s="1"/>
  <c r="U2710"/>
  <c r="Z2710" s="1"/>
  <c r="T2711"/>
  <c r="Y2711" s="1"/>
  <c r="S2712"/>
  <c r="X2712" s="1"/>
  <c r="W2717"/>
  <c r="AB2717" s="1"/>
  <c r="V2718"/>
  <c r="AA2718" s="1"/>
  <c r="U2719"/>
  <c r="Z2719" s="1"/>
  <c r="T2720"/>
  <c r="Y2720" s="1"/>
  <c r="S2721"/>
  <c r="X2721" s="1"/>
  <c r="W2725"/>
  <c r="AB2725" s="1"/>
  <c r="V2726"/>
  <c r="AA2726" s="1"/>
  <c r="U2727"/>
  <c r="Z2727" s="1"/>
  <c r="T2728"/>
  <c r="Y2728" s="1"/>
  <c r="S2729"/>
  <c r="X2729" s="1"/>
  <c r="S2687"/>
  <c r="X2687" s="1"/>
  <c r="AB2690"/>
  <c r="U2691"/>
  <c r="Z2691" s="1"/>
  <c r="T2692"/>
  <c r="Y2692" s="1"/>
  <c r="S2693"/>
  <c r="X2693" s="1"/>
  <c r="S2694"/>
  <c r="X2694" s="1"/>
  <c r="AC2694" s="1"/>
  <c r="AA2690"/>
  <c r="AB2691"/>
  <c r="S2695"/>
  <c r="X2695" s="1"/>
  <c r="AA2691"/>
  <c r="AA2692"/>
  <c r="AB2699"/>
  <c r="W2688"/>
  <c r="AB2688" s="1"/>
  <c r="V2689"/>
  <c r="AA2689" s="1"/>
  <c r="U2690"/>
  <c r="Z2690" s="1"/>
  <c r="T2691"/>
  <c r="Y2691" s="1"/>
  <c r="S2692"/>
  <c r="X2692" s="1"/>
  <c r="W2696"/>
  <c r="AB2696" s="1"/>
  <c r="V2697"/>
  <c r="AA2697" s="1"/>
  <c r="U2698"/>
  <c r="Z2698" s="1"/>
  <c r="T2699"/>
  <c r="Y2699" s="1"/>
  <c r="S2700"/>
  <c r="X2700" s="1"/>
  <c r="AC2700" s="1"/>
  <c r="W2687"/>
  <c r="AB2687" s="1"/>
  <c r="V2688"/>
  <c r="AA2688" s="1"/>
  <c r="U2689"/>
  <c r="Z2689" s="1"/>
  <c r="T2690"/>
  <c r="Y2690" s="1"/>
  <c r="S2691"/>
  <c r="X2691" s="1"/>
  <c r="W2695"/>
  <c r="AB2695" s="1"/>
  <c r="V2696"/>
  <c r="AA2696" s="1"/>
  <c r="U2697"/>
  <c r="Z2697" s="1"/>
  <c r="T2698"/>
  <c r="Y2698" s="1"/>
  <c r="S2699"/>
  <c r="X2699" s="1"/>
  <c r="W2615"/>
  <c r="AB2615" s="1"/>
  <c r="V2616"/>
  <c r="AA2616" s="1"/>
  <c r="U2617"/>
  <c r="Z2617" s="1"/>
  <c r="AC2617" s="1"/>
  <c r="X2619"/>
  <c r="T2618"/>
  <c r="Y2618" s="1"/>
  <c r="AC2618" s="1"/>
  <c r="W2623"/>
  <c r="AB2623" s="1"/>
  <c r="S2611"/>
  <c r="X2611" s="1"/>
  <c r="AB2614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AC2624" s="1"/>
  <c r="W2611"/>
  <c r="AB2611" s="1"/>
  <c r="V2612"/>
  <c r="AA2612" s="1"/>
  <c r="U2613"/>
  <c r="Z2613" s="1"/>
  <c r="T2614"/>
  <c r="Y2614" s="1"/>
  <c r="S2615"/>
  <c r="X2615" s="1"/>
  <c r="W2619"/>
  <c r="AB2619" s="1"/>
  <c r="V2620"/>
  <c r="AA2620" s="1"/>
  <c r="U2621"/>
  <c r="Z2621" s="1"/>
  <c r="T2622"/>
  <c r="Y2622" s="1"/>
  <c r="S2623"/>
  <c r="X2623" s="1"/>
  <c r="AB2590"/>
  <c r="Z2608"/>
  <c r="AB2582"/>
  <c r="AB2591"/>
  <c r="U2593"/>
  <c r="Z2593" s="1"/>
  <c r="Y2609"/>
  <c r="V2584"/>
  <c r="AA2584" s="1"/>
  <c r="X2586"/>
  <c r="AA2591"/>
  <c r="T2593"/>
  <c r="Y2593" s="1"/>
  <c r="T2594"/>
  <c r="Y2594" s="1"/>
  <c r="AB2598"/>
  <c r="W2600"/>
  <c r="AB2600" s="1"/>
  <c r="V2601"/>
  <c r="AA2601" s="1"/>
  <c r="U2602"/>
  <c r="Z2602" s="1"/>
  <c r="X2604"/>
  <c r="V2354"/>
  <c r="AA2354" s="1"/>
  <c r="AB2571"/>
  <c r="AB2583"/>
  <c r="U2584"/>
  <c r="Z2584" s="1"/>
  <c r="U2585"/>
  <c r="Z2585" s="1"/>
  <c r="X2587"/>
  <c r="AA2592"/>
  <c r="S2594"/>
  <c r="X2594" s="1"/>
  <c r="V2599"/>
  <c r="AA2599" s="1"/>
  <c r="V2600"/>
  <c r="AA2600" s="1"/>
  <c r="U2601"/>
  <c r="Z2601" s="1"/>
  <c r="T2602"/>
  <c r="Y2602" s="1"/>
  <c r="T2603"/>
  <c r="Y2603" s="1"/>
  <c r="AB2606"/>
  <c r="AA2583"/>
  <c r="T2585"/>
  <c r="Y2585" s="1"/>
  <c r="T2586"/>
  <c r="Y2586" s="1"/>
  <c r="Z2592"/>
  <c r="S2596"/>
  <c r="X2596" s="1"/>
  <c r="AB2599"/>
  <c r="U2600"/>
  <c r="Z2600" s="1"/>
  <c r="T2601"/>
  <c r="Y2601" s="1"/>
  <c r="S2602"/>
  <c r="X2602" s="1"/>
  <c r="S2603"/>
  <c r="X2603" s="1"/>
  <c r="V2607"/>
  <c r="AA2607" s="1"/>
  <c r="AA2569"/>
  <c r="Z2573"/>
  <c r="Y2574"/>
  <c r="W2581"/>
  <c r="AB2581" s="1"/>
  <c r="V2582"/>
  <c r="AA2582" s="1"/>
  <c r="U2583"/>
  <c r="Z2583" s="1"/>
  <c r="T2584"/>
  <c r="Y2584" s="1"/>
  <c r="AB2584"/>
  <c r="S2585"/>
  <c r="X2585" s="1"/>
  <c r="AA2585"/>
  <c r="Z2586"/>
  <c r="Y2587"/>
  <c r="X2588"/>
  <c r="W2589"/>
  <c r="AB2589" s="1"/>
  <c r="V2590"/>
  <c r="AA2590" s="1"/>
  <c r="U2591"/>
  <c r="Z2591" s="1"/>
  <c r="T2592"/>
  <c r="Y2592" s="1"/>
  <c r="AB2592"/>
  <c r="S2593"/>
  <c r="X2593" s="1"/>
  <c r="AA2593"/>
  <c r="Z2594"/>
  <c r="Y2566"/>
  <c r="AA2572"/>
  <c r="X2575"/>
  <c r="Z2578"/>
  <c r="V2581"/>
  <c r="AA2581" s="1"/>
  <c r="U2582"/>
  <c r="Z2582" s="1"/>
  <c r="T2583"/>
  <c r="Y2583" s="1"/>
  <c r="S2584"/>
  <c r="X2584" s="1"/>
  <c r="W2588"/>
  <c r="AB2588" s="1"/>
  <c r="V2589"/>
  <c r="AA2589" s="1"/>
  <c r="U2590"/>
  <c r="Z2590" s="1"/>
  <c r="T2591"/>
  <c r="Y2591" s="1"/>
  <c r="S2592"/>
  <c r="X2592" s="1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X2567"/>
  <c r="Z2570"/>
  <c r="X2572"/>
  <c r="AC2572" s="1"/>
  <c r="Y2579"/>
  <c r="AB2579"/>
  <c r="U2581"/>
  <c r="Z2581" s="1"/>
  <c r="T2582"/>
  <c r="Y2582" s="1"/>
  <c r="S2583"/>
  <c r="X2583" s="1"/>
  <c r="W2587"/>
  <c r="AB2587" s="1"/>
  <c r="V2588"/>
  <c r="AA2588" s="1"/>
  <c r="U2589"/>
  <c r="Z2589" s="1"/>
  <c r="T2590"/>
  <c r="Y2590" s="1"/>
  <c r="S2591"/>
  <c r="X2591" s="1"/>
  <c r="W2596"/>
  <c r="AB2596" s="1"/>
  <c r="V2597"/>
  <c r="AA2597" s="1"/>
  <c r="AC2597" s="1"/>
  <c r="U2598"/>
  <c r="Z2598" s="1"/>
  <c r="T2599"/>
  <c r="Y2599" s="1"/>
  <c r="S2600"/>
  <c r="X2600" s="1"/>
  <c r="W2604"/>
  <c r="AB2604" s="1"/>
  <c r="AC2604" s="1"/>
  <c r="V2605"/>
  <c r="AA2605" s="1"/>
  <c r="U2606"/>
  <c r="Z2606" s="1"/>
  <c r="T2607"/>
  <c r="Y2607" s="1"/>
  <c r="S2608"/>
  <c r="X2608" s="1"/>
  <c r="Y2571"/>
  <c r="AB2576"/>
  <c r="AB2568"/>
  <c r="V2577"/>
  <c r="AA2577" s="1"/>
  <c r="AA2566"/>
  <c r="Z2567"/>
  <c r="Y2568"/>
  <c r="X2569"/>
  <c r="AB2573"/>
  <c r="AA2574"/>
  <c r="Z2575"/>
  <c r="Y2576"/>
  <c r="X2577"/>
  <c r="Y2435"/>
  <c r="Z2442"/>
  <c r="W2567"/>
  <c r="AB2567" s="1"/>
  <c r="V2568"/>
  <c r="AA2568" s="1"/>
  <c r="U2569"/>
  <c r="Z2569" s="1"/>
  <c r="T2570"/>
  <c r="Y2570" s="1"/>
  <c r="S2571"/>
  <c r="X2571" s="1"/>
  <c r="W2575"/>
  <c r="AB2575" s="1"/>
  <c r="V2576"/>
  <c r="AA2576" s="1"/>
  <c r="U2577"/>
  <c r="Z2577" s="1"/>
  <c r="T2578"/>
  <c r="Y2578" s="1"/>
  <c r="S2579"/>
  <c r="X2579" s="1"/>
  <c r="X2430"/>
  <c r="X2436"/>
  <c r="X2437"/>
  <c r="Y2443"/>
  <c r="W2566"/>
  <c r="AB2566" s="1"/>
  <c r="V2567"/>
  <c r="AA2567" s="1"/>
  <c r="U2568"/>
  <c r="Z2568" s="1"/>
  <c r="T2569"/>
  <c r="Y2569" s="1"/>
  <c r="S2570"/>
  <c r="X2570" s="1"/>
  <c r="W2574"/>
  <c r="AB2574" s="1"/>
  <c r="V2575"/>
  <c r="AA2575" s="1"/>
  <c r="U2576"/>
  <c r="Z2576" s="1"/>
  <c r="T2577"/>
  <c r="Y2577" s="1"/>
  <c r="S2578"/>
  <c r="X2578" s="1"/>
  <c r="AB2432"/>
  <c r="W2434"/>
  <c r="AB2434" s="1"/>
  <c r="V2435"/>
  <c r="AA2435" s="1"/>
  <c r="U2436"/>
  <c r="Z2436" s="1"/>
  <c r="X2438"/>
  <c r="V2433"/>
  <c r="AA2433" s="1"/>
  <c r="V2434"/>
  <c r="AA2434" s="1"/>
  <c r="U2435"/>
  <c r="Z2435" s="1"/>
  <c r="T2436"/>
  <c r="Y2436" s="1"/>
  <c r="T2437"/>
  <c r="Y2437" s="1"/>
  <c r="AB2440"/>
  <c r="AB2433"/>
  <c r="U2434"/>
  <c r="Z2434" s="1"/>
  <c r="V2441"/>
  <c r="AA2441" s="1"/>
  <c r="X2357"/>
  <c r="AB2356"/>
  <c r="Z238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Y2382"/>
  <c r="W2430"/>
  <c r="AB2430" s="1"/>
  <c r="V2431"/>
  <c r="AA2431" s="1"/>
  <c r="U2432"/>
  <c r="Z2432" s="1"/>
  <c r="T2433"/>
  <c r="Y2433" s="1"/>
  <c r="S2434"/>
  <c r="X2434" s="1"/>
  <c r="W2438"/>
  <c r="AB2438" s="1"/>
  <c r="V2439"/>
  <c r="AA2439" s="1"/>
  <c r="U2440"/>
  <c r="Z2440" s="1"/>
  <c r="T2441"/>
  <c r="Y2441" s="1"/>
  <c r="S2442"/>
  <c r="X2442" s="1"/>
  <c r="U2358"/>
  <c r="Z2358" s="1"/>
  <c r="AB2371"/>
  <c r="AB2373"/>
  <c r="AA2374"/>
  <c r="Z2375"/>
  <c r="X2377"/>
  <c r="AA2372"/>
  <c r="AA2373"/>
  <c r="Z2374"/>
  <c r="Y2375"/>
  <c r="Y2376"/>
  <c r="AB2379"/>
  <c r="AA2357"/>
  <c r="X2369"/>
  <c r="AB2372"/>
  <c r="Z2373"/>
  <c r="Y2374"/>
  <c r="X2375"/>
  <c r="X2376"/>
  <c r="AA2380"/>
  <c r="AB2357"/>
  <c r="Z2366"/>
  <c r="AB2370"/>
  <c r="AA2371"/>
  <c r="Z2372"/>
  <c r="Y2373"/>
  <c r="X2374"/>
  <c r="AB2378"/>
  <c r="AA2379"/>
  <c r="Z2380"/>
  <c r="Y2381"/>
  <c r="X2382"/>
  <c r="Y2367"/>
  <c r="AB2369"/>
  <c r="AA2370"/>
  <c r="Z2371"/>
  <c r="Y2372"/>
  <c r="X2373"/>
  <c r="AB2377"/>
  <c r="AA2378"/>
  <c r="Z2379"/>
  <c r="Y2380"/>
  <c r="X2381"/>
  <c r="W2358"/>
  <c r="AB2358" s="1"/>
  <c r="U2359"/>
  <c r="Z2359" s="1"/>
  <c r="T2360"/>
  <c r="Y2360" s="1"/>
  <c r="AB2364"/>
  <c r="W2365"/>
  <c r="AB2365" s="1"/>
  <c r="X2354"/>
  <c r="V2358"/>
  <c r="AA2358" s="1"/>
  <c r="T2359"/>
  <c r="Y2359" s="1"/>
  <c r="S2360"/>
  <c r="X2360" s="1"/>
  <c r="S2361"/>
  <c r="X2361" s="1"/>
  <c r="AC2361" s="1"/>
  <c r="V2365"/>
  <c r="AA2365" s="1"/>
  <c r="V2366"/>
  <c r="AA2366" s="1"/>
  <c r="U2367"/>
  <c r="Z2367" s="1"/>
  <c r="X2309"/>
  <c r="Y2311"/>
  <c r="X2318"/>
  <c r="AC2318" s="1"/>
  <c r="X2328"/>
  <c r="X2329"/>
  <c r="Y2336"/>
  <c r="Y2337"/>
  <c r="Z2345"/>
  <c r="U2309"/>
  <c r="Z2309" s="1"/>
  <c r="AB2315"/>
  <c r="AB2316"/>
  <c r="Y2319"/>
  <c r="AB2322"/>
  <c r="AB2324"/>
  <c r="U2328"/>
  <c r="Z2328" s="1"/>
  <c r="Z2351"/>
  <c r="W2355"/>
  <c r="AB2355" s="1"/>
  <c r="V2356"/>
  <c r="AA2356" s="1"/>
  <c r="U2357"/>
  <c r="Z2357" s="1"/>
  <c r="T2358"/>
  <c r="Y2358" s="1"/>
  <c r="S2359"/>
  <c r="X2359" s="1"/>
  <c r="W2363"/>
  <c r="AB2363" s="1"/>
  <c r="V2364"/>
  <c r="AA2364" s="1"/>
  <c r="U2365"/>
  <c r="Z2365" s="1"/>
  <c r="T2366"/>
  <c r="Y2366" s="1"/>
  <c r="S2367"/>
  <c r="X2367" s="1"/>
  <c r="AA2315"/>
  <c r="AA2316"/>
  <c r="AA2322"/>
  <c r="U2327"/>
  <c r="Z2327" s="1"/>
  <c r="T2328"/>
  <c r="Y2328" s="1"/>
  <c r="T2329"/>
  <c r="Y2329" s="1"/>
  <c r="AB2332"/>
  <c r="V2335"/>
  <c r="AA2335" s="1"/>
  <c r="U2336"/>
  <c r="Z2336" s="1"/>
  <c r="Y2352"/>
  <c r="W2354"/>
  <c r="AB2354" s="1"/>
  <c r="V2355"/>
  <c r="AA2355" s="1"/>
  <c r="U2356"/>
  <c r="Z2356" s="1"/>
  <c r="T2357"/>
  <c r="Y2357" s="1"/>
  <c r="S2358"/>
  <c r="X2358" s="1"/>
  <c r="W2362"/>
  <c r="AB2362" s="1"/>
  <c r="AC2362" s="1"/>
  <c r="V2363"/>
  <c r="AA2363" s="1"/>
  <c r="U2364"/>
  <c r="Z2364" s="1"/>
  <c r="T2365"/>
  <c r="Y2365" s="1"/>
  <c r="S2366"/>
  <c r="X2366" s="1"/>
  <c r="W2312"/>
  <c r="AB2312" s="1"/>
  <c r="Z2314"/>
  <c r="Z2315"/>
  <c r="Z2322"/>
  <c r="AB2325"/>
  <c r="U2326"/>
  <c r="Z2326" s="1"/>
  <c r="T2327"/>
  <c r="Y2327" s="1"/>
  <c r="V2334"/>
  <c r="AA2334" s="1"/>
  <c r="U2335"/>
  <c r="Z2335" s="1"/>
  <c r="AB2341"/>
  <c r="W2343"/>
  <c r="AB2343" s="1"/>
  <c r="V2344"/>
  <c r="AA2344" s="1"/>
  <c r="X2347"/>
  <c r="S2311"/>
  <c r="X2311" s="1"/>
  <c r="V2312"/>
  <c r="AA2312" s="1"/>
  <c r="Y2314"/>
  <c r="AA2325"/>
  <c r="AB2326"/>
  <c r="S2330"/>
  <c r="X2330" s="1"/>
  <c r="AB2333"/>
  <c r="U2334"/>
  <c r="Z2334" s="1"/>
  <c r="T2335"/>
  <c r="Y2335" s="1"/>
  <c r="S2336"/>
  <c r="X2336" s="1"/>
  <c r="S2337"/>
  <c r="X2337" s="1"/>
  <c r="V2342"/>
  <c r="AA2342" s="1"/>
  <c r="T2346"/>
  <c r="Y2346" s="1"/>
  <c r="AC2346" s="1"/>
  <c r="AB2349"/>
  <c r="W2351"/>
  <c r="AB2351" s="1"/>
  <c r="V2352"/>
  <c r="AA2352" s="1"/>
  <c r="W2320"/>
  <c r="AB2320" s="1"/>
  <c r="AA2326"/>
  <c r="AA2327"/>
  <c r="AA2333"/>
  <c r="AB2334"/>
  <c r="S2339"/>
  <c r="X2339" s="1"/>
  <c r="U2343"/>
  <c r="Z2343" s="1"/>
  <c r="T2344"/>
  <c r="Y2344" s="1"/>
  <c r="S2345"/>
  <c r="X2345" s="1"/>
  <c r="V2350"/>
  <c r="AA2350" s="1"/>
  <c r="AB2313"/>
  <c r="AA2320"/>
  <c r="AA2313"/>
  <c r="AA2297"/>
  <c r="AB2311"/>
  <c r="Z2313"/>
  <c r="AB2321"/>
  <c r="AA2298"/>
  <c r="AA2309"/>
  <c r="U2310"/>
  <c r="Z2310" s="1"/>
  <c r="AC2310" s="1"/>
  <c r="AA2314"/>
  <c r="T2315"/>
  <c r="Y2315" s="1"/>
  <c r="U2316"/>
  <c r="Z2316" s="1"/>
  <c r="V2317"/>
  <c r="AA2317" s="1"/>
  <c r="S2319"/>
  <c r="X2319" s="1"/>
  <c r="AA2321"/>
  <c r="T2322"/>
  <c r="Y2322" s="1"/>
  <c r="V2324"/>
  <c r="AA2324" s="1"/>
  <c r="U2325"/>
  <c r="Z2325" s="1"/>
  <c r="T2326"/>
  <c r="Y2326" s="1"/>
  <c r="S2327"/>
  <c r="X2327" s="1"/>
  <c r="W2331"/>
  <c r="AB2331" s="1"/>
  <c r="V2332"/>
  <c r="AA2332" s="1"/>
  <c r="U2333"/>
  <c r="Z2333" s="1"/>
  <c r="T2334"/>
  <c r="Y2334" s="1"/>
  <c r="S2335"/>
  <c r="X2335" s="1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S2312"/>
  <c r="X2312" s="1"/>
  <c r="S2315"/>
  <c r="X2315" s="1"/>
  <c r="T2316"/>
  <c r="Y2316" s="1"/>
  <c r="U2317"/>
  <c r="Z2317" s="1"/>
  <c r="AB2319"/>
  <c r="Z2321"/>
  <c r="U2324"/>
  <c r="Z2324" s="1"/>
  <c r="T2325"/>
  <c r="Y2325" s="1"/>
  <c r="S2326"/>
  <c r="X2326" s="1"/>
  <c r="W2330"/>
  <c r="AB2330" s="1"/>
  <c r="V2331"/>
  <c r="AA2331" s="1"/>
  <c r="U2332"/>
  <c r="Z2332" s="1"/>
  <c r="T2333"/>
  <c r="Y2333" s="1"/>
  <c r="S2334"/>
  <c r="X2334" s="1"/>
  <c r="W2339"/>
  <c r="AB2339" s="1"/>
  <c r="V2340"/>
  <c r="AA2340" s="1"/>
  <c r="U2341"/>
  <c r="Z2341" s="1"/>
  <c r="T2342"/>
  <c r="Y2342" s="1"/>
  <c r="S2343"/>
  <c r="X2343" s="1"/>
  <c r="W2347"/>
  <c r="AB2347" s="1"/>
  <c r="V2348"/>
  <c r="AA2348" s="1"/>
  <c r="U2349"/>
  <c r="Z2349" s="1"/>
  <c r="T2350"/>
  <c r="Y2350" s="1"/>
  <c r="S2351"/>
  <c r="X2351" s="1"/>
  <c r="X2294"/>
  <c r="X2300"/>
  <c r="AB2296"/>
  <c r="W2298"/>
  <c r="AB2298" s="1"/>
  <c r="V2299"/>
  <c r="AA2299" s="1"/>
  <c r="Z2298"/>
  <c r="Z2299"/>
  <c r="Y2299"/>
  <c r="Y2300"/>
  <c r="AB2297"/>
  <c r="AC2301"/>
  <c r="AB2236"/>
  <c r="AA2207"/>
  <c r="AA2251"/>
  <c r="AB2259"/>
  <c r="Z2213"/>
  <c r="T2242"/>
  <c r="Y2242" s="1"/>
  <c r="AA2252"/>
  <c r="AA2259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AC2307" s="1"/>
  <c r="U2204"/>
  <c r="Z2204" s="1"/>
  <c r="Y2207"/>
  <c r="S2216"/>
  <c r="X2216" s="1"/>
  <c r="AB2238"/>
  <c r="S2242"/>
  <c r="X2242" s="1"/>
  <c r="Z2252"/>
  <c r="Z2253"/>
  <c r="AA2260"/>
  <c r="W2294"/>
  <c r="AB2294" s="1"/>
  <c r="V2295"/>
  <c r="AA2295" s="1"/>
  <c r="U2296"/>
  <c r="Z2296" s="1"/>
  <c r="T2297"/>
  <c r="Y2297" s="1"/>
  <c r="S2298"/>
  <c r="X2298" s="1"/>
  <c r="W2302"/>
  <c r="AB2302" s="1"/>
  <c r="AC2302" s="1"/>
  <c r="V2303"/>
  <c r="AA2303" s="1"/>
  <c r="U2304"/>
  <c r="Z2304" s="1"/>
  <c r="T2305"/>
  <c r="Y2305" s="1"/>
  <c r="S2306"/>
  <c r="X2306" s="1"/>
  <c r="AA2238"/>
  <c r="AB2243"/>
  <c r="V2245"/>
  <c r="AA2245" s="1"/>
  <c r="Y2253"/>
  <c r="Y2254"/>
  <c r="Z2260"/>
  <c r="Z2261"/>
  <c r="T2206"/>
  <c r="Y2206" s="1"/>
  <c r="Y2209"/>
  <c r="AC2209" s="1"/>
  <c r="S2233"/>
  <c r="X2233" s="1"/>
  <c r="U2245"/>
  <c r="Z2245" s="1"/>
  <c r="X2254"/>
  <c r="X2255"/>
  <c r="Y2261"/>
  <c r="AB2261"/>
  <c r="AA2204"/>
  <c r="S2206"/>
  <c r="X2206" s="1"/>
  <c r="AA2211"/>
  <c r="T2213"/>
  <c r="Y2213" s="1"/>
  <c r="W2214"/>
  <c r="AB2214" s="1"/>
  <c r="Z2216"/>
  <c r="T2235"/>
  <c r="Y2235" s="1"/>
  <c r="W2246"/>
  <c r="AB2246" s="1"/>
  <c r="AB2250"/>
  <c r="W2251"/>
  <c r="AB2251" s="1"/>
  <c r="W2258"/>
  <c r="AB2258" s="1"/>
  <c r="W2204"/>
  <c r="AB2204" s="1"/>
  <c r="AA2205"/>
  <c r="W2211"/>
  <c r="AB2211" s="1"/>
  <c r="V2213"/>
  <c r="AA2213" s="1"/>
  <c r="Y2214"/>
  <c r="U2237"/>
  <c r="Z2237" s="1"/>
  <c r="Y2238"/>
  <c r="Z2239"/>
  <c r="Z2240"/>
  <c r="AA2241"/>
  <c r="AC2241" s="1"/>
  <c r="X2243"/>
  <c r="Z2246"/>
  <c r="AA2248"/>
  <c r="Z2249"/>
  <c r="Y2250"/>
  <c r="X2251"/>
  <c r="AB2255"/>
  <c r="AA2256"/>
  <c r="Z2257"/>
  <c r="Y2258"/>
  <c r="X2259"/>
  <c r="Z2205"/>
  <c r="Z2208"/>
  <c r="AC2208" s="1"/>
  <c r="AB2212"/>
  <c r="X2214"/>
  <c r="AA2215"/>
  <c r="AC2215" s="1"/>
  <c r="Z2234"/>
  <c r="AC2234" s="1"/>
  <c r="AA2236"/>
  <c r="AB2244"/>
  <c r="Y2246"/>
  <c r="AA2074"/>
  <c r="Y2205"/>
  <c r="AB2206"/>
  <c r="AA2212"/>
  <c r="AA2244"/>
  <c r="AB2159"/>
  <c r="AA2168"/>
  <c r="AA2203"/>
  <c r="AC2203" s="1"/>
  <c r="Z2212"/>
  <c r="AB2237"/>
  <c r="U2238"/>
  <c r="Z2238" s="1"/>
  <c r="W2239"/>
  <c r="AB2239" s="1"/>
  <c r="W2240"/>
  <c r="AB2240" s="1"/>
  <c r="V2246"/>
  <c r="AA2246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S2207"/>
  <c r="X2207" s="1"/>
  <c r="U2214"/>
  <c r="Z2214" s="1"/>
  <c r="AA2233"/>
  <c r="AA2237"/>
  <c r="V2239"/>
  <c r="AA2239" s="1"/>
  <c r="V2240"/>
  <c r="AA2240" s="1"/>
  <c r="T2243"/>
  <c r="Y2243" s="1"/>
  <c r="AB2245"/>
  <c r="W2248"/>
  <c r="AB2248" s="1"/>
  <c r="V2249"/>
  <c r="AA2249" s="1"/>
  <c r="U2250"/>
  <c r="Z2250" s="1"/>
  <c r="T2251"/>
  <c r="Y2251" s="1"/>
  <c r="S2252"/>
  <c r="X2252" s="1"/>
  <c r="W2256"/>
  <c r="AB2256" s="1"/>
  <c r="V2257"/>
  <c r="AA2257" s="1"/>
  <c r="U2258"/>
  <c r="Z2258" s="1"/>
  <c r="T2259"/>
  <c r="Y2259" s="1"/>
  <c r="S2260"/>
  <c r="X2260" s="1"/>
  <c r="Y2145"/>
  <c r="AB2150"/>
  <c r="AA2160"/>
  <c r="Z2169"/>
  <c r="Y2179"/>
  <c r="AB2184"/>
  <c r="AB2191"/>
  <c r="AB2235"/>
  <c r="V2177"/>
  <c r="AA2177" s="1"/>
  <c r="AB2199"/>
  <c r="Z2161"/>
  <c r="U2178"/>
  <c r="Z2178" s="1"/>
  <c r="S2189"/>
  <c r="X2189" s="1"/>
  <c r="AB2192"/>
  <c r="S2195"/>
  <c r="X2195" s="1"/>
  <c r="S2196"/>
  <c r="X2196" s="1"/>
  <c r="AC2210"/>
  <c r="X2154"/>
  <c r="X2197"/>
  <c r="X2146"/>
  <c r="AA2151"/>
  <c r="Y2170"/>
  <c r="AB2176"/>
  <c r="X2180"/>
  <c r="AA2185"/>
  <c r="AA2192"/>
  <c r="AB2193"/>
  <c r="AB2200"/>
  <c r="AA2143"/>
  <c r="Z2152"/>
  <c r="Y2162"/>
  <c r="AB2167"/>
  <c r="X2171"/>
  <c r="Z2186"/>
  <c r="AA2193"/>
  <c r="AA2194"/>
  <c r="AA2200"/>
  <c r="AB2201"/>
  <c r="Y2188"/>
  <c r="Z2193"/>
  <c r="Z2194"/>
  <c r="Z2195"/>
  <c r="AA2201"/>
  <c r="Z2144"/>
  <c r="Y2153"/>
  <c r="X2163"/>
  <c r="X2186"/>
  <c r="Y2194"/>
  <c r="Y2195"/>
  <c r="Y2196"/>
  <c r="Z2201"/>
  <c r="T2143"/>
  <c r="Y2143" s="1"/>
  <c r="AB2143"/>
  <c r="S2144"/>
  <c r="X2144" s="1"/>
  <c r="AA2144"/>
  <c r="Z2145"/>
  <c r="Y2146"/>
  <c r="X2147"/>
  <c r="W2148"/>
  <c r="AB2148" s="1"/>
  <c r="V2149"/>
  <c r="AA2149" s="1"/>
  <c r="U2150"/>
  <c r="Z2150" s="1"/>
  <c r="T2151"/>
  <c r="Y2151" s="1"/>
  <c r="AB2151"/>
  <c r="S2152"/>
  <c r="X2152" s="1"/>
  <c r="AA2152"/>
  <c r="Z2153"/>
  <c r="Y2154"/>
  <c r="X2155"/>
  <c r="W2156"/>
  <c r="AB2156" s="1"/>
  <c r="V2158"/>
  <c r="AA2158" s="1"/>
  <c r="U2159"/>
  <c r="Z2159" s="1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S2169"/>
  <c r="X2169" s="1"/>
  <c r="AA2169"/>
  <c r="Z2170"/>
  <c r="AC2170" s="1"/>
  <c r="Y2171"/>
  <c r="X2173"/>
  <c r="W2174"/>
  <c r="AB2174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U2184"/>
  <c r="Z2184" s="1"/>
  <c r="T2185"/>
  <c r="Y2185" s="1"/>
  <c r="AB2185"/>
  <c r="AA2186"/>
  <c r="Z2188"/>
  <c r="AB2086"/>
  <c r="S2143"/>
  <c r="X2143" s="1"/>
  <c r="W2147"/>
  <c r="AB2147" s="1"/>
  <c r="V2148"/>
  <c r="AA2148" s="1"/>
  <c r="U2149"/>
  <c r="Z2149" s="1"/>
  <c r="T2150"/>
  <c r="Y2150" s="1"/>
  <c r="S2151"/>
  <c r="X2151" s="1"/>
  <c r="W2155"/>
  <c r="AB2155" s="1"/>
  <c r="V2156"/>
  <c r="AA2156" s="1"/>
  <c r="U2158"/>
  <c r="Z2158" s="1"/>
  <c r="T2159"/>
  <c r="Y2159" s="1"/>
  <c r="S2160"/>
  <c r="X2160" s="1"/>
  <c r="W2164"/>
  <c r="AB2164" s="1"/>
  <c r="V2165"/>
  <c r="AA2165" s="1"/>
  <c r="U2166"/>
  <c r="Z2166" s="1"/>
  <c r="T2167"/>
  <c r="Y2167" s="1"/>
  <c r="S2168"/>
  <c r="X2168" s="1"/>
  <c r="W2173"/>
  <c r="AB2173" s="1"/>
  <c r="V2174"/>
  <c r="AA2174" s="1"/>
  <c r="U2175"/>
  <c r="Z2175" s="1"/>
  <c r="T2176"/>
  <c r="Y2176" s="1"/>
  <c r="S2177"/>
  <c r="X2177" s="1"/>
  <c r="W2181"/>
  <c r="AB2181" s="1"/>
  <c r="V2182"/>
  <c r="AA2182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Z2075"/>
  <c r="AA2087"/>
  <c r="AB2094"/>
  <c r="W2146"/>
  <c r="AB2146" s="1"/>
  <c r="V2147"/>
  <c r="AA2147" s="1"/>
  <c r="U2148"/>
  <c r="Z2148" s="1"/>
  <c r="T2149"/>
  <c r="Y2149" s="1"/>
  <c r="S2150"/>
  <c r="X2150" s="1"/>
  <c r="W2154"/>
  <c r="AB2154" s="1"/>
  <c r="V2155"/>
  <c r="AA2155" s="1"/>
  <c r="U2156"/>
  <c r="Z2156" s="1"/>
  <c r="T2158"/>
  <c r="Y2158" s="1"/>
  <c r="S2159"/>
  <c r="X2159" s="1"/>
  <c r="W2163"/>
  <c r="AB2163" s="1"/>
  <c r="V2164"/>
  <c r="AA2164" s="1"/>
  <c r="U2165"/>
  <c r="Z2165" s="1"/>
  <c r="T2166"/>
  <c r="Y2166" s="1"/>
  <c r="S2167"/>
  <c r="X2167" s="1"/>
  <c r="W2171"/>
  <c r="AB2171" s="1"/>
  <c r="V2173"/>
  <c r="AA2173" s="1"/>
  <c r="U2174"/>
  <c r="Z2174" s="1"/>
  <c r="T2175"/>
  <c r="Y2175" s="1"/>
  <c r="S2176"/>
  <c r="X2176" s="1"/>
  <c r="W2180"/>
  <c r="AB2180" s="1"/>
  <c r="V2181"/>
  <c r="AA2181" s="1"/>
  <c r="U2182"/>
  <c r="Z2182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W2197"/>
  <c r="AB2197" s="1"/>
  <c r="V2198"/>
  <c r="AA2198" s="1"/>
  <c r="U2199"/>
  <c r="Z2199" s="1"/>
  <c r="T2200"/>
  <c r="Y2200" s="1"/>
  <c r="S2201"/>
  <c r="X2201" s="1"/>
  <c r="Z2088"/>
  <c r="AC2088" s="1"/>
  <c r="AA2095"/>
  <c r="Y2089"/>
  <c r="AC2089" s="1"/>
  <c r="S2037"/>
  <c r="X2037" s="1"/>
  <c r="X2082"/>
  <c r="X2090"/>
  <c r="S2054"/>
  <c r="X2054" s="1"/>
  <c r="Z2067"/>
  <c r="AB2073"/>
  <c r="Y2076"/>
  <c r="Z2079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Y2068"/>
  <c r="T2074"/>
  <c r="Y2074" s="1"/>
  <c r="S2075"/>
  <c r="X2075" s="1"/>
  <c r="Y2080"/>
  <c r="W2082"/>
  <c r="AB2082" s="1"/>
  <c r="V2083"/>
  <c r="AA2083" s="1"/>
  <c r="U2084"/>
  <c r="Z2084" s="1"/>
  <c r="T2085"/>
  <c r="Y2085" s="1"/>
  <c r="S2086"/>
  <c r="X2086" s="1"/>
  <c r="W2090"/>
  <c r="AB2090" s="1"/>
  <c r="V2091"/>
  <c r="AA2091" s="1"/>
  <c r="U2092"/>
  <c r="Z2092" s="1"/>
  <c r="T2093"/>
  <c r="Y2093" s="1"/>
  <c r="S2094"/>
  <c r="X2094" s="1"/>
  <c r="AB2041"/>
  <c r="S2067"/>
  <c r="X2067" s="1"/>
  <c r="W2071"/>
  <c r="AB2071" s="1"/>
  <c r="V2072"/>
  <c r="AA2072" s="1"/>
  <c r="U2073"/>
  <c r="Z2073" s="1"/>
  <c r="S2074"/>
  <c r="X2074" s="1"/>
  <c r="X2045"/>
  <c r="V2070"/>
  <c r="AA2070" s="1"/>
  <c r="V2071"/>
  <c r="AA2071" s="1"/>
  <c r="U2072"/>
  <c r="Z2072" s="1"/>
  <c r="T2073"/>
  <c r="Y2073" s="1"/>
  <c r="AB2077"/>
  <c r="T2044"/>
  <c r="Y2044" s="1"/>
  <c r="AB2069"/>
  <c r="AB2070"/>
  <c r="U2071"/>
  <c r="Z2071" s="1"/>
  <c r="T2072"/>
  <c r="Y2072" s="1"/>
  <c r="S2073"/>
  <c r="X2073" s="1"/>
  <c r="AB2046"/>
  <c r="AB2038"/>
  <c r="AB2047"/>
  <c r="AA2056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AB2039"/>
  <c r="AA2047"/>
  <c r="AA2048"/>
  <c r="Z2057"/>
  <c r="AA2059"/>
  <c r="Z2060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A2039"/>
  <c r="AA2040"/>
  <c r="Y2042"/>
  <c r="X2043"/>
  <c r="Z2048"/>
  <c r="Z2049"/>
  <c r="X2050"/>
  <c r="AA2050"/>
  <c r="Z2052"/>
  <c r="Y2058"/>
  <c r="AB2058"/>
  <c r="Y2061"/>
  <c r="X2062"/>
  <c r="Z2040"/>
  <c r="Z2041"/>
  <c r="X2042"/>
  <c r="AA2042"/>
  <c r="Z2043"/>
  <c r="Y2049"/>
  <c r="AB2049"/>
  <c r="Y2053"/>
  <c r="T2059"/>
  <c r="Y2059" s="1"/>
  <c r="S2060"/>
  <c r="X2060" s="1"/>
  <c r="W2063"/>
  <c r="AB2063" s="1"/>
  <c r="Y2041"/>
  <c r="T2050"/>
  <c r="Y2050" s="1"/>
  <c r="S2052"/>
  <c r="X2052" s="1"/>
  <c r="W2055"/>
  <c r="AB2055" s="1"/>
  <c r="W2056"/>
  <c r="AB2056" s="1"/>
  <c r="V2057"/>
  <c r="AA2057" s="1"/>
  <c r="U2058"/>
  <c r="Z2058" s="1"/>
  <c r="S2059"/>
  <c r="X2059" s="1"/>
  <c r="V2064"/>
  <c r="AA2064" s="1"/>
  <c r="U2065"/>
  <c r="Z2065" s="1"/>
  <c r="AB1963"/>
  <c r="U1967"/>
  <c r="Z1967" s="1"/>
  <c r="V2037"/>
  <c r="AA2037" s="1"/>
  <c r="U2038"/>
  <c r="Z2038" s="1"/>
  <c r="T2039"/>
  <c r="Y2039" s="1"/>
  <c r="S2040"/>
  <c r="X2040" s="1"/>
  <c r="W2044"/>
  <c r="AB2044" s="1"/>
  <c r="V2045"/>
  <c r="AA2045" s="1"/>
  <c r="U2046"/>
  <c r="Z2046" s="1"/>
  <c r="T2047"/>
  <c r="Y2047" s="1"/>
  <c r="S2048"/>
  <c r="X2048" s="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U1966"/>
  <c r="Z1966" s="1"/>
  <c r="T1968"/>
  <c r="Y1968" s="1"/>
  <c r="AC1968" s="1"/>
  <c r="U2037"/>
  <c r="Z2037" s="1"/>
  <c r="T2038"/>
  <c r="Y2038" s="1"/>
  <c r="S2039"/>
  <c r="X2039" s="1"/>
  <c r="W2043"/>
  <c r="AB2043" s="1"/>
  <c r="V2044"/>
  <c r="AA2044" s="1"/>
  <c r="U2045"/>
  <c r="Z2045" s="1"/>
  <c r="T2046"/>
  <c r="Y2046" s="1"/>
  <c r="S2047"/>
  <c r="X2047" s="1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S1961"/>
  <c r="X1961" s="1"/>
  <c r="AB1964"/>
  <c r="U1965"/>
  <c r="Z1965" s="1"/>
  <c r="T1966"/>
  <c r="Y1966" s="1"/>
  <c r="S1967"/>
  <c r="X1967" s="1"/>
  <c r="AA1964"/>
  <c r="AB1965"/>
  <c r="AA1965"/>
  <c r="AA1966"/>
  <c r="X1947"/>
  <c r="S1946"/>
  <c r="X1946" s="1"/>
  <c r="Z1958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74" s="1"/>
  <c r="Y1959"/>
  <c r="W1961"/>
  <c r="AB1961" s="1"/>
  <c r="V1962"/>
  <c r="AA1962" s="1"/>
  <c r="U1963"/>
  <c r="Z1963" s="1"/>
  <c r="T1964"/>
  <c r="Y1964" s="1"/>
  <c r="S1965"/>
  <c r="X1965" s="1"/>
  <c r="W1969"/>
  <c r="AB1969" s="1"/>
  <c r="AC1969" s="1"/>
  <c r="V1970"/>
  <c r="AA1970" s="1"/>
  <c r="U1971"/>
  <c r="Z1971" s="1"/>
  <c r="T1972"/>
  <c r="Y1972" s="1"/>
  <c r="S1973"/>
  <c r="X1973" s="1"/>
  <c r="AB1948"/>
  <c r="W1950"/>
  <c r="AB1950" s="1"/>
  <c r="V1951"/>
  <c r="AA1951" s="1"/>
  <c r="U1952"/>
  <c r="Z1952" s="1"/>
  <c r="X1954"/>
  <c r="V1949"/>
  <c r="AA1949" s="1"/>
  <c r="V1950"/>
  <c r="AA1950" s="1"/>
  <c r="U1951"/>
  <c r="Z1951" s="1"/>
  <c r="T1952"/>
  <c r="Y1952" s="1"/>
  <c r="T1953"/>
  <c r="Y1953" s="1"/>
  <c r="AB1956"/>
  <c r="W1957"/>
  <c r="AB1957" s="1"/>
  <c r="AB1949"/>
  <c r="U1950"/>
  <c r="Z1950" s="1"/>
  <c r="T1951"/>
  <c r="Y1951" s="1"/>
  <c r="S1952"/>
  <c r="X1952" s="1"/>
  <c r="S1953"/>
  <c r="X1953" s="1"/>
  <c r="V1957"/>
  <c r="AA1957" s="1"/>
  <c r="V1958"/>
  <c r="AA1958" s="1"/>
  <c r="U1959"/>
  <c r="Z1959" s="1"/>
  <c r="Z1904"/>
  <c r="Z1900"/>
  <c r="Y1905"/>
  <c r="Z1912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Y1901"/>
  <c r="X1902"/>
  <c r="X1906"/>
  <c r="X1907"/>
  <c r="AC1907" s="1"/>
  <c r="Y1913"/>
  <c r="W1946"/>
  <c r="AB1946" s="1"/>
  <c r="V1947"/>
  <c r="AA1947" s="1"/>
  <c r="U1948"/>
  <c r="Z1948" s="1"/>
  <c r="T1949"/>
  <c r="Y1949" s="1"/>
  <c r="S1950"/>
  <c r="X1950" s="1"/>
  <c r="W1954"/>
  <c r="AB1954" s="1"/>
  <c r="V1955"/>
  <c r="AA1955" s="1"/>
  <c r="U1956"/>
  <c r="Z1956" s="1"/>
  <c r="T1957"/>
  <c r="Y1957" s="1"/>
  <c r="S1958"/>
  <c r="X1958" s="1"/>
  <c r="S1900"/>
  <c r="X1900" s="1"/>
  <c r="W1904"/>
  <c r="AB1904" s="1"/>
  <c r="V1905"/>
  <c r="AA1905" s="1"/>
  <c r="U1906"/>
  <c r="Z1906" s="1"/>
  <c r="V1903"/>
  <c r="AA1903" s="1"/>
  <c r="V1904"/>
  <c r="AA1904" s="1"/>
  <c r="U1905"/>
  <c r="Z1905" s="1"/>
  <c r="T1906"/>
  <c r="Y1906" s="1"/>
  <c r="AB1910"/>
  <c r="AB1902"/>
  <c r="AB1903"/>
  <c r="V1911"/>
  <c r="AA1911" s="1"/>
  <c r="AB1845"/>
  <c r="AB1846"/>
  <c r="S1850"/>
  <c r="X1850" s="1"/>
  <c r="AB1853"/>
  <c r="S1858"/>
  <c r="X1858" s="1"/>
  <c r="T1865"/>
  <c r="Y1865" s="1"/>
  <c r="T1866"/>
  <c r="Y1866" s="1"/>
  <c r="U1874"/>
  <c r="Z1874" s="1"/>
  <c r="Y1891"/>
  <c r="AC1891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AA1846"/>
  <c r="AA1847"/>
  <c r="AB1855"/>
  <c r="S1859"/>
  <c r="X1859" s="1"/>
  <c r="AB1862"/>
  <c r="S1866"/>
  <c r="X1866" s="1"/>
  <c r="U1873"/>
  <c r="Z1873" s="1"/>
  <c r="T1874"/>
  <c r="Y1874" s="1"/>
  <c r="T1875"/>
  <c r="Y1875" s="1"/>
  <c r="V1881"/>
  <c r="AA1881" s="1"/>
  <c r="U1882"/>
  <c r="Z1882" s="1"/>
  <c r="W1900"/>
  <c r="AB1900" s="1"/>
  <c r="V1901"/>
  <c r="AA1901" s="1"/>
  <c r="U1902"/>
  <c r="Z1902" s="1"/>
  <c r="T1903"/>
  <c r="Y1903" s="1"/>
  <c r="S1904"/>
  <c r="X1904" s="1"/>
  <c r="W1908"/>
  <c r="AB1908" s="1"/>
  <c r="AC1908" s="1"/>
  <c r="V1909"/>
  <c r="AA1909" s="1"/>
  <c r="U1910"/>
  <c r="Z1910" s="1"/>
  <c r="T1911"/>
  <c r="Y1911" s="1"/>
  <c r="S1912"/>
  <c r="X1912" s="1"/>
  <c r="AB1828"/>
  <c r="Y1840"/>
  <c r="Y1841"/>
  <c r="Z1847"/>
  <c r="Z1848"/>
  <c r="AA1855"/>
  <c r="AA1856"/>
  <c r="AB1863"/>
  <c r="S1867"/>
  <c r="X1867" s="1"/>
  <c r="AB1871"/>
  <c r="S1875"/>
  <c r="X1875" s="1"/>
  <c r="V1880"/>
  <c r="AA1880" s="1"/>
  <c r="U1881"/>
  <c r="Z1881" s="1"/>
  <c r="T1882"/>
  <c r="Y1882" s="1"/>
  <c r="AC1882" s="1"/>
  <c r="T1883"/>
  <c r="Y1883" s="1"/>
  <c r="Y1832"/>
  <c r="Z1833"/>
  <c r="V1837"/>
  <c r="AA1837" s="1"/>
  <c r="X1841"/>
  <c r="AC1841" s="1"/>
  <c r="Y1848"/>
  <c r="Y1849"/>
  <c r="Z1856"/>
  <c r="Z1857"/>
  <c r="AA1863"/>
  <c r="AA1864"/>
  <c r="AB1872"/>
  <c r="S1876"/>
  <c r="X1876" s="1"/>
  <c r="AB1879"/>
  <c r="S1883"/>
  <c r="X1883" s="1"/>
  <c r="V1889"/>
  <c r="AA1889" s="1"/>
  <c r="U1890"/>
  <c r="Z1890" s="1"/>
  <c r="W1896"/>
  <c r="AB1896" s="1"/>
  <c r="X1832"/>
  <c r="Y1833"/>
  <c r="AB1837"/>
  <c r="U1840"/>
  <c r="Z1840" s="1"/>
  <c r="X1842"/>
  <c r="X1849"/>
  <c r="Y1857"/>
  <c r="Y1858"/>
  <c r="Z1864"/>
  <c r="Z1865"/>
  <c r="AA1872"/>
  <c r="AA1873"/>
  <c r="AB1880"/>
  <c r="S1885"/>
  <c r="X1885" s="1"/>
  <c r="AB1888"/>
  <c r="S1892"/>
  <c r="X1892" s="1"/>
  <c r="AC1892" s="1"/>
  <c r="V1897"/>
  <c r="AA1897" s="1"/>
  <c r="U1898"/>
  <c r="Z1898" s="1"/>
  <c r="Z1826"/>
  <c r="AC1826" s="1"/>
  <c r="AA1838"/>
  <c r="AC1838" s="1"/>
  <c r="AB1829"/>
  <c r="S1825"/>
  <c r="X1825" s="1"/>
  <c r="AC1825" s="1"/>
  <c r="S1827"/>
  <c r="X1827" s="1"/>
  <c r="V1828"/>
  <c r="AA1828" s="1"/>
  <c r="AA1829"/>
  <c r="T1830"/>
  <c r="Y1830" s="1"/>
  <c r="AC1830" s="1"/>
  <c r="W1831"/>
  <c r="AB1831" s="1"/>
  <c r="AC1831" s="1"/>
  <c r="T1834"/>
  <c r="Y1834" s="1"/>
  <c r="W1835"/>
  <c r="AB1835" s="1"/>
  <c r="AC1835" s="1"/>
  <c r="AB1836"/>
  <c r="U1837"/>
  <c r="Z1837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5"/>
  <c r="Y1855" s="1"/>
  <c r="S1856"/>
  <c r="X1856" s="1"/>
  <c r="W1860"/>
  <c r="AB1860" s="1"/>
  <c r="V1861"/>
  <c r="AA1861" s="1"/>
  <c r="U1862"/>
  <c r="Z1862" s="1"/>
  <c r="T1863"/>
  <c r="Y1863" s="1"/>
  <c r="S1864"/>
  <c r="X1864" s="1"/>
  <c r="W1868"/>
  <c r="AB1868" s="1"/>
  <c r="V1870"/>
  <c r="AA1870" s="1"/>
  <c r="U1871"/>
  <c r="Z1871" s="1"/>
  <c r="T1872"/>
  <c r="Y1872" s="1"/>
  <c r="S1873"/>
  <c r="X1873" s="1"/>
  <c r="W1877"/>
  <c r="AB1877" s="1"/>
  <c r="V1878"/>
  <c r="AA1878" s="1"/>
  <c r="U1879"/>
  <c r="Z1879" s="1"/>
  <c r="T1880"/>
  <c r="Y1880" s="1"/>
  <c r="S1881"/>
  <c r="X1881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X1818"/>
  <c r="AB1827"/>
  <c r="Z1829"/>
  <c r="S1834"/>
  <c r="X1834" s="1"/>
  <c r="AA1836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5"/>
  <c r="X1855" s="1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70"/>
  <c r="Z1870" s="1"/>
  <c r="T1871"/>
  <c r="Y1871" s="1"/>
  <c r="S1872"/>
  <c r="X1872" s="1"/>
  <c r="W1876"/>
  <c r="AB1876" s="1"/>
  <c r="V1877"/>
  <c r="AA1877" s="1"/>
  <c r="U1878"/>
  <c r="Z1878" s="1"/>
  <c r="T1879"/>
  <c r="Y1879" s="1"/>
  <c r="S1880"/>
  <c r="X1880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Y1817"/>
  <c r="AC1817" s="1"/>
  <c r="AB1814"/>
  <c r="AA1815"/>
  <c r="AB1822"/>
  <c r="Z1816"/>
  <c r="AC1816" s="1"/>
  <c r="AA1823"/>
  <c r="X1810"/>
  <c r="W1811"/>
  <c r="AB1811" s="1"/>
  <c r="V1812"/>
  <c r="AA1812" s="1"/>
  <c r="U1813"/>
  <c r="Z1813" s="1"/>
  <c r="T1814"/>
  <c r="Y1814" s="1"/>
  <c r="S1815"/>
  <c r="X1815" s="1"/>
  <c r="W1819"/>
  <c r="AB1819" s="1"/>
  <c r="V1820"/>
  <c r="AA1820" s="1"/>
  <c r="U1821"/>
  <c r="Z1821" s="1"/>
  <c r="T1822"/>
  <c r="Y1822" s="1"/>
  <c r="S1823"/>
  <c r="X1823" s="1"/>
  <c r="W1810"/>
  <c r="AB1810" s="1"/>
  <c r="V1811"/>
  <c r="AA1811" s="1"/>
  <c r="U1812"/>
  <c r="Z1812" s="1"/>
  <c r="T1813"/>
  <c r="Y1813" s="1"/>
  <c r="S1814"/>
  <c r="X1814" s="1"/>
  <c r="W1818"/>
  <c r="AB1818" s="1"/>
  <c r="V1819"/>
  <c r="AA1819" s="1"/>
  <c r="U1820"/>
  <c r="Z1820" s="1"/>
  <c r="T1821"/>
  <c r="Y1821" s="1"/>
  <c r="S1822"/>
  <c r="X1822" s="1"/>
  <c r="W1799"/>
  <c r="AB1799" s="1"/>
  <c r="V1800"/>
  <c r="AA1800" s="1"/>
  <c r="U1801"/>
  <c r="Z1801" s="1"/>
  <c r="AC1801" s="1"/>
  <c r="X1803"/>
  <c r="T1802"/>
  <c r="Y1802" s="1"/>
  <c r="AC1802" s="1"/>
  <c r="W1807"/>
  <c r="AB1807" s="1"/>
  <c r="V1808"/>
  <c r="AA1808" s="1"/>
  <c r="S1795"/>
  <c r="X1795" s="1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Y1477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AB1468"/>
  <c r="AA1469"/>
  <c r="Y1471"/>
  <c r="AB1474"/>
  <c r="X1464"/>
  <c r="AB1465"/>
  <c r="AA1466"/>
  <c r="Z1467"/>
  <c r="Y1468"/>
  <c r="X1469"/>
  <c r="AB1473"/>
  <c r="AA1474"/>
  <c r="Z1475"/>
  <c r="Y1476"/>
  <c r="X1477"/>
  <c r="AB1464"/>
  <c r="AA1465"/>
  <c r="Z1466"/>
  <c r="Y1467"/>
  <c r="X1468"/>
  <c r="AA1473"/>
  <c r="Z1474"/>
  <c r="Y1475"/>
  <c r="X1476"/>
  <c r="Y1524"/>
  <c r="X1525"/>
  <c r="S1524"/>
  <c r="X1524" s="1"/>
  <c r="Y1530"/>
  <c r="Y1531"/>
  <c r="Z1536"/>
  <c r="Y1537"/>
  <c r="AB1526"/>
  <c r="W1528"/>
  <c r="AB1528" s="1"/>
  <c r="V1529"/>
  <c r="AA1529" s="1"/>
  <c r="U1530"/>
  <c r="Z1530" s="1"/>
  <c r="X1532"/>
  <c r="V1527"/>
  <c r="AA1527" s="1"/>
  <c r="V1528"/>
  <c r="AA1528" s="1"/>
  <c r="U1529"/>
  <c r="Z1529" s="1"/>
  <c r="W1536"/>
  <c r="AB1536" s="1"/>
  <c r="AB1527"/>
  <c r="U1528"/>
  <c r="Z1528" s="1"/>
  <c r="T1529"/>
  <c r="Y1529" s="1"/>
  <c r="S1530"/>
  <c r="X1530" s="1"/>
  <c r="S1531"/>
  <c r="X1531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W1513"/>
  <c r="AB1513" s="1"/>
  <c r="V1514"/>
  <c r="AA1514" s="1"/>
  <c r="U1515"/>
  <c r="Z1515" s="1"/>
  <c r="AC1515" s="1"/>
  <c r="X1517"/>
  <c r="T1516"/>
  <c r="Y1516" s="1"/>
  <c r="AC1516" s="1"/>
  <c r="W1521"/>
  <c r="AB1521" s="1"/>
  <c r="V1522"/>
  <c r="AA1522" s="1"/>
  <c r="S1509"/>
  <c r="X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X1502"/>
  <c r="V1498"/>
  <c r="AA1498" s="1"/>
  <c r="U1499"/>
  <c r="Z1499" s="1"/>
  <c r="T1500"/>
  <c r="Y1500" s="1"/>
  <c r="T1501"/>
  <c r="Y1501" s="1"/>
  <c r="W1505"/>
  <c r="AB1505" s="1"/>
  <c r="W1506"/>
  <c r="AB1506" s="1"/>
  <c r="V1507"/>
  <c r="AA1507" s="1"/>
  <c r="S1494"/>
  <c r="X1494" s="1"/>
  <c r="AB1497"/>
  <c r="S1501"/>
  <c r="X1501" s="1"/>
  <c r="V1506"/>
  <c r="AA1506" s="1"/>
  <c r="U1507"/>
  <c r="Z1507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AB1481"/>
  <c r="W1483"/>
  <c r="AB1483" s="1"/>
  <c r="V1484"/>
  <c r="AA1484" s="1"/>
  <c r="U1485"/>
  <c r="Z1485" s="1"/>
  <c r="X1487"/>
  <c r="V1482"/>
  <c r="AA1482" s="1"/>
  <c r="V1483"/>
  <c r="AA1483" s="1"/>
  <c r="U1484"/>
  <c r="Z1484" s="1"/>
  <c r="T1485"/>
  <c r="Y1485" s="1"/>
  <c r="T1486"/>
  <c r="Y1486" s="1"/>
  <c r="AC1486" s="1"/>
  <c r="W1491"/>
  <c r="AB1491" s="1"/>
  <c r="S1479"/>
  <c r="X1479" s="1"/>
  <c r="AB1482"/>
  <c r="U1483"/>
  <c r="Z1483" s="1"/>
  <c r="T1484"/>
  <c r="Y1484" s="1"/>
  <c r="S1485"/>
  <c r="X1485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Z1461"/>
  <c r="Y1462"/>
  <c r="AB1451"/>
  <c r="W1453"/>
  <c r="AB1453" s="1"/>
  <c r="V1454"/>
  <c r="AA1454" s="1"/>
  <c r="U1455"/>
  <c r="Z1455" s="1"/>
  <c r="V1452"/>
  <c r="AA1452" s="1"/>
  <c r="V1453"/>
  <c r="AA1453" s="1"/>
  <c r="U1454"/>
  <c r="Z1454" s="1"/>
  <c r="T1455"/>
  <c r="Y1455" s="1"/>
  <c r="T1456"/>
  <c r="Y1456" s="1"/>
  <c r="AC1456" s="1"/>
  <c r="AB1459"/>
  <c r="S1449"/>
  <c r="X1449" s="1"/>
  <c r="AB1452"/>
  <c r="U1453"/>
  <c r="Z1453" s="1"/>
  <c r="T1454"/>
  <c r="Y1454" s="1"/>
  <c r="S1455"/>
  <c r="X1455" s="1"/>
  <c r="V1460"/>
  <c r="AA1460" s="1"/>
  <c r="AA1422"/>
  <c r="T1424"/>
  <c r="Y1424" s="1"/>
  <c r="AB1429"/>
  <c r="S1430"/>
  <c r="X1430" s="1"/>
  <c r="Z1446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U1431"/>
  <c r="Z1431" s="1"/>
  <c r="Y1447"/>
  <c r="W1449"/>
  <c r="AB1449" s="1"/>
  <c r="V1450"/>
  <c r="AA1450" s="1"/>
  <c r="U1451"/>
  <c r="Z1451" s="1"/>
  <c r="T1452"/>
  <c r="Y1452" s="1"/>
  <c r="S1453"/>
  <c r="X1453" s="1"/>
  <c r="W1457"/>
  <c r="AB1457" s="1"/>
  <c r="AC1457" s="1"/>
  <c r="V1458"/>
  <c r="AA1458" s="1"/>
  <c r="U1459"/>
  <c r="Z1459" s="1"/>
  <c r="T1460"/>
  <c r="Y1460" s="1"/>
  <c r="S1461"/>
  <c r="X1461" s="1"/>
  <c r="AB1425"/>
  <c r="X1427"/>
  <c r="AC1427" s="1"/>
  <c r="Z1428"/>
  <c r="AB1436"/>
  <c r="W1438"/>
  <c r="AB1438" s="1"/>
  <c r="Y1428"/>
  <c r="AB1432"/>
  <c r="V1437"/>
  <c r="AA1437" s="1"/>
  <c r="V1438"/>
  <c r="AA1438" s="1"/>
  <c r="U1439"/>
  <c r="Z1439" s="1"/>
  <c r="T1440"/>
  <c r="Y1440" s="1"/>
  <c r="AB1444"/>
  <c r="T1420"/>
  <c r="Y1420" s="1"/>
  <c r="AC1420" s="1"/>
  <c r="S1421"/>
  <c r="X1421" s="1"/>
  <c r="AC1421" s="1"/>
  <c r="W1422"/>
  <c r="AB1422" s="1"/>
  <c r="Z1424"/>
  <c r="X1428"/>
  <c r="AA1431"/>
  <c r="S1434"/>
  <c r="X1434" s="1"/>
  <c r="AB1437"/>
  <c r="U1438"/>
  <c r="Z1438" s="1"/>
  <c r="T1439"/>
  <c r="Y1439" s="1"/>
  <c r="S1440"/>
  <c r="X1440" s="1"/>
  <c r="S1441"/>
  <c r="X1441" s="1"/>
  <c r="AC1441" s="1"/>
  <c r="V1445"/>
  <c r="AA1445" s="1"/>
  <c r="AB1423"/>
  <c r="Z1419"/>
  <c r="AC1419" s="1"/>
  <c r="AA1423"/>
  <c r="AB1430"/>
  <c r="Y1432"/>
  <c r="Z1423"/>
  <c r="AA1430"/>
  <c r="AA1424"/>
  <c r="U1425"/>
  <c r="Z1425" s="1"/>
  <c r="W1426"/>
  <c r="AB1426" s="1"/>
  <c r="V1432"/>
  <c r="AA1432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AB1406"/>
  <c r="S1422"/>
  <c r="X1422" s="1"/>
  <c r="T1425"/>
  <c r="Y1425" s="1"/>
  <c r="V1426"/>
  <c r="AA1426" s="1"/>
  <c r="T1429"/>
  <c r="Y1429" s="1"/>
  <c r="AB1431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T1410"/>
  <c r="Y1410" s="1"/>
  <c r="T1411"/>
  <c r="Y1411" s="1"/>
  <c r="AA1378"/>
  <c r="AB1407"/>
  <c r="S1412"/>
  <c r="X1412" s="1"/>
  <c r="U1416"/>
  <c r="Z1416" s="1"/>
  <c r="AA1407"/>
  <c r="AB1408"/>
  <c r="AA1408"/>
  <c r="AA1409"/>
  <c r="AB1416"/>
  <c r="Z1408"/>
  <c r="Z1409"/>
  <c r="Z1410"/>
  <c r="Y1409"/>
  <c r="X1404"/>
  <c r="X1411"/>
  <c r="T1380"/>
  <c r="Y1380" s="1"/>
  <c r="Z140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AC1417" s="1"/>
  <c r="Y1402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S1381"/>
  <c r="X1381" s="1"/>
  <c r="V1386"/>
  <c r="AA1386" s="1"/>
  <c r="U1387"/>
  <c r="Z1387" s="1"/>
  <c r="AB1391"/>
  <c r="W1393"/>
  <c r="AB1393" s="1"/>
  <c r="V1392"/>
  <c r="AA1392" s="1"/>
  <c r="V1393"/>
  <c r="AA1393" s="1"/>
  <c r="U1394"/>
  <c r="Z1394" s="1"/>
  <c r="T1395"/>
  <c r="Y1395" s="1"/>
  <c r="AB1399"/>
  <c r="W1400"/>
  <c r="AB1400" s="1"/>
  <c r="Z1379"/>
  <c r="S1389"/>
  <c r="X1389" s="1"/>
  <c r="AB1392"/>
  <c r="U1393"/>
  <c r="Z1393" s="1"/>
  <c r="T1394"/>
  <c r="Y1394" s="1"/>
  <c r="S1395"/>
  <c r="X1395" s="1"/>
  <c r="AC1395" s="1"/>
  <c r="S1396"/>
  <c r="X1396" s="1"/>
  <c r="AC1396" s="1"/>
  <c r="V1400"/>
  <c r="AA1400" s="1"/>
  <c r="V1401"/>
  <c r="AA1401" s="1"/>
  <c r="AB1374"/>
  <c r="AC1366"/>
  <c r="AA1383"/>
  <c r="S1386"/>
  <c r="X1386" s="1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A1375"/>
  <c r="S1378"/>
  <c r="X1378" s="1"/>
  <c r="AA1379"/>
  <c r="AB1384"/>
  <c r="T1385"/>
  <c r="Y1385" s="1"/>
  <c r="W1389"/>
  <c r="AB1389" s="1"/>
  <c r="V1390"/>
  <c r="AA1390" s="1"/>
  <c r="U1391"/>
  <c r="Z1391" s="1"/>
  <c r="T1392"/>
  <c r="Y1392" s="1"/>
  <c r="S1393"/>
  <c r="X1393" s="1"/>
  <c r="W1397"/>
  <c r="AB1397" s="1"/>
  <c r="AC1397" s="1"/>
  <c r="V1398"/>
  <c r="AA1398" s="1"/>
  <c r="U1399"/>
  <c r="Z1399" s="1"/>
  <c r="T1400"/>
  <c r="Y1400" s="1"/>
  <c r="S1401"/>
  <c r="X1401" s="1"/>
  <c r="AB1376"/>
  <c r="T1377"/>
  <c r="Y1377" s="1"/>
  <c r="AB1378"/>
  <c r="X1382"/>
  <c r="X1374"/>
  <c r="Y1379"/>
  <c r="X1380"/>
  <c r="Z1384"/>
  <c r="Z1376"/>
  <c r="AA1377"/>
  <c r="Z1378"/>
  <c r="U1380"/>
  <c r="Z1380" s="1"/>
  <c r="T1381"/>
  <c r="Y1381" s="1"/>
  <c r="W1382"/>
  <c r="AB1382" s="1"/>
  <c r="Y1374"/>
  <c r="X1375"/>
  <c r="AB1379"/>
  <c r="AA1380"/>
  <c r="Z1381"/>
  <c r="Y1382"/>
  <c r="X1383"/>
  <c r="AB1387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Y1372"/>
  <c r="AB1361"/>
  <c r="W1363"/>
  <c r="AB1363" s="1"/>
  <c r="V1362"/>
  <c r="AA1362" s="1"/>
  <c r="V1363"/>
  <c r="AA1363" s="1"/>
  <c r="U1364"/>
  <c r="Z1364" s="1"/>
  <c r="T1365"/>
  <c r="Y1365" s="1"/>
  <c r="AC1365" s="1"/>
  <c r="S1359"/>
  <c r="X1359" s="1"/>
  <c r="AB1362"/>
  <c r="U1363"/>
  <c r="Z1363" s="1"/>
  <c r="T1364"/>
  <c r="Y1364" s="1"/>
  <c r="Z1356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AB1346"/>
  <c r="W1348"/>
  <c r="AB1348" s="1"/>
  <c r="V1349"/>
  <c r="AA1349" s="1"/>
  <c r="U1350"/>
  <c r="Z1350" s="1"/>
  <c r="X1352"/>
  <c r="V1347"/>
  <c r="AA1347" s="1"/>
  <c r="V1348"/>
  <c r="AA1348" s="1"/>
  <c r="U1349"/>
  <c r="Z1349" s="1"/>
  <c r="T1350"/>
  <c r="Y1350" s="1"/>
  <c r="T1351"/>
  <c r="Y1351" s="1"/>
  <c r="AC1351" s="1"/>
  <c r="W1356"/>
  <c r="AB1356" s="1"/>
  <c r="S1344"/>
  <c r="X1344" s="1"/>
  <c r="AB1347"/>
  <c r="U1348"/>
  <c r="Z1348" s="1"/>
  <c r="T1349"/>
  <c r="Y1349" s="1"/>
  <c r="S1350"/>
  <c r="X1350" s="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W1344"/>
  <c r="AB1344" s="1"/>
  <c r="V1345"/>
  <c r="AA1345" s="1"/>
  <c r="U1346"/>
  <c r="Z1346" s="1"/>
  <c r="T1347"/>
  <c r="Y1347" s="1"/>
  <c r="S1348"/>
  <c r="X1348" s="1"/>
  <c r="W1352"/>
  <c r="AB1352" s="1"/>
  <c r="V1353"/>
  <c r="AA1353" s="1"/>
  <c r="U1354"/>
  <c r="Z1354" s="1"/>
  <c r="T1355"/>
  <c r="Y1355" s="1"/>
  <c r="S1356"/>
  <c r="X1356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304"/>
  <c r="X1305"/>
  <c r="V1304"/>
  <c r="AA1304" s="1"/>
  <c r="U1305"/>
  <c r="Z1305" s="1"/>
  <c r="T1306"/>
  <c r="Y1306" s="1"/>
  <c r="S1307"/>
  <c r="X1307" s="1"/>
  <c r="AC1307" s="1"/>
  <c r="U1304"/>
  <c r="Z1304" s="1"/>
  <c r="T1305"/>
  <c r="Y1305" s="1"/>
  <c r="S1306"/>
  <c r="X1306" s="1"/>
  <c r="X1523"/>
  <c r="AB1523"/>
  <c r="V1523"/>
  <c r="AA1523" s="1"/>
  <c r="U1523"/>
  <c r="Z1523" s="1"/>
  <c r="T1523"/>
  <c r="Y1523" s="1"/>
  <c r="Y4539"/>
  <c r="X4539"/>
  <c r="S4298"/>
  <c r="X4298" s="1"/>
  <c r="AC4298" s="1"/>
  <c r="Z3860"/>
  <c r="S3860"/>
  <c r="X3860" s="1"/>
  <c r="AC3484"/>
  <c r="Y3092"/>
  <c r="S3092"/>
  <c r="X3092" s="1"/>
  <c r="S1899"/>
  <c r="X1899" s="1"/>
  <c r="AC1899" s="1"/>
  <c r="AC2081"/>
  <c r="W4072"/>
  <c r="AB4072" s="1"/>
  <c r="V4072"/>
  <c r="AA4072" s="1"/>
  <c r="W4615"/>
  <c r="AB4615" s="1"/>
  <c r="V4615"/>
  <c r="AA4615" s="1"/>
  <c r="W4283"/>
  <c r="AB4283" s="1"/>
  <c r="V4283"/>
  <c r="AA4283" s="1"/>
  <c r="X3469"/>
  <c r="AC3469" s="1"/>
  <c r="AC2791"/>
  <c r="Z1884"/>
  <c r="W1884"/>
  <c r="AB1884" s="1"/>
  <c r="V1884"/>
  <c r="AA1884" s="1"/>
  <c r="Z1192"/>
  <c r="Y1192"/>
  <c r="X1192"/>
  <c r="U771"/>
  <c r="Z771" s="1"/>
  <c r="AC771" s="1"/>
  <c r="AC2247"/>
  <c r="Y1162"/>
  <c r="U1162"/>
  <c r="Z1162" s="1"/>
  <c r="AC756"/>
  <c r="AC741"/>
  <c r="AC335"/>
  <c r="AB2562"/>
  <c r="AA2555"/>
  <c r="Z2556"/>
  <c r="AA2563"/>
  <c r="Y2557"/>
  <c r="AC2557" s="1"/>
  <c r="Z2564"/>
  <c r="X2558"/>
  <c r="AC2558" s="1"/>
  <c r="W2554"/>
  <c r="AB2554" s="1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W2550"/>
  <c r="AB2550" s="1"/>
  <c r="AC2550" s="1"/>
  <c r="W2551"/>
  <c r="AB2551" s="1"/>
  <c r="AC2551" s="1"/>
  <c r="V2552"/>
  <c r="AA2552" s="1"/>
  <c r="U2553"/>
  <c r="Z2553" s="1"/>
  <c r="T2554"/>
  <c r="Y2554" s="1"/>
  <c r="S2555"/>
  <c r="X2555" s="1"/>
  <c r="W2559"/>
  <c r="AB2559" s="1"/>
  <c r="AC2559" s="1"/>
  <c r="V2560"/>
  <c r="AA2560" s="1"/>
  <c r="U2561"/>
  <c r="Z2561" s="1"/>
  <c r="T2562"/>
  <c r="Y2562" s="1"/>
  <c r="S2563"/>
  <c r="X2563" s="1"/>
  <c r="V4570"/>
  <c r="AA4570" s="1"/>
  <c r="W4570"/>
  <c r="AB4570" s="1"/>
  <c r="X4570"/>
  <c r="Y4570"/>
  <c r="Z4570"/>
  <c r="Y4630"/>
  <c r="X4630"/>
  <c r="AC3890"/>
  <c r="X2544"/>
  <c r="AB2540"/>
  <c r="AA2540"/>
  <c r="AA2541"/>
  <c r="Y2543"/>
  <c r="W2547"/>
  <c r="AB2547" s="1"/>
  <c r="Z2542"/>
  <c r="X2543"/>
  <c r="Z2549"/>
  <c r="X2542"/>
  <c r="Y2542"/>
  <c r="T2540"/>
  <c r="Y2540" s="1"/>
  <c r="AB2544"/>
  <c r="AB2545"/>
  <c r="AB2548"/>
  <c r="V2539"/>
  <c r="AA2539" s="1"/>
  <c r="S2540"/>
  <c r="X2540" s="1"/>
  <c r="Z2541"/>
  <c r="AA2545"/>
  <c r="AB2546"/>
  <c r="AA2548"/>
  <c r="T2549"/>
  <c r="Y2549" s="1"/>
  <c r="V2538"/>
  <c r="AA2538" s="1"/>
  <c r="U2539"/>
  <c r="Z2539" s="1"/>
  <c r="X2541"/>
  <c r="AA2546"/>
  <c r="AA2547"/>
  <c r="Y2548"/>
  <c r="S2549"/>
  <c r="X2549" s="1"/>
  <c r="AB2537"/>
  <c r="U2538"/>
  <c r="Z2538" s="1"/>
  <c r="T2539"/>
  <c r="Y2539" s="1"/>
  <c r="Z2546"/>
  <c r="Z2547"/>
  <c r="X2548"/>
  <c r="AA2537"/>
  <c r="AB2538"/>
  <c r="Z2540"/>
  <c r="T2541"/>
  <c r="Y2541" s="1"/>
  <c r="Y2547"/>
  <c r="U2548"/>
  <c r="Z2548" s="1"/>
  <c r="X2536"/>
  <c r="AB2536"/>
  <c r="X2535"/>
  <c r="AB2535"/>
  <c r="AA2535"/>
  <c r="AA2536"/>
  <c r="Z2537"/>
  <c r="Y2538"/>
  <c r="X2539"/>
  <c r="AB2543"/>
  <c r="AA2544"/>
  <c r="Z2545"/>
  <c r="Y2546"/>
  <c r="X2547"/>
  <c r="Z2535"/>
  <c r="Z2536"/>
  <c r="Y2537"/>
  <c r="X2538"/>
  <c r="AB2542"/>
  <c r="AA2543"/>
  <c r="Z2544"/>
  <c r="Y2545"/>
  <c r="X2546"/>
  <c r="Y2535"/>
  <c r="Y2536"/>
  <c r="X2537"/>
  <c r="AB2541"/>
  <c r="AA2542"/>
  <c r="Z2543"/>
  <c r="Y2544"/>
  <c r="X2545"/>
  <c r="AB2549"/>
  <c r="W2675"/>
  <c r="AB2675" s="1"/>
  <c r="X2680"/>
  <c r="AB2676"/>
  <c r="AA2676"/>
  <c r="Y2679"/>
  <c r="W2683"/>
  <c r="AB2683" s="1"/>
  <c r="Z2685"/>
  <c r="Y2678"/>
  <c r="T2676"/>
  <c r="Y2676" s="1"/>
  <c r="AA2677"/>
  <c r="AB2680"/>
  <c r="AB2681"/>
  <c r="AB2684"/>
  <c r="V2675"/>
  <c r="AA2675" s="1"/>
  <c r="S2676"/>
  <c r="X2676" s="1"/>
  <c r="Z2677"/>
  <c r="AA2681"/>
  <c r="AB2682"/>
  <c r="AA2684"/>
  <c r="T2685"/>
  <c r="Y2685" s="1"/>
  <c r="V2674"/>
  <c r="AA2674" s="1"/>
  <c r="U2675"/>
  <c r="Z2675" s="1"/>
  <c r="X2677"/>
  <c r="S2678"/>
  <c r="X2678" s="1"/>
  <c r="AA2682"/>
  <c r="AA2683"/>
  <c r="Y2684"/>
  <c r="S2685"/>
  <c r="X2685" s="1"/>
  <c r="AB2673"/>
  <c r="U2674"/>
  <c r="Z2674" s="1"/>
  <c r="T2675"/>
  <c r="Y2675" s="1"/>
  <c r="Z2682"/>
  <c r="Z2683"/>
  <c r="X2684"/>
  <c r="AA2673"/>
  <c r="AB2674"/>
  <c r="Z2676"/>
  <c r="T2677"/>
  <c r="Y2677" s="1"/>
  <c r="Y2683"/>
  <c r="U2684"/>
  <c r="Z2684" s="1"/>
  <c r="X2672"/>
  <c r="AB2672"/>
  <c r="X2671"/>
  <c r="AB2671"/>
  <c r="AA2671"/>
  <c r="AA2672"/>
  <c r="Z2673"/>
  <c r="Y2674"/>
  <c r="X2675"/>
  <c r="AB2679"/>
  <c r="AA2680"/>
  <c r="Z2681"/>
  <c r="Y2682"/>
  <c r="X2683"/>
  <c r="Z2671"/>
  <c r="Z2672"/>
  <c r="Y2673"/>
  <c r="X2674"/>
  <c r="AB2678"/>
  <c r="AA2679"/>
  <c r="Z2680"/>
  <c r="Y2681"/>
  <c r="X2682"/>
  <c r="Y2671"/>
  <c r="Y2672"/>
  <c r="X2673"/>
  <c r="AB2677"/>
  <c r="AA2678"/>
  <c r="Z2679"/>
  <c r="Y2680"/>
  <c r="X2681"/>
  <c r="AB2685"/>
  <c r="X2926"/>
  <c r="Z2915"/>
  <c r="T2913"/>
  <c r="Y2913" s="1"/>
  <c r="AB2922"/>
  <c r="T2912"/>
  <c r="Y2912" s="1"/>
  <c r="V2915"/>
  <c r="AA2915" s="1"/>
  <c r="AA2922"/>
  <c r="AB2914"/>
  <c r="Z2924"/>
  <c r="X2925"/>
  <c r="AA2914"/>
  <c r="Y2924"/>
  <c r="S2915"/>
  <c r="X2915" s="1"/>
  <c r="Y2917"/>
  <c r="X2918"/>
  <c r="T2922"/>
  <c r="Y2922" s="1"/>
  <c r="AA2923"/>
  <c r="AB2926"/>
  <c r="Z2916"/>
  <c r="X2917"/>
  <c r="V2921"/>
  <c r="AA2921" s="1"/>
  <c r="S2922"/>
  <c r="X2922" s="1"/>
  <c r="Z2923"/>
  <c r="U2914"/>
  <c r="Z2914" s="1"/>
  <c r="X2916"/>
  <c r="Y2916"/>
  <c r="V2920"/>
  <c r="AA2920" s="1"/>
  <c r="U2921"/>
  <c r="Z2921" s="1"/>
  <c r="X2923"/>
  <c r="S2924"/>
  <c r="X2924" s="1"/>
  <c r="T2914"/>
  <c r="Y2914" s="1"/>
  <c r="AB2918"/>
  <c r="AB2919"/>
  <c r="U2920"/>
  <c r="Z2920" s="1"/>
  <c r="T2921"/>
  <c r="Y2921" s="1"/>
  <c r="S2914"/>
  <c r="X2914" s="1"/>
  <c r="Y2915"/>
  <c r="AA2919"/>
  <c r="AB2920"/>
  <c r="Z2922"/>
  <c r="T2923"/>
  <c r="Y2923" s="1"/>
  <c r="Z2913"/>
  <c r="V2913"/>
  <c r="AA2913" s="1"/>
  <c r="Z2912"/>
  <c r="AA2912"/>
  <c r="AA3939"/>
  <c r="S2912"/>
  <c r="X2912" s="1"/>
  <c r="S2913"/>
  <c r="X2913" s="1"/>
  <c r="W2917"/>
  <c r="AB2917" s="1"/>
  <c r="V2918"/>
  <c r="AA2918" s="1"/>
  <c r="U2919"/>
  <c r="Z2919" s="1"/>
  <c r="T2920"/>
  <c r="Y2920" s="1"/>
  <c r="S2921"/>
  <c r="X2921" s="1"/>
  <c r="W2925"/>
  <c r="AB2925" s="1"/>
  <c r="V2926"/>
  <c r="AA2926" s="1"/>
  <c r="Z3939"/>
  <c r="W2916"/>
  <c r="AB2916" s="1"/>
  <c r="V2917"/>
  <c r="AA2917" s="1"/>
  <c r="U2918"/>
  <c r="Z2918" s="1"/>
  <c r="T2919"/>
  <c r="Y2919" s="1"/>
  <c r="S2920"/>
  <c r="X2920" s="1"/>
  <c r="W2924"/>
  <c r="AB2924" s="1"/>
  <c r="V2925"/>
  <c r="AA2925" s="1"/>
  <c r="U2926"/>
  <c r="Z2926" s="1"/>
  <c r="AB3946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AA3946"/>
  <c r="AB3936"/>
  <c r="AB3938"/>
  <c r="Z3948"/>
  <c r="X3949"/>
  <c r="AA3938"/>
  <c r="Y3948"/>
  <c r="S3939"/>
  <c r="X3939" s="1"/>
  <c r="Y3941"/>
  <c r="X3942"/>
  <c r="T3946"/>
  <c r="Y3946" s="1"/>
  <c r="AA3947"/>
  <c r="AB3950"/>
  <c r="Z3937"/>
  <c r="Z3940"/>
  <c r="X3941"/>
  <c r="V3945"/>
  <c r="AA3945" s="1"/>
  <c r="S3946"/>
  <c r="X3946" s="1"/>
  <c r="Z3947"/>
  <c r="AA3936"/>
  <c r="Y3937"/>
  <c r="AB3937"/>
  <c r="U3938"/>
  <c r="Z3938" s="1"/>
  <c r="X3940"/>
  <c r="Y3940"/>
  <c r="V3944"/>
  <c r="AA3944" s="1"/>
  <c r="U3945"/>
  <c r="Z3945" s="1"/>
  <c r="X3947"/>
  <c r="S3948"/>
  <c r="X3948" s="1"/>
  <c r="Z3936"/>
  <c r="T3938"/>
  <c r="Y3938" s="1"/>
  <c r="AB3942"/>
  <c r="AB3943"/>
  <c r="U3944"/>
  <c r="Z3944" s="1"/>
  <c r="T3945"/>
  <c r="Y3945" s="1"/>
  <c r="Y3936"/>
  <c r="V3937"/>
  <c r="AA3937" s="1"/>
  <c r="S3938"/>
  <c r="X3938" s="1"/>
  <c r="Y3939"/>
  <c r="AA3943"/>
  <c r="AB3944"/>
  <c r="Z3946"/>
  <c r="T3947"/>
  <c r="Y3947" s="1"/>
  <c r="S3936"/>
  <c r="X3936" s="1"/>
  <c r="S3937"/>
  <c r="X3937" s="1"/>
  <c r="W3941"/>
  <c r="AB3941" s="1"/>
  <c r="V3942"/>
  <c r="AA3942" s="1"/>
  <c r="U3943"/>
  <c r="Z3943" s="1"/>
  <c r="T3944"/>
  <c r="Y3944" s="1"/>
  <c r="S3945"/>
  <c r="X3945" s="1"/>
  <c r="W3949"/>
  <c r="AB3949" s="1"/>
  <c r="V3950"/>
  <c r="AA3950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AA4363"/>
  <c r="AB4371"/>
  <c r="AA4364"/>
  <c r="Z4364"/>
  <c r="Z4365"/>
  <c r="Y4365"/>
  <c r="Y4366"/>
  <c r="Y4367"/>
  <c r="X4360"/>
  <c r="X4366"/>
  <c r="X4367"/>
  <c r="S1758"/>
  <c r="X1758" s="1"/>
  <c r="S4359"/>
  <c r="X4359" s="1"/>
  <c r="AB4362"/>
  <c r="W4363"/>
  <c r="AB4363" s="1"/>
  <c r="W4364"/>
  <c r="AB4364" s="1"/>
  <c r="V4365"/>
  <c r="AA4365" s="1"/>
  <c r="U4366"/>
  <c r="Z4366" s="1"/>
  <c r="W4370"/>
  <c r="AB4370" s="1"/>
  <c r="AB1754"/>
  <c r="AA1755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AC4373" s="1"/>
  <c r="W4359"/>
  <c r="AB4359" s="1"/>
  <c r="W4360"/>
  <c r="AB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1762"/>
  <c r="AB1759"/>
  <c r="S1763"/>
  <c r="X1763" s="1"/>
  <c r="AC1763" s="1"/>
  <c r="Y1749"/>
  <c r="X1750"/>
  <c r="S1755"/>
  <c r="X1755" s="1"/>
  <c r="V1753"/>
  <c r="AA1753" s="1"/>
  <c r="U1761"/>
  <c r="Z1761" s="1"/>
  <c r="T1762"/>
  <c r="Y1762" s="1"/>
  <c r="AB1751"/>
  <c r="AB1752"/>
  <c r="U1753"/>
  <c r="Z1753" s="1"/>
  <c r="T1754"/>
  <c r="Y1754" s="1"/>
  <c r="AA1760"/>
  <c r="AA1752"/>
  <c r="AC1756"/>
  <c r="AA1749"/>
  <c r="AA1750"/>
  <c r="Z1751"/>
  <c r="Y1752"/>
  <c r="X1753"/>
  <c r="AB1757"/>
  <c r="AC1757" s="1"/>
  <c r="AA1758"/>
  <c r="Z1759"/>
  <c r="Y1760"/>
  <c r="X1761"/>
  <c r="X2035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2021"/>
  <c r="U2022"/>
  <c r="Z2022" s="1"/>
  <c r="V2021"/>
  <c r="AA2021" s="1"/>
  <c r="T2022"/>
  <c r="Y2022" s="1"/>
  <c r="U2021"/>
  <c r="Z2021" s="1"/>
  <c r="T2021"/>
  <c r="Y2021" s="1"/>
  <c r="AA2022"/>
  <c r="AA2024"/>
  <c r="AB2031"/>
  <c r="AA2031"/>
  <c r="AB2023"/>
  <c r="X2034"/>
  <c r="AA2023"/>
  <c r="Y2033"/>
  <c r="S2024"/>
  <c r="X2024" s="1"/>
  <c r="Y2026"/>
  <c r="X2027"/>
  <c r="T2031"/>
  <c r="Y2031" s="1"/>
  <c r="AA2032"/>
  <c r="AB2035"/>
  <c r="X2023"/>
  <c r="Z2025"/>
  <c r="X2026"/>
  <c r="V2030"/>
  <c r="AA2030" s="1"/>
  <c r="S2031"/>
  <c r="X2031" s="1"/>
  <c r="Z2032"/>
  <c r="U2023"/>
  <c r="Z2023" s="1"/>
  <c r="X2025"/>
  <c r="Y2025"/>
  <c r="V2029"/>
  <c r="AA2029" s="1"/>
  <c r="U2030"/>
  <c r="Z2030" s="1"/>
  <c r="X2032"/>
  <c r="S2033"/>
  <c r="X2033" s="1"/>
  <c r="T2023"/>
  <c r="Y2023" s="1"/>
  <c r="AB2027"/>
  <c r="AB2028"/>
  <c r="U2029"/>
  <c r="Z2029" s="1"/>
  <c r="T2030"/>
  <c r="Y2030" s="1"/>
  <c r="Y2024"/>
  <c r="AA2028"/>
  <c r="AB2029"/>
  <c r="Z2031"/>
  <c r="T2032"/>
  <c r="Y2032" s="1"/>
  <c r="S2021"/>
  <c r="X2021" s="1"/>
  <c r="S2022"/>
  <c r="X2022" s="1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W2025"/>
  <c r="AB2025" s="1"/>
  <c r="V2026"/>
  <c r="AA2026" s="1"/>
  <c r="U2027"/>
  <c r="Z2027" s="1"/>
  <c r="T2028"/>
  <c r="Y2028" s="1"/>
  <c r="S2029"/>
  <c r="X2029" s="1"/>
  <c r="W2033"/>
  <c r="AB2033" s="1"/>
  <c r="V2034"/>
  <c r="AA2034" s="1"/>
  <c r="U2035"/>
  <c r="Z2035" s="1"/>
  <c r="W2024"/>
  <c r="AB2024" s="1"/>
  <c r="V2025"/>
  <c r="AA2025" s="1"/>
  <c r="U2026"/>
  <c r="Z2026" s="1"/>
  <c r="T2027"/>
  <c r="Y2027" s="1"/>
  <c r="S2028"/>
  <c r="X2028" s="1"/>
  <c r="W2032"/>
  <c r="AB2032" s="1"/>
  <c r="V2033"/>
  <c r="AA2033" s="1"/>
  <c r="U2034"/>
  <c r="Z2034" s="1"/>
  <c r="T2035"/>
  <c r="Y2035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18"/>
  <c r="Y4418" s="1"/>
  <c r="AB4418"/>
  <c r="AA4418"/>
  <c r="AB1341"/>
  <c r="X1328"/>
  <c r="AA1342"/>
  <c r="Y1336"/>
  <c r="AC1336" s="1"/>
  <c r="X1329"/>
  <c r="W1333"/>
  <c r="AB1333" s="1"/>
  <c r="V1334"/>
  <c r="AA1334" s="1"/>
  <c r="U1335"/>
  <c r="Z1335" s="1"/>
  <c r="AC1335" s="1"/>
  <c r="X1337"/>
  <c r="AB1342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8"/>
  <c r="AB1328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T5113"/>
  <c r="Y5113" s="1"/>
  <c r="AC1147"/>
  <c r="X5113"/>
  <c r="AB5117"/>
  <c r="AB5118"/>
  <c r="AC5118" s="1"/>
  <c r="AC5115"/>
  <c r="AC5116"/>
  <c r="AC5114"/>
  <c r="Y1508"/>
  <c r="S1508"/>
  <c r="X1508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85"/>
  <c r="Y3785"/>
  <c r="AB3785"/>
  <c r="AA3785"/>
  <c r="AA4057"/>
  <c r="AB4057"/>
  <c r="U4057"/>
  <c r="Z4057" s="1"/>
  <c r="T4057"/>
  <c r="Y4057" s="1"/>
  <c r="S4057"/>
  <c r="X4057" s="1"/>
  <c r="AB3845"/>
  <c r="AA3845"/>
  <c r="Z3845"/>
  <c r="Y3845"/>
  <c r="X3845"/>
  <c r="X4600"/>
  <c r="AC4600" s="1"/>
  <c r="S3800"/>
  <c r="X3800" s="1"/>
  <c r="AC3800" s="1"/>
  <c r="Y3830"/>
  <c r="AC3830" s="1"/>
  <c r="Y3770"/>
  <c r="S3770"/>
  <c r="X3770" s="1"/>
  <c r="S3815"/>
  <c r="X3815" s="1"/>
  <c r="AC3815" s="1"/>
  <c r="X2776"/>
  <c r="AC2776" s="1"/>
  <c r="AC2761"/>
  <c r="Z2368"/>
  <c r="X2368"/>
  <c r="AA1869"/>
  <c r="X696"/>
  <c r="AC696" s="1"/>
  <c r="X681"/>
  <c r="AC681" s="1"/>
  <c r="Z290"/>
  <c r="S1869"/>
  <c r="X1869" s="1"/>
  <c r="AA1132"/>
  <c r="AA2232"/>
  <c r="V4027"/>
  <c r="AA4027" s="1"/>
  <c r="S2232"/>
  <c r="X2232" s="1"/>
  <c r="T320"/>
  <c r="Y320" s="1"/>
  <c r="S320"/>
  <c r="X320" s="1"/>
  <c r="S1132"/>
  <c r="X1132" s="1"/>
  <c r="S305"/>
  <c r="X305" s="1"/>
  <c r="AC305" s="1"/>
  <c r="S4027"/>
  <c r="X4027" s="1"/>
  <c r="X5112"/>
  <c r="AC5112" s="1"/>
  <c r="S2009"/>
  <c r="X2009" s="1"/>
  <c r="Y2008"/>
  <c r="Y5108"/>
  <c r="AC5108" s="1"/>
  <c r="AC5111"/>
  <c r="AC5110"/>
  <c r="AC5109"/>
  <c r="AB2009"/>
  <c r="AB2010"/>
  <c r="AA2010"/>
  <c r="AB2011"/>
  <c r="AA2011"/>
  <c r="AA2012"/>
  <c r="X2006"/>
  <c r="X2007"/>
  <c r="Z2011"/>
  <c r="Z2006"/>
  <c r="Z2007"/>
  <c r="Y2012"/>
  <c r="X2013"/>
  <c r="AC2013" s="1"/>
  <c r="Y2020"/>
  <c r="S726"/>
  <c r="X726" s="1"/>
  <c r="AC726" s="1"/>
  <c r="AC2014"/>
  <c r="AA71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W2006"/>
  <c r="AB2006" s="1"/>
  <c r="W2007"/>
  <c r="AB2007" s="1"/>
  <c r="V2008"/>
  <c r="AA2008" s="1"/>
  <c r="U2009"/>
  <c r="Z2009" s="1"/>
  <c r="T2010"/>
  <c r="Y2010" s="1"/>
  <c r="S2011"/>
  <c r="X2011" s="1"/>
  <c r="W2015"/>
  <c r="AB2015" s="1"/>
  <c r="AC2015" s="1"/>
  <c r="V2016"/>
  <c r="AA2016" s="1"/>
  <c r="U2017"/>
  <c r="Z2017" s="1"/>
  <c r="T2018"/>
  <c r="Y2018" s="1"/>
  <c r="S2019"/>
  <c r="X2019" s="1"/>
  <c r="Z2066"/>
  <c r="Y2066"/>
  <c r="S711"/>
  <c r="X711" s="1"/>
  <c r="S1493"/>
  <c r="X1493" s="1"/>
  <c r="AC1493" s="1"/>
  <c r="S2066"/>
  <c r="X2066" s="1"/>
  <c r="T4268"/>
  <c r="Y4268" s="1"/>
  <c r="Y3439"/>
  <c r="AA1478"/>
  <c r="S4268"/>
  <c r="X4268" s="1"/>
  <c r="S1478"/>
  <c r="X1478" s="1"/>
  <c r="S3439"/>
  <c r="X3439" s="1"/>
  <c r="T3424"/>
  <c r="Y3424" s="1"/>
  <c r="AB3424"/>
  <c r="S3424"/>
  <c r="X3424" s="1"/>
  <c r="S1854"/>
  <c r="X1854" s="1"/>
  <c r="AC1854" s="1"/>
  <c r="AB2132"/>
  <c r="Y2135"/>
  <c r="X2136"/>
  <c r="T2141"/>
  <c r="Y2141" s="1"/>
  <c r="X2127"/>
  <c r="X2128"/>
  <c r="T2133"/>
  <c r="Y2133" s="1"/>
  <c r="S2134"/>
  <c r="X2134" s="1"/>
  <c r="V2139"/>
  <c r="AA2139" s="1"/>
  <c r="U2140"/>
  <c r="Z2140" s="1"/>
  <c r="S2141"/>
  <c r="X2141" s="1"/>
  <c r="W2130"/>
  <c r="AB2130" s="1"/>
  <c r="V2131"/>
  <c r="AA2131" s="1"/>
  <c r="U2132"/>
  <c r="Z2132" s="1"/>
  <c r="S2133"/>
  <c r="X2133" s="1"/>
  <c r="V2138"/>
  <c r="AA2138" s="1"/>
  <c r="U2139"/>
  <c r="Z2139" s="1"/>
  <c r="T2140"/>
  <c r="Y2140" s="1"/>
  <c r="V2130"/>
  <c r="AA2130" s="1"/>
  <c r="U2131"/>
  <c r="Z2131" s="1"/>
  <c r="T2132"/>
  <c r="Y2132" s="1"/>
  <c r="AB2137"/>
  <c r="AB2129"/>
  <c r="AB2138"/>
  <c r="Y4189"/>
  <c r="AA2127"/>
  <c r="AA2128"/>
  <c r="Z2129"/>
  <c r="Y2130"/>
  <c r="X2131"/>
  <c r="AB2135"/>
  <c r="AA2136"/>
  <c r="Z2137"/>
  <c r="Y2138"/>
  <c r="X2139"/>
  <c r="Z2127"/>
  <c r="Z2128"/>
  <c r="Y2129"/>
  <c r="X2130"/>
  <c r="AB2134"/>
  <c r="AA2135"/>
  <c r="Z2136"/>
  <c r="Y2137"/>
  <c r="X2138"/>
  <c r="Y2127"/>
  <c r="Y2128"/>
  <c r="X2129"/>
  <c r="AB2133"/>
  <c r="AA2134"/>
  <c r="Z2135"/>
  <c r="Y2136"/>
  <c r="X2137"/>
  <c r="AB2141"/>
  <c r="AA4179"/>
  <c r="U4180"/>
  <c r="Z4180" s="1"/>
  <c r="Y4181"/>
  <c r="S4190"/>
  <c r="X4190" s="1"/>
  <c r="W4186"/>
  <c r="AB4186" s="1"/>
  <c r="X4179"/>
  <c r="AA4178"/>
  <c r="AB4190"/>
  <c r="AB4191"/>
  <c r="X4178"/>
  <c r="AB4180"/>
  <c r="AB4182"/>
  <c r="AB4183"/>
  <c r="S4186"/>
  <c r="X4186" s="1"/>
  <c r="AB4192"/>
  <c r="AA4183"/>
  <c r="AA4192"/>
  <c r="AA4184"/>
  <c r="Z4192"/>
  <c r="Z4184"/>
  <c r="Z4185"/>
  <c r="X4187"/>
  <c r="AA4187"/>
  <c r="Z4188"/>
  <c r="Y4185"/>
  <c r="Y4186"/>
  <c r="W4181"/>
  <c r="AB4181" s="1"/>
  <c r="V4182"/>
  <c r="AA4182" s="1"/>
  <c r="U4183"/>
  <c r="Z4183" s="1"/>
  <c r="T4184"/>
  <c r="Y4184" s="1"/>
  <c r="S4185"/>
  <c r="X4185" s="1"/>
  <c r="W4189"/>
  <c r="AB4189" s="1"/>
  <c r="V4190"/>
  <c r="AA4190" s="1"/>
  <c r="U4191"/>
  <c r="Z4191" s="1"/>
  <c r="T4192"/>
  <c r="Y4192" s="1"/>
  <c r="V4181"/>
  <c r="AA4181" s="1"/>
  <c r="U4182"/>
  <c r="Z4182" s="1"/>
  <c r="T4183"/>
  <c r="Y4183" s="1"/>
  <c r="S4184"/>
  <c r="X4184" s="1"/>
  <c r="W4188"/>
  <c r="AB4188" s="1"/>
  <c r="V4189"/>
  <c r="AA4189" s="1"/>
  <c r="U4190"/>
  <c r="Z4190" s="1"/>
  <c r="T4191"/>
  <c r="Y4191" s="1"/>
  <c r="S4192"/>
  <c r="X4192" s="1"/>
  <c r="W4178"/>
  <c r="AB4178" s="1"/>
  <c r="W4179"/>
  <c r="AB4179" s="1"/>
  <c r="V4180"/>
  <c r="AA4180" s="1"/>
  <c r="U4181"/>
  <c r="Z4181" s="1"/>
  <c r="T4182"/>
  <c r="Y4182" s="1"/>
  <c r="S4183"/>
  <c r="X4183" s="1"/>
  <c r="W4187"/>
  <c r="AB4187" s="1"/>
  <c r="V4188"/>
  <c r="AA4188" s="1"/>
  <c r="AC5106"/>
  <c r="AC5107"/>
  <c r="Y5105"/>
  <c r="AC5105" s="1"/>
  <c r="Y5101"/>
  <c r="AC5101" s="1"/>
  <c r="Y5102"/>
  <c r="AC5102" s="1"/>
  <c r="Y5103"/>
  <c r="AC5103" s="1"/>
  <c r="Y5104"/>
  <c r="AC5104" s="1"/>
  <c r="AC5099"/>
  <c r="AC5100"/>
  <c r="Y5098"/>
  <c r="AC5098" s="1"/>
  <c r="AC5097"/>
  <c r="Y5096"/>
  <c r="X5096"/>
  <c r="Y5095"/>
  <c r="AC5095" s="1"/>
  <c r="AC5093"/>
  <c r="AC5094"/>
  <c r="Y5092"/>
  <c r="X5092"/>
  <c r="AC5090"/>
  <c r="AC5091"/>
  <c r="AC5089"/>
  <c r="X5088"/>
  <c r="AC5088" s="1"/>
  <c r="Y5086"/>
  <c r="Y5087"/>
  <c r="X5086"/>
  <c r="X5087"/>
  <c r="AC5085"/>
  <c r="S5084"/>
  <c r="X5084" s="1"/>
  <c r="AC5084" s="1"/>
  <c r="AA5078"/>
  <c r="AB5076"/>
  <c r="AA5075"/>
  <c r="AB5072"/>
  <c r="AA5071"/>
  <c r="AA5067"/>
  <c r="AB5063"/>
  <c r="AB5059"/>
  <c r="AA5058"/>
  <c r="AB5051"/>
  <c r="AA5050"/>
  <c r="AB5044"/>
  <c r="AA5043"/>
  <c r="AB5078"/>
  <c r="V5076"/>
  <c r="AA5076" s="1"/>
  <c r="AB5075"/>
  <c r="AB5071"/>
  <c r="AA5070"/>
  <c r="AB5067"/>
  <c r="AA5066"/>
  <c r="AA5062"/>
  <c r="AB5058"/>
  <c r="AA5057"/>
  <c r="AB5050"/>
  <c r="AA5049"/>
  <c r="AB5043"/>
  <c r="AA5042"/>
  <c r="AA5077"/>
  <c r="AB5070"/>
  <c r="AB5066"/>
  <c r="AA5065"/>
  <c r="AB5062"/>
  <c r="AA5061"/>
  <c r="AB5057"/>
  <c r="AA5056"/>
  <c r="AB5049"/>
  <c r="AA5048"/>
  <c r="AB5042"/>
  <c r="AA5041"/>
  <c r="AA5072"/>
  <c r="AA5051"/>
  <c r="AB5045"/>
  <c r="AA5081"/>
  <c r="AB5077"/>
  <c r="AA5074"/>
  <c r="AA5069"/>
  <c r="AB5065"/>
  <c r="AA5064"/>
  <c r="AB5061"/>
  <c r="AB5056"/>
  <c r="AA5055"/>
  <c r="AB5048"/>
  <c r="AB5041"/>
  <c r="AA5040"/>
  <c r="AB5081"/>
  <c r="AA5080"/>
  <c r="AB5074"/>
  <c r="AB5069"/>
  <c r="AB5064"/>
  <c r="AA5060"/>
  <c r="AB5055"/>
  <c r="AA5054"/>
  <c r="AA5047"/>
  <c r="AB5040"/>
  <c r="AA5063"/>
  <c r="AA5059"/>
  <c r="AB5052"/>
  <c r="AA5044"/>
  <c r="AB5080"/>
  <c r="AA5079"/>
  <c r="AA5073"/>
  <c r="AA5068"/>
  <c r="AB5060"/>
  <c r="AB5054"/>
  <c r="AA5053"/>
  <c r="AB5047"/>
  <c r="AA5046"/>
  <c r="AB5079"/>
  <c r="AB5073"/>
  <c r="AB5068"/>
  <c r="AB5053"/>
  <c r="AA5052"/>
  <c r="AB5046"/>
  <c r="AA5045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AB5039"/>
  <c r="S5039"/>
  <c r="X5039" s="1"/>
  <c r="X4950"/>
  <c r="W3987"/>
  <c r="AB3987" s="1"/>
  <c r="V3986"/>
  <c r="AA3986" s="1"/>
  <c r="W3986"/>
  <c r="AB3986" s="1"/>
  <c r="V3985"/>
  <c r="AA3985" s="1"/>
  <c r="W3985"/>
  <c r="AB3985" s="1"/>
  <c r="V3984"/>
  <c r="AA3984" s="1"/>
  <c r="Z3996"/>
  <c r="Z3995"/>
  <c r="Z3994"/>
  <c r="Z3993"/>
  <c r="Z3992"/>
  <c r="Z3991"/>
  <c r="Z3990"/>
  <c r="Z3989"/>
  <c r="Z3988"/>
  <c r="W3984"/>
  <c r="AB3984" s="1"/>
  <c r="V3983"/>
  <c r="AA3983" s="1"/>
  <c r="AA3996"/>
  <c r="AA3995"/>
  <c r="AA3994"/>
  <c r="AA3993"/>
  <c r="AA3992"/>
  <c r="AA3991"/>
  <c r="AA3990"/>
  <c r="AA3989"/>
  <c r="AA3988"/>
  <c r="W3983"/>
  <c r="AB3983" s="1"/>
  <c r="AB3996"/>
  <c r="AB3995"/>
  <c r="AB3994"/>
  <c r="AB3993"/>
  <c r="AB3992"/>
  <c r="AB3991"/>
  <c r="AB3990"/>
  <c r="AB3989"/>
  <c r="AB3988"/>
  <c r="AA3987"/>
  <c r="X3996"/>
  <c r="X3995"/>
  <c r="X3994"/>
  <c r="X3993"/>
  <c r="X3992"/>
  <c r="X3991"/>
  <c r="X3990"/>
  <c r="X3989"/>
  <c r="X3988"/>
  <c r="X3987"/>
  <c r="X3986"/>
  <c r="X3985"/>
  <c r="X3984"/>
  <c r="X3983"/>
  <c r="Y3996"/>
  <c r="Y3995"/>
  <c r="Y3994"/>
  <c r="Y3993"/>
  <c r="Y3992"/>
  <c r="Y3991"/>
  <c r="Y3990"/>
  <c r="Y3989"/>
  <c r="Y3988"/>
  <c r="Y3987"/>
  <c r="Y3986"/>
  <c r="Y3985"/>
  <c r="Y3984"/>
  <c r="Y3983"/>
  <c r="Z3987"/>
  <c r="Z3986"/>
  <c r="Z3985"/>
  <c r="Z3984"/>
  <c r="Z3983"/>
  <c r="W2865"/>
  <c r="AB2865" s="1"/>
  <c r="V2864"/>
  <c r="AA2864" s="1"/>
  <c r="W2857"/>
  <c r="AB2857" s="1"/>
  <c r="V2856"/>
  <c r="AA2856" s="1"/>
  <c r="W2864"/>
  <c r="AB2864" s="1"/>
  <c r="V2863"/>
  <c r="AA2863" s="1"/>
  <c r="W2856"/>
  <c r="AB2856" s="1"/>
  <c r="V2855"/>
  <c r="AA2855" s="1"/>
  <c r="W2863"/>
  <c r="AB2863" s="1"/>
  <c r="V2862"/>
  <c r="AA2862" s="1"/>
  <c r="AB2861"/>
  <c r="AA2860"/>
  <c r="W2855"/>
  <c r="AB2855" s="1"/>
  <c r="V2854"/>
  <c r="AA2854" s="1"/>
  <c r="W2862"/>
  <c r="AB2862" s="1"/>
  <c r="V2861"/>
  <c r="AA2861" s="1"/>
  <c r="W2854"/>
  <c r="AB2854" s="1"/>
  <c r="V2853"/>
  <c r="AA2853" s="1"/>
  <c r="AA2866"/>
  <c r="AB2859"/>
  <c r="AA2858"/>
  <c r="W2853"/>
  <c r="AB2853" s="1"/>
  <c r="AB2866"/>
  <c r="AA2865"/>
  <c r="W2860"/>
  <c r="AB2860" s="1"/>
  <c r="V2859"/>
  <c r="AA2859" s="1"/>
  <c r="AB2858"/>
  <c r="AA2857"/>
  <c r="X2866"/>
  <c r="X2865"/>
  <c r="X2864"/>
  <c r="X2863"/>
  <c r="X2862"/>
  <c r="X2861"/>
  <c r="X2860"/>
  <c r="X2859"/>
  <c r="X2858"/>
  <c r="X2857"/>
  <c r="X2856"/>
  <c r="X2855"/>
  <c r="X2854"/>
  <c r="X2853"/>
  <c r="Y2866"/>
  <c r="Y2865"/>
  <c r="Y2864"/>
  <c r="Y2863"/>
  <c r="Y2862"/>
  <c r="Y2861"/>
  <c r="Y2860"/>
  <c r="Y2859"/>
  <c r="Y2858"/>
  <c r="Y2857"/>
  <c r="Y2856"/>
  <c r="Y2855"/>
  <c r="Y2854"/>
  <c r="Y2853"/>
  <c r="Z2866"/>
  <c r="Z2865"/>
  <c r="Z2864"/>
  <c r="Z2861"/>
  <c r="Z2860"/>
  <c r="Z2859"/>
  <c r="Z2858"/>
  <c r="Z2857"/>
  <c r="Z2856"/>
  <c r="Z2855"/>
  <c r="Z2854"/>
  <c r="Z2853"/>
  <c r="W2488"/>
  <c r="AB2488" s="1"/>
  <c r="V2487"/>
  <c r="AA2487" s="1"/>
  <c r="AB2480"/>
  <c r="W2487"/>
  <c r="AB2487" s="1"/>
  <c r="V2486"/>
  <c r="AA2486" s="1"/>
  <c r="W2479"/>
  <c r="AB2479" s="1"/>
  <c r="V2478"/>
  <c r="AA2478" s="1"/>
  <c r="W2486"/>
  <c r="AB2486" s="1"/>
  <c r="V2485"/>
  <c r="AA2485" s="1"/>
  <c r="W2478"/>
  <c r="AB2478" s="1"/>
  <c r="V2477"/>
  <c r="AA2477" s="1"/>
  <c r="AA2479"/>
  <c r="W2485"/>
  <c r="AB2485" s="1"/>
  <c r="V2484"/>
  <c r="AA2484" s="1"/>
  <c r="AB2483"/>
  <c r="AA2482"/>
  <c r="W2477"/>
  <c r="AB2477" s="1"/>
  <c r="V2476"/>
  <c r="AA2476" s="1"/>
  <c r="AA2489"/>
  <c r="W2484"/>
  <c r="AB2484" s="1"/>
  <c r="V2483"/>
  <c r="AA2483" s="1"/>
  <c r="AB2482"/>
  <c r="AA2481"/>
  <c r="W2476"/>
  <c r="AB2476" s="1"/>
  <c r="AB2489"/>
  <c r="AA2488"/>
  <c r="AB2481"/>
  <c r="AA2480"/>
  <c r="X2489"/>
  <c r="X2488"/>
  <c r="X2487"/>
  <c r="X2486"/>
  <c r="X2485"/>
  <c r="X2484"/>
  <c r="X2483"/>
  <c r="X2482"/>
  <c r="X2481"/>
  <c r="X2480"/>
  <c r="X2479"/>
  <c r="X2478"/>
  <c r="X2477"/>
  <c r="X2476"/>
  <c r="Y2489"/>
  <c r="Y2488"/>
  <c r="Y2487"/>
  <c r="Y2486"/>
  <c r="Y2485"/>
  <c r="Y2484"/>
  <c r="Y2483"/>
  <c r="Y2482"/>
  <c r="Y2481"/>
  <c r="Y2480"/>
  <c r="Y2479"/>
  <c r="Y2478"/>
  <c r="Y2477"/>
  <c r="Y2476"/>
  <c r="Z2489"/>
  <c r="Z2488"/>
  <c r="Z2487"/>
  <c r="Z2486"/>
  <c r="Z2485"/>
  <c r="Z2484"/>
  <c r="Z2483"/>
  <c r="Z2482"/>
  <c r="Z2481"/>
  <c r="Z2480"/>
  <c r="Z2479"/>
  <c r="Z2478"/>
  <c r="Z2477"/>
  <c r="Z2476"/>
  <c r="W1685"/>
  <c r="AB1685" s="1"/>
  <c r="V1684"/>
  <c r="AA1684" s="1"/>
  <c r="W1677"/>
  <c r="AB1677" s="1"/>
  <c r="V1676"/>
  <c r="AA1676" s="1"/>
  <c r="W1684"/>
  <c r="AB1684" s="1"/>
  <c r="V1683"/>
  <c r="AA1683" s="1"/>
  <c r="W1676"/>
  <c r="AB1676" s="1"/>
  <c r="W1683"/>
  <c r="AB1683" s="1"/>
  <c r="V1682"/>
  <c r="AA1682" s="1"/>
  <c r="W1682"/>
  <c r="AB1682" s="1"/>
  <c r="V1681"/>
  <c r="AA1681" s="1"/>
  <c r="V1688"/>
  <c r="AA1688" s="1"/>
  <c r="AB1687"/>
  <c r="AA1686"/>
  <c r="W1681"/>
  <c r="AB1681" s="1"/>
  <c r="V1680"/>
  <c r="AA1680" s="1"/>
  <c r="AB1679"/>
  <c r="AA1678"/>
  <c r="W1688"/>
  <c r="AB1688" s="1"/>
  <c r="V1687"/>
  <c r="AA1687" s="1"/>
  <c r="AB1686"/>
  <c r="AA1685"/>
  <c r="W1680"/>
  <c r="AB1680" s="1"/>
  <c r="V1679"/>
  <c r="AA1679" s="1"/>
  <c r="AB1678"/>
  <c r="AA1677"/>
  <c r="V1675"/>
  <c r="AA1675" s="1"/>
  <c r="W1675"/>
  <c r="AB1675" s="1"/>
  <c r="X1688"/>
  <c r="X1687"/>
  <c r="X1686"/>
  <c r="X1685"/>
  <c r="X1684"/>
  <c r="X1683"/>
  <c r="X1682"/>
  <c r="X1681"/>
  <c r="X1680"/>
  <c r="X1679"/>
  <c r="X1678"/>
  <c r="X1677"/>
  <c r="X1676"/>
  <c r="Y1688"/>
  <c r="Y1687"/>
  <c r="Y1686"/>
  <c r="Y1685"/>
  <c r="Y1684"/>
  <c r="Y1683"/>
  <c r="Y1682"/>
  <c r="Y1681"/>
  <c r="Y1680"/>
  <c r="Y1679"/>
  <c r="Y1678"/>
  <c r="Y1677"/>
  <c r="Y1676"/>
  <c r="Y1675"/>
  <c r="Z1688"/>
  <c r="Z1687"/>
  <c r="Z1686"/>
  <c r="Z1685"/>
  <c r="Z1684"/>
  <c r="Z1683"/>
  <c r="Z1682"/>
  <c r="Z1681"/>
  <c r="Z1680"/>
  <c r="Z1679"/>
  <c r="Z1678"/>
  <c r="Z1677"/>
  <c r="Z1676"/>
  <c r="Z1675"/>
  <c r="Z4676"/>
  <c r="Z4691"/>
  <c r="Y4676"/>
  <c r="Y4691"/>
  <c r="S4676"/>
  <c r="X4676" s="1"/>
  <c r="S4691"/>
  <c r="X4691" s="1"/>
  <c r="AC4193"/>
  <c r="X3755"/>
  <c r="AC3755" s="1"/>
  <c r="AC3740"/>
  <c r="X3665"/>
  <c r="AC3665" s="1"/>
  <c r="AA3127"/>
  <c r="AB3135"/>
  <c r="AA3128"/>
  <c r="AA3135"/>
  <c r="Z3128"/>
  <c r="Z3129"/>
  <c r="Y3129"/>
  <c r="Y3130"/>
  <c r="Z3136"/>
  <c r="X3124"/>
  <c r="X3130"/>
  <c r="X3131"/>
  <c r="AC3131" s="1"/>
  <c r="Y3137"/>
  <c r="S3123"/>
  <c r="X3123" s="1"/>
  <c r="AB3126"/>
  <c r="W3127"/>
  <c r="AB3127" s="1"/>
  <c r="W3128"/>
  <c r="AB3128" s="1"/>
  <c r="W3134"/>
  <c r="AB3134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W3123"/>
  <c r="AB3123" s="1"/>
  <c r="W3124"/>
  <c r="AB3124" s="1"/>
  <c r="V3125"/>
  <c r="AA3125" s="1"/>
  <c r="U3126"/>
  <c r="Z3126" s="1"/>
  <c r="T3127"/>
  <c r="Y3127" s="1"/>
  <c r="S3128"/>
  <c r="X3128" s="1"/>
  <c r="W3132"/>
  <c r="AB3132" s="1"/>
  <c r="V3133"/>
  <c r="AA3133" s="1"/>
  <c r="U3134"/>
  <c r="Z3134" s="1"/>
  <c r="T3135"/>
  <c r="Y3135" s="1"/>
  <c r="S3136"/>
  <c r="X3136" s="1"/>
  <c r="Y3047"/>
  <c r="AC3047" s="1"/>
  <c r="Y2987"/>
  <c r="Z3002"/>
  <c r="Y3002"/>
  <c r="Z3017"/>
  <c r="AC3017" s="1"/>
  <c r="Z3032"/>
  <c r="Y3032"/>
  <c r="U2987"/>
  <c r="Z2987" s="1"/>
  <c r="S2987"/>
  <c r="X2987" s="1"/>
  <c r="AA2987"/>
  <c r="S3002"/>
  <c r="X3002" s="1"/>
  <c r="AA3002"/>
  <c r="AA3032"/>
  <c r="Z2686"/>
  <c r="Z2701"/>
  <c r="Y2686"/>
  <c r="Y2701"/>
  <c r="X2701"/>
  <c r="X2716"/>
  <c r="AC2716" s="1"/>
  <c r="X2731"/>
  <c r="AC2731" s="1"/>
  <c r="X2746"/>
  <c r="AC2746" s="1"/>
  <c r="Z2580"/>
  <c r="Z2595"/>
  <c r="Z2610"/>
  <c r="AA2580"/>
  <c r="AA2595"/>
  <c r="AA2610"/>
  <c r="AC2565"/>
  <c r="AA2418"/>
  <c r="AA2419"/>
  <c r="AB2427"/>
  <c r="Z2419"/>
  <c r="Z2420"/>
  <c r="AA2428"/>
  <c r="Y2420"/>
  <c r="Y2421"/>
  <c r="Y2422"/>
  <c r="X2415"/>
  <c r="X2421"/>
  <c r="X2422"/>
  <c r="S2414"/>
  <c r="X2414" s="1"/>
  <c r="AB2417"/>
  <c r="W2418"/>
  <c r="AB2418" s="1"/>
  <c r="W2419"/>
  <c r="AB2419" s="1"/>
  <c r="V2420"/>
  <c r="AA2420" s="1"/>
  <c r="U2421"/>
  <c r="Z2421" s="1"/>
  <c r="X2423"/>
  <c r="W2425"/>
  <c r="AB2425" s="1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W2414"/>
  <c r="AB2414" s="1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Z2293"/>
  <c r="AC2293" s="1"/>
  <c r="Z2308"/>
  <c r="AC2308" s="1"/>
  <c r="Z2323"/>
  <c r="AC2323" s="1"/>
  <c r="Z2338"/>
  <c r="AC2338" s="1"/>
  <c r="Z2353"/>
  <c r="AC2353" s="1"/>
  <c r="Y1809"/>
  <c r="Y1824"/>
  <c r="X1809"/>
  <c r="X1824"/>
  <c r="Z1794"/>
  <c r="AC1794" s="1"/>
  <c r="AB1746"/>
  <c r="U1724"/>
  <c r="Z1724" s="1"/>
  <c r="AA1739"/>
  <c r="AA1746"/>
  <c r="U1723"/>
  <c r="Z1723" s="1"/>
  <c r="T1724"/>
  <c r="Y1724" s="1"/>
  <c r="T1725"/>
  <c r="Y1725" s="1"/>
  <c r="V1731"/>
  <c r="AA1731" s="1"/>
  <c r="U1732"/>
  <c r="Z1732" s="1"/>
  <c r="Z1740"/>
  <c r="AA1747"/>
  <c r="AB1721"/>
  <c r="S1725"/>
  <c r="X1725" s="1"/>
  <c r="V1730"/>
  <c r="AA1730" s="1"/>
  <c r="U1731"/>
  <c r="Z1731" s="1"/>
  <c r="T1732"/>
  <c r="Y1732" s="1"/>
  <c r="T1733"/>
  <c r="Y1733" s="1"/>
  <c r="Y1741"/>
  <c r="AC1741" s="1"/>
  <c r="Z1747"/>
  <c r="AB1722"/>
  <c r="S1726"/>
  <c r="X1726" s="1"/>
  <c r="AB1729"/>
  <c r="S1733"/>
  <c r="X1733" s="1"/>
  <c r="X1735"/>
  <c r="X1742"/>
  <c r="AC1742" s="1"/>
  <c r="Y1748"/>
  <c r="AA1722"/>
  <c r="AA1723"/>
  <c r="AB1730"/>
  <c r="S1734"/>
  <c r="X1734" s="1"/>
  <c r="W1738"/>
  <c r="AB1738" s="1"/>
  <c r="W1739"/>
  <c r="AB1739" s="1"/>
  <c r="V1740"/>
  <c r="AA1740" s="1"/>
  <c r="W1745"/>
  <c r="AB1745" s="1"/>
  <c r="X1839"/>
  <c r="AC1839" s="1"/>
  <c r="V1719"/>
  <c r="AA1719" s="1"/>
  <c r="V1720"/>
  <c r="AA1720" s="1"/>
  <c r="U1721"/>
  <c r="Z1721" s="1"/>
  <c r="T1722"/>
  <c r="Y1722" s="1"/>
  <c r="S1723"/>
  <c r="X1723" s="1"/>
  <c r="W1727"/>
  <c r="AB1727" s="1"/>
  <c r="V1728"/>
  <c r="AA1728" s="1"/>
  <c r="U1729"/>
  <c r="Z1729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W1744"/>
  <c r="AB1744" s="1"/>
  <c r="V1745"/>
  <c r="AA1745" s="1"/>
  <c r="U1746"/>
  <c r="Z1746" s="1"/>
  <c r="T1747"/>
  <c r="Y1747" s="1"/>
  <c r="S1748"/>
  <c r="X1748" s="1"/>
  <c r="U1719"/>
  <c r="Z1719" s="1"/>
  <c r="U1720"/>
  <c r="Z1720" s="1"/>
  <c r="T1721"/>
  <c r="Y1721" s="1"/>
  <c r="S1722"/>
  <c r="X1722" s="1"/>
  <c r="W1726"/>
  <c r="AB1726" s="1"/>
  <c r="V1727"/>
  <c r="AA1727" s="1"/>
  <c r="U1728"/>
  <c r="Z1728" s="1"/>
  <c r="T1729"/>
  <c r="Y1729" s="1"/>
  <c r="S1730"/>
  <c r="X1730" s="1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V1744"/>
  <c r="AA1744" s="1"/>
  <c r="U1745"/>
  <c r="Z1745" s="1"/>
  <c r="T1746"/>
  <c r="Y1746" s="1"/>
  <c r="S1747"/>
  <c r="X1747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94"/>
  <c r="AA3409"/>
  <c r="X4797"/>
  <c r="AC4797" s="1"/>
  <c r="X4403"/>
  <c r="AC4403" s="1"/>
  <c r="X3409"/>
  <c r="X3394"/>
  <c r="X3244"/>
  <c r="AC3244" s="1"/>
  <c r="AC3975"/>
  <c r="AB2445"/>
  <c r="AA2447"/>
  <c r="T4661"/>
  <c r="Y4661" s="1"/>
  <c r="AB2446"/>
  <c r="AA2455"/>
  <c r="Y2626"/>
  <c r="Z2634"/>
  <c r="Z4503"/>
  <c r="U4669"/>
  <c r="Z4669" s="1"/>
  <c r="AB4501"/>
  <c r="V4502"/>
  <c r="AA4502" s="1"/>
  <c r="AB4667"/>
  <c r="T4670"/>
  <c r="Y4670" s="1"/>
  <c r="AC4338"/>
  <c r="AC1923"/>
  <c r="S2456"/>
  <c r="X2456" s="1"/>
  <c r="S2656"/>
  <c r="X2656" s="1"/>
  <c r="U2669"/>
  <c r="Z2669" s="1"/>
  <c r="W2878"/>
  <c r="AB2878" s="1"/>
  <c r="S2898"/>
  <c r="X2898" s="1"/>
  <c r="S3192"/>
  <c r="X3192" s="1"/>
  <c r="S3576"/>
  <c r="X3576" s="1"/>
  <c r="T3628"/>
  <c r="Y3628" s="1"/>
  <c r="AC3628" s="1"/>
  <c r="V3640"/>
  <c r="AA3640" s="1"/>
  <c r="S3930"/>
  <c r="X3930" s="1"/>
  <c r="X1705"/>
  <c r="AC1705" s="1"/>
  <c r="Y1712"/>
  <c r="AB1920"/>
  <c r="X1939"/>
  <c r="X1977"/>
  <c r="AB2004"/>
  <c r="Y2119"/>
  <c r="AC2119" s="1"/>
  <c r="AB2268"/>
  <c r="AB2282"/>
  <c r="Y2448"/>
  <c r="AA2448"/>
  <c r="Y2450"/>
  <c r="Z2453"/>
  <c r="AA2456"/>
  <c r="Y2457"/>
  <c r="AB2531"/>
  <c r="X2846"/>
  <c r="Z3611"/>
  <c r="W2523"/>
  <c r="AB2523" s="1"/>
  <c r="V2630"/>
  <c r="AA2630" s="1"/>
  <c r="S3208"/>
  <c r="X3208" s="1"/>
  <c r="S3214"/>
  <c r="X3214" s="1"/>
  <c r="U3612"/>
  <c r="Z3612" s="1"/>
  <c r="W3616"/>
  <c r="AB3616" s="1"/>
  <c r="W3971"/>
  <c r="AB3971" s="1"/>
  <c r="AB2101"/>
  <c r="AA2269"/>
  <c r="AB2290"/>
  <c r="Z2448"/>
  <c r="X2451"/>
  <c r="Z2454"/>
  <c r="AB2455"/>
  <c r="AB2840"/>
  <c r="Z2872"/>
  <c r="Z2873"/>
  <c r="S2455"/>
  <c r="X2455" s="1"/>
  <c r="U2512"/>
  <c r="Z2512" s="1"/>
  <c r="AC2512" s="1"/>
  <c r="W2667"/>
  <c r="AB2667" s="1"/>
  <c r="U2874"/>
  <c r="Z2874" s="1"/>
  <c r="W2887"/>
  <c r="AB2887" s="1"/>
  <c r="T2890"/>
  <c r="Y2890" s="1"/>
  <c r="AC2890" s="1"/>
  <c r="S3154"/>
  <c r="X3154" s="1"/>
  <c r="V3188"/>
  <c r="AA3188" s="1"/>
  <c r="AB1708"/>
  <c r="X1915"/>
  <c r="Y1999"/>
  <c r="AC1999" s="1"/>
  <c r="Z2036"/>
  <c r="AC2036" s="1"/>
  <c r="X2263"/>
  <c r="Z2270"/>
  <c r="AB2283"/>
  <c r="Z2447"/>
  <c r="Y2454"/>
  <c r="AB2459"/>
  <c r="X3193"/>
  <c r="Z3206"/>
  <c r="AC3206" s="1"/>
  <c r="AC4745"/>
  <c r="W2451"/>
  <c r="AB2451" s="1"/>
  <c r="V2532"/>
  <c r="AA2532" s="1"/>
  <c r="V2631"/>
  <c r="AA2631" s="1"/>
  <c r="V2827"/>
  <c r="AA2827" s="1"/>
  <c r="AB1935"/>
  <c r="AA2102"/>
  <c r="AA2283"/>
  <c r="AB2291"/>
  <c r="AB2503"/>
  <c r="AB2632"/>
  <c r="AB3189"/>
  <c r="W2452"/>
  <c r="AB2452" s="1"/>
  <c r="U2663"/>
  <c r="Z2663" s="1"/>
  <c r="AC2663" s="1"/>
  <c r="V2841"/>
  <c r="AA2841" s="1"/>
  <c r="S2883"/>
  <c r="X2883" s="1"/>
  <c r="AC2883" s="1"/>
  <c r="V3167"/>
  <c r="AA3167" s="1"/>
  <c r="W3174"/>
  <c r="AB3174" s="1"/>
  <c r="S3605"/>
  <c r="X3605" s="1"/>
  <c r="V3926"/>
  <c r="AA3926" s="1"/>
  <c r="AB1709"/>
  <c r="T1711"/>
  <c r="Y1711" s="1"/>
  <c r="S1712"/>
  <c r="X1712" s="1"/>
  <c r="S1713"/>
  <c r="X1713" s="1"/>
  <c r="AC1713" s="1"/>
  <c r="AA1936"/>
  <c r="AB1981"/>
  <c r="S1985"/>
  <c r="X1985" s="1"/>
  <c r="S1991"/>
  <c r="X1991" s="1"/>
  <c r="V1997"/>
  <c r="AA1997" s="1"/>
  <c r="U1998"/>
  <c r="Z1998" s="1"/>
  <c r="AC1998" s="1"/>
  <c r="X2000"/>
  <c r="Z2103"/>
  <c r="AB2116"/>
  <c r="S2120"/>
  <c r="X2120" s="1"/>
  <c r="U2126"/>
  <c r="Z2126" s="1"/>
  <c r="Y2277"/>
  <c r="AA2284"/>
  <c r="AA2291"/>
  <c r="Z2445"/>
  <c r="Y2446"/>
  <c r="U2455"/>
  <c r="Z2455" s="1"/>
  <c r="U2497"/>
  <c r="Z2497" s="1"/>
  <c r="AC2497" s="1"/>
  <c r="AC2528"/>
  <c r="AA2639"/>
  <c r="S2641"/>
  <c r="X2641" s="1"/>
  <c r="T3161"/>
  <c r="Y3161" s="1"/>
  <c r="S2475"/>
  <c r="X2475" s="1"/>
  <c r="S2499"/>
  <c r="X2499" s="1"/>
  <c r="U2639"/>
  <c r="Z2639" s="1"/>
  <c r="V2828"/>
  <c r="AA2828" s="1"/>
  <c r="S2830"/>
  <c r="X2830" s="1"/>
  <c r="AC2830" s="1"/>
  <c r="W2871"/>
  <c r="AB2871" s="1"/>
  <c r="T3177"/>
  <c r="Y3177" s="1"/>
  <c r="AC3177" s="1"/>
  <c r="S3185"/>
  <c r="X3185" s="1"/>
  <c r="W3196"/>
  <c r="AB3196" s="1"/>
  <c r="V3933"/>
  <c r="AA3933" s="1"/>
  <c r="AA1709"/>
  <c r="X1930"/>
  <c r="Z1937"/>
  <c r="AC1937" s="1"/>
  <c r="AA1982"/>
  <c r="Y2104"/>
  <c r="AC2104" s="1"/>
  <c r="AB2124"/>
  <c r="AB2266"/>
  <c r="X2272"/>
  <c r="X2278"/>
  <c r="AC2278" s="1"/>
  <c r="Z2284"/>
  <c r="Z2285"/>
  <c r="Y2445"/>
  <c r="Z2449"/>
  <c r="AA2452"/>
  <c r="Y2458"/>
  <c r="AA2504"/>
  <c r="AB2842"/>
  <c r="AA2880"/>
  <c r="X2891"/>
  <c r="AC2891" s="1"/>
  <c r="X3561"/>
  <c r="Z3958"/>
  <c r="W2453"/>
  <c r="AB2453" s="1"/>
  <c r="S2505"/>
  <c r="X2505" s="1"/>
  <c r="S2867"/>
  <c r="X2867" s="1"/>
  <c r="W2902"/>
  <c r="AB2902" s="1"/>
  <c r="T3568"/>
  <c r="Y3568" s="1"/>
  <c r="AC3568" s="1"/>
  <c r="W3580"/>
  <c r="AB3580" s="1"/>
  <c r="S3643"/>
  <c r="X3643" s="1"/>
  <c r="AC3643" s="1"/>
  <c r="W3924"/>
  <c r="AB3924" s="1"/>
  <c r="AA1710"/>
  <c r="Y1938"/>
  <c r="AC1938" s="1"/>
  <c r="X1976"/>
  <c r="Z1983"/>
  <c r="AC1983" s="1"/>
  <c r="S1992"/>
  <c r="X1992" s="1"/>
  <c r="T2051"/>
  <c r="Y2051" s="1"/>
  <c r="AC2051" s="1"/>
  <c r="X2105"/>
  <c r="AC2105" s="1"/>
  <c r="AA2117"/>
  <c r="V2267"/>
  <c r="AA2267" s="1"/>
  <c r="V2268"/>
  <c r="AA2268" s="1"/>
  <c r="U2269"/>
  <c r="Z2269" s="1"/>
  <c r="T2270"/>
  <c r="Y2270" s="1"/>
  <c r="T2271"/>
  <c r="Y2271" s="1"/>
  <c r="AB2274"/>
  <c r="X2279"/>
  <c r="AC2279" s="1"/>
  <c r="Y2285"/>
  <c r="Y2286"/>
  <c r="Z2292"/>
  <c r="T2447"/>
  <c r="Y2447" s="1"/>
  <c r="Z2456"/>
  <c r="X2459"/>
  <c r="AA2496"/>
  <c r="AA2519"/>
  <c r="AB2629"/>
  <c r="Y2633"/>
  <c r="Z2640"/>
  <c r="AC2648"/>
  <c r="Y2664"/>
  <c r="AC2664" s="1"/>
  <c r="Z3160"/>
  <c r="T3162"/>
  <c r="Y3162" s="1"/>
  <c r="AA3168"/>
  <c r="T3198"/>
  <c r="Y3198" s="1"/>
  <c r="S3199"/>
  <c r="X3199" s="1"/>
  <c r="AA3927"/>
  <c r="S2449"/>
  <c r="X2449" s="1"/>
  <c r="U2525"/>
  <c r="Z2525" s="1"/>
  <c r="S2628"/>
  <c r="X2628" s="1"/>
  <c r="S2634"/>
  <c r="X2634" s="1"/>
  <c r="W2637"/>
  <c r="AB2637" s="1"/>
  <c r="S2838"/>
  <c r="X2838" s="1"/>
  <c r="U3161"/>
  <c r="Z3161" s="1"/>
  <c r="U3168"/>
  <c r="Z3168" s="1"/>
  <c r="S3191"/>
  <c r="X3191" s="1"/>
  <c r="W3593"/>
  <c r="AB3593" s="1"/>
  <c r="U3610"/>
  <c r="Z3610" s="1"/>
  <c r="X1704"/>
  <c r="AC1704" s="1"/>
  <c r="Z1710"/>
  <c r="Z1711"/>
  <c r="S1916"/>
  <c r="X1916" s="1"/>
  <c r="S1922"/>
  <c r="X1922" s="1"/>
  <c r="AC1922" s="1"/>
  <c r="X1931"/>
  <c r="Y1984"/>
  <c r="AC1984" s="1"/>
  <c r="AB1996"/>
  <c r="Z2118"/>
  <c r="AA2125"/>
  <c r="S2264"/>
  <c r="X2264" s="1"/>
  <c r="AB2267"/>
  <c r="U2268"/>
  <c r="Z2268" s="1"/>
  <c r="T2269"/>
  <c r="Y2269" s="1"/>
  <c r="S2270"/>
  <c r="X2270" s="1"/>
  <c r="S2271"/>
  <c r="X2271" s="1"/>
  <c r="V2275"/>
  <c r="AA2275" s="1"/>
  <c r="X2286"/>
  <c r="X2287"/>
  <c r="AC2287" s="1"/>
  <c r="V2445"/>
  <c r="AA2445" s="1"/>
  <c r="V2446"/>
  <c r="AA2446" s="1"/>
  <c r="X2450"/>
  <c r="X2457"/>
  <c r="S2490"/>
  <c r="X2490" s="1"/>
  <c r="T2513"/>
  <c r="Y2513" s="1"/>
  <c r="AC2513" s="1"/>
  <c r="AC2649"/>
  <c r="AC2831"/>
  <c r="S2852"/>
  <c r="X2852" s="1"/>
  <c r="AB3187"/>
  <c r="AA3205"/>
  <c r="AC4744"/>
  <c r="X2447"/>
  <c r="Y2456"/>
  <c r="Y2498"/>
  <c r="AB2510"/>
  <c r="Z2631"/>
  <c r="Z2632"/>
  <c r="X2633"/>
  <c r="AB2640"/>
  <c r="AB2661"/>
  <c r="X2822"/>
  <c r="Z2828"/>
  <c r="AA2871"/>
  <c r="AB2872"/>
  <c r="AB2879"/>
  <c r="X2897"/>
  <c r="AB3195"/>
  <c r="AB3964"/>
  <c r="AB4333"/>
  <c r="X4497"/>
  <c r="AB2518"/>
  <c r="AA2524"/>
  <c r="AA2668"/>
  <c r="AB2841"/>
  <c r="AA2872"/>
  <c r="AB2880"/>
  <c r="AB3188"/>
  <c r="AA3594"/>
  <c r="AB3608"/>
  <c r="AB3640"/>
  <c r="AA3957"/>
  <c r="AA4001"/>
  <c r="AC4141"/>
  <c r="AB4341"/>
  <c r="AA4483"/>
  <c r="AA4514"/>
  <c r="AB4664"/>
  <c r="AA4002"/>
  <c r="Y4126"/>
  <c r="Z4131"/>
  <c r="X4157"/>
  <c r="X4163"/>
  <c r="Z4168"/>
  <c r="Z4170"/>
  <c r="AB4334"/>
  <c r="X4345"/>
  <c r="AA4484"/>
  <c r="AA4491"/>
  <c r="AA4515"/>
  <c r="AA4522"/>
  <c r="Y4654"/>
  <c r="AC4654" s="1"/>
  <c r="AB2826"/>
  <c r="AA2842"/>
  <c r="AA2843"/>
  <c r="Y2873"/>
  <c r="Y2874"/>
  <c r="Y2875"/>
  <c r="Z2880"/>
  <c r="Z2881"/>
  <c r="X3062"/>
  <c r="AC3062" s="1"/>
  <c r="S3155"/>
  <c r="X3155" s="1"/>
  <c r="AB3158"/>
  <c r="S3162"/>
  <c r="X3162" s="1"/>
  <c r="X3170"/>
  <c r="AA3189"/>
  <c r="AA3190"/>
  <c r="AA3196"/>
  <c r="T3207"/>
  <c r="Y3207" s="1"/>
  <c r="AC3207" s="1"/>
  <c r="Z3364"/>
  <c r="AC3364" s="1"/>
  <c r="AB3565"/>
  <c r="S3569"/>
  <c r="X3569" s="1"/>
  <c r="S3575"/>
  <c r="X3575" s="1"/>
  <c r="U3582"/>
  <c r="Z3582" s="1"/>
  <c r="AC3582" s="1"/>
  <c r="X3590"/>
  <c r="Z3595"/>
  <c r="S3606"/>
  <c r="X3606" s="1"/>
  <c r="AB3609"/>
  <c r="S3612"/>
  <c r="X3612" s="1"/>
  <c r="S3613"/>
  <c r="X3613" s="1"/>
  <c r="X3621"/>
  <c r="T3928"/>
  <c r="Y3928" s="1"/>
  <c r="T3929"/>
  <c r="Y3929" s="1"/>
  <c r="AB3932"/>
  <c r="Y3959"/>
  <c r="AC3959" s="1"/>
  <c r="Z3966"/>
  <c r="S3982"/>
  <c r="X3982" s="1"/>
  <c r="Z4002"/>
  <c r="Z4003"/>
  <c r="S4104"/>
  <c r="X4104" s="1"/>
  <c r="T4156"/>
  <c r="Y4156" s="1"/>
  <c r="AC4156" s="1"/>
  <c r="Y4169"/>
  <c r="AA4334"/>
  <c r="S4344"/>
  <c r="X4344" s="1"/>
  <c r="U4351"/>
  <c r="Z4351" s="1"/>
  <c r="AC4351" s="1"/>
  <c r="Z4484"/>
  <c r="Z4485"/>
  <c r="AB4498"/>
  <c r="Z4515"/>
  <c r="Z4516"/>
  <c r="AB4559"/>
  <c r="T4585"/>
  <c r="Y4585" s="1"/>
  <c r="AC4585" s="1"/>
  <c r="X4647"/>
  <c r="AB4665"/>
  <c r="AA4673"/>
  <c r="Y4752"/>
  <c r="Y4753"/>
  <c r="X4754"/>
  <c r="U2446"/>
  <c r="Z2446" s="1"/>
  <c r="X2448"/>
  <c r="AA2453"/>
  <c r="AA2454"/>
  <c r="Y2455"/>
  <c r="S2491"/>
  <c r="X2491" s="1"/>
  <c r="X2506"/>
  <c r="Y2526"/>
  <c r="Z2533"/>
  <c r="AB2638"/>
  <c r="T2640"/>
  <c r="Y2640" s="1"/>
  <c r="S2642"/>
  <c r="X2642" s="1"/>
  <c r="X2657"/>
  <c r="S2823"/>
  <c r="X2823" s="1"/>
  <c r="U2829"/>
  <c r="Z2829" s="1"/>
  <c r="X2837"/>
  <c r="Z2844"/>
  <c r="AC2844" s="1"/>
  <c r="X2868"/>
  <c r="X2874"/>
  <c r="X2875"/>
  <c r="Y2881"/>
  <c r="AA2888"/>
  <c r="AB3159"/>
  <c r="S3163"/>
  <c r="X3163" s="1"/>
  <c r="AB3166"/>
  <c r="S3169"/>
  <c r="X3169" s="1"/>
  <c r="V3175"/>
  <c r="AA3175" s="1"/>
  <c r="U3176"/>
  <c r="Z3176" s="1"/>
  <c r="AC3176" s="1"/>
  <c r="X3178"/>
  <c r="X3184"/>
  <c r="Z3189"/>
  <c r="Z3190"/>
  <c r="Z3191"/>
  <c r="S3200"/>
  <c r="X3200" s="1"/>
  <c r="X3215"/>
  <c r="AA3566"/>
  <c r="T3583"/>
  <c r="Y3583" s="1"/>
  <c r="AC3583" s="1"/>
  <c r="Y3596"/>
  <c r="AA3609"/>
  <c r="AB3610"/>
  <c r="S3614"/>
  <c r="X3614" s="1"/>
  <c r="AB3617"/>
  <c r="T3619"/>
  <c r="Y3619" s="1"/>
  <c r="S3620"/>
  <c r="X3620" s="1"/>
  <c r="V3626"/>
  <c r="AA3626" s="1"/>
  <c r="U3627"/>
  <c r="Z3627" s="1"/>
  <c r="AC3627" s="1"/>
  <c r="X3629"/>
  <c r="X3635"/>
  <c r="AC3635" s="1"/>
  <c r="Z3641"/>
  <c r="S3922"/>
  <c r="X3922" s="1"/>
  <c r="AB3925"/>
  <c r="T3927"/>
  <c r="Y3927" s="1"/>
  <c r="S3928"/>
  <c r="X3928" s="1"/>
  <c r="S3929"/>
  <c r="X3929" s="1"/>
  <c r="U3935"/>
  <c r="Z3935" s="1"/>
  <c r="X3960"/>
  <c r="AC3960" s="1"/>
  <c r="AA3972"/>
  <c r="Y4003"/>
  <c r="Y4004"/>
  <c r="Z4042"/>
  <c r="AC4042" s="1"/>
  <c r="AB4108"/>
  <c r="S4112"/>
  <c r="X4112" s="1"/>
  <c r="S4118"/>
  <c r="X4118" s="1"/>
  <c r="AB4121"/>
  <c r="V4124"/>
  <c r="AA4124" s="1"/>
  <c r="U4125"/>
  <c r="Z4125" s="1"/>
  <c r="X4127"/>
  <c r="S4149"/>
  <c r="X4149" s="1"/>
  <c r="X4164"/>
  <c r="X4170"/>
  <c r="AA4342"/>
  <c r="T4352"/>
  <c r="Y4352" s="1"/>
  <c r="AC4352" s="1"/>
  <c r="V4358"/>
  <c r="AA4358" s="1"/>
  <c r="Y4485"/>
  <c r="Y4486"/>
  <c r="Y4487"/>
  <c r="Z4492"/>
  <c r="X4510"/>
  <c r="AC4510" s="1"/>
  <c r="Y4516"/>
  <c r="S4646"/>
  <c r="X4646" s="1"/>
  <c r="V4652"/>
  <c r="AA4652" s="1"/>
  <c r="U4653"/>
  <c r="Z4653" s="1"/>
  <c r="AC4653" s="1"/>
  <c r="AA4665"/>
  <c r="S4738"/>
  <c r="X4738" s="1"/>
  <c r="U4754"/>
  <c r="Z4754" s="1"/>
  <c r="AB2495"/>
  <c r="V2511"/>
  <c r="AA2511" s="1"/>
  <c r="X2514"/>
  <c r="X2527"/>
  <c r="AC2527" s="1"/>
  <c r="Y2534"/>
  <c r="AB2630"/>
  <c r="T2632"/>
  <c r="Y2632" s="1"/>
  <c r="AA2638"/>
  <c r="AB2646"/>
  <c r="V2662"/>
  <c r="AA2662" s="1"/>
  <c r="X2665"/>
  <c r="AB2827"/>
  <c r="T2829"/>
  <c r="Y2829" s="1"/>
  <c r="Y2845"/>
  <c r="AC2845" s="1"/>
  <c r="Z2851"/>
  <c r="AB2870"/>
  <c r="V2873"/>
  <c r="AA2873" s="1"/>
  <c r="X2876"/>
  <c r="X2882"/>
  <c r="AC2882" s="1"/>
  <c r="Z2889"/>
  <c r="AA3159"/>
  <c r="AA3160"/>
  <c r="AB3167"/>
  <c r="Y3190"/>
  <c r="Y3191"/>
  <c r="Y3192"/>
  <c r="Z3197"/>
  <c r="AB3204"/>
  <c r="W3219"/>
  <c r="AB3219" s="1"/>
  <c r="X3304"/>
  <c r="AC3304" s="1"/>
  <c r="X3319"/>
  <c r="AC3319" s="1"/>
  <c r="X3560"/>
  <c r="Z3567"/>
  <c r="AC3567" s="1"/>
  <c r="X3591"/>
  <c r="X3597"/>
  <c r="AC3597" s="1"/>
  <c r="AA3610"/>
  <c r="AA3611"/>
  <c r="AA3617"/>
  <c r="W3633"/>
  <c r="AB3633" s="1"/>
  <c r="V3634"/>
  <c r="AA3634" s="1"/>
  <c r="X3636"/>
  <c r="AC3636" s="1"/>
  <c r="Y3642"/>
  <c r="Z3710"/>
  <c r="AA3925"/>
  <c r="AB3926"/>
  <c r="AB3933"/>
  <c r="U3934"/>
  <c r="Z3934" s="1"/>
  <c r="T3935"/>
  <c r="Y3935" s="1"/>
  <c r="X3967"/>
  <c r="Z3973"/>
  <c r="X4004"/>
  <c r="X4005"/>
  <c r="AC4005" s="1"/>
  <c r="AA4109"/>
  <c r="AB4129"/>
  <c r="W4131"/>
  <c r="AB4131" s="1"/>
  <c r="V4132"/>
  <c r="AA4132" s="1"/>
  <c r="AB4153"/>
  <c r="AB4166"/>
  <c r="W4168"/>
  <c r="AB4168" s="1"/>
  <c r="V4169"/>
  <c r="AA4169" s="1"/>
  <c r="X4329"/>
  <c r="AC4329" s="1"/>
  <c r="Z4335"/>
  <c r="X4480"/>
  <c r="X4486"/>
  <c r="X4487"/>
  <c r="Y4493"/>
  <c r="AA4499"/>
  <c r="V4507"/>
  <c r="AA4507" s="1"/>
  <c r="U4508"/>
  <c r="Z4508" s="1"/>
  <c r="X4517"/>
  <c r="AC4517" s="1"/>
  <c r="AA4560"/>
  <c r="AA4666"/>
  <c r="Y4668"/>
  <c r="Z4674"/>
  <c r="AB4742"/>
  <c r="T4755"/>
  <c r="Y4755" s="1"/>
  <c r="S4756"/>
  <c r="X4756" s="1"/>
  <c r="V4758"/>
  <c r="AA4758" s="1"/>
  <c r="U4759"/>
  <c r="Z4759" s="1"/>
  <c r="U4827"/>
  <c r="Z4827" s="1"/>
  <c r="AC4827" s="1"/>
  <c r="U5006"/>
  <c r="Z5006" s="1"/>
  <c r="AC5006" s="1"/>
  <c r="U5024"/>
  <c r="Z5024" s="1"/>
  <c r="AC5024" s="1"/>
  <c r="AB4000"/>
  <c r="W4001"/>
  <c r="AB4001" s="1"/>
  <c r="X4103"/>
  <c r="Z4110"/>
  <c r="AC4110" s="1"/>
  <c r="S4119"/>
  <c r="X4119" s="1"/>
  <c r="U4123"/>
  <c r="Z4123" s="1"/>
  <c r="T4124"/>
  <c r="Y4124" s="1"/>
  <c r="S4125"/>
  <c r="X4125" s="1"/>
  <c r="V4130"/>
  <c r="AA4130" s="1"/>
  <c r="V4131"/>
  <c r="AA4131" s="1"/>
  <c r="U4132"/>
  <c r="Z4132" s="1"/>
  <c r="AA4154"/>
  <c r="AB4161"/>
  <c r="V4167"/>
  <c r="AA4167" s="1"/>
  <c r="V4168"/>
  <c r="AA4168" s="1"/>
  <c r="U4169"/>
  <c r="Z4169" s="1"/>
  <c r="T4170"/>
  <c r="Y4170" s="1"/>
  <c r="U4253"/>
  <c r="Z4253" s="1"/>
  <c r="AC4253" s="1"/>
  <c r="X4330"/>
  <c r="AC4330" s="1"/>
  <c r="Y4336"/>
  <c r="Z4343"/>
  <c r="AB4349"/>
  <c r="S4353"/>
  <c r="X4353" s="1"/>
  <c r="S4374"/>
  <c r="X4374" s="1"/>
  <c r="AC4374" s="1"/>
  <c r="S4479"/>
  <c r="X4479" s="1"/>
  <c r="AB4482"/>
  <c r="W4483"/>
  <c r="AB4483" s="1"/>
  <c r="W4484"/>
  <c r="AB4484" s="1"/>
  <c r="V4485"/>
  <c r="AA4485" s="1"/>
  <c r="U4486"/>
  <c r="Z4486" s="1"/>
  <c r="X4488"/>
  <c r="Z4500"/>
  <c r="X4502"/>
  <c r="AB4506"/>
  <c r="S4509"/>
  <c r="X4509" s="1"/>
  <c r="AC4509" s="1"/>
  <c r="AB4513"/>
  <c r="W4514"/>
  <c r="AB4514" s="1"/>
  <c r="Z4561"/>
  <c r="Z4666"/>
  <c r="Z4667"/>
  <c r="X4668"/>
  <c r="Y4675"/>
  <c r="AA4743"/>
  <c r="AB4756"/>
  <c r="AA4757"/>
  <c r="U4758"/>
  <c r="Z4758" s="1"/>
  <c r="T4759"/>
  <c r="Y4759" s="1"/>
  <c r="S4760"/>
  <c r="X4760" s="1"/>
  <c r="AC4760" s="1"/>
  <c r="T4782"/>
  <c r="Y4782" s="1"/>
  <c r="T4920"/>
  <c r="Y4920" s="1"/>
  <c r="T4975"/>
  <c r="Y4975" s="1"/>
  <c r="AC4975" s="1"/>
  <c r="T4981"/>
  <c r="Y4981" s="1"/>
  <c r="T4994"/>
  <c r="Y4994" s="1"/>
  <c r="AA3581"/>
  <c r="Y3611"/>
  <c r="Y3612"/>
  <c r="Y3613"/>
  <c r="Z3618"/>
  <c r="AB3625"/>
  <c r="AB3639"/>
  <c r="X3710"/>
  <c r="X3725"/>
  <c r="AC3725" s="1"/>
  <c r="X3921"/>
  <c r="Z3926"/>
  <c r="Z3927"/>
  <c r="Z3928"/>
  <c r="AA3934"/>
  <c r="AB3956"/>
  <c r="Y4111"/>
  <c r="AC4111" s="1"/>
  <c r="AA4122"/>
  <c r="AB4123"/>
  <c r="AB4130"/>
  <c r="X4148"/>
  <c r="Z4155"/>
  <c r="AC4155" s="1"/>
  <c r="AA4162"/>
  <c r="AB4167"/>
  <c r="AC4171"/>
  <c r="X4337"/>
  <c r="AC4337" s="1"/>
  <c r="AA4350"/>
  <c r="AB4357"/>
  <c r="AB4490"/>
  <c r="Y4501"/>
  <c r="AB4521"/>
  <c r="AB4651"/>
  <c r="S4655"/>
  <c r="X4655" s="1"/>
  <c r="Y4667"/>
  <c r="S4669"/>
  <c r="X4669" s="1"/>
  <c r="W4672"/>
  <c r="AB4672" s="1"/>
  <c r="X4737"/>
  <c r="AA4752"/>
  <c r="AA4753"/>
  <c r="U4766"/>
  <c r="Z4766" s="1"/>
  <c r="S4767"/>
  <c r="X4767" s="1"/>
  <c r="AC4767" s="1"/>
  <c r="S4782"/>
  <c r="X4782" s="1"/>
  <c r="S4981"/>
  <c r="X4981" s="1"/>
  <c r="S4994"/>
  <c r="X4994" s="1"/>
  <c r="AC5030"/>
  <c r="AC5012"/>
  <c r="AC5000"/>
  <c r="AC4987"/>
  <c r="AC4944"/>
  <c r="AC4932"/>
  <c r="AC4926"/>
  <c r="AC4857"/>
  <c r="AC4842"/>
  <c r="AC4812"/>
  <c r="AC4761"/>
  <c r="S4752"/>
  <c r="X4752" s="1"/>
  <c r="S4753"/>
  <c r="X4753" s="1"/>
  <c r="W4757"/>
  <c r="AB4757" s="1"/>
  <c r="T4758"/>
  <c r="Y4758" s="1"/>
  <c r="S4759"/>
  <c r="X4759" s="1"/>
  <c r="W4763"/>
  <c r="AB4763" s="1"/>
  <c r="V4764"/>
  <c r="AA4764" s="1"/>
  <c r="U4765"/>
  <c r="Z4765" s="1"/>
  <c r="T4766"/>
  <c r="Y4766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AC4751" s="1"/>
  <c r="W4737"/>
  <c r="AB4737" s="1"/>
  <c r="W4738"/>
  <c r="AB4738" s="1"/>
  <c r="V4739"/>
  <c r="AA4739" s="1"/>
  <c r="U4740"/>
  <c r="Z4740" s="1"/>
  <c r="T4741"/>
  <c r="Y4741" s="1"/>
  <c r="S4742"/>
  <c r="X4742" s="1"/>
  <c r="W4746"/>
  <c r="AB4746" s="1"/>
  <c r="AC4746" s="1"/>
  <c r="V4747"/>
  <c r="AA4747" s="1"/>
  <c r="U4748"/>
  <c r="Z4748" s="1"/>
  <c r="T4749"/>
  <c r="Y4749" s="1"/>
  <c r="S4750"/>
  <c r="X4750" s="1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W4661"/>
  <c r="AB4661" s="1"/>
  <c r="W4662"/>
  <c r="AB4662" s="1"/>
  <c r="AC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AC4660" s="1"/>
  <c r="W4646"/>
  <c r="AB4646" s="1"/>
  <c r="W4647"/>
  <c r="AB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AC4562"/>
  <c r="AC4563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W4555"/>
  <c r="AB4555" s="1"/>
  <c r="W4556"/>
  <c r="AB4556" s="1"/>
  <c r="AC4556" s="1"/>
  <c r="V4557"/>
  <c r="AA4557" s="1"/>
  <c r="U4558"/>
  <c r="Z4558" s="1"/>
  <c r="T4559"/>
  <c r="Y4559" s="1"/>
  <c r="S4560"/>
  <c r="X4560" s="1"/>
  <c r="W4564"/>
  <c r="AB4564" s="1"/>
  <c r="AC4564" s="1"/>
  <c r="V4565"/>
  <c r="AA4565" s="1"/>
  <c r="U4566"/>
  <c r="Z4566" s="1"/>
  <c r="T4567"/>
  <c r="Y4567" s="1"/>
  <c r="S4568"/>
  <c r="X4568" s="1"/>
  <c r="AC4524"/>
  <c r="AC4518"/>
  <c r="W4512"/>
  <c r="AB4512" s="1"/>
  <c r="V4513"/>
  <c r="AA4513" s="1"/>
  <c r="U4514"/>
  <c r="Z4514" s="1"/>
  <c r="T4515"/>
  <c r="Y4515" s="1"/>
  <c r="S4516"/>
  <c r="X4516" s="1"/>
  <c r="W4520"/>
  <c r="AB4520" s="1"/>
  <c r="V4521"/>
  <c r="AA4521" s="1"/>
  <c r="U4522"/>
  <c r="Z4522" s="1"/>
  <c r="T4523"/>
  <c r="Y4523" s="1"/>
  <c r="W4511"/>
  <c r="AB4511" s="1"/>
  <c r="AC4511" s="1"/>
  <c r="V4512"/>
  <c r="AA4512" s="1"/>
  <c r="U4513"/>
  <c r="Z4513" s="1"/>
  <c r="T4514"/>
  <c r="Y4514" s="1"/>
  <c r="S4515"/>
  <c r="X4515" s="1"/>
  <c r="W4519"/>
  <c r="AB4519" s="1"/>
  <c r="AC4519" s="1"/>
  <c r="V4520"/>
  <c r="AA4520" s="1"/>
  <c r="U4521"/>
  <c r="Z4521" s="1"/>
  <c r="T4522"/>
  <c r="Y4522" s="1"/>
  <c r="S4523"/>
  <c r="X4523" s="1"/>
  <c r="W4496"/>
  <c r="AB4496" s="1"/>
  <c r="V4497"/>
  <c r="AA4497" s="1"/>
  <c r="U4498"/>
  <c r="Z4498" s="1"/>
  <c r="T4499"/>
  <c r="Y4499" s="1"/>
  <c r="S4500"/>
  <c r="X4500" s="1"/>
  <c r="W4504"/>
  <c r="AB4504" s="1"/>
  <c r="V4505"/>
  <c r="AA4505" s="1"/>
  <c r="U4506"/>
  <c r="Z4506" s="1"/>
  <c r="T4507"/>
  <c r="Y4507" s="1"/>
  <c r="S4508"/>
  <c r="X4508" s="1"/>
  <c r="W4494"/>
  <c r="AB4494" s="1"/>
  <c r="AC4494" s="1"/>
  <c r="W4495"/>
  <c r="AB4495" s="1"/>
  <c r="AC4495" s="1"/>
  <c r="V4496"/>
  <c r="AA4496" s="1"/>
  <c r="U4497"/>
  <c r="Z4497" s="1"/>
  <c r="T4498"/>
  <c r="Y4498" s="1"/>
  <c r="S4499"/>
  <c r="X4499" s="1"/>
  <c r="W4503"/>
  <c r="AB4503" s="1"/>
  <c r="V4504"/>
  <c r="AA4504" s="1"/>
  <c r="U4505"/>
  <c r="Z4505" s="1"/>
  <c r="T4506"/>
  <c r="Y4506" s="1"/>
  <c r="S4507"/>
  <c r="X4507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W4480"/>
  <c r="AB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V4354"/>
  <c r="AA4354" s="1"/>
  <c r="U4355"/>
  <c r="Z4355" s="1"/>
  <c r="T4356"/>
  <c r="Y4356" s="1"/>
  <c r="S4357"/>
  <c r="X4357" s="1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W4331"/>
  <c r="AB4331" s="1"/>
  <c r="AC4331" s="1"/>
  <c r="V4332"/>
  <c r="AA4332" s="1"/>
  <c r="U4333"/>
  <c r="Z4333" s="1"/>
  <c r="T4334"/>
  <c r="Y4334" s="1"/>
  <c r="S4335"/>
  <c r="X4335" s="1"/>
  <c r="W4339"/>
  <c r="AB4339" s="1"/>
  <c r="AC4339" s="1"/>
  <c r="V4340"/>
  <c r="AA4340" s="1"/>
  <c r="U4341"/>
  <c r="Z4341" s="1"/>
  <c r="T4342"/>
  <c r="Y4342" s="1"/>
  <c r="S4343"/>
  <c r="X4343" s="1"/>
  <c r="AC4238"/>
  <c r="AC4223"/>
  <c r="AC4208"/>
  <c r="W4165"/>
  <c r="AB4165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AC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U4174"/>
  <c r="Z4174" s="1"/>
  <c r="T4175"/>
  <c r="Y4175" s="1"/>
  <c r="S4176"/>
  <c r="X4176" s="1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6"/>
  <c r="AB4136" s="1"/>
  <c r="V4137"/>
  <c r="AA4137" s="1"/>
  <c r="U4138"/>
  <c r="Z4138" s="1"/>
  <c r="T4139"/>
  <c r="Y4139" s="1"/>
  <c r="S4140"/>
  <c r="X4140" s="1"/>
  <c r="AC4140" s="1"/>
  <c r="W4144"/>
  <c r="AB4144" s="1"/>
  <c r="V4145"/>
  <c r="AA4145" s="1"/>
  <c r="U4146"/>
  <c r="Z4146" s="1"/>
  <c r="T4147"/>
  <c r="Y4147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AC4133" s="1"/>
  <c r="W4134"/>
  <c r="AB4134" s="1"/>
  <c r="V4135"/>
  <c r="AA4135" s="1"/>
  <c r="U4136"/>
  <c r="Z4136" s="1"/>
  <c r="T4137"/>
  <c r="Y4137" s="1"/>
  <c r="S4138"/>
  <c r="X4138" s="1"/>
  <c r="W4142"/>
  <c r="AB4142" s="1"/>
  <c r="AC4142" s="1"/>
  <c r="V4143"/>
  <c r="AA4143" s="1"/>
  <c r="U4144"/>
  <c r="Z4144" s="1"/>
  <c r="T4145"/>
  <c r="Y4145" s="1"/>
  <c r="S4146"/>
  <c r="X4146" s="1"/>
  <c r="Y4118"/>
  <c r="Y4119"/>
  <c r="X4120"/>
  <c r="AB4124"/>
  <c r="AA4125"/>
  <c r="Z4126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W4119"/>
  <c r="AB4119" s="1"/>
  <c r="V4120"/>
  <c r="AA4120" s="1"/>
  <c r="U4121"/>
  <c r="Z4121" s="1"/>
  <c r="T4122"/>
  <c r="Y4122" s="1"/>
  <c r="S4123"/>
  <c r="X4123" s="1"/>
  <c r="W4127"/>
  <c r="AB4127" s="1"/>
  <c r="V4128"/>
  <c r="AA4128" s="1"/>
  <c r="U4129"/>
  <c r="Z4129" s="1"/>
  <c r="T4130"/>
  <c r="Y4130" s="1"/>
  <c r="S4131"/>
  <c r="X4131" s="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AC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AC4011" s="1"/>
  <c r="W3997"/>
  <c r="AB3997" s="1"/>
  <c r="AC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V4007"/>
  <c r="AA4007" s="1"/>
  <c r="U4008"/>
  <c r="Z4008" s="1"/>
  <c r="T4009"/>
  <c r="Y4009" s="1"/>
  <c r="S4010"/>
  <c r="X4010" s="1"/>
  <c r="W3982"/>
  <c r="AB3982" s="1"/>
  <c r="AC3974"/>
  <c r="W3969"/>
  <c r="AB3969" s="1"/>
  <c r="V3970"/>
  <c r="AA3970" s="1"/>
  <c r="U3971"/>
  <c r="Z3971" s="1"/>
  <c r="T3972"/>
  <c r="Y3972" s="1"/>
  <c r="S3973"/>
  <c r="X3973" s="1"/>
  <c r="W3977"/>
  <c r="AB3977" s="1"/>
  <c r="V3978"/>
  <c r="AA3978" s="1"/>
  <c r="U3979"/>
  <c r="Z3979" s="1"/>
  <c r="T3980"/>
  <c r="Y3980" s="1"/>
  <c r="S3981"/>
  <c r="X3981" s="1"/>
  <c r="AC3981" s="1"/>
  <c r="W3967"/>
  <c r="AB3967" s="1"/>
  <c r="W3968"/>
  <c r="AB3968" s="1"/>
  <c r="AC3968" s="1"/>
  <c r="V3969"/>
  <c r="AA3969" s="1"/>
  <c r="U3970"/>
  <c r="Z3970" s="1"/>
  <c r="T3971"/>
  <c r="Y3971" s="1"/>
  <c r="S3972"/>
  <c r="X3972" s="1"/>
  <c r="W3976"/>
  <c r="AB3976" s="1"/>
  <c r="V3977"/>
  <c r="AA3977" s="1"/>
  <c r="U3978"/>
  <c r="Z3978" s="1"/>
  <c r="T3979"/>
  <c r="Y3979" s="1"/>
  <c r="S3980"/>
  <c r="X3980" s="1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W3952"/>
  <c r="AB3952" s="1"/>
  <c r="AC3952" s="1"/>
  <c r="W3953"/>
  <c r="AB3953" s="1"/>
  <c r="V3954"/>
  <c r="AA3954" s="1"/>
  <c r="U3955"/>
  <c r="Z3955" s="1"/>
  <c r="T3956"/>
  <c r="Y3956" s="1"/>
  <c r="S3957"/>
  <c r="X3957" s="1"/>
  <c r="W3961"/>
  <c r="AB3961" s="1"/>
  <c r="AC3961" s="1"/>
  <c r="V3962"/>
  <c r="AA3962" s="1"/>
  <c r="U3963"/>
  <c r="Z3963" s="1"/>
  <c r="T3964"/>
  <c r="Y3964" s="1"/>
  <c r="S3965"/>
  <c r="X3965" s="1"/>
  <c r="W3923"/>
  <c r="AB3923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W3921"/>
  <c r="AB3921" s="1"/>
  <c r="W3922"/>
  <c r="AB3922" s="1"/>
  <c r="V3923"/>
  <c r="AA3923" s="1"/>
  <c r="U3924"/>
  <c r="Z3924" s="1"/>
  <c r="T3925"/>
  <c r="Y3925" s="1"/>
  <c r="S3926"/>
  <c r="X3926" s="1"/>
  <c r="W3930"/>
  <c r="AB3930" s="1"/>
  <c r="V3931"/>
  <c r="AA3931" s="1"/>
  <c r="U3932"/>
  <c r="Z3932" s="1"/>
  <c r="T3933"/>
  <c r="Y3933" s="1"/>
  <c r="S3934"/>
  <c r="X3934" s="1"/>
  <c r="AC3695"/>
  <c r="AC3680"/>
  <c r="AC3644"/>
  <c r="W3638"/>
  <c r="AB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W3637"/>
  <c r="AB3637" s="1"/>
  <c r="AC3637" s="1"/>
  <c r="V3638"/>
  <c r="AA3638" s="1"/>
  <c r="U3639"/>
  <c r="Z3639" s="1"/>
  <c r="T3640"/>
  <c r="Y3640" s="1"/>
  <c r="S3641"/>
  <c r="X3641" s="1"/>
  <c r="W3645"/>
  <c r="AB3645" s="1"/>
  <c r="AC3645" s="1"/>
  <c r="V3646"/>
  <c r="AA3646" s="1"/>
  <c r="U3647"/>
  <c r="Z3647" s="1"/>
  <c r="T3648"/>
  <c r="Y3648" s="1"/>
  <c r="S3649"/>
  <c r="X3649" s="1"/>
  <c r="AA3620"/>
  <c r="AA3621"/>
  <c r="Z3622"/>
  <c r="Y3623"/>
  <c r="X3624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20"/>
  <c r="AB3620" s="1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AC3598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AC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AC3599" s="1"/>
  <c r="V3600"/>
  <c r="AA3600" s="1"/>
  <c r="U3601"/>
  <c r="Z3601" s="1"/>
  <c r="T3602"/>
  <c r="Y3602" s="1"/>
  <c r="S3603"/>
  <c r="X3603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V3570"/>
  <c r="AA3570" s="1"/>
  <c r="U3571"/>
  <c r="Z3571" s="1"/>
  <c r="T3572"/>
  <c r="Y3572" s="1"/>
  <c r="S3573"/>
  <c r="X3573" s="1"/>
  <c r="AC3379"/>
  <c r="AC3349"/>
  <c r="AC3334"/>
  <c r="AC3289"/>
  <c r="AC3274"/>
  <c r="AC3259"/>
  <c r="AC3229"/>
  <c r="AC3221"/>
  <c r="AC3222"/>
  <c r="W3216"/>
  <c r="AB3216" s="1"/>
  <c r="V3217"/>
  <c r="AA3217" s="1"/>
  <c r="U3218"/>
  <c r="Z3218" s="1"/>
  <c r="T3219"/>
  <c r="Y3219" s="1"/>
  <c r="S3220"/>
  <c r="X3220" s="1"/>
  <c r="AC3220" s="1"/>
  <c r="W3224"/>
  <c r="AB3224" s="1"/>
  <c r="V3225"/>
  <c r="AA3225" s="1"/>
  <c r="U3226"/>
  <c r="Z3226" s="1"/>
  <c r="T3227"/>
  <c r="Y3227" s="1"/>
  <c r="S3228"/>
  <c r="X3228" s="1"/>
  <c r="AC3228" s="1"/>
  <c r="W3214"/>
  <c r="AB3214" s="1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AC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AC3146"/>
  <c r="AC3147"/>
  <c r="AA3139"/>
  <c r="AA3140"/>
  <c r="Z3141"/>
  <c r="Y3142"/>
  <c r="X3143"/>
  <c r="W3141"/>
  <c r="AB3141" s="1"/>
  <c r="V3142"/>
  <c r="AA3142" s="1"/>
  <c r="U3143"/>
  <c r="Z3143" s="1"/>
  <c r="T3144"/>
  <c r="Y3144" s="1"/>
  <c r="S3145"/>
  <c r="X3145" s="1"/>
  <c r="AC3145" s="1"/>
  <c r="W3149"/>
  <c r="AB3149" s="1"/>
  <c r="V3150"/>
  <c r="AA3150" s="1"/>
  <c r="U3151"/>
  <c r="Z3151" s="1"/>
  <c r="T3152"/>
  <c r="Y3152" s="1"/>
  <c r="S3153"/>
  <c r="X3153" s="1"/>
  <c r="AC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AC3148" s="1"/>
  <c r="V3149"/>
  <c r="AA3149" s="1"/>
  <c r="U3150"/>
  <c r="Z3150" s="1"/>
  <c r="T3151"/>
  <c r="Y3151" s="1"/>
  <c r="S3152"/>
  <c r="X3152" s="1"/>
  <c r="AC3077"/>
  <c r="AC2904"/>
  <c r="AC2905"/>
  <c r="W2899"/>
  <c r="AB2899" s="1"/>
  <c r="V2900"/>
  <c r="AA2900" s="1"/>
  <c r="U2901"/>
  <c r="Z2901" s="1"/>
  <c r="T2902"/>
  <c r="Y2902" s="1"/>
  <c r="S2903"/>
  <c r="X2903" s="1"/>
  <c r="AC2903" s="1"/>
  <c r="W2907"/>
  <c r="AB2907" s="1"/>
  <c r="V2908"/>
  <c r="AA2908" s="1"/>
  <c r="U2909"/>
  <c r="Z2909" s="1"/>
  <c r="T2910"/>
  <c r="Y2910" s="1"/>
  <c r="S2911"/>
  <c r="X2911" s="1"/>
  <c r="AC2911" s="1"/>
  <c r="W2897"/>
  <c r="AB2897" s="1"/>
  <c r="W2898"/>
  <c r="AB2898" s="1"/>
  <c r="V2899"/>
  <c r="AA2899" s="1"/>
  <c r="U2900"/>
  <c r="Z2900" s="1"/>
  <c r="T2901"/>
  <c r="Y2901" s="1"/>
  <c r="S2902"/>
  <c r="X2902" s="1"/>
  <c r="W2906"/>
  <c r="AB2906" s="1"/>
  <c r="V2907"/>
  <c r="AA2907" s="1"/>
  <c r="U2908"/>
  <c r="Z2908" s="1"/>
  <c r="T2909"/>
  <c r="Y2909" s="1"/>
  <c r="S2910"/>
  <c r="X2910" s="1"/>
  <c r="W2885"/>
  <c r="AB2885" s="1"/>
  <c r="V2886"/>
  <c r="AA2886" s="1"/>
  <c r="U2887"/>
  <c r="Z2887" s="1"/>
  <c r="T2888"/>
  <c r="Y2888" s="1"/>
  <c r="S2889"/>
  <c r="X2889" s="1"/>
  <c r="W2884"/>
  <c r="AB2884" s="1"/>
  <c r="AC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AC2896" s="1"/>
  <c r="V2892"/>
  <c r="AA2892" s="1"/>
  <c r="U2893"/>
  <c r="Z2893" s="1"/>
  <c r="T2894"/>
  <c r="Y2894" s="1"/>
  <c r="S2895"/>
  <c r="X2895" s="1"/>
  <c r="W2869"/>
  <c r="AB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W2867"/>
  <c r="AB2867" s="1"/>
  <c r="W2868"/>
  <c r="AB2868" s="1"/>
  <c r="V2869"/>
  <c r="AA2869" s="1"/>
  <c r="U2870"/>
  <c r="Z2870" s="1"/>
  <c r="T2871"/>
  <c r="Y2871" s="1"/>
  <c r="S2872"/>
  <c r="X2872" s="1"/>
  <c r="W2876"/>
  <c r="AB2876" s="1"/>
  <c r="V2877"/>
  <c r="AA2877" s="1"/>
  <c r="U2878"/>
  <c r="Z2878" s="1"/>
  <c r="T2879"/>
  <c r="Y2879" s="1"/>
  <c r="S2880"/>
  <c r="X2880" s="1"/>
  <c r="W2852"/>
  <c r="AB2852" s="1"/>
  <c r="W2839"/>
  <c r="AB2839" s="1"/>
  <c r="V2840"/>
  <c r="AA2840" s="1"/>
  <c r="U2841"/>
  <c r="Z2841" s="1"/>
  <c r="T2842"/>
  <c r="Y2842" s="1"/>
  <c r="S2843"/>
  <c r="X2843" s="1"/>
  <c r="W2847"/>
  <c r="AB2847" s="1"/>
  <c r="V2848"/>
  <c r="AA2848" s="1"/>
  <c r="U2849"/>
  <c r="Z2849" s="1"/>
  <c r="T2850"/>
  <c r="Y2850" s="1"/>
  <c r="S2851"/>
  <c r="X2851" s="1"/>
  <c r="W2837"/>
  <c r="AB2837" s="1"/>
  <c r="W2838"/>
  <c r="AB2838" s="1"/>
  <c r="V2839"/>
  <c r="AA2839" s="1"/>
  <c r="U2840"/>
  <c r="Z2840" s="1"/>
  <c r="T2841"/>
  <c r="Y2841" s="1"/>
  <c r="S2842"/>
  <c r="X2842" s="1"/>
  <c r="W2846"/>
  <c r="AB2846" s="1"/>
  <c r="V2847"/>
  <c r="AA2847" s="1"/>
  <c r="U2848"/>
  <c r="Z2848" s="1"/>
  <c r="T2849"/>
  <c r="Y2849" s="1"/>
  <c r="S2850"/>
  <c r="X2850" s="1"/>
  <c r="W2825"/>
  <c r="AB2825" s="1"/>
  <c r="V2826"/>
  <c r="AA2826" s="1"/>
  <c r="U2827"/>
  <c r="Z2827" s="1"/>
  <c r="T2828"/>
  <c r="Y2828" s="1"/>
  <c r="S2829"/>
  <c r="X2829" s="1"/>
  <c r="W2833"/>
  <c r="AB2833" s="1"/>
  <c r="V2834"/>
  <c r="AA2834" s="1"/>
  <c r="U2835"/>
  <c r="Z2835" s="1"/>
  <c r="T2836"/>
  <c r="Y2836" s="1"/>
  <c r="W2824"/>
  <c r="AB2824" s="1"/>
  <c r="V2825"/>
  <c r="AA2825" s="1"/>
  <c r="U2826"/>
  <c r="Z2826" s="1"/>
  <c r="T2827"/>
  <c r="Y2827" s="1"/>
  <c r="S2828"/>
  <c r="X2828" s="1"/>
  <c r="W2832"/>
  <c r="AB2832" s="1"/>
  <c r="AC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AC2670" s="1"/>
  <c r="W2656"/>
  <c r="AB2656" s="1"/>
  <c r="W2657"/>
  <c r="AB2657" s="1"/>
  <c r="V2658"/>
  <c r="AA2658" s="1"/>
  <c r="U2659"/>
  <c r="Z2659" s="1"/>
  <c r="T2660"/>
  <c r="Y2660" s="1"/>
  <c r="S2661"/>
  <c r="X2661" s="1"/>
  <c r="W2665"/>
  <c r="AB2665" s="1"/>
  <c r="V2666"/>
  <c r="AA2666" s="1"/>
  <c r="U2667"/>
  <c r="Z2667" s="1"/>
  <c r="T2668"/>
  <c r="Y2668" s="1"/>
  <c r="S2669"/>
  <c r="X2669" s="1"/>
  <c r="W2643"/>
  <c r="AB2643" s="1"/>
  <c r="V2644"/>
  <c r="AA2644" s="1"/>
  <c r="U2645"/>
  <c r="Z2645" s="1"/>
  <c r="T2646"/>
  <c r="Y2646" s="1"/>
  <c r="S2647"/>
  <c r="X2647" s="1"/>
  <c r="AC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AC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W2636"/>
  <c r="AB2636" s="1"/>
  <c r="V2637"/>
  <c r="AA2637" s="1"/>
  <c r="U2638"/>
  <c r="Z2638" s="1"/>
  <c r="T2639"/>
  <c r="Y2639" s="1"/>
  <c r="S2640"/>
  <c r="X2640" s="1"/>
  <c r="W2626"/>
  <c r="AB2626" s="1"/>
  <c r="W2627"/>
  <c r="AB2627" s="1"/>
  <c r="AC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522"/>
  <c r="AB2522" s="1"/>
  <c r="V2523"/>
  <c r="AA2523" s="1"/>
  <c r="U2524"/>
  <c r="Z2524" s="1"/>
  <c r="T2525"/>
  <c r="Y2525" s="1"/>
  <c r="S2526"/>
  <c r="X2526" s="1"/>
  <c r="W2530"/>
  <c r="AB2530" s="1"/>
  <c r="V2531"/>
  <c r="AA2531" s="1"/>
  <c r="U2532"/>
  <c r="Z2532" s="1"/>
  <c r="T2533"/>
  <c r="Y2533" s="1"/>
  <c r="S2534"/>
  <c r="X2534" s="1"/>
  <c r="W2520"/>
  <c r="AB2520" s="1"/>
  <c r="W2521"/>
  <c r="AB2521" s="1"/>
  <c r="AC2521" s="1"/>
  <c r="V2522"/>
  <c r="AA2522" s="1"/>
  <c r="U2523"/>
  <c r="Z2523" s="1"/>
  <c r="T2524"/>
  <c r="Y2524" s="1"/>
  <c r="S2525"/>
  <c r="X2525" s="1"/>
  <c r="W2529"/>
  <c r="AB2529" s="1"/>
  <c r="AC2529" s="1"/>
  <c r="V2530"/>
  <c r="AA2530" s="1"/>
  <c r="U2531"/>
  <c r="Z2531" s="1"/>
  <c r="T2532"/>
  <c r="Y2532" s="1"/>
  <c r="S2533"/>
  <c r="X2533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V2507"/>
  <c r="AA2507" s="1"/>
  <c r="U2508"/>
  <c r="Z2508" s="1"/>
  <c r="T2509"/>
  <c r="Y2509" s="1"/>
  <c r="S2510"/>
  <c r="X2510" s="1"/>
  <c r="W2514"/>
  <c r="AB2514" s="1"/>
  <c r="V2515"/>
  <c r="AA2515" s="1"/>
  <c r="U2516"/>
  <c r="Z2516" s="1"/>
  <c r="T2517"/>
  <c r="Y2517" s="1"/>
  <c r="S2518"/>
  <c r="X2518" s="1"/>
  <c r="AA2490"/>
  <c r="AA2491"/>
  <c r="Z2492"/>
  <c r="Y2493"/>
  <c r="X2494"/>
  <c r="AB2498"/>
  <c r="AA2499"/>
  <c r="Z2500"/>
  <c r="Y2501"/>
  <c r="X2502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W2475"/>
  <c r="AB2475" s="1"/>
  <c r="AC2467"/>
  <c r="AC2468"/>
  <c r="W2462"/>
  <c r="AB2462" s="1"/>
  <c r="V2463"/>
  <c r="AA2463" s="1"/>
  <c r="U2464"/>
  <c r="Z2464" s="1"/>
  <c r="T2465"/>
  <c r="Y2465" s="1"/>
  <c r="S2466"/>
  <c r="X2466" s="1"/>
  <c r="AC2466" s="1"/>
  <c r="W2470"/>
  <c r="AB2470" s="1"/>
  <c r="V2471"/>
  <c r="AA2471" s="1"/>
  <c r="U2472"/>
  <c r="Z2472" s="1"/>
  <c r="T2473"/>
  <c r="Y2473" s="1"/>
  <c r="S2474"/>
  <c r="X2474" s="1"/>
  <c r="AC2474" s="1"/>
  <c r="W2460"/>
  <c r="AB2460" s="1"/>
  <c r="AC2460" s="1"/>
  <c r="W2461"/>
  <c r="AB2461" s="1"/>
  <c r="AC2461" s="1"/>
  <c r="V2462"/>
  <c r="AA2462" s="1"/>
  <c r="U2463"/>
  <c r="Z2463" s="1"/>
  <c r="T2464"/>
  <c r="Y2464" s="1"/>
  <c r="S2465"/>
  <c r="X2465" s="1"/>
  <c r="W2469"/>
  <c r="AB2469" s="1"/>
  <c r="V2470"/>
  <c r="AA2470" s="1"/>
  <c r="U2471"/>
  <c r="Z2471" s="1"/>
  <c r="T2472"/>
  <c r="Y2472" s="1"/>
  <c r="S2473"/>
  <c r="X2473" s="1"/>
  <c r="S2445"/>
  <c r="X2445" s="1"/>
  <c r="S2446"/>
  <c r="X2446" s="1"/>
  <c r="W2450"/>
  <c r="AB2450" s="1"/>
  <c r="V2451"/>
  <c r="AA2451" s="1"/>
  <c r="U2452"/>
  <c r="Z2452" s="1"/>
  <c r="T2453"/>
  <c r="Y2453" s="1"/>
  <c r="S2454"/>
  <c r="X2454" s="1"/>
  <c r="W2458"/>
  <c r="AB2458" s="1"/>
  <c r="V2459"/>
  <c r="AA2459" s="1"/>
  <c r="W2449"/>
  <c r="AB2449" s="1"/>
  <c r="V2450"/>
  <c r="AA2450" s="1"/>
  <c r="U2451"/>
  <c r="Z2451" s="1"/>
  <c r="T2452"/>
  <c r="Y2452" s="1"/>
  <c r="S2453"/>
  <c r="X2453" s="1"/>
  <c r="W2457"/>
  <c r="AB2457" s="1"/>
  <c r="V2458"/>
  <c r="AA2458" s="1"/>
  <c r="U2459"/>
  <c r="Z2459" s="1"/>
  <c r="W2448"/>
  <c r="AB2448" s="1"/>
  <c r="V2449"/>
  <c r="AA2449" s="1"/>
  <c r="U2450"/>
  <c r="Z2450" s="1"/>
  <c r="T2451"/>
  <c r="Y2451" s="1"/>
  <c r="S2452"/>
  <c r="X2452" s="1"/>
  <c r="W2456"/>
  <c r="AB2456" s="1"/>
  <c r="V2457"/>
  <c r="AA2457" s="1"/>
  <c r="U2458"/>
  <c r="Z2458" s="1"/>
  <c r="T2459"/>
  <c r="Y2459" s="1"/>
  <c r="AC2429"/>
  <c r="W2281"/>
  <c r="AB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W2280"/>
  <c r="AB2280" s="1"/>
  <c r="AC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W2265"/>
  <c r="AB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63"/>
  <c r="AB2263" s="1"/>
  <c r="W2264"/>
  <c r="AB2264" s="1"/>
  <c r="V2265"/>
  <c r="AA2265" s="1"/>
  <c r="U2266"/>
  <c r="Z2266" s="1"/>
  <c r="T2267"/>
  <c r="Y2267" s="1"/>
  <c r="S2268"/>
  <c r="X2268" s="1"/>
  <c r="W2272"/>
  <c r="AB2272" s="1"/>
  <c r="V2273"/>
  <c r="AA2273" s="1"/>
  <c r="U2274"/>
  <c r="Z2274" s="1"/>
  <c r="T2275"/>
  <c r="Y2275" s="1"/>
  <c r="S2276"/>
  <c r="X2276" s="1"/>
  <c r="AC2202"/>
  <c r="AC2187"/>
  <c r="AC2172"/>
  <c r="AC2157"/>
  <c r="AC2142"/>
  <c r="AA2112"/>
  <c r="AA2113"/>
  <c r="Z2114"/>
  <c r="Y2115"/>
  <c r="X2116"/>
  <c r="AB2120"/>
  <c r="AA2121"/>
  <c r="Z2122"/>
  <c r="Y2123"/>
  <c r="X2124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W2112"/>
  <c r="AB2112" s="1"/>
  <c r="W2113"/>
  <c r="AB2113" s="1"/>
  <c r="V2114"/>
  <c r="AA2114" s="1"/>
  <c r="U2115"/>
  <c r="Z2115" s="1"/>
  <c r="T2116"/>
  <c r="Y2116" s="1"/>
  <c r="S2117"/>
  <c r="X2117" s="1"/>
  <c r="W2121"/>
  <c r="AB2121" s="1"/>
  <c r="V2122"/>
  <c r="AA2122" s="1"/>
  <c r="U2123"/>
  <c r="Z2123" s="1"/>
  <c r="T2124"/>
  <c r="Y2124" s="1"/>
  <c r="S2125"/>
  <c r="X2125" s="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AC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AC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V2001"/>
  <c r="AA2001" s="1"/>
  <c r="U2002"/>
  <c r="Z2002" s="1"/>
  <c r="T2003"/>
  <c r="Y2003" s="1"/>
  <c r="S2004"/>
  <c r="X2004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AC1960"/>
  <c r="AC1945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C1944" s="1"/>
  <c r="W1930"/>
  <c r="AB1930" s="1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W1917"/>
  <c r="AB1917" s="1"/>
  <c r="V1918"/>
  <c r="AA1918" s="1"/>
  <c r="U1919"/>
  <c r="Z1919" s="1"/>
  <c r="T1920"/>
  <c r="Y1920" s="1"/>
  <c r="S1921"/>
  <c r="X1921" s="1"/>
  <c r="AC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707"/>
  <c r="AB1707" s="1"/>
  <c r="V1708"/>
  <c r="AA1708" s="1"/>
  <c r="U1709"/>
  <c r="Z1709" s="1"/>
  <c r="T1710"/>
  <c r="Y1710" s="1"/>
  <c r="S1711"/>
  <c r="X1711" s="1"/>
  <c r="W1715"/>
  <c r="AB1715" s="1"/>
  <c r="V1716"/>
  <c r="AA1716" s="1"/>
  <c r="U1717"/>
  <c r="Z1717" s="1"/>
  <c r="T1718"/>
  <c r="Y1718" s="1"/>
  <c r="W1706"/>
  <c r="AB1706" s="1"/>
  <c r="AC1706" s="1"/>
  <c r="V1707"/>
  <c r="AA1707" s="1"/>
  <c r="U1708"/>
  <c r="Z1708" s="1"/>
  <c r="T1709"/>
  <c r="Y1709" s="1"/>
  <c r="S1710"/>
  <c r="X1710" s="1"/>
  <c r="W1714"/>
  <c r="AB1714" s="1"/>
  <c r="V1715"/>
  <c r="AA1715" s="1"/>
  <c r="U1716"/>
  <c r="Z1716" s="1"/>
  <c r="T1717"/>
  <c r="Y1717" s="1"/>
  <c r="S1718"/>
  <c r="X1718" s="1"/>
  <c r="X1258"/>
  <c r="Z1256"/>
  <c r="Z1264"/>
  <c r="AB98"/>
  <c r="AC493"/>
  <c r="AB1253"/>
  <c r="AB1254"/>
  <c r="Z1667"/>
  <c r="Y1668"/>
  <c r="AC419"/>
  <c r="Y1257"/>
  <c r="Z1257"/>
  <c r="AC434"/>
  <c r="Y1266"/>
  <c r="X1267"/>
  <c r="AB1655"/>
  <c r="X102"/>
  <c r="AA371"/>
  <c r="AB1255"/>
  <c r="Z1265"/>
  <c r="X1266"/>
  <c r="AB1287"/>
  <c r="AA1603"/>
  <c r="AB1611"/>
  <c r="AB1648"/>
  <c r="X1661"/>
  <c r="Z108"/>
  <c r="AC389"/>
  <c r="AC433"/>
  <c r="AB837"/>
  <c r="S841"/>
  <c r="X841" s="1"/>
  <c r="S847"/>
  <c r="X847" s="1"/>
  <c r="U854"/>
  <c r="Z854" s="1"/>
  <c r="AC854" s="1"/>
  <c r="S863"/>
  <c r="X863" s="1"/>
  <c r="AA1255"/>
  <c r="Y1262"/>
  <c r="AB1262"/>
  <c r="Y1265"/>
  <c r="S1268"/>
  <c r="X1268" s="1"/>
  <c r="U1275"/>
  <c r="Z1275" s="1"/>
  <c r="AC1275" s="1"/>
  <c r="AA1287"/>
  <c r="AB1288"/>
  <c r="Z1291"/>
  <c r="Y1292"/>
  <c r="AA1296"/>
  <c r="S1299"/>
  <c r="X1299" s="1"/>
  <c r="AB1302"/>
  <c r="AA1604"/>
  <c r="AA1611"/>
  <c r="T1622"/>
  <c r="Y1622" s="1"/>
  <c r="AC1622" s="1"/>
  <c r="AA1648"/>
  <c r="AB1656"/>
  <c r="AB1665"/>
  <c r="S1667"/>
  <c r="X1667" s="1"/>
  <c r="AB1694"/>
  <c r="S1698"/>
  <c r="X1698" s="1"/>
  <c r="AC1698" s="1"/>
  <c r="AA838"/>
  <c r="T855"/>
  <c r="Y855" s="1"/>
  <c r="AC855" s="1"/>
  <c r="AB867"/>
  <c r="S871"/>
  <c r="X871" s="1"/>
  <c r="T1253"/>
  <c r="Y1253" s="1"/>
  <c r="Y1255"/>
  <c r="S1256"/>
  <c r="X1256" s="1"/>
  <c r="Y1258"/>
  <c r="X1259"/>
  <c r="T1263"/>
  <c r="Y1263" s="1"/>
  <c r="AA1264"/>
  <c r="AB1267"/>
  <c r="T1276"/>
  <c r="Y1276" s="1"/>
  <c r="AC1276" s="1"/>
  <c r="Y1283"/>
  <c r="Y1284"/>
  <c r="AA1288"/>
  <c r="AA1289"/>
  <c r="Y1290"/>
  <c r="AA1290"/>
  <c r="X1293"/>
  <c r="Z1296"/>
  <c r="Z1297"/>
  <c r="AB1303"/>
  <c r="S1313"/>
  <c r="X1313" s="1"/>
  <c r="V1319"/>
  <c r="AA1319" s="1"/>
  <c r="U1320"/>
  <c r="Z1320" s="1"/>
  <c r="AC1320" s="1"/>
  <c r="X1322"/>
  <c r="X1448"/>
  <c r="Z1604"/>
  <c r="Z1605"/>
  <c r="S1615"/>
  <c r="X1615" s="1"/>
  <c r="X1630"/>
  <c r="AA1649"/>
  <c r="AA1656"/>
  <c r="T1666"/>
  <c r="Y1666" s="1"/>
  <c r="AB1670"/>
  <c r="X666"/>
  <c r="X832"/>
  <c r="Z839"/>
  <c r="AC839" s="1"/>
  <c r="S848"/>
  <c r="X848" s="1"/>
  <c r="AA868"/>
  <c r="AB875"/>
  <c r="Z1254"/>
  <c r="X1255"/>
  <c r="S1263"/>
  <c r="X1263" s="1"/>
  <c r="S1269"/>
  <c r="X1269" s="1"/>
  <c r="Z1288"/>
  <c r="Z1289"/>
  <c r="X1290"/>
  <c r="T1291"/>
  <c r="Y1291" s="1"/>
  <c r="Y1297"/>
  <c r="AA1303"/>
  <c r="AB1311"/>
  <c r="T1321"/>
  <c r="Y1321" s="1"/>
  <c r="AC1321" s="1"/>
  <c r="W1326"/>
  <c r="AB1326" s="1"/>
  <c r="V1327"/>
  <c r="AA1327" s="1"/>
  <c r="U1403"/>
  <c r="Z1403" s="1"/>
  <c r="AC1403" s="1"/>
  <c r="Y1605"/>
  <c r="Y1606"/>
  <c r="Z1613"/>
  <c r="AB1619"/>
  <c r="S1623"/>
  <c r="X1623" s="1"/>
  <c r="S1629"/>
  <c r="X1629" s="1"/>
  <c r="W1634"/>
  <c r="AB1634" s="1"/>
  <c r="V1635"/>
  <c r="AA1635" s="1"/>
  <c r="U1636"/>
  <c r="Z1636" s="1"/>
  <c r="AC1636" s="1"/>
  <c r="X1638"/>
  <c r="X1644"/>
  <c r="Z1649"/>
  <c r="Z1650"/>
  <c r="AA1657"/>
  <c r="AB1662"/>
  <c r="S1666"/>
  <c r="X1666" s="1"/>
  <c r="V1672"/>
  <c r="AA1672" s="1"/>
  <c r="U1673"/>
  <c r="Z1673" s="1"/>
  <c r="AA1695"/>
  <c r="V108"/>
  <c r="AA108" s="1"/>
  <c r="Y840"/>
  <c r="AC840" s="1"/>
  <c r="AB852"/>
  <c r="S856"/>
  <c r="X856" s="1"/>
  <c r="X862"/>
  <c r="Z869"/>
  <c r="AC869" s="1"/>
  <c r="Y1254"/>
  <c r="V1260"/>
  <c r="AA1260" s="1"/>
  <c r="V1261"/>
  <c r="AA1261" s="1"/>
  <c r="U1262"/>
  <c r="Z1262" s="1"/>
  <c r="X1264"/>
  <c r="S1265"/>
  <c r="X1265" s="1"/>
  <c r="AB1273"/>
  <c r="S1277"/>
  <c r="X1277" s="1"/>
  <c r="S1283"/>
  <c r="X1283" s="1"/>
  <c r="S1284"/>
  <c r="X1284" s="1"/>
  <c r="Y1289"/>
  <c r="AB1289"/>
  <c r="U1290"/>
  <c r="Z1290" s="1"/>
  <c r="S1291"/>
  <c r="X1291" s="1"/>
  <c r="X1298"/>
  <c r="AA1312"/>
  <c r="S1314"/>
  <c r="X1314" s="1"/>
  <c r="T1448"/>
  <c r="Y1448" s="1"/>
  <c r="X1606"/>
  <c r="X1607"/>
  <c r="AC1607" s="1"/>
  <c r="AA1620"/>
  <c r="T1637"/>
  <c r="Y1637" s="1"/>
  <c r="AC1637" s="1"/>
  <c r="Y1650"/>
  <c r="Y1651"/>
  <c r="Z1657"/>
  <c r="V1663"/>
  <c r="AA1663" s="1"/>
  <c r="V1664"/>
  <c r="AA1664" s="1"/>
  <c r="U1665"/>
  <c r="Z1665" s="1"/>
  <c r="AB1671"/>
  <c r="U1672"/>
  <c r="Z1672" s="1"/>
  <c r="T1673"/>
  <c r="Y1673" s="1"/>
  <c r="S1674"/>
  <c r="X1674" s="1"/>
  <c r="X1689"/>
  <c r="AC1689" s="1"/>
  <c r="Z1696"/>
  <c r="Z101"/>
  <c r="X833"/>
  <c r="AA853"/>
  <c r="AB860"/>
  <c r="Y870"/>
  <c r="AC870" s="1"/>
  <c r="Z1253"/>
  <c r="AB1259"/>
  <c r="AB1260"/>
  <c r="U1261"/>
  <c r="Z1261" s="1"/>
  <c r="AA1274"/>
  <c r="W1286"/>
  <c r="AB1286" s="1"/>
  <c r="W1295"/>
  <c r="AB1295" s="1"/>
  <c r="AB1318"/>
  <c r="AB1602"/>
  <c r="W1603"/>
  <c r="AB1603" s="1"/>
  <c r="W1610"/>
  <c r="AB1610" s="1"/>
  <c r="X1614"/>
  <c r="Z1621"/>
  <c r="AC1621" s="1"/>
  <c r="X1645"/>
  <c r="W1647"/>
  <c r="AB1647" s="1"/>
  <c r="X1651"/>
  <c r="X1652"/>
  <c r="AC1652" s="1"/>
  <c r="Y1658"/>
  <c r="AB1663"/>
  <c r="U1664"/>
  <c r="Z1664" s="1"/>
  <c r="T1665"/>
  <c r="Y1665" s="1"/>
  <c r="AA1671"/>
  <c r="X1690"/>
  <c r="AC1690" s="1"/>
  <c r="Y1697"/>
  <c r="AC1697" s="1"/>
  <c r="W1692"/>
  <c r="AB1692" s="1"/>
  <c r="V1693"/>
  <c r="AA1693" s="1"/>
  <c r="U1694"/>
  <c r="Z1694" s="1"/>
  <c r="T1695"/>
  <c r="Y1695" s="1"/>
  <c r="S1696"/>
  <c r="X1696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AC1703" s="1"/>
  <c r="V1699"/>
  <c r="AA1699" s="1"/>
  <c r="U1700"/>
  <c r="Z1700" s="1"/>
  <c r="T1701"/>
  <c r="Y1701" s="1"/>
  <c r="S1702"/>
  <c r="X1702" s="1"/>
  <c r="W1674"/>
  <c r="AB1674" s="1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59"/>
  <c r="AB1659" s="1"/>
  <c r="AC1659" s="1"/>
  <c r="W1660"/>
  <c r="AB1660" s="1"/>
  <c r="AC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Y1644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AC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W1599"/>
  <c r="AB1599" s="1"/>
  <c r="AC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AC1433"/>
  <c r="AC1418"/>
  <c r="AC1388"/>
  <c r="AC1373"/>
  <c r="AC1358"/>
  <c r="AC1343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AA1298"/>
  <c r="AA1299"/>
  <c r="Z1300"/>
  <c r="Y1301"/>
  <c r="W1300"/>
  <c r="AB1300" s="1"/>
  <c r="V1301"/>
  <c r="AA1301" s="1"/>
  <c r="U1302"/>
  <c r="Z1302" s="1"/>
  <c r="T1303"/>
  <c r="Y1303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V1308"/>
  <c r="AA1308" s="1"/>
  <c r="U1309"/>
  <c r="Z1309" s="1"/>
  <c r="T1310"/>
  <c r="Y1310" s="1"/>
  <c r="S1311"/>
  <c r="X1311" s="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AC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S1253"/>
  <c r="X1253" s="1"/>
  <c r="S1254"/>
  <c r="X1254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W1257"/>
  <c r="AB1257" s="1"/>
  <c r="V1258"/>
  <c r="AA1258" s="1"/>
  <c r="U1259"/>
  <c r="Z1259" s="1"/>
  <c r="T1260"/>
  <c r="Y1260" s="1"/>
  <c r="S1261"/>
  <c r="X1261" s="1"/>
  <c r="W1265"/>
  <c r="AB1265" s="1"/>
  <c r="V1266"/>
  <c r="AA1266" s="1"/>
  <c r="U1267"/>
  <c r="Z1267" s="1"/>
  <c r="W1256"/>
  <c r="AB1256" s="1"/>
  <c r="V1257"/>
  <c r="AA1257" s="1"/>
  <c r="U1258"/>
  <c r="Z1258" s="1"/>
  <c r="T1259"/>
  <c r="Y1259" s="1"/>
  <c r="S1260"/>
  <c r="X1260" s="1"/>
  <c r="W1264"/>
  <c r="AB1264" s="1"/>
  <c r="V1265"/>
  <c r="AA1265" s="1"/>
  <c r="U1266"/>
  <c r="Z1266" s="1"/>
  <c r="T1267"/>
  <c r="Y1267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4896" l="1"/>
  <c r="AD4896" s="1"/>
  <c r="AC4474"/>
  <c r="AC1237"/>
  <c r="AC1242"/>
  <c r="AC1251"/>
  <c r="AC1243"/>
  <c r="AC1246"/>
  <c r="AC1239"/>
  <c r="AC1241"/>
  <c r="AC1250"/>
  <c r="AC1244"/>
  <c r="AD1244" s="1"/>
  <c r="AC1245"/>
  <c r="AC1247"/>
  <c r="AC1238"/>
  <c r="AC1240"/>
  <c r="AC5222"/>
  <c r="AC1249"/>
  <c r="AC1248"/>
  <c r="AC1130"/>
  <c r="AD1130" s="1"/>
  <c r="AC1119"/>
  <c r="AD1119" s="1"/>
  <c r="AC5220"/>
  <c r="AC5193"/>
  <c r="AC5141"/>
  <c r="AC5139"/>
  <c r="AC5129"/>
  <c r="AC5127"/>
  <c r="AC5131"/>
  <c r="AC5133"/>
  <c r="AC5195"/>
  <c r="AC5169"/>
  <c r="AC5167"/>
  <c r="AC2605"/>
  <c r="AC5163"/>
  <c r="AC5165"/>
  <c r="AC5161"/>
  <c r="AC2931"/>
  <c r="AD2931" s="1"/>
  <c r="AC4477"/>
  <c r="AC1190"/>
  <c r="AD1190" s="1"/>
  <c r="AC1857"/>
  <c r="AD1857" s="1"/>
  <c r="AC4094"/>
  <c r="AC1184"/>
  <c r="AD1184" s="1"/>
  <c r="AC1179"/>
  <c r="AD1179" s="1"/>
  <c r="AC4389"/>
  <c r="AC1191"/>
  <c r="AD1191" s="1"/>
  <c r="AC1236"/>
  <c r="AC1187"/>
  <c r="AD1187" s="1"/>
  <c r="AC4632"/>
  <c r="AD1584"/>
  <c r="AC1183"/>
  <c r="AD1183" s="1"/>
  <c r="AC1180"/>
  <c r="AD1180" s="1"/>
  <c r="AC1181"/>
  <c r="AD1181" s="1"/>
  <c r="AD1186"/>
  <c r="AC1597"/>
  <c r="AD1597" s="1"/>
  <c r="AC1189"/>
  <c r="AD1189" s="1"/>
  <c r="AD1178"/>
  <c r="AC1188"/>
  <c r="AD1188" s="1"/>
  <c r="AD1185"/>
  <c r="AC1182"/>
  <c r="AD1182" s="1"/>
  <c r="AC179"/>
  <c r="AC1585"/>
  <c r="AD1585" s="1"/>
  <c r="AC1590"/>
  <c r="AD1590" s="1"/>
  <c r="AC1595"/>
  <c r="AD1595" s="1"/>
  <c r="AC1596"/>
  <c r="AD1596" s="1"/>
  <c r="AC1589"/>
  <c r="AD1589" s="1"/>
  <c r="AC1586"/>
  <c r="AD1586" s="1"/>
  <c r="AC1587"/>
  <c r="AD1587" s="1"/>
  <c r="AD1592"/>
  <c r="AC1593"/>
  <c r="AD1593" s="1"/>
  <c r="AC1594"/>
  <c r="AD1594" s="1"/>
  <c r="AD1591"/>
  <c r="AC1788"/>
  <c r="AC1588"/>
  <c r="AD1588" s="1"/>
  <c r="AC1233"/>
  <c r="AC4452"/>
  <c r="AC1787"/>
  <c r="AC1235"/>
  <c r="AC2406"/>
  <c r="AC2401"/>
  <c r="AC1234"/>
  <c r="AC1232"/>
  <c r="AC1228"/>
  <c r="AC1224"/>
  <c r="AC1223"/>
  <c r="AC1222"/>
  <c r="AD1229" s="1"/>
  <c r="AC1225"/>
  <c r="AC1226"/>
  <c r="AC1227"/>
  <c r="AC4326"/>
  <c r="AC4315"/>
  <c r="AC4321"/>
  <c r="AC4320"/>
  <c r="AC4319"/>
  <c r="AC4317"/>
  <c r="AC4316"/>
  <c r="AC4327"/>
  <c r="AC4323"/>
  <c r="AC4324"/>
  <c r="AC4325"/>
  <c r="AC4313"/>
  <c r="AC4318"/>
  <c r="AC4322"/>
  <c r="AC4314"/>
  <c r="AC4442"/>
  <c r="AC178"/>
  <c r="AC1792"/>
  <c r="AC1781"/>
  <c r="AC2405"/>
  <c r="AC2404"/>
  <c r="AC2409"/>
  <c r="AC2410"/>
  <c r="AC2402"/>
  <c r="AC2403"/>
  <c r="AC2407"/>
  <c r="AC2408"/>
  <c r="AC2412"/>
  <c r="AC2399"/>
  <c r="AC2398"/>
  <c r="AC2411"/>
  <c r="AC2400"/>
  <c r="AC4476"/>
  <c r="AC4467"/>
  <c r="AC3908"/>
  <c r="AD3908" s="1"/>
  <c r="AC4441"/>
  <c r="AC4472"/>
  <c r="AC1793"/>
  <c r="AC1790"/>
  <c r="AC1789"/>
  <c r="AC1786"/>
  <c r="AC1791"/>
  <c r="AC1785"/>
  <c r="AC1780"/>
  <c r="AC1779"/>
  <c r="AC1783"/>
  <c r="AC1782"/>
  <c r="AC4453"/>
  <c r="AC4462"/>
  <c r="AC4435"/>
  <c r="AC4439"/>
  <c r="AC1784"/>
  <c r="AC4461"/>
  <c r="AC4475"/>
  <c r="AC4470"/>
  <c r="AC4471"/>
  <c r="AC4468"/>
  <c r="AC4469"/>
  <c r="AC4464"/>
  <c r="AC4463"/>
  <c r="AC4460"/>
  <c r="AC4459"/>
  <c r="AC4457"/>
  <c r="AC4454"/>
  <c r="AC4451"/>
  <c r="AC4455"/>
  <c r="AC4456"/>
  <c r="AC4440"/>
  <c r="AC4437"/>
  <c r="AC4438"/>
  <c r="AC4448"/>
  <c r="AC4449"/>
  <c r="AC4465"/>
  <c r="AC4458"/>
  <c r="AC4447"/>
  <c r="AC4433"/>
  <c r="AC4450"/>
  <c r="AC4445"/>
  <c r="AC4434"/>
  <c r="AC4446"/>
  <c r="AC4436"/>
  <c r="AC4443"/>
  <c r="AC4444"/>
  <c r="AC4092"/>
  <c r="AC4093"/>
  <c r="AC4101"/>
  <c r="AC4091"/>
  <c r="AC4097"/>
  <c r="AC4090"/>
  <c r="AC4088"/>
  <c r="AC4087"/>
  <c r="AC4098"/>
  <c r="AC4089"/>
  <c r="AC4099"/>
  <c r="AC4100"/>
  <c r="AC3651"/>
  <c r="AC3919"/>
  <c r="AD3919" s="1"/>
  <c r="AC194"/>
  <c r="AC3916"/>
  <c r="AD3916" s="1"/>
  <c r="AC3917"/>
  <c r="AD3917" s="1"/>
  <c r="AC3911"/>
  <c r="AD3911" s="1"/>
  <c r="AC3907"/>
  <c r="AD3907" s="1"/>
  <c r="AD3912"/>
  <c r="AC3918"/>
  <c r="AD3918" s="1"/>
  <c r="AD3906"/>
  <c r="AC3909"/>
  <c r="AD3909" s="1"/>
  <c r="AC3910"/>
  <c r="AD3910" s="1"/>
  <c r="AD3914"/>
  <c r="AC3915"/>
  <c r="AD3915" s="1"/>
  <c r="AD3913"/>
  <c r="AC3659"/>
  <c r="AC1773"/>
  <c r="AC4019"/>
  <c r="AC4018"/>
  <c r="AC4016"/>
  <c r="AC4023"/>
  <c r="AC4017"/>
  <c r="AC4014"/>
  <c r="AC4022"/>
  <c r="AC4026"/>
  <c r="AC4012"/>
  <c r="AD4013" s="1"/>
  <c r="AC4024"/>
  <c r="AC4025"/>
  <c r="AC4015"/>
  <c r="AC198"/>
  <c r="AC3650"/>
  <c r="AC3661"/>
  <c r="AC3658"/>
  <c r="AC3657"/>
  <c r="AC3653"/>
  <c r="AC3654"/>
  <c r="AC3655"/>
  <c r="AC3656"/>
  <c r="AC3662"/>
  <c r="AC3663"/>
  <c r="AC3664"/>
  <c r="AC190"/>
  <c r="AC1772"/>
  <c r="AC3660"/>
  <c r="AC196"/>
  <c r="AC187"/>
  <c r="AC3652"/>
  <c r="AC1771"/>
  <c r="AC1774"/>
  <c r="AC1775"/>
  <c r="AC1770"/>
  <c r="AC1769"/>
  <c r="AC1768"/>
  <c r="AC1767"/>
  <c r="AC1765"/>
  <c r="AC1764"/>
  <c r="AC1766"/>
  <c r="AC1776"/>
  <c r="AC1777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25"/>
  <c r="AC156"/>
  <c r="AC181"/>
  <c r="AC176"/>
  <c r="AC182"/>
  <c r="AC171"/>
  <c r="AC180"/>
  <c r="AC155"/>
  <c r="AC159"/>
  <c r="AC169"/>
  <c r="AC158"/>
  <c r="AC157"/>
  <c r="AC149"/>
  <c r="AC160"/>
  <c r="AC2968"/>
  <c r="AC151"/>
  <c r="AC161"/>
  <c r="AC167"/>
  <c r="AC2983"/>
  <c r="AC2972"/>
  <c r="AD2981" s="1"/>
  <c r="AC168"/>
  <c r="AC166"/>
  <c r="AC153"/>
  <c r="AC2982"/>
  <c r="AC143"/>
  <c r="AC145"/>
  <c r="AC2973"/>
  <c r="AC148"/>
  <c r="AC152"/>
  <c r="AC147"/>
  <c r="AC146"/>
  <c r="AC141"/>
  <c r="AC140"/>
  <c r="AC142"/>
  <c r="AC150"/>
  <c r="AC144"/>
  <c r="AC3548"/>
  <c r="AC2975"/>
  <c r="AC3543"/>
  <c r="AC2967"/>
  <c r="AC2980"/>
  <c r="AC2979"/>
  <c r="AC2964"/>
  <c r="AC2977"/>
  <c r="AD2977" s="1"/>
  <c r="AC2984"/>
  <c r="AC2985"/>
  <c r="AC2974"/>
  <c r="AC2976"/>
  <c r="AC2950"/>
  <c r="AC2957"/>
  <c r="AC2942"/>
  <c r="AC2965"/>
  <c r="AC2963"/>
  <c r="AC2978"/>
  <c r="AC2971"/>
  <c r="AC2958"/>
  <c r="AC2986"/>
  <c r="AC2961"/>
  <c r="AC2962"/>
  <c r="AC3557"/>
  <c r="AC2949"/>
  <c r="AC2966"/>
  <c r="AC2959"/>
  <c r="AC2969"/>
  <c r="AC2970"/>
  <c r="AC2960"/>
  <c r="AC1570"/>
  <c r="AC3502"/>
  <c r="AC2944"/>
  <c r="AC2947"/>
  <c r="AC2951"/>
  <c r="AC2956"/>
  <c r="AC2953"/>
  <c r="AC2952"/>
  <c r="AC2954"/>
  <c r="AC2948"/>
  <c r="AC2943"/>
  <c r="AC2955"/>
  <c r="AC2945"/>
  <c r="AC2946"/>
  <c r="AC3558"/>
  <c r="AC3541"/>
  <c r="AC3530"/>
  <c r="AC3535"/>
  <c r="AC3537"/>
  <c r="AC3555"/>
  <c r="AC3546"/>
  <c r="AC3554"/>
  <c r="AC3547"/>
  <c r="AC3553"/>
  <c r="AC3544"/>
  <c r="AC3545"/>
  <c r="AC3550"/>
  <c r="AC3549"/>
  <c r="AC3533"/>
  <c r="AC3551"/>
  <c r="AC3556"/>
  <c r="AC4726"/>
  <c r="AC3542"/>
  <c r="AC3552"/>
  <c r="AD2937"/>
  <c r="AC3536"/>
  <c r="AC3529"/>
  <c r="AC807"/>
  <c r="AC3526"/>
  <c r="AC3534"/>
  <c r="AC3527"/>
  <c r="AC3516"/>
  <c r="AC3538"/>
  <c r="AC3518"/>
  <c r="AC3508"/>
  <c r="AC3539"/>
  <c r="AC3515"/>
  <c r="AC3506"/>
  <c r="AC3514"/>
  <c r="AD3520" s="1"/>
  <c r="AC3540"/>
  <c r="AC3507"/>
  <c r="AC3517"/>
  <c r="AC3532"/>
  <c r="AC3528"/>
  <c r="AC3531"/>
  <c r="AC3524"/>
  <c r="AC3509"/>
  <c r="AC3503"/>
  <c r="AC3519"/>
  <c r="AC1573"/>
  <c r="AC1568"/>
  <c r="AC3511"/>
  <c r="AC3512"/>
  <c r="AC3505"/>
  <c r="AC3499"/>
  <c r="AC3500"/>
  <c r="AC3504"/>
  <c r="AC3510"/>
  <c r="AC4723"/>
  <c r="AC801"/>
  <c r="AC3501"/>
  <c r="AC1578"/>
  <c r="AC4735"/>
  <c r="AC4727"/>
  <c r="AC4730"/>
  <c r="AC4725"/>
  <c r="AC4728"/>
  <c r="AC4729"/>
  <c r="AC4734"/>
  <c r="AC4722"/>
  <c r="AC4721"/>
  <c r="AC4731"/>
  <c r="AC1579"/>
  <c r="AC4724"/>
  <c r="AC1569"/>
  <c r="AC1581"/>
  <c r="AC1571"/>
  <c r="AC814"/>
  <c r="AC815"/>
  <c r="AC4733"/>
  <c r="AC4732"/>
  <c r="AC809"/>
  <c r="AC803"/>
  <c r="AC810"/>
  <c r="AC804"/>
  <c r="AC811"/>
  <c r="AC812"/>
  <c r="AC806"/>
  <c r="AC802"/>
  <c r="AC813"/>
  <c r="AC1582"/>
  <c r="AC1572"/>
  <c r="AC1576"/>
  <c r="AC805"/>
  <c r="AC1577"/>
  <c r="AC1574"/>
  <c r="AC1580"/>
  <c r="AC1557"/>
  <c r="AC1575"/>
  <c r="AC1563"/>
  <c r="AC2397"/>
  <c r="AD2929"/>
  <c r="AC1564"/>
  <c r="AC1556"/>
  <c r="AC1555"/>
  <c r="AC1558"/>
  <c r="AC1559"/>
  <c r="AC1561"/>
  <c r="AC1562"/>
  <c r="AC1565"/>
  <c r="AC1566"/>
  <c r="AC1554"/>
  <c r="AC1553"/>
  <c r="AC1560"/>
  <c r="AC1567"/>
  <c r="AD2941"/>
  <c r="AD2933"/>
  <c r="AD2934"/>
  <c r="AD2940"/>
  <c r="AC2394"/>
  <c r="AC4713"/>
  <c r="AD2939"/>
  <c r="AD2930"/>
  <c r="AD2938"/>
  <c r="AD2932"/>
  <c r="AD2928"/>
  <c r="AD2936"/>
  <c r="AD2935"/>
  <c r="AC3462"/>
  <c r="AC2389"/>
  <c r="AC4712"/>
  <c r="AC2390"/>
  <c r="AC2393"/>
  <c r="AC2395"/>
  <c r="AC2391"/>
  <c r="AC2392"/>
  <c r="AC2384"/>
  <c r="AC2383"/>
  <c r="AC2396"/>
  <c r="AC2385"/>
  <c r="AC2386"/>
  <c r="AC2387"/>
  <c r="AC2388"/>
  <c r="AC4714"/>
  <c r="AC4709"/>
  <c r="AC4710"/>
  <c r="AC4715"/>
  <c r="AC4716"/>
  <c r="AC4717"/>
  <c r="AC4718"/>
  <c r="AC4719"/>
  <c r="AC4708"/>
  <c r="AC4706"/>
  <c r="AC4707"/>
  <c r="AC4711"/>
  <c r="AC5190"/>
  <c r="AC5186"/>
  <c r="AC5188"/>
  <c r="AC1390"/>
  <c r="AD1390" s="1"/>
  <c r="AC4918"/>
  <c r="AC4914"/>
  <c r="AC1127"/>
  <c r="AD1127" s="1"/>
  <c r="AC4894"/>
  <c r="AD4894" s="1"/>
  <c r="AD4892"/>
  <c r="AC4891"/>
  <c r="AD4891" s="1"/>
  <c r="AC4890"/>
  <c r="AD4890" s="1"/>
  <c r="AC5176"/>
  <c r="AC5206"/>
  <c r="AC5154"/>
  <c r="AC4893"/>
  <c r="AD4893" s="1"/>
  <c r="AC4897"/>
  <c r="AD4897" s="1"/>
  <c r="AC4910"/>
  <c r="AC4908"/>
  <c r="AC4915"/>
  <c r="AC4905"/>
  <c r="AC4904"/>
  <c r="AD4911" s="1"/>
  <c r="AC4916"/>
  <c r="AC4917"/>
  <c r="AC4906"/>
  <c r="AC4907"/>
  <c r="AC4909"/>
  <c r="AC4899"/>
  <c r="AD4899" s="1"/>
  <c r="AC4902"/>
  <c r="AD4902" s="1"/>
  <c r="AC4901"/>
  <c r="AD4901" s="1"/>
  <c r="AD4895"/>
  <c r="AD4903"/>
  <c r="AD4900"/>
  <c r="AD4898"/>
  <c r="AC4640"/>
  <c r="AC4882"/>
  <c r="AC4881"/>
  <c r="AC4879"/>
  <c r="AC4880"/>
  <c r="AC4884"/>
  <c r="AC4885"/>
  <c r="AC4848"/>
  <c r="AD4848" s="1"/>
  <c r="AC4877"/>
  <c r="AC4878"/>
  <c r="AC4873"/>
  <c r="AC4883"/>
  <c r="AC4887"/>
  <c r="AC4874"/>
  <c r="AC4875"/>
  <c r="AC4886"/>
  <c r="AC4876"/>
  <c r="AC1218"/>
  <c r="AD1218" s="1"/>
  <c r="AC2229"/>
  <c r="AD2229" s="1"/>
  <c r="AD2226"/>
  <c r="AC1213"/>
  <c r="AD1213" s="1"/>
  <c r="AC4038"/>
  <c r="AC1220"/>
  <c r="AD1220" s="1"/>
  <c r="AC1209"/>
  <c r="AD1209" s="1"/>
  <c r="AC3112"/>
  <c r="AC2223"/>
  <c r="AD2223" s="1"/>
  <c r="AC786"/>
  <c r="AC3888"/>
  <c r="AD3888" s="1"/>
  <c r="AC3877"/>
  <c r="AD3877" s="1"/>
  <c r="AC3878"/>
  <c r="AD3878" s="1"/>
  <c r="AC1538"/>
  <c r="AC1539"/>
  <c r="AC2227"/>
  <c r="AD2227" s="1"/>
  <c r="AC2231"/>
  <c r="AD2231" s="1"/>
  <c r="AC2220"/>
  <c r="AD2220" s="1"/>
  <c r="AC3889"/>
  <c r="AD3889" s="1"/>
  <c r="AC3882"/>
  <c r="AD3882" s="1"/>
  <c r="AC787"/>
  <c r="AC2228"/>
  <c r="AD2228" s="1"/>
  <c r="AC3887"/>
  <c r="AD3887" s="1"/>
  <c r="AC1544"/>
  <c r="AC2428"/>
  <c r="AC4700"/>
  <c r="AC3881"/>
  <c r="AD3881" s="1"/>
  <c r="AC2254"/>
  <c r="AD2254" s="1"/>
  <c r="AD2224"/>
  <c r="AC1954"/>
  <c r="AD1954" s="1"/>
  <c r="AC3886"/>
  <c r="AD3886" s="1"/>
  <c r="AD3876"/>
  <c r="AC3879"/>
  <c r="AD3879" s="1"/>
  <c r="AC3880"/>
  <c r="AD3880" s="1"/>
  <c r="AD3884"/>
  <c r="AC3885"/>
  <c r="AD3885" s="1"/>
  <c r="AD3883"/>
  <c r="AD2218"/>
  <c r="AC2230"/>
  <c r="AD2230" s="1"/>
  <c r="AC2219"/>
  <c r="AD2219" s="1"/>
  <c r="AC2221"/>
  <c r="AD2221" s="1"/>
  <c r="AD2225"/>
  <c r="AC2222"/>
  <c r="AD2222" s="1"/>
  <c r="AC1547"/>
  <c r="AC1552"/>
  <c r="AC1541"/>
  <c r="AC1549"/>
  <c r="AC1546"/>
  <c r="AC1551"/>
  <c r="AC1548"/>
  <c r="AC1543"/>
  <c r="AC1540"/>
  <c r="AC1542"/>
  <c r="AC1550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54"/>
  <c r="AC4624"/>
  <c r="AC361"/>
  <c r="AC4938"/>
  <c r="AC3793"/>
  <c r="AC5037"/>
  <c r="AC4950"/>
  <c r="AC4956"/>
  <c r="AC4968"/>
  <c r="AC4858"/>
  <c r="AD4858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20"/>
  <c r="AD4820" s="1"/>
  <c r="AC217"/>
  <c r="AD217" s="1"/>
  <c r="AC4920"/>
  <c r="AC1471"/>
  <c r="AD1471" s="1"/>
  <c r="AC4853"/>
  <c r="AD4853" s="1"/>
  <c r="AC4869"/>
  <c r="AD4869" s="1"/>
  <c r="AC4864"/>
  <c r="AD4864" s="1"/>
  <c r="AD2572"/>
  <c r="AC3253"/>
  <c r="AD3253" s="1"/>
  <c r="AC4865"/>
  <c r="AD4865" s="1"/>
  <c r="AC4804"/>
  <c r="AD4804" s="1"/>
  <c r="AC4849"/>
  <c r="AD4849" s="1"/>
  <c r="AC3760"/>
  <c r="AD3760" s="1"/>
  <c r="AC4852"/>
  <c r="AD4852" s="1"/>
  <c r="AC4846"/>
  <c r="AD4846" s="1"/>
  <c r="AC3043"/>
  <c r="AC4847"/>
  <c r="AD4847" s="1"/>
  <c r="AC4805"/>
  <c r="AD4805" s="1"/>
  <c r="AC4863"/>
  <c r="AD4863" s="1"/>
  <c r="AC4854"/>
  <c r="AD4854" s="1"/>
  <c r="AC4855"/>
  <c r="AD4855" s="1"/>
  <c r="AD218"/>
  <c r="AD220"/>
  <c r="AD219"/>
  <c r="AC4867"/>
  <c r="AD4867" s="1"/>
  <c r="AC200"/>
  <c r="AD205" s="1"/>
  <c r="AC4850"/>
  <c r="AD4850" s="1"/>
  <c r="AC3841"/>
  <c r="AD3841" s="1"/>
  <c r="AC4769"/>
  <c r="AD4769" s="1"/>
  <c r="AC4851"/>
  <c r="AD4851" s="1"/>
  <c r="AC201"/>
  <c r="AC3463"/>
  <c r="AC202"/>
  <c r="AC4861"/>
  <c r="AD4861" s="1"/>
  <c r="AD4871"/>
  <c r="AC3408"/>
  <c r="AC4775"/>
  <c r="AD4775" s="1"/>
  <c r="AC4862"/>
  <c r="AD4862" s="1"/>
  <c r="AC3792"/>
  <c r="AC3807"/>
  <c r="AD3807" s="1"/>
  <c r="AC4821"/>
  <c r="AD4821" s="1"/>
  <c r="AC4866"/>
  <c r="AD4866" s="1"/>
  <c r="AC203"/>
  <c r="AC206"/>
  <c r="AC209"/>
  <c r="AC208"/>
  <c r="AC207"/>
  <c r="AC212"/>
  <c r="AC211"/>
  <c r="AC204"/>
  <c r="AC210"/>
  <c r="AC4860"/>
  <c r="AD4860" s="1"/>
  <c r="AC4868"/>
  <c r="AD4868" s="1"/>
  <c r="AC4856"/>
  <c r="AD4856" s="1"/>
  <c r="AC4870"/>
  <c r="AD4870" s="1"/>
  <c r="AC4859"/>
  <c r="AD4859" s="1"/>
  <c r="AC4841"/>
  <c r="AD4841" s="1"/>
  <c r="AC4810"/>
  <c r="AD4810" s="1"/>
  <c r="AC4799"/>
  <c r="AD4799" s="1"/>
  <c r="AC4830"/>
  <c r="AD4830" s="1"/>
  <c r="AC4828"/>
  <c r="AD4828" s="1"/>
  <c r="AC4792"/>
  <c r="AC4834"/>
  <c r="AD4834" s="1"/>
  <c r="AD4836"/>
  <c r="AD4843"/>
  <c r="AD4845"/>
  <c r="AC4815"/>
  <c r="AD4815" s="1"/>
  <c r="AC4839"/>
  <c r="AD4839" s="1"/>
  <c r="AD4844"/>
  <c r="AC4819"/>
  <c r="AD4819" s="1"/>
  <c r="AC4840"/>
  <c r="AD4840" s="1"/>
  <c r="AC4829"/>
  <c r="AD4829" s="1"/>
  <c r="AC4833"/>
  <c r="AD4833" s="1"/>
  <c r="AC4831"/>
  <c r="AD4831" s="1"/>
  <c r="AC4832"/>
  <c r="AD4832" s="1"/>
  <c r="AC4837"/>
  <c r="AD4837" s="1"/>
  <c r="AC4838"/>
  <c r="AD4838" s="1"/>
  <c r="AC4818"/>
  <c r="AD4818" s="1"/>
  <c r="AC4824"/>
  <c r="AD4824" s="1"/>
  <c r="AC4813"/>
  <c r="AD4813" s="1"/>
  <c r="AC4791"/>
  <c r="AC4796"/>
  <c r="AC4793"/>
  <c r="AC4816"/>
  <c r="AD4816" s="1"/>
  <c r="AD4826"/>
  <c r="AC4684"/>
  <c r="AD4835"/>
  <c r="AC4790"/>
  <c r="AC4789"/>
  <c r="AC4822"/>
  <c r="AD4822" s="1"/>
  <c r="AC4823"/>
  <c r="AD4823" s="1"/>
  <c r="AC4788"/>
  <c r="AC4780"/>
  <c r="AD4780" s="1"/>
  <c r="AC4786"/>
  <c r="AC4794"/>
  <c r="AC4783"/>
  <c r="AC4825"/>
  <c r="AD4825" s="1"/>
  <c r="AC4817"/>
  <c r="AD4817" s="1"/>
  <c r="AC4795"/>
  <c r="AC4785"/>
  <c r="AC4814"/>
  <c r="AD4814" s="1"/>
  <c r="AC4776"/>
  <c r="AD4776" s="1"/>
  <c r="AC4787"/>
  <c r="AC4774"/>
  <c r="AD4774" s="1"/>
  <c r="AC4784"/>
  <c r="AC4772"/>
  <c r="AD4772" s="1"/>
  <c r="AC4781"/>
  <c r="AD4781" s="1"/>
  <c r="AC4779"/>
  <c r="AD4779" s="1"/>
  <c r="AC4768"/>
  <c r="AD4768" s="1"/>
  <c r="AC4533"/>
  <c r="AD4533" s="1"/>
  <c r="AC4770"/>
  <c r="AD4770" s="1"/>
  <c r="AC4773"/>
  <c r="AD4773" s="1"/>
  <c r="AC4420"/>
  <c r="AC4771"/>
  <c r="AD4771" s="1"/>
  <c r="AC4777"/>
  <c r="AD4777" s="1"/>
  <c r="AC4807"/>
  <c r="AD4807" s="1"/>
  <c r="AC4778"/>
  <c r="AD4778" s="1"/>
  <c r="AC4808"/>
  <c r="AD4808" s="1"/>
  <c r="AC4803"/>
  <c r="AD4803" s="1"/>
  <c r="AC4699"/>
  <c r="AC4800"/>
  <c r="AD4800" s="1"/>
  <c r="AC4809"/>
  <c r="AD4809" s="1"/>
  <c r="AC4705"/>
  <c r="AC4802"/>
  <c r="AD4802" s="1"/>
  <c r="AD4811"/>
  <c r="AD4806"/>
  <c r="AC4686"/>
  <c r="AC4698"/>
  <c r="AC4801"/>
  <c r="AD4801" s="1"/>
  <c r="AC4694"/>
  <c r="AD4798"/>
  <c r="AC3892"/>
  <c r="AD3892" s="1"/>
  <c r="AC4701"/>
  <c r="AC4289"/>
  <c r="AC4677"/>
  <c r="AC4417"/>
  <c r="AD4417" s="1"/>
  <c r="AC4623"/>
  <c r="AC4678"/>
  <c r="AC4591"/>
  <c r="AD4591" s="1"/>
  <c r="AC4679"/>
  <c r="AC4703"/>
  <c r="AC4609"/>
  <c r="AD4609" s="1"/>
  <c r="AC4599"/>
  <c r="AD4599" s="1"/>
  <c r="AC4633"/>
  <c r="AC4680"/>
  <c r="AC4704"/>
  <c r="AC4697"/>
  <c r="AC4695"/>
  <c r="AC4702"/>
  <c r="AC4683"/>
  <c r="AC4692"/>
  <c r="AC4682"/>
  <c r="AC4688"/>
  <c r="AC4638"/>
  <c r="AC3743"/>
  <c r="AD3743" s="1"/>
  <c r="AC4596"/>
  <c r="AD4596" s="1"/>
  <c r="AC4631"/>
  <c r="AC4689"/>
  <c r="AC3313"/>
  <c r="AD3313" s="1"/>
  <c r="AC4598"/>
  <c r="AD4598" s="1"/>
  <c r="AC4693"/>
  <c r="AC4690"/>
  <c r="AC4425"/>
  <c r="AC4618"/>
  <c r="AC4681"/>
  <c r="AC4696"/>
  <c r="AC3674"/>
  <c r="AD3674" s="1"/>
  <c r="AC3834"/>
  <c r="AD3834" s="1"/>
  <c r="AC4309"/>
  <c r="AD4309" s="1"/>
  <c r="AC4619"/>
  <c r="AC4685"/>
  <c r="AC4637"/>
  <c r="AC4687"/>
  <c r="AC4643"/>
  <c r="AC4628"/>
  <c r="AC4644"/>
  <c r="AC4634"/>
  <c r="AC4278"/>
  <c r="AC4635"/>
  <c r="AC4620"/>
  <c r="AC4639"/>
  <c r="AC4636"/>
  <c r="AC4583"/>
  <c r="AC4625"/>
  <c r="AC4590"/>
  <c r="AD4590" s="1"/>
  <c r="AC4641"/>
  <c r="AC4642"/>
  <c r="AC4621"/>
  <c r="AC4622"/>
  <c r="AC4577"/>
  <c r="AC4578"/>
  <c r="AC4616"/>
  <c r="AC4597"/>
  <c r="AD4597" s="1"/>
  <c r="AC4586"/>
  <c r="AD4586" s="1"/>
  <c r="AC4629"/>
  <c r="AC4588"/>
  <c r="AD4588" s="1"/>
  <c r="AC4626"/>
  <c r="AC4594"/>
  <c r="AD4594" s="1"/>
  <c r="AC4595"/>
  <c r="AD4595" s="1"/>
  <c r="AC4587"/>
  <c r="AD4587" s="1"/>
  <c r="AC4627"/>
  <c r="AC4617"/>
  <c r="AC4592"/>
  <c r="AD4592" s="1"/>
  <c r="AC4589"/>
  <c r="AD4589" s="1"/>
  <c r="AC4607"/>
  <c r="AD4607" s="1"/>
  <c r="AC4576"/>
  <c r="AC4300"/>
  <c r="AD4300" s="1"/>
  <c r="AC4608"/>
  <c r="AD4608" s="1"/>
  <c r="AC4573"/>
  <c r="AC4574"/>
  <c r="AC4575"/>
  <c r="AC4579"/>
  <c r="AC4428"/>
  <c r="AC4580"/>
  <c r="AC4593"/>
  <c r="AD4593" s="1"/>
  <c r="AC4581"/>
  <c r="AC4582"/>
  <c r="AC4571"/>
  <c r="AC4601"/>
  <c r="AD4601" s="1"/>
  <c r="AC3753"/>
  <c r="AD3753" s="1"/>
  <c r="AC3898"/>
  <c r="AD3898" s="1"/>
  <c r="AC4613"/>
  <c r="AD4613" s="1"/>
  <c r="AC4602"/>
  <c r="AD4602" s="1"/>
  <c r="AC4612"/>
  <c r="AD4612" s="1"/>
  <c r="AC3824"/>
  <c r="AD3824" s="1"/>
  <c r="AC4285"/>
  <c r="AC4605"/>
  <c r="AD4605" s="1"/>
  <c r="AC4614"/>
  <c r="AD4614" s="1"/>
  <c r="AC4218"/>
  <c r="AD4218" s="1"/>
  <c r="AC4610"/>
  <c r="AD4610" s="1"/>
  <c r="AC4572"/>
  <c r="AC4540"/>
  <c r="AC4611"/>
  <c r="AD4611" s="1"/>
  <c r="AC4606"/>
  <c r="AD4606" s="1"/>
  <c r="AC4603"/>
  <c r="AD4603" s="1"/>
  <c r="AC4546"/>
  <c r="AC4604"/>
  <c r="AD4604" s="1"/>
  <c r="AC4532"/>
  <c r="AD4532" s="1"/>
  <c r="AC4549"/>
  <c r="AC4553"/>
  <c r="AC4548"/>
  <c r="AC4273"/>
  <c r="AC4545"/>
  <c r="AC4526"/>
  <c r="AD4526" s="1"/>
  <c r="AC4527"/>
  <c r="AD4527" s="1"/>
  <c r="AC4552"/>
  <c r="AC4541"/>
  <c r="AC4547"/>
  <c r="AC4550"/>
  <c r="AC4531"/>
  <c r="AD4531" s="1"/>
  <c r="AC4542"/>
  <c r="AC3778"/>
  <c r="AC3709"/>
  <c r="AD3709" s="1"/>
  <c r="AC4269"/>
  <c r="AC4525"/>
  <c r="AD4525" s="1"/>
  <c r="AC4534"/>
  <c r="AD4534" s="1"/>
  <c r="AC1946"/>
  <c r="AD1946" s="1"/>
  <c r="AC4537"/>
  <c r="AD4537" s="1"/>
  <c r="AC4530"/>
  <c r="AD4530" s="1"/>
  <c r="AC4543"/>
  <c r="AC4544"/>
  <c r="AC4528"/>
  <c r="AD4528" s="1"/>
  <c r="AC4535"/>
  <c r="AD4535" s="1"/>
  <c r="AC4529"/>
  <c r="AD4529" s="1"/>
  <c r="AC4536"/>
  <c r="AD4536" s="1"/>
  <c r="AC4429"/>
  <c r="AC4538"/>
  <c r="AD4538" s="1"/>
  <c r="AC4551"/>
  <c r="AD4383"/>
  <c r="AC4430"/>
  <c r="AC4388"/>
  <c r="AD4388" s="1"/>
  <c r="AC4431"/>
  <c r="AC4424"/>
  <c r="AC4266"/>
  <c r="AD4266" s="1"/>
  <c r="AC4255"/>
  <c r="AD4255" s="1"/>
  <c r="AC4282"/>
  <c r="AC4385"/>
  <c r="AD4385" s="1"/>
  <c r="AC4257"/>
  <c r="AD4257" s="1"/>
  <c r="AC4414"/>
  <c r="AD4414" s="1"/>
  <c r="AC4376"/>
  <c r="AD4376" s="1"/>
  <c r="AC4270"/>
  <c r="AC4302"/>
  <c r="AD4302" s="1"/>
  <c r="AC4275"/>
  <c r="AC4432"/>
  <c r="AC4421"/>
  <c r="AC4422"/>
  <c r="AC4381"/>
  <c r="AD4381" s="1"/>
  <c r="AC4423"/>
  <c r="AC4379"/>
  <c r="AD4379" s="1"/>
  <c r="AC4406"/>
  <c r="AD4406" s="1"/>
  <c r="AC4386"/>
  <c r="AD4386" s="1"/>
  <c r="AD4375"/>
  <c r="AC4380"/>
  <c r="AD4380" s="1"/>
  <c r="AC4387"/>
  <c r="AD4387" s="1"/>
  <c r="AC4410"/>
  <c r="AD4410" s="1"/>
  <c r="AC4377"/>
  <c r="AD4377" s="1"/>
  <c r="AC4378"/>
  <c r="AD4378" s="1"/>
  <c r="AC4384"/>
  <c r="AD4384" s="1"/>
  <c r="AC4260"/>
  <c r="AD4260" s="1"/>
  <c r="AC4413"/>
  <c r="AD4413" s="1"/>
  <c r="AD4382"/>
  <c r="AC4415"/>
  <c r="AD4415" s="1"/>
  <c r="AC4404"/>
  <c r="AD4404" s="1"/>
  <c r="AC4288"/>
  <c r="AC4199"/>
  <c r="AD4199" s="1"/>
  <c r="AC4280"/>
  <c r="AC4409"/>
  <c r="AD4409" s="1"/>
  <c r="AC4291"/>
  <c r="AC4276"/>
  <c r="AC4297"/>
  <c r="AC4408"/>
  <c r="AD4408" s="1"/>
  <c r="AC4226"/>
  <c r="AD4226" s="1"/>
  <c r="AC4412"/>
  <c r="AD4412" s="1"/>
  <c r="AC4405"/>
  <c r="AD4405" s="1"/>
  <c r="AC4416"/>
  <c r="AD4416" s="1"/>
  <c r="AC4296"/>
  <c r="AC4407"/>
  <c r="AD4407" s="1"/>
  <c r="AC4305"/>
  <c r="AD4305" s="1"/>
  <c r="AC4294"/>
  <c r="AC4295"/>
  <c r="AC4299"/>
  <c r="AD4299" s="1"/>
  <c r="AC4284"/>
  <c r="AD4411"/>
  <c r="AC4052"/>
  <c r="AD4052" s="1"/>
  <c r="AC4261"/>
  <c r="AD4261" s="1"/>
  <c r="AC4290"/>
  <c r="AD4312"/>
  <c r="AC4031"/>
  <c r="AC4262"/>
  <c r="AD4262" s="1"/>
  <c r="AC4303"/>
  <c r="AD4303" s="1"/>
  <c r="AC4287"/>
  <c r="AD3476"/>
  <c r="AC4076"/>
  <c r="AC4049"/>
  <c r="AD4049" s="1"/>
  <c r="AC4217"/>
  <c r="AD4217" s="1"/>
  <c r="AD4307"/>
  <c r="AC4292"/>
  <c r="AC4277"/>
  <c r="AC4264"/>
  <c r="AD4264" s="1"/>
  <c r="AC4308"/>
  <c r="AD4308" s="1"/>
  <c r="AC4293"/>
  <c r="AC4281"/>
  <c r="AC4304"/>
  <c r="AD4304" s="1"/>
  <c r="AC4310"/>
  <c r="AD4310" s="1"/>
  <c r="AC4301"/>
  <c r="AD4301" s="1"/>
  <c r="AC4286"/>
  <c r="AC4274"/>
  <c r="AC4225"/>
  <c r="AD4225" s="1"/>
  <c r="AC4239"/>
  <c r="AD4239" s="1"/>
  <c r="AD4306"/>
  <c r="AC4254"/>
  <c r="AD4254" s="1"/>
  <c r="AC4311"/>
  <c r="AD4311" s="1"/>
  <c r="AC4230"/>
  <c r="AD4230" s="1"/>
  <c r="AC4256"/>
  <c r="AD4256" s="1"/>
  <c r="AC4267"/>
  <c r="AD4267" s="1"/>
  <c r="AC4258"/>
  <c r="AD4258" s="1"/>
  <c r="AC4075"/>
  <c r="AC4060"/>
  <c r="AC4048"/>
  <c r="AD4048" s="1"/>
  <c r="AC4263"/>
  <c r="AD4263" s="1"/>
  <c r="AC4259"/>
  <c r="AD4259" s="1"/>
  <c r="AC4265"/>
  <c r="AD4265" s="1"/>
  <c r="AC4234"/>
  <c r="AD4234" s="1"/>
  <c r="AC4035"/>
  <c r="AC4251"/>
  <c r="AD4251" s="1"/>
  <c r="AC4240"/>
  <c r="AD4240" s="1"/>
  <c r="AC4229"/>
  <c r="AD4229" s="1"/>
  <c r="AC4245"/>
  <c r="AD4245" s="1"/>
  <c r="AC4207"/>
  <c r="AD4207" s="1"/>
  <c r="AC4242"/>
  <c r="AD4242" s="1"/>
  <c r="AC4227"/>
  <c r="AD4227" s="1"/>
  <c r="AC4246"/>
  <c r="AD4246" s="1"/>
  <c r="AC4237"/>
  <c r="AD4237" s="1"/>
  <c r="AC4231"/>
  <c r="AD4231" s="1"/>
  <c r="AD4248"/>
  <c r="AC4243"/>
  <c r="AD4243" s="1"/>
  <c r="AC4244"/>
  <c r="AD4244" s="1"/>
  <c r="AC4236"/>
  <c r="AD4236" s="1"/>
  <c r="AC4233"/>
  <c r="AD4233" s="1"/>
  <c r="AC4250"/>
  <c r="AD4250" s="1"/>
  <c r="AC4235"/>
  <c r="AD4235" s="1"/>
  <c r="AC4228"/>
  <c r="AD4228" s="1"/>
  <c r="AC4249"/>
  <c r="AD4249" s="1"/>
  <c r="AC4030"/>
  <c r="AC4074"/>
  <c r="AC4059"/>
  <c r="AC4196"/>
  <c r="AD4196" s="1"/>
  <c r="AC3726"/>
  <c r="AD3726" s="1"/>
  <c r="AC4197"/>
  <c r="AD4197" s="1"/>
  <c r="AC4064"/>
  <c r="AC4198"/>
  <c r="AD4198" s="1"/>
  <c r="AC4205"/>
  <c r="AD4205" s="1"/>
  <c r="AC4224"/>
  <c r="AD4224" s="1"/>
  <c r="AC4252"/>
  <c r="AD4252" s="1"/>
  <c r="AC4202"/>
  <c r="AD4202" s="1"/>
  <c r="AC4232"/>
  <c r="AD4232" s="1"/>
  <c r="AC4194"/>
  <c r="AD4194" s="1"/>
  <c r="AC3683"/>
  <c r="AD3683" s="1"/>
  <c r="AC4203"/>
  <c r="AD4203" s="1"/>
  <c r="AC3338"/>
  <c r="AD3338" s="1"/>
  <c r="AC4241"/>
  <c r="AD4241" s="1"/>
  <c r="AD4247"/>
  <c r="AC4195"/>
  <c r="AD4195" s="1"/>
  <c r="AC4204"/>
  <c r="AD4204" s="1"/>
  <c r="AC4216"/>
  <c r="AD4216" s="1"/>
  <c r="AC4215"/>
  <c r="AD4215" s="1"/>
  <c r="AC4071"/>
  <c r="AC4212"/>
  <c r="AD4212" s="1"/>
  <c r="AC4213"/>
  <c r="AD4213" s="1"/>
  <c r="AC4214"/>
  <c r="AD4214" s="1"/>
  <c r="AC3864"/>
  <c r="AC4028"/>
  <c r="AD4200"/>
  <c r="AC4044"/>
  <c r="AD4044" s="1"/>
  <c r="AC4210"/>
  <c r="AD4210" s="1"/>
  <c r="AC4206"/>
  <c r="AD4206" s="1"/>
  <c r="AD4201"/>
  <c r="AC3708"/>
  <c r="AD3708" s="1"/>
  <c r="AC4209"/>
  <c r="AD4209" s="1"/>
  <c r="AC3810"/>
  <c r="AD3810" s="1"/>
  <c r="AC3821"/>
  <c r="AD3821" s="1"/>
  <c r="AC3672"/>
  <c r="AD3672" s="1"/>
  <c r="AC3682"/>
  <c r="AD3682" s="1"/>
  <c r="AC3826"/>
  <c r="AD3826" s="1"/>
  <c r="AC3899"/>
  <c r="AD3899" s="1"/>
  <c r="AC4082"/>
  <c r="AC4067"/>
  <c r="AC4211"/>
  <c r="AD4211" s="1"/>
  <c r="AC4079"/>
  <c r="AC4219"/>
  <c r="AD4219" s="1"/>
  <c r="AC4220"/>
  <c r="AD4220" s="1"/>
  <c r="AC4070"/>
  <c r="AC4069"/>
  <c r="AD4222"/>
  <c r="AC4081"/>
  <c r="AC4061"/>
  <c r="AC3867"/>
  <c r="AC4055"/>
  <c r="AD4055" s="1"/>
  <c r="AC4032"/>
  <c r="AC4083"/>
  <c r="AC4068"/>
  <c r="AC4056"/>
  <c r="AD4056" s="1"/>
  <c r="AC4078"/>
  <c r="AC4084"/>
  <c r="AC4073"/>
  <c r="AC4058"/>
  <c r="AC4043"/>
  <c r="AD4043" s="1"/>
  <c r="AC3900"/>
  <c r="AD3900" s="1"/>
  <c r="AC4085"/>
  <c r="AC4047"/>
  <c r="AD4047" s="1"/>
  <c r="AC4034"/>
  <c r="AC4221"/>
  <c r="AD4221" s="1"/>
  <c r="AC4036"/>
  <c r="AC4077"/>
  <c r="AC4065"/>
  <c r="AC4050"/>
  <c r="AD4050" s="1"/>
  <c r="AC4066"/>
  <c r="AC4051"/>
  <c r="AD4051" s="1"/>
  <c r="AD4053"/>
  <c r="AD4054"/>
  <c r="AC4033"/>
  <c r="AD4045"/>
  <c r="AC3872"/>
  <c r="AC4037"/>
  <c r="AD4046"/>
  <c r="AC3897"/>
  <c r="AD3897" s="1"/>
  <c r="AC4039"/>
  <c r="AC4040"/>
  <c r="AC4029"/>
  <c r="AC4041"/>
  <c r="AC3902"/>
  <c r="AD3902" s="1"/>
  <c r="AC3891"/>
  <c r="AD3891" s="1"/>
  <c r="AC3861"/>
  <c r="AC3863"/>
  <c r="AC3903"/>
  <c r="AD3903" s="1"/>
  <c r="AC3820"/>
  <c r="AD3820" s="1"/>
  <c r="AC3702"/>
  <c r="AD3702" s="1"/>
  <c r="AC3729"/>
  <c r="AD3729" s="1"/>
  <c r="AC3893"/>
  <c r="AD3893" s="1"/>
  <c r="AC3862"/>
  <c r="AC3871"/>
  <c r="AC3894"/>
  <c r="AD3894" s="1"/>
  <c r="AC3904"/>
  <c r="AD3904" s="1"/>
  <c r="AC3895"/>
  <c r="AD3895" s="1"/>
  <c r="AC3852"/>
  <c r="AC3853"/>
  <c r="AC3744"/>
  <c r="AD3744" s="1"/>
  <c r="AC3720"/>
  <c r="AC3896"/>
  <c r="AD3896" s="1"/>
  <c r="AC3901"/>
  <c r="AD3901" s="1"/>
  <c r="AC3870"/>
  <c r="AC3869"/>
  <c r="AC3865"/>
  <c r="AC3859"/>
  <c r="AC3868"/>
  <c r="AC3717"/>
  <c r="AC3829"/>
  <c r="AD3829" s="1"/>
  <c r="AC3803"/>
  <c r="AD3803" s="1"/>
  <c r="AC3873"/>
  <c r="AC3817"/>
  <c r="AD3817" s="1"/>
  <c r="AC3857"/>
  <c r="AC3811"/>
  <c r="AD3811" s="1"/>
  <c r="AC3779"/>
  <c r="AC3754"/>
  <c r="AD3754" s="1"/>
  <c r="AC3858"/>
  <c r="AC3851"/>
  <c r="AC3846"/>
  <c r="AC3777"/>
  <c r="AC3735"/>
  <c r="AD3735" s="1"/>
  <c r="AC3848"/>
  <c r="AC3866"/>
  <c r="AC3703"/>
  <c r="AD3703" s="1"/>
  <c r="AC3763"/>
  <c r="AD3763" s="1"/>
  <c r="AC3687"/>
  <c r="AD3687" s="1"/>
  <c r="AC3839"/>
  <c r="AD3839" s="1"/>
  <c r="AC3850"/>
  <c r="AC3874"/>
  <c r="AC3745"/>
  <c r="AD3745" s="1"/>
  <c r="AC3854"/>
  <c r="AC3849"/>
  <c r="AC3855"/>
  <c r="AC3856"/>
  <c r="AC3838"/>
  <c r="AD3838" s="1"/>
  <c r="AD3689"/>
  <c r="AC3827"/>
  <c r="AD3827" s="1"/>
  <c r="AC3837"/>
  <c r="AD3837" s="1"/>
  <c r="AC3762"/>
  <c r="AD3762" s="1"/>
  <c r="AC3780"/>
  <c r="AC3746"/>
  <c r="AD3746" s="1"/>
  <c r="AC3691"/>
  <c r="AD3691" s="1"/>
  <c r="AC3843"/>
  <c r="AD3843" s="1"/>
  <c r="AC3844"/>
  <c r="AD3844" s="1"/>
  <c r="AC3761"/>
  <c r="AD3761" s="1"/>
  <c r="AC3804"/>
  <c r="AD3804" s="1"/>
  <c r="AC3681"/>
  <c r="AD3681" s="1"/>
  <c r="AC3812"/>
  <c r="AD3812" s="1"/>
  <c r="AC3728"/>
  <c r="AD3728" s="1"/>
  <c r="AC3752"/>
  <c r="AD3752" s="1"/>
  <c r="AC3771"/>
  <c r="AC3809"/>
  <c r="AD3809" s="1"/>
  <c r="AC3727"/>
  <c r="AD3727" s="1"/>
  <c r="AC3828"/>
  <c r="AD3828" s="1"/>
  <c r="AC3711"/>
  <c r="AC3712"/>
  <c r="AC3772"/>
  <c r="AC3737"/>
  <c r="AD3737" s="1"/>
  <c r="AC3847"/>
  <c r="AC3835"/>
  <c r="AD3835" s="1"/>
  <c r="AC3808"/>
  <c r="AD3808" s="1"/>
  <c r="AC3751"/>
  <c r="AD3751" s="1"/>
  <c r="AC3836"/>
  <c r="AD3836" s="1"/>
  <c r="AC3813"/>
  <c r="AD3813" s="1"/>
  <c r="AC3783"/>
  <c r="AC3749"/>
  <c r="AD3749" s="1"/>
  <c r="AC3764"/>
  <c r="AD3764" s="1"/>
  <c r="AC3757"/>
  <c r="AD3757" s="1"/>
  <c r="AC3730"/>
  <c r="AD3730" s="1"/>
  <c r="AC3722"/>
  <c r="AC3696"/>
  <c r="AD3696" s="1"/>
  <c r="AC3840"/>
  <c r="AD3840" s="1"/>
  <c r="AC3825"/>
  <c r="AD3825" s="1"/>
  <c r="AC3768"/>
  <c r="AD3768" s="1"/>
  <c r="AC3769"/>
  <c r="AD3769" s="1"/>
  <c r="AC3701"/>
  <c r="AD3701" s="1"/>
  <c r="AC3822"/>
  <c r="AD3822" s="1"/>
  <c r="AC3719"/>
  <c r="AC3758"/>
  <c r="AD3758" s="1"/>
  <c r="AC3723"/>
  <c r="AC3773"/>
  <c r="AC3765"/>
  <c r="AD3765" s="1"/>
  <c r="AC3738"/>
  <c r="AD3738" s="1"/>
  <c r="AC3731"/>
  <c r="AD3731" s="1"/>
  <c r="AC3704"/>
  <c r="AD3704" s="1"/>
  <c r="AC3842"/>
  <c r="AD3842" s="1"/>
  <c r="AC3816"/>
  <c r="AD3816" s="1"/>
  <c r="AC3801"/>
  <c r="AD3801" s="1"/>
  <c r="AC3700"/>
  <c r="AD3700" s="1"/>
  <c r="AC3802"/>
  <c r="AD3802" s="1"/>
  <c r="AC3718"/>
  <c r="AC3831"/>
  <c r="AD3831" s="1"/>
  <c r="AC3736"/>
  <c r="AD3736" s="1"/>
  <c r="AC3766"/>
  <c r="AD3766" s="1"/>
  <c r="AC3732"/>
  <c r="AD3732" s="1"/>
  <c r="AC3781"/>
  <c r="AC3774"/>
  <c r="AC3747"/>
  <c r="AD3747" s="1"/>
  <c r="AC3739"/>
  <c r="AD3739" s="1"/>
  <c r="AC3713"/>
  <c r="AC3833"/>
  <c r="AD3833" s="1"/>
  <c r="AC3818"/>
  <c r="AD3818" s="1"/>
  <c r="AC3734"/>
  <c r="AD3734" s="1"/>
  <c r="AC3819"/>
  <c r="AD3819" s="1"/>
  <c r="AC3805"/>
  <c r="AD3805" s="1"/>
  <c r="AC3775"/>
  <c r="AC3741"/>
  <c r="AD3741" s="1"/>
  <c r="AC3782"/>
  <c r="AC3756"/>
  <c r="AD3756" s="1"/>
  <c r="AC3748"/>
  <c r="AD3748" s="1"/>
  <c r="AC3721"/>
  <c r="AC3692"/>
  <c r="AD3692" s="1"/>
  <c r="AC3686"/>
  <c r="AD3686" s="1"/>
  <c r="AC3698"/>
  <c r="AD3698" s="1"/>
  <c r="AC3759"/>
  <c r="AD3759" s="1"/>
  <c r="AC3724"/>
  <c r="AC3693"/>
  <c r="AD3693" s="1"/>
  <c r="AC3806"/>
  <c r="AD3806" s="1"/>
  <c r="AC3676"/>
  <c r="AD3676" s="1"/>
  <c r="AC3673"/>
  <c r="AD3673" s="1"/>
  <c r="AC3706"/>
  <c r="AD3706" s="1"/>
  <c r="AC3767"/>
  <c r="AD3767" s="1"/>
  <c r="AC3733"/>
  <c r="AD3733" s="1"/>
  <c r="AC3699"/>
  <c r="AD3699" s="1"/>
  <c r="AC3677"/>
  <c r="AD3677" s="1"/>
  <c r="AC3666"/>
  <c r="AD3666" s="1"/>
  <c r="AC3684"/>
  <c r="AD3684" s="1"/>
  <c r="AC3814"/>
  <c r="AD3814" s="1"/>
  <c r="AC3697"/>
  <c r="AD3697" s="1"/>
  <c r="AC3678"/>
  <c r="AD3678" s="1"/>
  <c r="AC3685"/>
  <c r="AD3685" s="1"/>
  <c r="AC3715"/>
  <c r="AC3776"/>
  <c r="AC3742"/>
  <c r="AD3742" s="1"/>
  <c r="AC3707"/>
  <c r="AD3707" s="1"/>
  <c r="AC3694"/>
  <c r="AD3694" s="1"/>
  <c r="AC3690"/>
  <c r="AD3690" s="1"/>
  <c r="AC3823"/>
  <c r="AD3823" s="1"/>
  <c r="AC3705"/>
  <c r="AD3705" s="1"/>
  <c r="AC3784"/>
  <c r="AC3750"/>
  <c r="AD3750" s="1"/>
  <c r="AC3716"/>
  <c r="AC3832"/>
  <c r="AD3832" s="1"/>
  <c r="AC3714"/>
  <c r="AC3669"/>
  <c r="AD3669" s="1"/>
  <c r="AD3688"/>
  <c r="AC3667"/>
  <c r="AD3667" s="1"/>
  <c r="AC3671"/>
  <c r="AD3671" s="1"/>
  <c r="AC3675"/>
  <c r="AD3675" s="1"/>
  <c r="AC3078"/>
  <c r="AD3078" s="1"/>
  <c r="AC3314"/>
  <c r="AD3314" s="1"/>
  <c r="AC3299"/>
  <c r="AD3299" s="1"/>
  <c r="AC3466"/>
  <c r="AC3452"/>
  <c r="AC3679"/>
  <c r="AD3679" s="1"/>
  <c r="AC3668"/>
  <c r="AD3668" s="1"/>
  <c r="AC3670"/>
  <c r="AD3670" s="1"/>
  <c r="AC3795"/>
  <c r="AC3440"/>
  <c r="AC3442"/>
  <c r="AC3387"/>
  <c r="AD3387" s="1"/>
  <c r="AC3430"/>
  <c r="AC3482"/>
  <c r="AD3482" s="1"/>
  <c r="AC3471"/>
  <c r="AD3471" s="1"/>
  <c r="AC3472"/>
  <c r="AD3472" s="1"/>
  <c r="AC3447"/>
  <c r="AC3374"/>
  <c r="AD3374" s="1"/>
  <c r="AC3359"/>
  <c r="AD3359" s="1"/>
  <c r="AC3433"/>
  <c r="AC3448"/>
  <c r="AC3450"/>
  <c r="AC3018"/>
  <c r="AD3018" s="1"/>
  <c r="AC3468"/>
  <c r="AC3418"/>
  <c r="AC3230"/>
  <c r="AD3230" s="1"/>
  <c r="AC3376"/>
  <c r="AD3376" s="1"/>
  <c r="AC3350"/>
  <c r="AD3350" s="1"/>
  <c r="AC3473"/>
  <c r="AD3473" s="1"/>
  <c r="AC3446"/>
  <c r="AC3474"/>
  <c r="AD3474" s="1"/>
  <c r="AD3478"/>
  <c r="AC3428"/>
  <c r="AC3480"/>
  <c r="AD3480" s="1"/>
  <c r="AC3445"/>
  <c r="AC3481"/>
  <c r="AD3481" s="1"/>
  <c r="AC3470"/>
  <c r="AD3470" s="1"/>
  <c r="AD3483"/>
  <c r="AC3453"/>
  <c r="AC3479"/>
  <c r="AD3479" s="1"/>
  <c r="AD3477"/>
  <c r="AD3475"/>
  <c r="AC3294"/>
  <c r="AD3294" s="1"/>
  <c r="AC3390"/>
  <c r="AD3390" s="1"/>
  <c r="AC3386"/>
  <c r="AD3386" s="1"/>
  <c r="AC3436"/>
  <c r="AC3425"/>
  <c r="AC3426"/>
  <c r="AC3366"/>
  <c r="AD3366" s="1"/>
  <c r="AC3427"/>
  <c r="AC3381"/>
  <c r="AD3381" s="1"/>
  <c r="AC3437"/>
  <c r="AC3405"/>
  <c r="AC3429"/>
  <c r="AC3796"/>
  <c r="AC3291"/>
  <c r="AD3291" s="1"/>
  <c r="AC3318"/>
  <c r="AD3318" s="1"/>
  <c r="AC3293"/>
  <c r="AD3293" s="1"/>
  <c r="AC3345"/>
  <c r="AD3345" s="1"/>
  <c r="AC3373"/>
  <c r="AD3373" s="1"/>
  <c r="AC3358"/>
  <c r="AD3358" s="1"/>
  <c r="AC3434"/>
  <c r="AC3435"/>
  <c r="AC3353"/>
  <c r="AD3353" s="1"/>
  <c r="AC3391"/>
  <c r="AD3391" s="1"/>
  <c r="AC3380"/>
  <c r="AD3380" s="1"/>
  <c r="AC3392"/>
  <c r="AD3392" s="1"/>
  <c r="AD3393"/>
  <c r="AC3389"/>
  <c r="AD3389" s="1"/>
  <c r="AC3300"/>
  <c r="AD3300" s="1"/>
  <c r="AC3321"/>
  <c r="AD3321" s="1"/>
  <c r="AC3297"/>
  <c r="AD3297" s="1"/>
  <c r="AC3372"/>
  <c r="AD3372" s="1"/>
  <c r="AC3383"/>
  <c r="AD3383" s="1"/>
  <c r="AC3106"/>
  <c r="AC3298"/>
  <c r="AD3298" s="1"/>
  <c r="AC3339"/>
  <c r="AD3339" s="1"/>
  <c r="AC3384"/>
  <c r="AD3384" s="1"/>
  <c r="AC3385"/>
  <c r="AD3385" s="1"/>
  <c r="AC3033"/>
  <c r="AC3292"/>
  <c r="AD3292" s="1"/>
  <c r="AC3388"/>
  <c r="AD3388" s="1"/>
  <c r="AC3266"/>
  <c r="AD3266" s="1"/>
  <c r="AC3344"/>
  <c r="AD3344" s="1"/>
  <c r="AC3371"/>
  <c r="AD3371" s="1"/>
  <c r="AC3362"/>
  <c r="AD3362" s="1"/>
  <c r="AC3382"/>
  <c r="AD3382" s="1"/>
  <c r="AC3363"/>
  <c r="AD3363" s="1"/>
  <c r="AC3378"/>
  <c r="AD3378" s="1"/>
  <c r="AC3369"/>
  <c r="AD3369" s="1"/>
  <c r="AC3348"/>
  <c r="AD3348" s="1"/>
  <c r="AC2757"/>
  <c r="AD2757" s="1"/>
  <c r="AC3360"/>
  <c r="AD3360" s="1"/>
  <c r="AC3365"/>
  <c r="AD3365" s="1"/>
  <c r="AC3370"/>
  <c r="AD3370" s="1"/>
  <c r="AC3354"/>
  <c r="AD3354" s="1"/>
  <c r="AC3377"/>
  <c r="AD3377" s="1"/>
  <c r="AC3351"/>
  <c r="AD3351" s="1"/>
  <c r="AC3407"/>
  <c r="AC3396"/>
  <c r="AC3307"/>
  <c r="AD3307" s="1"/>
  <c r="AC3265"/>
  <c r="AD3265" s="1"/>
  <c r="AC3367"/>
  <c r="AD3367" s="1"/>
  <c r="AC3352"/>
  <c r="AD3352" s="1"/>
  <c r="AC3355"/>
  <c r="AD3355" s="1"/>
  <c r="AC3356"/>
  <c r="AD3356" s="1"/>
  <c r="AC3361"/>
  <c r="AD3361" s="1"/>
  <c r="AC3417"/>
  <c r="AC3327"/>
  <c r="AD3327" s="1"/>
  <c r="AC3357"/>
  <c r="AD3357" s="1"/>
  <c r="AC3375"/>
  <c r="AD3375" s="1"/>
  <c r="AC3368"/>
  <c r="AD3368" s="1"/>
  <c r="AC3276"/>
  <c r="AD3276" s="1"/>
  <c r="AD3341"/>
  <c r="AC3277"/>
  <c r="AD3277" s="1"/>
  <c r="AD3343"/>
  <c r="AC3310"/>
  <c r="AD3310" s="1"/>
  <c r="AC3311"/>
  <c r="AD3311" s="1"/>
  <c r="AC3301"/>
  <c r="AD3301" s="1"/>
  <c r="AC3461"/>
  <c r="AC3272"/>
  <c r="AD3272" s="1"/>
  <c r="AC3285"/>
  <c r="AD3285" s="1"/>
  <c r="AC3302"/>
  <c r="AD3302" s="1"/>
  <c r="AC3346"/>
  <c r="AD3346" s="1"/>
  <c r="AD3335"/>
  <c r="AC3340"/>
  <c r="AD3340" s="1"/>
  <c r="AC3337"/>
  <c r="AD3337" s="1"/>
  <c r="AC3336"/>
  <c r="AD3336" s="1"/>
  <c r="AC3347"/>
  <c r="AD3347" s="1"/>
  <c r="AC3326"/>
  <c r="AD3326" s="1"/>
  <c r="AC3457"/>
  <c r="AC3333"/>
  <c r="AD3333" s="1"/>
  <c r="AC3295"/>
  <c r="AD3295" s="1"/>
  <c r="AC3268"/>
  <c r="AD3268" s="1"/>
  <c r="AD3342"/>
  <c r="AC3320"/>
  <c r="AD3320" s="1"/>
  <c r="AC3332"/>
  <c r="AD3332" s="1"/>
  <c r="AD3312"/>
  <c r="AC3282"/>
  <c r="AD3282" s="1"/>
  <c r="AC3275"/>
  <c r="AD3275" s="1"/>
  <c r="AC3284"/>
  <c r="AD3284" s="1"/>
  <c r="AC3269"/>
  <c r="AD3269" s="1"/>
  <c r="AC3322"/>
  <c r="AD3322" s="1"/>
  <c r="AC3325"/>
  <c r="AD3325" s="1"/>
  <c r="AC3317"/>
  <c r="AD3317" s="1"/>
  <c r="AC3323"/>
  <c r="AD3323" s="1"/>
  <c r="AC2756"/>
  <c r="AD2756" s="1"/>
  <c r="AC3315"/>
  <c r="AD3315" s="1"/>
  <c r="AC3303"/>
  <c r="AD3303" s="1"/>
  <c r="AC3273"/>
  <c r="AD3273" s="1"/>
  <c r="AD3328"/>
  <c r="AC3309"/>
  <c r="AD3309" s="1"/>
  <c r="AC3267"/>
  <c r="AD3267" s="1"/>
  <c r="AC3260"/>
  <c r="AD3260" s="1"/>
  <c r="AC3456"/>
  <c r="AC3243"/>
  <c r="AD3243" s="1"/>
  <c r="AC3329"/>
  <c r="AD3329" s="1"/>
  <c r="AC3306"/>
  <c r="AD3306" s="1"/>
  <c r="AC3283"/>
  <c r="AD3283" s="1"/>
  <c r="AC3270"/>
  <c r="AD3270" s="1"/>
  <c r="AC3278"/>
  <c r="AD3278" s="1"/>
  <c r="AC3324"/>
  <c r="AD3324" s="1"/>
  <c r="AC3279"/>
  <c r="AD3279" s="1"/>
  <c r="AC3316"/>
  <c r="AD3316" s="1"/>
  <c r="AC3305"/>
  <c r="AD3305" s="1"/>
  <c r="AC3290"/>
  <c r="AD3290" s="1"/>
  <c r="AC3286"/>
  <c r="AD3286" s="1"/>
  <c r="AC3264"/>
  <c r="AD3264" s="1"/>
  <c r="AC3287"/>
  <c r="AD3287" s="1"/>
  <c r="AC3330"/>
  <c r="AD3330" s="1"/>
  <c r="AC3261"/>
  <c r="AD3261" s="1"/>
  <c r="AC3331"/>
  <c r="AD3331" s="1"/>
  <c r="AC3308"/>
  <c r="AD3308" s="1"/>
  <c r="AC3296"/>
  <c r="AD3296" s="1"/>
  <c r="AC3281"/>
  <c r="AD3281" s="1"/>
  <c r="AC3262"/>
  <c r="AD3262" s="1"/>
  <c r="AC3234"/>
  <c r="AD3234" s="1"/>
  <c r="AD3236"/>
  <c r="AC3288"/>
  <c r="AD3288" s="1"/>
  <c r="AD3237"/>
  <c r="AC3395"/>
  <c r="AC3412"/>
  <c r="AC3415"/>
  <c r="AC3263"/>
  <c r="AD3263" s="1"/>
  <c r="AC3235"/>
  <c r="AD3235" s="1"/>
  <c r="AC3241"/>
  <c r="AD3241" s="1"/>
  <c r="AC3271"/>
  <c r="AD3271" s="1"/>
  <c r="AC3413"/>
  <c r="AC3242"/>
  <c r="AD3242" s="1"/>
  <c r="AC3414"/>
  <c r="AC3280"/>
  <c r="AD3280" s="1"/>
  <c r="AC3233"/>
  <c r="AD3233" s="1"/>
  <c r="AC3240"/>
  <c r="AD3240" s="1"/>
  <c r="AC3464"/>
  <c r="AC3232"/>
  <c r="AD3232" s="1"/>
  <c r="AC3423"/>
  <c r="AC3422"/>
  <c r="AC3238"/>
  <c r="AD3238" s="1"/>
  <c r="AC3421"/>
  <c r="AC3231"/>
  <c r="AD3231" s="1"/>
  <c r="AC3458"/>
  <c r="AC3416"/>
  <c r="AC3459"/>
  <c r="AD2820"/>
  <c r="AC3460"/>
  <c r="AC3239"/>
  <c r="AD3239" s="1"/>
  <c r="AC3455"/>
  <c r="AC3410"/>
  <c r="AD2817"/>
  <c r="AC3254"/>
  <c r="AD3254" s="1"/>
  <c r="AC3251"/>
  <c r="AD3251" s="1"/>
  <c r="AC3404"/>
  <c r="AC3467"/>
  <c r="AC3411"/>
  <c r="AC3465"/>
  <c r="AC3400"/>
  <c r="AC3419"/>
  <c r="AC3401"/>
  <c r="AC3420"/>
  <c r="AC3403"/>
  <c r="AC3398"/>
  <c r="AC3487"/>
  <c r="AD3487" s="1"/>
  <c r="AC3257"/>
  <c r="AD3257" s="1"/>
  <c r="AC3246"/>
  <c r="AD3246" s="1"/>
  <c r="AC3399"/>
  <c r="AC3406"/>
  <c r="AC1955"/>
  <c r="AD1955" s="1"/>
  <c r="AC3247"/>
  <c r="AD3247" s="1"/>
  <c r="AC3397"/>
  <c r="AC3245"/>
  <c r="AD3245" s="1"/>
  <c r="AC3250"/>
  <c r="AD3250" s="1"/>
  <c r="AC3248"/>
  <c r="AD3248" s="1"/>
  <c r="AD2809"/>
  <c r="AC3249"/>
  <c r="AD3249" s="1"/>
  <c r="AD3493"/>
  <c r="AC3258"/>
  <c r="AD3258" s="1"/>
  <c r="AC3491"/>
  <c r="AD3491" s="1"/>
  <c r="AC3255"/>
  <c r="AD3255" s="1"/>
  <c r="AC3256"/>
  <c r="AD3256" s="1"/>
  <c r="AC3488"/>
  <c r="AD3488" s="1"/>
  <c r="AC3490"/>
  <c r="AD3490" s="1"/>
  <c r="AC3489"/>
  <c r="AD3489" s="1"/>
  <c r="AD3252"/>
  <c r="AC2794"/>
  <c r="AD2794" s="1"/>
  <c r="AC2993"/>
  <c r="AC3498"/>
  <c r="AD3498" s="1"/>
  <c r="AC3004"/>
  <c r="AC3485"/>
  <c r="AD3485" s="1"/>
  <c r="AC3495"/>
  <c r="AD3495" s="1"/>
  <c r="AC3496"/>
  <c r="AD3496" s="1"/>
  <c r="AC3497"/>
  <c r="AD3497" s="1"/>
  <c r="AC3486"/>
  <c r="AD3486" s="1"/>
  <c r="AC3494"/>
  <c r="AD3494" s="1"/>
  <c r="AD3492"/>
  <c r="AC3005"/>
  <c r="AC3799"/>
  <c r="AC2619"/>
  <c r="AC2799"/>
  <c r="AD2799" s="1"/>
  <c r="AC3097"/>
  <c r="AC3028"/>
  <c r="AD3028" s="1"/>
  <c r="AC3797"/>
  <c r="AC3791"/>
  <c r="AC3798"/>
  <c r="AC3787"/>
  <c r="AC3788"/>
  <c r="AC3789"/>
  <c r="AC3790"/>
  <c r="AC2779"/>
  <c r="AD2779" s="1"/>
  <c r="AC2994"/>
  <c r="AC3103"/>
  <c r="AC3050"/>
  <c r="AD3050" s="1"/>
  <c r="AC3080"/>
  <c r="AD3080" s="1"/>
  <c r="AC3045"/>
  <c r="AC3031"/>
  <c r="AD3031" s="1"/>
  <c r="AC3019"/>
  <c r="AD3019" s="1"/>
  <c r="AC3011"/>
  <c r="AC3064"/>
  <c r="AD3064" s="1"/>
  <c r="AC3046"/>
  <c r="AC3093"/>
  <c r="AC3021"/>
  <c r="AD3021" s="1"/>
  <c r="AC3081"/>
  <c r="AD3081" s="1"/>
  <c r="AC2752"/>
  <c r="AD2752" s="1"/>
  <c r="AC3052"/>
  <c r="AD3052" s="1"/>
  <c r="AC3088"/>
  <c r="AD3088" s="1"/>
  <c r="AC3054"/>
  <c r="AD3054" s="1"/>
  <c r="AC3027"/>
  <c r="AD3027" s="1"/>
  <c r="AC3020"/>
  <c r="AD3020" s="1"/>
  <c r="AC3006"/>
  <c r="AC3072"/>
  <c r="AD3072" s="1"/>
  <c r="AC3035"/>
  <c r="AC3007"/>
  <c r="AC3038"/>
  <c r="AC3013"/>
  <c r="AC2801"/>
  <c r="AD2801" s="1"/>
  <c r="AC3084"/>
  <c r="AD3084" s="1"/>
  <c r="AC3069"/>
  <c r="AD3069" s="1"/>
  <c r="AC3104"/>
  <c r="AC3089"/>
  <c r="AD3089" s="1"/>
  <c r="AC3063"/>
  <c r="AD3063" s="1"/>
  <c r="AC3014"/>
  <c r="AC3030"/>
  <c r="AD3030" s="1"/>
  <c r="AC3022"/>
  <c r="AD3022" s="1"/>
  <c r="AD2819"/>
  <c r="AD2808"/>
  <c r="AC2988"/>
  <c r="AC3086"/>
  <c r="AD3086" s="1"/>
  <c r="AC3053"/>
  <c r="AD3053" s="1"/>
  <c r="AC3105"/>
  <c r="AC3098"/>
  <c r="AC3071"/>
  <c r="AD3071" s="1"/>
  <c r="AC3044"/>
  <c r="AC3037"/>
  <c r="AC3010"/>
  <c r="AC3055"/>
  <c r="AD3055" s="1"/>
  <c r="AC3029"/>
  <c r="AD3029" s="1"/>
  <c r="AC3024"/>
  <c r="AD3024" s="1"/>
  <c r="AC3026"/>
  <c r="AD3026" s="1"/>
  <c r="AC3073"/>
  <c r="AD3073" s="1"/>
  <c r="AC3039"/>
  <c r="AC3087"/>
  <c r="AD3087" s="1"/>
  <c r="AC3095"/>
  <c r="AC3061"/>
  <c r="AD3061" s="1"/>
  <c r="AC3082"/>
  <c r="AD3082" s="1"/>
  <c r="AC3036"/>
  <c r="AC3012"/>
  <c r="AC3075"/>
  <c r="AD3075" s="1"/>
  <c r="AC3041"/>
  <c r="AC3085"/>
  <c r="AD3085" s="1"/>
  <c r="AC3079"/>
  <c r="AD3079" s="1"/>
  <c r="AC3090"/>
  <c r="AD3090" s="1"/>
  <c r="AC3009"/>
  <c r="AC3101"/>
  <c r="AC3015"/>
  <c r="AC3094"/>
  <c r="AC3102"/>
  <c r="AC3060"/>
  <c r="AD3060" s="1"/>
  <c r="AC3096"/>
  <c r="AC3099"/>
  <c r="AC3065"/>
  <c r="AD3065" s="1"/>
  <c r="AC3051"/>
  <c r="AD3051" s="1"/>
  <c r="AC3016"/>
  <c r="AC3056"/>
  <c r="AD3056" s="1"/>
  <c r="AC3070"/>
  <c r="AD3070" s="1"/>
  <c r="AC3003"/>
  <c r="AC2598"/>
  <c r="AC2609"/>
  <c r="AC2719"/>
  <c r="AD2719" s="1"/>
  <c r="AC3091"/>
  <c r="AD3091" s="1"/>
  <c r="AC3057"/>
  <c r="AD3057" s="1"/>
  <c r="AC3023"/>
  <c r="AD3023" s="1"/>
  <c r="AC2347"/>
  <c r="AD2347" s="1"/>
  <c r="AC2991"/>
  <c r="AC3059"/>
  <c r="AD3059" s="1"/>
  <c r="AC3025"/>
  <c r="AD3025" s="1"/>
  <c r="AC3048"/>
  <c r="AD3048" s="1"/>
  <c r="AC2788"/>
  <c r="AD2788" s="1"/>
  <c r="AC2992"/>
  <c r="AC2998"/>
  <c r="AC3100"/>
  <c r="AC3066"/>
  <c r="AD3066" s="1"/>
  <c r="AC2430"/>
  <c r="AD2430" s="1"/>
  <c r="AC2589"/>
  <c r="AD2814"/>
  <c r="AC3001"/>
  <c r="AC2990"/>
  <c r="AC3058"/>
  <c r="AD3058" s="1"/>
  <c r="AC3068"/>
  <c r="AD3068" s="1"/>
  <c r="AC3034"/>
  <c r="AC2382"/>
  <c r="AC2997"/>
  <c r="AC3074"/>
  <c r="AD3074" s="1"/>
  <c r="AC3040"/>
  <c r="AC2606"/>
  <c r="AC3067"/>
  <c r="AD3067" s="1"/>
  <c r="AC3076"/>
  <c r="AD3076" s="1"/>
  <c r="AC3042"/>
  <c r="AC3008"/>
  <c r="AC2999"/>
  <c r="AC3083"/>
  <c r="AD3083" s="1"/>
  <c r="AC3049"/>
  <c r="AD3049" s="1"/>
  <c r="AC2989"/>
  <c r="AD2813"/>
  <c r="AC3000"/>
  <c r="AC2790"/>
  <c r="AD2790" s="1"/>
  <c r="AC1851"/>
  <c r="AD1851" s="1"/>
  <c r="AC2608"/>
  <c r="AC2769"/>
  <c r="AD2769" s="1"/>
  <c r="AC2253"/>
  <c r="AD2253" s="1"/>
  <c r="AC2573"/>
  <c r="AD2573" s="1"/>
  <c r="AD2810"/>
  <c r="AC1842"/>
  <c r="AD1842" s="1"/>
  <c r="AD2811"/>
  <c r="AC1487"/>
  <c r="AC2795"/>
  <c r="AD2795" s="1"/>
  <c r="AD2815"/>
  <c r="AD2812"/>
  <c r="AC2696"/>
  <c r="AC2734"/>
  <c r="AD2734" s="1"/>
  <c r="AC2800"/>
  <c r="AD2800" s="1"/>
  <c r="AC2774"/>
  <c r="AD2774" s="1"/>
  <c r="AD2818"/>
  <c r="AD2807"/>
  <c r="AD2816"/>
  <c r="AC2798"/>
  <c r="AD2798" s="1"/>
  <c r="AC2729"/>
  <c r="AD2729" s="1"/>
  <c r="AC2718"/>
  <c r="AD2718" s="1"/>
  <c r="AC2770"/>
  <c r="AD2770" s="1"/>
  <c r="AC2781"/>
  <c r="AD2781" s="1"/>
  <c r="AC2348"/>
  <c r="AD2348" s="1"/>
  <c r="AC2743"/>
  <c r="AD2743" s="1"/>
  <c r="AC2789"/>
  <c r="AD2789" s="1"/>
  <c r="AC2782"/>
  <c r="AD2782" s="1"/>
  <c r="AC2792"/>
  <c r="AD2792" s="1"/>
  <c r="AC2797"/>
  <c r="AD2797" s="1"/>
  <c r="AC2804"/>
  <c r="AD2804" s="1"/>
  <c r="AC2785"/>
  <c r="AD2785" s="1"/>
  <c r="AC2786"/>
  <c r="AD2786" s="1"/>
  <c r="AC2780"/>
  <c r="AD2780" s="1"/>
  <c r="AC2802"/>
  <c r="AD2802" s="1"/>
  <c r="AC2787"/>
  <c r="AD2787" s="1"/>
  <c r="AC2803"/>
  <c r="AD2803" s="1"/>
  <c r="AC2777"/>
  <c r="AD2777" s="1"/>
  <c r="AC2783"/>
  <c r="AD2783" s="1"/>
  <c r="AC2793"/>
  <c r="AD2793" s="1"/>
  <c r="AC2778"/>
  <c r="AD2778" s="1"/>
  <c r="AC2772"/>
  <c r="AD2772" s="1"/>
  <c r="AC2784"/>
  <c r="AD2784" s="1"/>
  <c r="AC2796"/>
  <c r="AD2796" s="1"/>
  <c r="AC2773"/>
  <c r="AD2773" s="1"/>
  <c r="AC2768"/>
  <c r="AD2768" s="1"/>
  <c r="AC2775"/>
  <c r="AD2775" s="1"/>
  <c r="AC2762"/>
  <c r="AD2762" s="1"/>
  <c r="AC2765"/>
  <c r="AD2765" s="1"/>
  <c r="AD2805"/>
  <c r="AC2766"/>
  <c r="AD2766" s="1"/>
  <c r="AC2736"/>
  <c r="AD2736" s="1"/>
  <c r="AD2754"/>
  <c r="AC2747"/>
  <c r="AD2747" s="1"/>
  <c r="AC2759"/>
  <c r="AD2759" s="1"/>
  <c r="AC2767"/>
  <c r="AD2767" s="1"/>
  <c r="AC2331"/>
  <c r="AD2331" s="1"/>
  <c r="AC2763"/>
  <c r="AD2763" s="1"/>
  <c r="AC2751"/>
  <c r="AD2751" s="1"/>
  <c r="AC2771"/>
  <c r="AD2771" s="1"/>
  <c r="AC2755"/>
  <c r="AD2755" s="1"/>
  <c r="AC2748"/>
  <c r="AD2748" s="1"/>
  <c r="AC2760"/>
  <c r="AD2760" s="1"/>
  <c r="AC2764"/>
  <c r="AD2764" s="1"/>
  <c r="AC2738"/>
  <c r="AD2738" s="1"/>
  <c r="AC2758"/>
  <c r="AD2758" s="1"/>
  <c r="AC2749"/>
  <c r="AD2749" s="1"/>
  <c r="AC2750"/>
  <c r="AD2750" s="1"/>
  <c r="AC2616"/>
  <c r="AC2737"/>
  <c r="AD2737" s="1"/>
  <c r="AD2740"/>
  <c r="AC2591"/>
  <c r="AC2741"/>
  <c r="AD2741" s="1"/>
  <c r="AD2739"/>
  <c r="AC2704"/>
  <c r="AD2753"/>
  <c r="AC2370"/>
  <c r="AC2723"/>
  <c r="AD2723" s="1"/>
  <c r="AC2732"/>
  <c r="AD2732" s="1"/>
  <c r="AC2724"/>
  <c r="AD2724" s="1"/>
  <c r="AD2745"/>
  <c r="AC1796"/>
  <c r="AD1796" s="1"/>
  <c r="AC1828"/>
  <c r="AC2337"/>
  <c r="AD2337" s="1"/>
  <c r="AC2742"/>
  <c r="AD2742" s="1"/>
  <c r="AC2733"/>
  <c r="AD2733" s="1"/>
  <c r="AC2744"/>
  <c r="AD2744" s="1"/>
  <c r="AC2714"/>
  <c r="AC2715"/>
  <c r="AC2707"/>
  <c r="AC2735"/>
  <c r="AD2735" s="1"/>
  <c r="AC2145"/>
  <c r="AD2145" s="1"/>
  <c r="AC2713"/>
  <c r="AC2720"/>
  <c r="AD2720" s="1"/>
  <c r="AC2706"/>
  <c r="AC2578"/>
  <c r="AD2578" s="1"/>
  <c r="AC2567"/>
  <c r="AD2567" s="1"/>
  <c r="AC2721"/>
  <c r="AD2721" s="1"/>
  <c r="AD2730"/>
  <c r="AC2725"/>
  <c r="AD2725" s="1"/>
  <c r="AC2360"/>
  <c r="AD2360" s="1"/>
  <c r="AC2695"/>
  <c r="AC2727"/>
  <c r="AD2727" s="1"/>
  <c r="AC2712"/>
  <c r="AC2722"/>
  <c r="AD2722" s="1"/>
  <c r="AC2728"/>
  <c r="AD2728" s="1"/>
  <c r="AC2717"/>
  <c r="AD2717" s="1"/>
  <c r="AC2702"/>
  <c r="AC2703"/>
  <c r="AC2710"/>
  <c r="AC2705"/>
  <c r="AC2693"/>
  <c r="AC2726"/>
  <c r="AD2726" s="1"/>
  <c r="AC2711"/>
  <c r="AC2708"/>
  <c r="AC2687"/>
  <c r="AC2613"/>
  <c r="AC2689"/>
  <c r="AC2692"/>
  <c r="AC2690"/>
  <c r="AC2691"/>
  <c r="AC2709"/>
  <c r="AC2697"/>
  <c r="AC2688"/>
  <c r="AC2611"/>
  <c r="AC2698"/>
  <c r="AC2699"/>
  <c r="AC2582"/>
  <c r="AC2340"/>
  <c r="AD2340" s="1"/>
  <c r="AC2325"/>
  <c r="AD2325" s="1"/>
  <c r="AC2614"/>
  <c r="AC2095"/>
  <c r="AD2095" s="1"/>
  <c r="AC2599"/>
  <c r="AC2615"/>
  <c r="AC2443"/>
  <c r="AD2443" s="1"/>
  <c r="AC2620"/>
  <c r="AC2205"/>
  <c r="AD2205" s="1"/>
  <c r="AC2571"/>
  <c r="AD2571" s="1"/>
  <c r="AC2581"/>
  <c r="AC2612"/>
  <c r="AC2621"/>
  <c r="AC2622"/>
  <c r="AC2623"/>
  <c r="AC2602"/>
  <c r="AC2603"/>
  <c r="AC2585"/>
  <c r="AC2440"/>
  <c r="AD2440" s="1"/>
  <c r="AC2607"/>
  <c r="AC2596"/>
  <c r="AC2568"/>
  <c r="AD2568" s="1"/>
  <c r="AC2593"/>
  <c r="AC2586"/>
  <c r="AC2584"/>
  <c r="AC2594"/>
  <c r="AC2600"/>
  <c r="AC2601"/>
  <c r="AC2590"/>
  <c r="AC2575"/>
  <c r="AD2575" s="1"/>
  <c r="AC2592"/>
  <c r="AC2583"/>
  <c r="AC2587"/>
  <c r="AC2438"/>
  <c r="AD2438" s="1"/>
  <c r="AC2569"/>
  <c r="AD2569" s="1"/>
  <c r="AC2574"/>
  <c r="AD2574" s="1"/>
  <c r="AC2588"/>
  <c r="AC2437"/>
  <c r="AD2437" s="1"/>
  <c r="AC2579"/>
  <c r="AD2579" s="1"/>
  <c r="AC2436"/>
  <c r="AD2436" s="1"/>
  <c r="AC2576"/>
  <c r="AD2576" s="1"/>
  <c r="AC2570"/>
  <c r="AD2570" s="1"/>
  <c r="AC2566"/>
  <c r="AD2566" s="1"/>
  <c r="AC2376"/>
  <c r="AC2434"/>
  <c r="AD2434" s="1"/>
  <c r="AC2432"/>
  <c r="AD2432" s="1"/>
  <c r="AC2207"/>
  <c r="AD2207" s="1"/>
  <c r="AC2375"/>
  <c r="AC2435"/>
  <c r="AD2435" s="1"/>
  <c r="AC1803"/>
  <c r="AD1803" s="1"/>
  <c r="AC2201"/>
  <c r="AD2201" s="1"/>
  <c r="AC2190"/>
  <c r="AD2190" s="1"/>
  <c r="AC2148"/>
  <c r="AD2148" s="1"/>
  <c r="AC2294"/>
  <c r="AD2294" s="1"/>
  <c r="AC2354"/>
  <c r="AD2354" s="1"/>
  <c r="AC2441"/>
  <c r="AD2441" s="1"/>
  <c r="AC2306"/>
  <c r="AD2306" s="1"/>
  <c r="AC2236"/>
  <c r="AC2333"/>
  <c r="AD2333" s="1"/>
  <c r="AC2322"/>
  <c r="AD2322" s="1"/>
  <c r="AC2442"/>
  <c r="AD2442" s="1"/>
  <c r="AC2431"/>
  <c r="AD2431" s="1"/>
  <c r="AC1864"/>
  <c r="AD1864" s="1"/>
  <c r="AC2328"/>
  <c r="AD2328" s="1"/>
  <c r="AC2377"/>
  <c r="AC2577"/>
  <c r="AD2577" s="1"/>
  <c r="AC2433"/>
  <c r="AD2433" s="1"/>
  <c r="AC2439"/>
  <c r="AD2439" s="1"/>
  <c r="AC2378"/>
  <c r="AC2191"/>
  <c r="AD2191" s="1"/>
  <c r="AC2176"/>
  <c r="AD2176" s="1"/>
  <c r="AC2149"/>
  <c r="AD2149" s="1"/>
  <c r="AC2349"/>
  <c r="AD2349" s="1"/>
  <c r="AC2379"/>
  <c r="AC1834"/>
  <c r="AC2369"/>
  <c r="AC2374"/>
  <c r="AC1895"/>
  <c r="AC1868"/>
  <c r="AD1868" s="1"/>
  <c r="AC1853"/>
  <c r="AD1853" s="1"/>
  <c r="AC1970"/>
  <c r="AD1970" s="1"/>
  <c r="AC2197"/>
  <c r="AD2197" s="1"/>
  <c r="AC2182"/>
  <c r="AD2182" s="1"/>
  <c r="AC2261"/>
  <c r="AD2261" s="1"/>
  <c r="AC2341"/>
  <c r="AD2341" s="1"/>
  <c r="AC2345"/>
  <c r="AD2345" s="1"/>
  <c r="AC2371"/>
  <c r="AC1856"/>
  <c r="AD1856" s="1"/>
  <c r="AC2365"/>
  <c r="AD2365" s="1"/>
  <c r="AC2372"/>
  <c r="AC2199"/>
  <c r="AD2199" s="1"/>
  <c r="AC2316"/>
  <c r="AD2316" s="1"/>
  <c r="AC2319"/>
  <c r="AD2319" s="1"/>
  <c r="AC2355"/>
  <c r="AD2355" s="1"/>
  <c r="AC2380"/>
  <c r="AC2168"/>
  <c r="AD2168" s="1"/>
  <c r="AC2359"/>
  <c r="AD2359" s="1"/>
  <c r="AC2366"/>
  <c r="AD2366" s="1"/>
  <c r="AC2317"/>
  <c r="AD2317" s="1"/>
  <c r="AC2329"/>
  <c r="AD2329" s="1"/>
  <c r="AC2358"/>
  <c r="AD2358" s="1"/>
  <c r="AC2381"/>
  <c r="AC2373"/>
  <c r="AC2314"/>
  <c r="AD2314" s="1"/>
  <c r="AD2362"/>
  <c r="AC2367"/>
  <c r="AD2367" s="1"/>
  <c r="AC2363"/>
  <c r="AD2363" s="1"/>
  <c r="AC2235"/>
  <c r="AC2312"/>
  <c r="AD2312" s="1"/>
  <c r="AC2320"/>
  <c r="AD2320" s="1"/>
  <c r="AC2311"/>
  <c r="AD2311" s="1"/>
  <c r="AC2364"/>
  <c r="AD2364" s="1"/>
  <c r="AC2356"/>
  <c r="AD2356" s="1"/>
  <c r="AC2326"/>
  <c r="AD2326" s="1"/>
  <c r="AC2336"/>
  <c r="AD2336" s="1"/>
  <c r="AC2357"/>
  <c r="AD2357" s="1"/>
  <c r="AC2211"/>
  <c r="AD2211" s="1"/>
  <c r="AC2300"/>
  <c r="AD2300" s="1"/>
  <c r="AC2342"/>
  <c r="AD2342" s="1"/>
  <c r="AC2330"/>
  <c r="AD2330" s="1"/>
  <c r="AC2343"/>
  <c r="AD2343" s="1"/>
  <c r="AC2344"/>
  <c r="AD2344" s="1"/>
  <c r="AC2327"/>
  <c r="AD2327" s="1"/>
  <c r="AD2346"/>
  <c r="AC2151"/>
  <c r="AD2151" s="1"/>
  <c r="AC2332"/>
  <c r="AD2332" s="1"/>
  <c r="AC2309"/>
  <c r="AD2309" s="1"/>
  <c r="AC2244"/>
  <c r="AC2334"/>
  <c r="AD2334" s="1"/>
  <c r="AC2321"/>
  <c r="AD2321" s="1"/>
  <c r="AC2335"/>
  <c r="AD2335" s="1"/>
  <c r="AC2087"/>
  <c r="AD2087" s="1"/>
  <c r="AC2350"/>
  <c r="AD2350" s="1"/>
  <c r="AC2339"/>
  <c r="AD2339" s="1"/>
  <c r="AC2313"/>
  <c r="AD2313" s="1"/>
  <c r="AC2185"/>
  <c r="AD2185" s="1"/>
  <c r="AC2162"/>
  <c r="AD2162" s="1"/>
  <c r="AC2352"/>
  <c r="AD2352" s="1"/>
  <c r="AD2361"/>
  <c r="AC1863"/>
  <c r="AD1863" s="1"/>
  <c r="AC2351"/>
  <c r="AD2351" s="1"/>
  <c r="AC2324"/>
  <c r="AD2324" s="1"/>
  <c r="AD2302"/>
  <c r="AC2315"/>
  <c r="AD2315" s="1"/>
  <c r="AC2212"/>
  <c r="AD2212" s="1"/>
  <c r="AC2216"/>
  <c r="AD2216" s="1"/>
  <c r="AC2299"/>
  <c r="AD2299" s="1"/>
  <c r="AC2194"/>
  <c r="AD2194" s="1"/>
  <c r="AC2188"/>
  <c r="AD2188" s="1"/>
  <c r="AC2296"/>
  <c r="AD2296" s="1"/>
  <c r="AC2153"/>
  <c r="AD2153" s="1"/>
  <c r="AC2297"/>
  <c r="AD2297" s="1"/>
  <c r="AC2143"/>
  <c r="AD2143" s="1"/>
  <c r="AC2242"/>
  <c r="AC2303"/>
  <c r="AD2303" s="1"/>
  <c r="AC2245"/>
  <c r="AC2255"/>
  <c r="AD2255" s="1"/>
  <c r="AD2310"/>
  <c r="AC2169"/>
  <c r="AD2169" s="1"/>
  <c r="AC2093"/>
  <c r="AD2093" s="1"/>
  <c r="AD2318"/>
  <c r="AC2206"/>
  <c r="AD2206" s="1"/>
  <c r="AC2298"/>
  <c r="AD2298" s="1"/>
  <c r="AD2307"/>
  <c r="AC2152"/>
  <c r="AD2152" s="1"/>
  <c r="AC2233"/>
  <c r="AC2295"/>
  <c r="AD2295" s="1"/>
  <c r="AC2204"/>
  <c r="AD2204" s="1"/>
  <c r="AC2213"/>
  <c r="AD2213" s="1"/>
  <c r="AC2304"/>
  <c r="AD2304" s="1"/>
  <c r="AC2305"/>
  <c r="AD2305" s="1"/>
  <c r="AC1888"/>
  <c r="AC1861"/>
  <c r="AD1861" s="1"/>
  <c r="AC2043"/>
  <c r="AD2043" s="1"/>
  <c r="AC2175"/>
  <c r="AD2175" s="1"/>
  <c r="AD2301"/>
  <c r="AC2189"/>
  <c r="AD2189" s="1"/>
  <c r="AC2144"/>
  <c r="AD2144" s="1"/>
  <c r="AC2250"/>
  <c r="AD2250" s="1"/>
  <c r="AC1912"/>
  <c r="AD1912" s="1"/>
  <c r="AC1901"/>
  <c r="AD1901" s="1"/>
  <c r="AC2237"/>
  <c r="AC2238"/>
  <c r="AC1818"/>
  <c r="AC2198"/>
  <c r="AD2198" s="1"/>
  <c r="AC2183"/>
  <c r="AD2183" s="1"/>
  <c r="AC2156"/>
  <c r="AD2156" s="1"/>
  <c r="AC2186"/>
  <c r="AD2186" s="1"/>
  <c r="AC2179"/>
  <c r="AD2179" s="1"/>
  <c r="AC2252"/>
  <c r="AD2252" s="1"/>
  <c r="AC2184"/>
  <c r="AD2184" s="1"/>
  <c r="AC2260"/>
  <c r="AD2260" s="1"/>
  <c r="AC2248"/>
  <c r="AD2248" s="1"/>
  <c r="AC2249"/>
  <c r="AD2249" s="1"/>
  <c r="AC2239"/>
  <c r="AC2246"/>
  <c r="AC2240"/>
  <c r="AC2256"/>
  <c r="AD2256" s="1"/>
  <c r="AC2257"/>
  <c r="AD2257" s="1"/>
  <c r="AC2258"/>
  <c r="AD2258" s="1"/>
  <c r="AC2195"/>
  <c r="AD2195" s="1"/>
  <c r="AC2243"/>
  <c r="AC2196"/>
  <c r="AD2196" s="1"/>
  <c r="AC2090"/>
  <c r="AD2090" s="1"/>
  <c r="AC2259"/>
  <c r="AD2259" s="1"/>
  <c r="AC2091"/>
  <c r="AD2091" s="1"/>
  <c r="AC2065"/>
  <c r="AD2065" s="1"/>
  <c r="AC2251"/>
  <c r="AD2251" s="1"/>
  <c r="AC2080"/>
  <c r="AC2214"/>
  <c r="AD2214" s="1"/>
  <c r="AD2215"/>
  <c r="AD2203"/>
  <c r="AC2082"/>
  <c r="AD2082" s="1"/>
  <c r="AD2170"/>
  <c r="AC2094"/>
  <c r="AD2094" s="1"/>
  <c r="AC2083"/>
  <c r="AD2083" s="1"/>
  <c r="AC2167"/>
  <c r="AD2167" s="1"/>
  <c r="AC2177"/>
  <c r="AD2177" s="1"/>
  <c r="AD2209"/>
  <c r="AC2158"/>
  <c r="AD2158" s="1"/>
  <c r="AD2210"/>
  <c r="AC2200"/>
  <c r="AD2200" s="1"/>
  <c r="AC2174"/>
  <c r="AD2174" s="1"/>
  <c r="AC2159"/>
  <c r="AD2159" s="1"/>
  <c r="AC2161"/>
  <c r="AD2161" s="1"/>
  <c r="AD2208"/>
  <c r="AC2171"/>
  <c r="AD2171" s="1"/>
  <c r="AC2180"/>
  <c r="AD2180" s="1"/>
  <c r="AC2146"/>
  <c r="AD2146" s="1"/>
  <c r="AC2154"/>
  <c r="AD2154" s="1"/>
  <c r="AC2192"/>
  <c r="AD2192" s="1"/>
  <c r="AC2165"/>
  <c r="AD2165" s="1"/>
  <c r="AC2150"/>
  <c r="AD2150" s="1"/>
  <c r="AC2160"/>
  <c r="AD2160" s="1"/>
  <c r="AC2163"/>
  <c r="AD2163" s="1"/>
  <c r="AC2193"/>
  <c r="AD2193" s="1"/>
  <c r="AC2166"/>
  <c r="AD2166" s="1"/>
  <c r="AC2086"/>
  <c r="AD2086" s="1"/>
  <c r="AC2155"/>
  <c r="AD2155" s="1"/>
  <c r="AC2076"/>
  <c r="AC2074"/>
  <c r="AC2092"/>
  <c r="AD2092" s="1"/>
  <c r="AC2164"/>
  <c r="AD2164" s="1"/>
  <c r="AD2089"/>
  <c r="AC2049"/>
  <c r="AD2049" s="1"/>
  <c r="AC2178"/>
  <c r="AD2178" s="1"/>
  <c r="AC2058"/>
  <c r="AD2058" s="1"/>
  <c r="AC2078"/>
  <c r="AC2173"/>
  <c r="AD2173" s="1"/>
  <c r="AC2181"/>
  <c r="AD2181" s="1"/>
  <c r="AC2147"/>
  <c r="AD2147" s="1"/>
  <c r="AC2084"/>
  <c r="AD2084" s="1"/>
  <c r="AC2073"/>
  <c r="AC2085"/>
  <c r="AD2085" s="1"/>
  <c r="AC2050"/>
  <c r="AD2050" s="1"/>
  <c r="AC2067"/>
  <c r="AC2048"/>
  <c r="AD2048" s="1"/>
  <c r="AC2079"/>
  <c r="AC2068"/>
  <c r="AC2041"/>
  <c r="AD2041" s="1"/>
  <c r="AC2072"/>
  <c r="AD2088"/>
  <c r="AC2070"/>
  <c r="AC1967"/>
  <c r="AD1967" s="1"/>
  <c r="AC2046"/>
  <c r="AD2046" s="1"/>
  <c r="AC2040"/>
  <c r="AD2040" s="1"/>
  <c r="AC2071"/>
  <c r="AC2062"/>
  <c r="AD2062" s="1"/>
  <c r="AC2047"/>
  <c r="AD2047" s="1"/>
  <c r="AC2075"/>
  <c r="AC2052"/>
  <c r="AD2052" s="1"/>
  <c r="AC2045"/>
  <c r="AD2045" s="1"/>
  <c r="AC2077"/>
  <c r="AC2059"/>
  <c r="AD2059" s="1"/>
  <c r="AC2069"/>
  <c r="AC2057"/>
  <c r="AD2057" s="1"/>
  <c r="AC2042"/>
  <c r="AD2042" s="1"/>
  <c r="AC1832"/>
  <c r="AC2054"/>
  <c r="AD2054" s="1"/>
  <c r="AC2039"/>
  <c r="AD2039" s="1"/>
  <c r="AC1956"/>
  <c r="AD1956" s="1"/>
  <c r="AC2055"/>
  <c r="AD2055" s="1"/>
  <c r="AC2056"/>
  <c r="AD2056" s="1"/>
  <c r="AC2044"/>
  <c r="AD2044" s="1"/>
  <c r="AC2060"/>
  <c r="AD2060" s="1"/>
  <c r="AC1964"/>
  <c r="AD1964" s="1"/>
  <c r="AC2061"/>
  <c r="AD2061" s="1"/>
  <c r="AC2063"/>
  <c r="AD2063" s="1"/>
  <c r="AC2037"/>
  <c r="AD2037" s="1"/>
  <c r="AC2064"/>
  <c r="AD2064" s="1"/>
  <c r="AC2053"/>
  <c r="AD2053" s="1"/>
  <c r="AC2038"/>
  <c r="AD2038" s="1"/>
  <c r="AC1961"/>
  <c r="AD1961" s="1"/>
  <c r="AC1966"/>
  <c r="AD1966" s="1"/>
  <c r="AC1952"/>
  <c r="AD1952" s="1"/>
  <c r="AC1413"/>
  <c r="AD1413" s="1"/>
  <c r="AC1524"/>
  <c r="AC1971"/>
  <c r="AD1971" s="1"/>
  <c r="AD1968"/>
  <c r="AC1965"/>
  <c r="AD1965" s="1"/>
  <c r="AC1906"/>
  <c r="AD1906" s="1"/>
  <c r="AC1947"/>
  <c r="AD1947" s="1"/>
  <c r="AD1969"/>
  <c r="AD1974"/>
  <c r="AC1840"/>
  <c r="AD1840" s="1"/>
  <c r="AC1962"/>
  <c r="AD1962" s="1"/>
  <c r="AC1972"/>
  <c r="AD1972" s="1"/>
  <c r="AC1973"/>
  <c r="AD1973" s="1"/>
  <c r="AC1953"/>
  <c r="AD1953" s="1"/>
  <c r="AC1963"/>
  <c r="AD1963" s="1"/>
  <c r="AC1950"/>
  <c r="AD1950" s="1"/>
  <c r="AC1951"/>
  <c r="AD1951" s="1"/>
  <c r="AC1848"/>
  <c r="AD1848" s="1"/>
  <c r="AC1957"/>
  <c r="AD1957" s="1"/>
  <c r="AC1850"/>
  <c r="AD1850" s="1"/>
  <c r="AC1958"/>
  <c r="AD1958" s="1"/>
  <c r="AC1836"/>
  <c r="AC1833"/>
  <c r="AC1902"/>
  <c r="AD1902" s="1"/>
  <c r="AC1948"/>
  <c r="AD1948" s="1"/>
  <c r="AC1959"/>
  <c r="AD1959" s="1"/>
  <c r="AC1949"/>
  <c r="AD1949" s="1"/>
  <c r="AC1867"/>
  <c r="AD1867" s="1"/>
  <c r="AC1900"/>
  <c r="AD1900" s="1"/>
  <c r="AC1866"/>
  <c r="AD1866" s="1"/>
  <c r="AC1858"/>
  <c r="AD1858" s="1"/>
  <c r="AC1532"/>
  <c r="AC1903"/>
  <c r="AD1903" s="1"/>
  <c r="AC1875"/>
  <c r="AC1904"/>
  <c r="AD1904" s="1"/>
  <c r="AC1913"/>
  <c r="AD1913" s="1"/>
  <c r="AD1908"/>
  <c r="AC1865"/>
  <c r="AD1865" s="1"/>
  <c r="AC1905"/>
  <c r="AD1905" s="1"/>
  <c r="AC1477"/>
  <c r="AD1477" s="1"/>
  <c r="AC1797"/>
  <c r="AD1797" s="1"/>
  <c r="AC1829"/>
  <c r="AC1911"/>
  <c r="AD1911" s="1"/>
  <c r="AC1874"/>
  <c r="AC1883"/>
  <c r="AC1910"/>
  <c r="AD1910" s="1"/>
  <c r="AC1909"/>
  <c r="AD1909" s="1"/>
  <c r="AC1886"/>
  <c r="AC1859"/>
  <c r="AD1859" s="1"/>
  <c r="AC1844"/>
  <c r="AD1844" s="1"/>
  <c r="AC1898"/>
  <c r="AC1474"/>
  <c r="AD1474" s="1"/>
  <c r="AC1873"/>
  <c r="AD1907"/>
  <c r="AD1366"/>
  <c r="AC1876"/>
  <c r="AC1846"/>
  <c r="AD1846" s="1"/>
  <c r="AC1847"/>
  <c r="AD1847" s="1"/>
  <c r="AC1849"/>
  <c r="AD1849" s="1"/>
  <c r="AC1877"/>
  <c r="AC1890"/>
  <c r="AC1878"/>
  <c r="AC1158"/>
  <c r="AD1158" s="1"/>
  <c r="AC1804"/>
  <c r="AD1804" s="1"/>
  <c r="AC1800"/>
  <c r="AD1800" s="1"/>
  <c r="AC1837"/>
  <c r="AC1827"/>
  <c r="AC1805"/>
  <c r="AD1805" s="1"/>
  <c r="AC1880"/>
  <c r="AC1881"/>
  <c r="AC1896"/>
  <c r="AC1885"/>
  <c r="AC1870"/>
  <c r="AC1855"/>
  <c r="AD1855" s="1"/>
  <c r="AC1843"/>
  <c r="AD1843" s="1"/>
  <c r="AC1852"/>
  <c r="AD1852" s="1"/>
  <c r="AD1841"/>
  <c r="AC1897"/>
  <c r="AC1871"/>
  <c r="AC1887"/>
  <c r="AC1872"/>
  <c r="AC1845"/>
  <c r="AD1845" s="1"/>
  <c r="AC1889"/>
  <c r="AC1862"/>
  <c r="AD1862" s="1"/>
  <c r="AC1894"/>
  <c r="AC1879"/>
  <c r="AC1860"/>
  <c r="AD1860" s="1"/>
  <c r="AC1520"/>
  <c r="AC1820"/>
  <c r="AC1502"/>
  <c r="AD1502" s="1"/>
  <c r="AC1822"/>
  <c r="AC1812"/>
  <c r="AC1815"/>
  <c r="AC1813"/>
  <c r="AD1470"/>
  <c r="AC1823"/>
  <c r="AC1798"/>
  <c r="AD1798" s="1"/>
  <c r="AC1810"/>
  <c r="AC1821"/>
  <c r="AC1811"/>
  <c r="AC1795"/>
  <c r="AD1795" s="1"/>
  <c r="AC1819"/>
  <c r="AC1814"/>
  <c r="AC1807"/>
  <c r="AD1807" s="1"/>
  <c r="AC1808"/>
  <c r="AD1808" s="1"/>
  <c r="AC1475"/>
  <c r="AD1475" s="1"/>
  <c r="AC1464"/>
  <c r="AD1464" s="1"/>
  <c r="AC1465"/>
  <c r="AD1465" s="1"/>
  <c r="AC1519"/>
  <c r="AD1802"/>
  <c r="AC1531"/>
  <c r="AC1806"/>
  <c r="AD1806" s="1"/>
  <c r="AC1799"/>
  <c r="AD1799" s="1"/>
  <c r="AD1801"/>
  <c r="AC1466"/>
  <c r="AD1466" s="1"/>
  <c r="AC1469"/>
  <c r="AD1469" s="1"/>
  <c r="AC1511"/>
  <c r="AC1467"/>
  <c r="AD1467" s="1"/>
  <c r="AC1468"/>
  <c r="AD1468" s="1"/>
  <c r="AC1526"/>
  <c r="AD1472"/>
  <c r="AC1517"/>
  <c r="AC1473"/>
  <c r="AD1473" s="1"/>
  <c r="AC1476"/>
  <c r="AD1476" s="1"/>
  <c r="AC1530"/>
  <c r="AC1206"/>
  <c r="AC1536"/>
  <c r="AC1443"/>
  <c r="AD1443" s="1"/>
  <c r="AC1462"/>
  <c r="AC1529"/>
  <c r="AC1527"/>
  <c r="AC1528"/>
  <c r="AC1372"/>
  <c r="AD1372" s="1"/>
  <c r="AC1535"/>
  <c r="AC1428"/>
  <c r="AD1428" s="1"/>
  <c r="AC1451"/>
  <c r="AC1537"/>
  <c r="AC1533"/>
  <c r="AC1534"/>
  <c r="AC1525"/>
  <c r="AC1509"/>
  <c r="AC1518"/>
  <c r="AC1376"/>
  <c r="AD1376" s="1"/>
  <c r="AC1425"/>
  <c r="AD1425" s="1"/>
  <c r="AC1514"/>
  <c r="AC1512"/>
  <c r="AC1429"/>
  <c r="AD1429" s="1"/>
  <c r="AC1513"/>
  <c r="AC1100"/>
  <c r="AC1089"/>
  <c r="AC1444"/>
  <c r="AD1444" s="1"/>
  <c r="AC1501"/>
  <c r="AD1501" s="1"/>
  <c r="AC1522"/>
  <c r="AC1510"/>
  <c r="AC1500"/>
  <c r="AD1500" s="1"/>
  <c r="AC1498"/>
  <c r="AD1498" s="1"/>
  <c r="AC1436"/>
  <c r="AD1436" s="1"/>
  <c r="AC1505"/>
  <c r="AD1505" s="1"/>
  <c r="AC1507"/>
  <c r="AD1507" s="1"/>
  <c r="AC1402"/>
  <c r="AD1402" s="1"/>
  <c r="AC1494"/>
  <c r="AD1494" s="1"/>
  <c r="AC1521"/>
  <c r="AC1488"/>
  <c r="AC1489"/>
  <c r="AC1496"/>
  <c r="AD1496" s="1"/>
  <c r="AC1499"/>
  <c r="AD1499" s="1"/>
  <c r="AC1497"/>
  <c r="AD1497" s="1"/>
  <c r="AC1504"/>
  <c r="AD1504" s="1"/>
  <c r="AC1485"/>
  <c r="AC1506"/>
  <c r="AD1506" s="1"/>
  <c r="AC1495"/>
  <c r="AD1495" s="1"/>
  <c r="AC1503"/>
  <c r="AD1503" s="1"/>
  <c r="AC1482"/>
  <c r="AC1483"/>
  <c r="AC1492"/>
  <c r="AC1479"/>
  <c r="AC1484"/>
  <c r="AC1480"/>
  <c r="AC1490"/>
  <c r="AC1481"/>
  <c r="AC1447"/>
  <c r="AD1447" s="1"/>
  <c r="AC1424"/>
  <c r="AD1424" s="1"/>
  <c r="AC1455"/>
  <c r="AC1491"/>
  <c r="AC1449"/>
  <c r="AC1454"/>
  <c r="AC1422"/>
  <c r="AD1422" s="1"/>
  <c r="AC1452"/>
  <c r="AC1453"/>
  <c r="AC1458"/>
  <c r="AC1391"/>
  <c r="AD1391" s="1"/>
  <c r="AC1431"/>
  <c r="AD1431" s="1"/>
  <c r="AC1432"/>
  <c r="AD1432" s="1"/>
  <c r="AC1423"/>
  <c r="AD1423" s="1"/>
  <c r="AC1459"/>
  <c r="AC1440"/>
  <c r="AD1440" s="1"/>
  <c r="AC1460"/>
  <c r="AC1461"/>
  <c r="AC1450"/>
  <c r="AC1404"/>
  <c r="AD1404" s="1"/>
  <c r="AC1439"/>
  <c r="AD1439" s="1"/>
  <c r="AC1445"/>
  <c r="AD1445" s="1"/>
  <c r="AC1434"/>
  <c r="AD1434" s="1"/>
  <c r="AC1446"/>
  <c r="AD1446" s="1"/>
  <c r="AC1435"/>
  <c r="AD1435" s="1"/>
  <c r="AC1410"/>
  <c r="AD1410" s="1"/>
  <c r="AC1430"/>
  <c r="AD1430" s="1"/>
  <c r="AC1352"/>
  <c r="AD1352" s="1"/>
  <c r="AC1412"/>
  <c r="AD1412" s="1"/>
  <c r="AD1442"/>
  <c r="AC1426"/>
  <c r="AD1426" s="1"/>
  <c r="AC1437"/>
  <c r="AD1437" s="1"/>
  <c r="AC1438"/>
  <c r="AD1438" s="1"/>
  <c r="AD1441"/>
  <c r="AC1411"/>
  <c r="AD1411" s="1"/>
  <c r="AC1357"/>
  <c r="AD1357" s="1"/>
  <c r="AC1407"/>
  <c r="AD1407" s="1"/>
  <c r="AC1416"/>
  <c r="AD1416" s="1"/>
  <c r="AC1405"/>
  <c r="AD1405" s="1"/>
  <c r="AD1421"/>
  <c r="AC1382"/>
  <c r="AD1382" s="1"/>
  <c r="AC1399"/>
  <c r="AD1399" s="1"/>
  <c r="AD1420"/>
  <c r="AC1384"/>
  <c r="AD1384" s="1"/>
  <c r="AC1389"/>
  <c r="AD1389" s="1"/>
  <c r="AD1427"/>
  <c r="AC1374"/>
  <c r="AD1374" s="1"/>
  <c r="AC1408"/>
  <c r="AD1408" s="1"/>
  <c r="AD1417"/>
  <c r="AC1406"/>
  <c r="AD1406" s="1"/>
  <c r="AC1074"/>
  <c r="AD1074" s="1"/>
  <c r="AC1353"/>
  <c r="AD1353" s="1"/>
  <c r="AD1419"/>
  <c r="AC1414"/>
  <c r="AD1414" s="1"/>
  <c r="AC1409"/>
  <c r="AD1409" s="1"/>
  <c r="AD1397"/>
  <c r="AC1415"/>
  <c r="AD1415" s="1"/>
  <c r="AC1098"/>
  <c r="AC1380"/>
  <c r="AD1380" s="1"/>
  <c r="AC1400"/>
  <c r="AD1400" s="1"/>
  <c r="AC1401"/>
  <c r="AD1401" s="1"/>
  <c r="AC1386"/>
  <c r="AD1386" s="1"/>
  <c r="AC1377"/>
  <c r="AD1377" s="1"/>
  <c r="AC1393"/>
  <c r="AD1393" s="1"/>
  <c r="AC1394"/>
  <c r="AD1394" s="1"/>
  <c r="AC1378"/>
  <c r="AD1378" s="1"/>
  <c r="AC1381"/>
  <c r="AD1381" s="1"/>
  <c r="AC1392"/>
  <c r="AD1392" s="1"/>
  <c r="AC1398"/>
  <c r="AD1398" s="1"/>
  <c r="AC1361"/>
  <c r="AD1361" s="1"/>
  <c r="AC1375"/>
  <c r="AD1375" s="1"/>
  <c r="AC1387"/>
  <c r="AD1387" s="1"/>
  <c r="AC1368"/>
  <c r="AD1368" s="1"/>
  <c r="AC1379"/>
  <c r="AD1379" s="1"/>
  <c r="AC1385"/>
  <c r="AD1385" s="1"/>
  <c r="AD1395"/>
  <c r="AD1396"/>
  <c r="AC1364"/>
  <c r="AD1364" s="1"/>
  <c r="AC1383"/>
  <c r="AD1383" s="1"/>
  <c r="AC1362"/>
  <c r="AD1362" s="1"/>
  <c r="AC1369"/>
  <c r="AD1369" s="1"/>
  <c r="AD1367"/>
  <c r="AC1346"/>
  <c r="AD1346" s="1"/>
  <c r="AC1359"/>
  <c r="AD1359" s="1"/>
  <c r="AC1370"/>
  <c r="AD1370" s="1"/>
  <c r="AC1347"/>
  <c r="AD1347" s="1"/>
  <c r="AC1350"/>
  <c r="AD1350" s="1"/>
  <c r="AC1371"/>
  <c r="AD1371" s="1"/>
  <c r="AC1360"/>
  <c r="AD1360" s="1"/>
  <c r="AC1349"/>
  <c r="AD1349" s="1"/>
  <c r="AC1363"/>
  <c r="AD1363" s="1"/>
  <c r="AD1351"/>
  <c r="AC1348"/>
  <c r="AD1348" s="1"/>
  <c r="AD1365"/>
  <c r="AC1354"/>
  <c r="AD1354" s="1"/>
  <c r="AC1344"/>
  <c r="AD1344" s="1"/>
  <c r="AC1355"/>
  <c r="AD1355" s="1"/>
  <c r="AC1356"/>
  <c r="AD1356" s="1"/>
  <c r="AC1345"/>
  <c r="AD1345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306"/>
  <c r="AC1304"/>
  <c r="AC1305"/>
  <c r="AD357"/>
  <c r="AC1523"/>
  <c r="AC4539"/>
  <c r="AC3860"/>
  <c r="AC3092"/>
  <c r="AC4072"/>
  <c r="AC4615"/>
  <c r="AC4283"/>
  <c r="AC1884"/>
  <c r="AD1891" s="1"/>
  <c r="AC1192"/>
  <c r="AD1200" s="1"/>
  <c r="AC1162"/>
  <c r="AC1666"/>
  <c r="AC2564"/>
  <c r="AD2564" s="1"/>
  <c r="AC2563"/>
  <c r="AD2563" s="1"/>
  <c r="AC2552"/>
  <c r="AD2552" s="1"/>
  <c r="AC2556"/>
  <c r="AD2556" s="1"/>
  <c r="AC2562"/>
  <c r="AD2562" s="1"/>
  <c r="AD2557"/>
  <c r="AC2553"/>
  <c r="AD2553" s="1"/>
  <c r="AC2554"/>
  <c r="AD2554" s="1"/>
  <c r="AD2551"/>
  <c r="AC2555"/>
  <c r="AD2555" s="1"/>
  <c r="AD2559"/>
  <c r="AC2560"/>
  <c r="AD2560" s="1"/>
  <c r="AC2561"/>
  <c r="AD2561" s="1"/>
  <c r="AD2558"/>
  <c r="AC2140"/>
  <c r="AC4570"/>
  <c r="AC4630"/>
  <c r="AC2543"/>
  <c r="AC2547"/>
  <c r="AC2540"/>
  <c r="AC2536"/>
  <c r="AC2541"/>
  <c r="AC2542"/>
  <c r="AC2544"/>
  <c r="AC2549"/>
  <c r="AC2539"/>
  <c r="AC2548"/>
  <c r="AC2535"/>
  <c r="AC2545"/>
  <c r="AC2546"/>
  <c r="AC2537"/>
  <c r="AC2538"/>
  <c r="AC2676"/>
  <c r="AC2679"/>
  <c r="AC2680"/>
  <c r="AC2683"/>
  <c r="AC2684"/>
  <c r="AC2685"/>
  <c r="AC2675"/>
  <c r="AC2673"/>
  <c r="AC2674"/>
  <c r="AC2677"/>
  <c r="AC2678"/>
  <c r="AC2672"/>
  <c r="AC2671"/>
  <c r="AC2681"/>
  <c r="AC2682"/>
  <c r="AC2919"/>
  <c r="AC2926"/>
  <c r="AC2923"/>
  <c r="AC2914"/>
  <c r="AC2922"/>
  <c r="AC2915"/>
  <c r="AC2916"/>
  <c r="AC2917"/>
  <c r="AC2921"/>
  <c r="AC2924"/>
  <c r="AC2913"/>
  <c r="AC2912"/>
  <c r="AC2925"/>
  <c r="AC2918"/>
  <c r="AC3938"/>
  <c r="AC2920"/>
  <c r="AC3946"/>
  <c r="AC4367"/>
  <c r="AC3947"/>
  <c r="AC3941"/>
  <c r="AC3942"/>
  <c r="AC3943"/>
  <c r="AC3944"/>
  <c r="AC3945"/>
  <c r="AC3949"/>
  <c r="AC3936"/>
  <c r="AC3939"/>
  <c r="AC3937"/>
  <c r="AC3940"/>
  <c r="AC3950"/>
  <c r="AC3948"/>
  <c r="AC4362"/>
  <c r="AC4365"/>
  <c r="AC4363"/>
  <c r="AC4366"/>
  <c r="AC4360"/>
  <c r="AC4359"/>
  <c r="AC4364"/>
  <c r="AC4369"/>
  <c r="AC4370"/>
  <c r="AC4361"/>
  <c r="AC4371"/>
  <c r="AC4372"/>
  <c r="AC1755"/>
  <c r="AC1754"/>
  <c r="AC1759"/>
  <c r="AC1760"/>
  <c r="AC1749"/>
  <c r="AD1757" s="1"/>
  <c r="AC1753"/>
  <c r="AC1762"/>
  <c r="AC1752"/>
  <c r="AC1758"/>
  <c r="AC1750"/>
  <c r="AC1751"/>
  <c r="AC2034"/>
  <c r="AC2021"/>
  <c r="AC2035"/>
  <c r="AC1761"/>
  <c r="AC2024"/>
  <c r="AC2022"/>
  <c r="AC2023"/>
  <c r="AC917"/>
  <c r="AC921"/>
  <c r="AC2032"/>
  <c r="AC2031"/>
  <c r="AC2030"/>
  <c r="AC2025"/>
  <c r="AC2026"/>
  <c r="AC2028"/>
  <c r="AC2029"/>
  <c r="AC2027"/>
  <c r="AC2033"/>
  <c r="AC1667"/>
  <c r="AD1667" s="1"/>
  <c r="AC911"/>
  <c r="AC918"/>
  <c r="AC915"/>
  <c r="AC912"/>
  <c r="AC919"/>
  <c r="AC913"/>
  <c r="AC914"/>
  <c r="AC916"/>
  <c r="AC908"/>
  <c r="AC907"/>
  <c r="AC909"/>
  <c r="AC920"/>
  <c r="AC910"/>
  <c r="AC5113"/>
  <c r="AC2106"/>
  <c r="AC1714"/>
  <c r="AC2288"/>
  <c r="AD2288" s="1"/>
  <c r="AC1600"/>
  <c r="AD1600" s="1"/>
  <c r="AC420"/>
  <c r="AC1329"/>
  <c r="AC4134"/>
  <c r="AD4134" s="1"/>
  <c r="AC390"/>
  <c r="AC435"/>
  <c r="AC1653"/>
  <c r="AC2097"/>
  <c r="AC2469"/>
  <c r="AC3223"/>
  <c r="AC3953"/>
  <c r="AD3953" s="1"/>
  <c r="AC3976"/>
  <c r="AC4172"/>
  <c r="AC4762"/>
  <c r="AC426"/>
  <c r="AC2098"/>
  <c r="AC4555"/>
  <c r="AC1087"/>
  <c r="AC3132"/>
  <c r="AC1608"/>
  <c r="AD1608" s="1"/>
  <c r="AC1924"/>
  <c r="AC2520"/>
  <c r="AC2906"/>
  <c r="AC4006"/>
  <c r="AD4006" s="1"/>
  <c r="AC5117"/>
  <c r="AC1342"/>
  <c r="AC4418"/>
  <c r="AC1337"/>
  <c r="AC1328"/>
  <c r="AC1338"/>
  <c r="AC1331"/>
  <c r="AC906"/>
  <c r="AC1334"/>
  <c r="AC1332"/>
  <c r="AC1333"/>
  <c r="AC1330"/>
  <c r="AC1339"/>
  <c r="AC1340"/>
  <c r="AC1341"/>
  <c r="AC1508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85"/>
  <c r="AC3770"/>
  <c r="AC4057"/>
  <c r="AC3845"/>
  <c r="AC3439"/>
  <c r="AC2008"/>
  <c r="AC2368"/>
  <c r="AC2012"/>
  <c r="AC1869"/>
  <c r="AC4027"/>
  <c r="AC1132"/>
  <c r="AD1140" s="1"/>
  <c r="AC2232"/>
  <c r="AC2020"/>
  <c r="AC320"/>
  <c r="AC2011"/>
  <c r="AC1478"/>
  <c r="AD1486" s="1"/>
  <c r="AC2010"/>
  <c r="AC2066"/>
  <c r="AC2016"/>
  <c r="AC2017"/>
  <c r="AC2006"/>
  <c r="AD2015" s="1"/>
  <c r="AC2018"/>
  <c r="AC2007"/>
  <c r="AC2009"/>
  <c r="AC2019"/>
  <c r="AC711"/>
  <c r="AC4268"/>
  <c r="AC3424"/>
  <c r="AC2132"/>
  <c r="AC2127"/>
  <c r="AC2141"/>
  <c r="AC2136"/>
  <c r="AC2139"/>
  <c r="AC4184"/>
  <c r="AC2128"/>
  <c r="AC2131"/>
  <c r="AC2129"/>
  <c r="AC2133"/>
  <c r="AC2134"/>
  <c r="AC2135"/>
  <c r="AC4180"/>
  <c r="AC4189"/>
  <c r="AC4187"/>
  <c r="AC2138"/>
  <c r="AC4188"/>
  <c r="AC4178"/>
  <c r="AC4186"/>
  <c r="AC2137"/>
  <c r="AC4179"/>
  <c r="AC2130"/>
  <c r="AC4185"/>
  <c r="AC4182"/>
  <c r="AC4190"/>
  <c r="AC4183"/>
  <c r="AC4181"/>
  <c r="AC4191"/>
  <c r="AC4192"/>
  <c r="AC5096"/>
  <c r="AC5092"/>
  <c r="AC5086"/>
  <c r="AC5087"/>
  <c r="AC1992"/>
  <c r="AC5047"/>
  <c r="AC5060"/>
  <c r="AC5046"/>
  <c r="AC5053"/>
  <c r="AC5068"/>
  <c r="AC5073"/>
  <c r="AC5079"/>
  <c r="AC5045"/>
  <c r="AC5052"/>
  <c r="AC5044"/>
  <c r="AC5051"/>
  <c r="AC5059"/>
  <c r="AC5063"/>
  <c r="AC5072"/>
  <c r="AC5076"/>
  <c r="AC5054"/>
  <c r="AC5080"/>
  <c r="AC5043"/>
  <c r="AC5050"/>
  <c r="AC5058"/>
  <c r="AC5067"/>
  <c r="AC5071"/>
  <c r="AC5075"/>
  <c r="AC5078"/>
  <c r="AC5042"/>
  <c r="AC5049"/>
  <c r="AC5057"/>
  <c r="AC5062"/>
  <c r="AC5066"/>
  <c r="AC5070"/>
  <c r="AC5041"/>
  <c r="AC5048"/>
  <c r="AC5056"/>
  <c r="AC5061"/>
  <c r="AC5065"/>
  <c r="AC5077"/>
  <c r="AC5040"/>
  <c r="AC5055"/>
  <c r="AC5064"/>
  <c r="AC5069"/>
  <c r="AC5074"/>
  <c r="AC5081"/>
  <c r="AC2496"/>
  <c r="AC5039"/>
  <c r="AC3988"/>
  <c r="AC3996"/>
  <c r="AC3987"/>
  <c r="AC3995"/>
  <c r="AC3986"/>
  <c r="AC3994"/>
  <c r="AC3985"/>
  <c r="AC3993"/>
  <c r="AC3984"/>
  <c r="AC3992"/>
  <c r="AC3983"/>
  <c r="AC3991"/>
  <c r="AC3990"/>
  <c r="AC3989"/>
  <c r="AC3170"/>
  <c r="AC2857"/>
  <c r="AC2865"/>
  <c r="AC2858"/>
  <c r="AC2866"/>
  <c r="AC2856"/>
  <c r="AC2864"/>
  <c r="AC2855"/>
  <c r="AC2863"/>
  <c r="AC2854"/>
  <c r="AC2862"/>
  <c r="AC2853"/>
  <c r="AC2861"/>
  <c r="AC2860"/>
  <c r="AC2859"/>
  <c r="AC2481"/>
  <c r="AC2489"/>
  <c r="AC2480"/>
  <c r="AC2488"/>
  <c r="AC2479"/>
  <c r="AC2487"/>
  <c r="AC2478"/>
  <c r="AC2486"/>
  <c r="AC2477"/>
  <c r="AC2485"/>
  <c r="AC2476"/>
  <c r="AC2484"/>
  <c r="AC2483"/>
  <c r="AC2482"/>
  <c r="AC1680"/>
  <c r="AC1688"/>
  <c r="AC1681"/>
  <c r="AC1675"/>
  <c r="AC1679"/>
  <c r="AC1687"/>
  <c r="AC1678"/>
  <c r="AC1686"/>
  <c r="AC1677"/>
  <c r="AC1685"/>
  <c r="AC1676"/>
  <c r="AC1684"/>
  <c r="AC1683"/>
  <c r="AC1682"/>
  <c r="AC1930"/>
  <c r="AC2876"/>
  <c r="AC2000"/>
  <c r="AC4164"/>
  <c r="AC2534"/>
  <c r="AC3178"/>
  <c r="AD2890"/>
  <c r="AD1691"/>
  <c r="AD2461"/>
  <c r="AD3645"/>
  <c r="AD4140"/>
  <c r="AD4330"/>
  <c r="AD2891"/>
  <c r="AD1698"/>
  <c r="AD2280"/>
  <c r="AD4337"/>
  <c r="AD4141"/>
  <c r="AD1703"/>
  <c r="AD1690"/>
  <c r="AD2466"/>
  <c r="AD3644"/>
  <c r="AD4339"/>
  <c r="AD4511"/>
  <c r="AD3643"/>
  <c r="AD1713"/>
  <c r="AD2883"/>
  <c r="AD1607"/>
  <c r="AD4517"/>
  <c r="AD1697"/>
  <c r="AD1705"/>
  <c r="AD4510"/>
  <c r="AD4518"/>
  <c r="AD3636"/>
  <c r="AD2467"/>
  <c r="AD2884"/>
  <c r="AD3637"/>
  <c r="AD3961"/>
  <c r="AD3960"/>
  <c r="AD4338"/>
  <c r="AD1706"/>
  <c r="AD2468"/>
  <c r="AD2896"/>
  <c r="AD4011"/>
  <c r="AD4331"/>
  <c r="AD4005"/>
  <c r="AC110"/>
  <c r="AC4676"/>
  <c r="AD2279"/>
  <c r="AD4142"/>
  <c r="AD3959"/>
  <c r="AC2506"/>
  <c r="AD1660"/>
  <c r="AD2474"/>
  <c r="AD3998"/>
  <c r="AD4495"/>
  <c r="AD4519"/>
  <c r="AD2287"/>
  <c r="AC4691"/>
  <c r="AC2889"/>
  <c r="AC2837"/>
  <c r="AC1939"/>
  <c r="AC2272"/>
  <c r="AC2118"/>
  <c r="AC3124"/>
  <c r="AC3130"/>
  <c r="AC4493"/>
  <c r="AC2686"/>
  <c r="AC3596"/>
  <c r="AC3126"/>
  <c r="AC3129"/>
  <c r="AC3127"/>
  <c r="AC2519"/>
  <c r="AC2846"/>
  <c r="AC3184"/>
  <c r="AC3137"/>
  <c r="AC1976"/>
  <c r="AC3123"/>
  <c r="AC3135"/>
  <c r="AC3136"/>
  <c r="AC3125"/>
  <c r="AC3128"/>
  <c r="AC3133"/>
  <c r="AC3134"/>
  <c r="AC2987"/>
  <c r="AC2701"/>
  <c r="AC3032"/>
  <c r="AC3002"/>
  <c r="AC3967"/>
  <c r="AC4503"/>
  <c r="AC2416"/>
  <c r="AC2580"/>
  <c r="AC3193"/>
  <c r="AC2595"/>
  <c r="AD2605" s="1"/>
  <c r="AC2498"/>
  <c r="AC3561"/>
  <c r="AC2610"/>
  <c r="AC2426"/>
  <c r="AC2514"/>
  <c r="AC2665"/>
  <c r="AC2263"/>
  <c r="AC2415"/>
  <c r="AC2421"/>
  <c r="AC4647"/>
  <c r="AC2417"/>
  <c r="AC2418"/>
  <c r="AC2422"/>
  <c r="AC2424"/>
  <c r="AC2420"/>
  <c r="AC2423"/>
  <c r="AC2414"/>
  <c r="AC2425"/>
  <c r="AC2419"/>
  <c r="AC1721"/>
  <c r="AC2427"/>
  <c r="AC1737"/>
  <c r="AC1740"/>
  <c r="AC1748"/>
  <c r="AC3566"/>
  <c r="AC1809"/>
  <c r="AD1817" s="1"/>
  <c r="AC1824"/>
  <c r="AC1726"/>
  <c r="AC1732"/>
  <c r="AC833"/>
  <c r="AC1734"/>
  <c r="AC1725"/>
  <c r="AC1724"/>
  <c r="AC1727"/>
  <c r="AC1729"/>
  <c r="AC1735"/>
  <c r="AC1733"/>
  <c r="AC4487"/>
  <c r="AC1738"/>
  <c r="AC1731"/>
  <c r="AC1739"/>
  <c r="AC1728"/>
  <c r="AC1744"/>
  <c r="AC1730"/>
  <c r="AC1719"/>
  <c r="AC1723"/>
  <c r="AC1722"/>
  <c r="AC1745"/>
  <c r="AC1720"/>
  <c r="AC1746"/>
  <c r="AC1736"/>
  <c r="AC1747"/>
  <c r="AC516"/>
  <c r="AC1711"/>
  <c r="AC621"/>
  <c r="AD629" s="1"/>
  <c r="AC1977"/>
  <c r="AC3590"/>
  <c r="AC1982"/>
  <c r="AC2851"/>
  <c r="AC2868"/>
  <c r="AC591"/>
  <c r="AC4126"/>
  <c r="AC1931"/>
  <c r="AC2277"/>
  <c r="AC2843"/>
  <c r="AC2657"/>
  <c r="AC501"/>
  <c r="AC561"/>
  <c r="AC531"/>
  <c r="AD539" s="1"/>
  <c r="AC576"/>
  <c r="AD583" s="1"/>
  <c r="AC546"/>
  <c r="AD554" s="1"/>
  <c r="AC606"/>
  <c r="AC4157"/>
  <c r="AC2526"/>
  <c r="AC1997"/>
  <c r="AC3966"/>
  <c r="AC4127"/>
  <c r="AC3958"/>
  <c r="AC4154"/>
  <c r="AC477"/>
  <c r="AC4004"/>
  <c r="AC2822"/>
  <c r="AC2867"/>
  <c r="AC3629"/>
  <c r="AC4115"/>
  <c r="AC4158"/>
  <c r="AC2448"/>
  <c r="AC3205"/>
  <c r="AC4109"/>
  <c r="AC4661"/>
  <c r="AC868"/>
  <c r="AC1292"/>
  <c r="AC2897"/>
  <c r="AC131"/>
  <c r="AC832"/>
  <c r="AC2285"/>
  <c r="AC4501"/>
  <c r="AC65"/>
  <c r="AC3587"/>
  <c r="AC3409"/>
  <c r="AC4336"/>
  <c r="AC3929"/>
  <c r="AC3394"/>
  <c r="AC3197"/>
  <c r="AC3186"/>
  <c r="AC112"/>
  <c r="AC407"/>
  <c r="AC838"/>
  <c r="AC99"/>
  <c r="AC4350"/>
  <c r="AC853"/>
  <c r="AC3963"/>
  <c r="AC4149"/>
  <c r="AC432"/>
  <c r="AC2658"/>
  <c r="AC3211"/>
  <c r="AC3562"/>
  <c r="AC2286"/>
  <c r="AC2630"/>
  <c r="AC4498"/>
  <c r="AC4567"/>
  <c r="AC396"/>
  <c r="AC35"/>
  <c r="AC3577"/>
  <c r="AC3600"/>
  <c r="AC4981"/>
  <c r="AC66"/>
  <c r="AC2002"/>
  <c r="AC2492"/>
  <c r="AC3152"/>
  <c r="AC4105"/>
  <c r="AC4159"/>
  <c r="AC4148"/>
  <c r="AC4482"/>
  <c r="AC4739"/>
  <c r="AC2103"/>
  <c r="AC3154"/>
  <c r="AC2504"/>
  <c r="AC1932"/>
  <c r="AC1936"/>
  <c r="AC2517"/>
  <c r="AC4161"/>
  <c r="AC4150"/>
  <c r="AC4163"/>
  <c r="AC116"/>
  <c r="AC3560"/>
  <c r="AC3611"/>
  <c r="AC1312"/>
  <c r="AC2885"/>
  <c r="AC4668"/>
  <c r="AC379"/>
  <c r="AC488"/>
  <c r="AC492"/>
  <c r="AC872"/>
  <c r="AC2113"/>
  <c r="AC2869"/>
  <c r="AC4114"/>
  <c r="AC3621"/>
  <c r="AC1613"/>
  <c r="AC1658"/>
  <c r="AC2834"/>
  <c r="AC2001"/>
  <c r="AC2652"/>
  <c r="AC3201"/>
  <c r="AC3225"/>
  <c r="AC4650"/>
  <c r="AC4737"/>
  <c r="AC4994"/>
  <c r="AC4502"/>
  <c r="AC3616"/>
  <c r="AC2271"/>
  <c r="AC2656"/>
  <c r="AC3612"/>
  <c r="AC1606"/>
  <c r="AC1255"/>
  <c r="AC2472"/>
  <c r="AC2518"/>
  <c r="AC2823"/>
  <c r="AC2892"/>
  <c r="AC3171"/>
  <c r="AC4103"/>
  <c r="AC3613"/>
  <c r="AC1712"/>
  <c r="AC3192"/>
  <c r="AC2454"/>
  <c r="AC2662"/>
  <c r="AC3973"/>
  <c r="AC4341"/>
  <c r="AC3191"/>
  <c r="AC666"/>
  <c r="AC2898"/>
  <c r="AC3591"/>
  <c r="AC3617"/>
  <c r="AC2633"/>
  <c r="AC41"/>
  <c r="AC404"/>
  <c r="AC1279"/>
  <c r="AC1651"/>
  <c r="AC1715"/>
  <c r="AC2099"/>
  <c r="AC2112"/>
  <c r="AC3215"/>
  <c r="AC3930"/>
  <c r="AC4174"/>
  <c r="AC4675"/>
  <c r="AC2634"/>
  <c r="AC2455"/>
  <c r="AC2531"/>
  <c r="AC3642"/>
  <c r="AC4656"/>
  <c r="AC4125"/>
  <c r="AC2270"/>
  <c r="AC371"/>
  <c r="AC1297"/>
  <c r="AC1610"/>
  <c r="AC1655"/>
  <c r="AC2114"/>
  <c r="AC2841"/>
  <c r="AC2881"/>
  <c r="AC3921"/>
  <c r="AC4165"/>
  <c r="AC4356"/>
  <c r="AC4480"/>
  <c r="AC3710"/>
  <c r="AC4170"/>
  <c r="AC125"/>
  <c r="AC1645"/>
  <c r="AC1915"/>
  <c r="AC2626"/>
  <c r="AC3208"/>
  <c r="AC3586"/>
  <c r="AC3977"/>
  <c r="AC4003"/>
  <c r="AC4492"/>
  <c r="AC4667"/>
  <c r="AC2875"/>
  <c r="AC403"/>
  <c r="AC1650"/>
  <c r="AC2289"/>
  <c r="AC2640"/>
  <c r="AC2893"/>
  <c r="AC3605"/>
  <c r="AC4122"/>
  <c r="AC4757"/>
  <c r="AC3162"/>
  <c r="AC36"/>
  <c r="AC412"/>
  <c r="AC456"/>
  <c r="AC863"/>
  <c r="AC1614"/>
  <c r="AC1638"/>
  <c r="AC1696"/>
  <c r="AC2453"/>
  <c r="AC2641"/>
  <c r="AC2894"/>
  <c r="AC3163"/>
  <c r="AC3581"/>
  <c r="AC1264"/>
  <c r="AC1662"/>
  <c r="AC1988"/>
  <c r="AC2004"/>
  <c r="AC2276"/>
  <c r="AC2265"/>
  <c r="AC2456"/>
  <c r="AC2463"/>
  <c r="AC2515"/>
  <c r="AC2533"/>
  <c r="AC2522"/>
  <c r="AC2870"/>
  <c r="AC3139"/>
  <c r="AC3618"/>
  <c r="AC3607"/>
  <c r="AC3631"/>
  <c r="AC4010"/>
  <c r="AC4516"/>
  <c r="AC4646"/>
  <c r="AC4673"/>
  <c r="AC1927"/>
  <c r="AC1978"/>
  <c r="AC2266"/>
  <c r="AC2654"/>
  <c r="AC2643"/>
  <c r="AC3165"/>
  <c r="AC3210"/>
  <c r="AC3608"/>
  <c r="AC4000"/>
  <c r="AC3999"/>
  <c r="AC4153"/>
  <c r="AC4491"/>
  <c r="AC4748"/>
  <c r="AC4669"/>
  <c r="AC3928"/>
  <c r="AC25"/>
  <c r="AC374"/>
  <c r="AC1289"/>
  <c r="AC1630"/>
  <c r="AC3155"/>
  <c r="AC3196"/>
  <c r="AC4565"/>
  <c r="AC4749"/>
  <c r="AC4764"/>
  <c r="AC2874"/>
  <c r="AC74"/>
  <c r="AC1668"/>
  <c r="AC3160"/>
  <c r="AC3190"/>
  <c r="AC4002"/>
  <c r="AC4344"/>
  <c r="AC4520"/>
  <c r="AC4566"/>
  <c r="AC4743"/>
  <c r="AC4754"/>
  <c r="AC4486"/>
  <c r="AC2126"/>
  <c r="AC2829"/>
  <c r="AC3595"/>
  <c r="AC3614"/>
  <c r="AC4345"/>
  <c r="AC4500"/>
  <c r="AC2909"/>
  <c r="AC3144"/>
  <c r="AC3151"/>
  <c r="AC4160"/>
  <c r="AC4357"/>
  <c r="AC4670"/>
  <c r="AC4651"/>
  <c r="AC3161"/>
  <c r="AC2887"/>
  <c r="AC1917"/>
  <c r="AC4505"/>
  <c r="AC4782"/>
  <c r="AC1258"/>
  <c r="AC1991"/>
  <c r="AC2120"/>
  <c r="AC2269"/>
  <c r="AC2475"/>
  <c r="AC2503"/>
  <c r="AC2532"/>
  <c r="AC2632"/>
  <c r="AC2653"/>
  <c r="AC2642"/>
  <c r="AC2852"/>
  <c r="AC3212"/>
  <c r="AC3224"/>
  <c r="AC3588"/>
  <c r="AC3625"/>
  <c r="AC3965"/>
  <c r="AC3982"/>
  <c r="AC4121"/>
  <c r="AC4118"/>
  <c r="AC4652"/>
  <c r="AC4738"/>
  <c r="AC4759"/>
  <c r="AC4753"/>
  <c r="AC2447"/>
  <c r="AC2445"/>
  <c r="AC2507"/>
  <c r="AC2511"/>
  <c r="AC3168"/>
  <c r="AC3182"/>
  <c r="AC3175"/>
  <c r="AC3185"/>
  <c r="AC3202"/>
  <c r="AC3214"/>
  <c r="AC3572"/>
  <c r="AC3578"/>
  <c r="AC3648"/>
  <c r="AC3926"/>
  <c r="AC3933"/>
  <c r="AC3924"/>
  <c r="AC3954"/>
  <c r="AC4001"/>
  <c r="AC4104"/>
  <c r="AC4112"/>
  <c r="AC4483"/>
  <c r="AC4508"/>
  <c r="AC4522"/>
  <c r="AC4655"/>
  <c r="AC4648"/>
  <c r="AC4750"/>
  <c r="AC378"/>
  <c r="AC366"/>
  <c r="AC1274"/>
  <c r="AC1322"/>
  <c r="AC1605"/>
  <c r="AC1942"/>
  <c r="AC1993"/>
  <c r="AC2110"/>
  <c r="AC2267"/>
  <c r="AC2452"/>
  <c r="AC2490"/>
  <c r="AC2523"/>
  <c r="AC2644"/>
  <c r="AC2667"/>
  <c r="AC2877"/>
  <c r="AC3172"/>
  <c r="AC3203"/>
  <c r="AC3226"/>
  <c r="AC3573"/>
  <c r="AC3601"/>
  <c r="AC3634"/>
  <c r="AC4116"/>
  <c r="AC4123"/>
  <c r="AC4173"/>
  <c r="AC4342"/>
  <c r="AC4349"/>
  <c r="AC4484"/>
  <c r="AC4523"/>
  <c r="AC4559"/>
  <c r="AC4672"/>
  <c r="AC4665"/>
  <c r="AC4740"/>
  <c r="AC862"/>
  <c r="AC1323"/>
  <c r="AC1602"/>
  <c r="AC1620"/>
  <c r="AC1717"/>
  <c r="AC1943"/>
  <c r="AC2100"/>
  <c r="AC2268"/>
  <c r="AC2471"/>
  <c r="AC2524"/>
  <c r="AC2668"/>
  <c r="AC2849"/>
  <c r="AC2838"/>
  <c r="AC2878"/>
  <c r="AC3166"/>
  <c r="AC3187"/>
  <c r="AC3227"/>
  <c r="AC3216"/>
  <c r="AC3563"/>
  <c r="AC3602"/>
  <c r="AC3610"/>
  <c r="AC3931"/>
  <c r="AC3935"/>
  <c r="AC3979"/>
  <c r="AC4106"/>
  <c r="AC4343"/>
  <c r="AC4353"/>
  <c r="AC4488"/>
  <c r="AC4481"/>
  <c r="AC4506"/>
  <c r="AC2451"/>
  <c r="AC47"/>
  <c r="AC818"/>
  <c r="AC1324"/>
  <c r="AC1641"/>
  <c r="AC1718"/>
  <c r="AC1925"/>
  <c r="AC1933"/>
  <c r="AC1985"/>
  <c r="AC1996"/>
  <c r="AC2101"/>
  <c r="AC2499"/>
  <c r="AC2510"/>
  <c r="AC2636"/>
  <c r="AC2669"/>
  <c r="AC2826"/>
  <c r="AC2850"/>
  <c r="AC2839"/>
  <c r="AC2879"/>
  <c r="AC3150"/>
  <c r="AC3167"/>
  <c r="AC3156"/>
  <c r="AC3174"/>
  <c r="AC3188"/>
  <c r="AC3217"/>
  <c r="AC3564"/>
  <c r="AC3603"/>
  <c r="AC3592"/>
  <c r="AC3632"/>
  <c r="AC3620"/>
  <c r="AC3932"/>
  <c r="AC3969"/>
  <c r="AC4132"/>
  <c r="AC4143"/>
  <c r="AC4147"/>
  <c r="AC4175"/>
  <c r="AC4333"/>
  <c r="AC4354"/>
  <c r="AC4358"/>
  <c r="AC4489"/>
  <c r="AC4507"/>
  <c r="AC4496"/>
  <c r="AC4568"/>
  <c r="AC4557"/>
  <c r="AC4561"/>
  <c r="AC4658"/>
  <c r="AC4674"/>
  <c r="AC4663"/>
  <c r="AC4752"/>
  <c r="AC2109"/>
  <c r="AC370"/>
  <c r="AC1298"/>
  <c r="AC1694"/>
  <c r="AC1448"/>
  <c r="AD1456" s="1"/>
  <c r="AC1926"/>
  <c r="AC1934"/>
  <c r="AC1987"/>
  <c r="AC2102"/>
  <c r="AC2121"/>
  <c r="AC2291"/>
  <c r="AC2458"/>
  <c r="AC2473"/>
  <c r="AC2462"/>
  <c r="AC2659"/>
  <c r="AC2827"/>
  <c r="AC2840"/>
  <c r="AC2880"/>
  <c r="AC2873"/>
  <c r="AC2899"/>
  <c r="AC3157"/>
  <c r="AC3615"/>
  <c r="AC3619"/>
  <c r="AC3633"/>
  <c r="AC3626"/>
  <c r="AC3922"/>
  <c r="AC3962"/>
  <c r="AC3970"/>
  <c r="AC4144"/>
  <c r="AC4176"/>
  <c r="AC4355"/>
  <c r="AC4490"/>
  <c r="AC4479"/>
  <c r="AC4497"/>
  <c r="AC4664"/>
  <c r="AC2003"/>
  <c r="AC2125"/>
  <c r="AC71"/>
  <c r="AC134"/>
  <c r="AC1254"/>
  <c r="AC1290"/>
  <c r="AC1916"/>
  <c r="AC2292"/>
  <c r="AC2281"/>
  <c r="AC2446"/>
  <c r="AC2638"/>
  <c r="AC2660"/>
  <c r="AC2835"/>
  <c r="AC2900"/>
  <c r="AC3140"/>
  <c r="AC3199"/>
  <c r="AC3569"/>
  <c r="AC3575"/>
  <c r="AC3622"/>
  <c r="AC3647"/>
  <c r="AC3927"/>
  <c r="AC3971"/>
  <c r="AC4009"/>
  <c r="AC4145"/>
  <c r="AC4169"/>
  <c r="AC4335"/>
  <c r="AC4521"/>
  <c r="AC4766"/>
  <c r="AC4755"/>
  <c r="AC98"/>
  <c r="AC450"/>
  <c r="AC1291"/>
  <c r="AC1928"/>
  <c r="AC1989"/>
  <c r="AC2275"/>
  <c r="AC2264"/>
  <c r="AC2449"/>
  <c r="AC2450"/>
  <c r="AC2491"/>
  <c r="AC2516"/>
  <c r="AC2505"/>
  <c r="AC2639"/>
  <c r="AC2631"/>
  <c r="AC2871"/>
  <c r="AC2886"/>
  <c r="AC3159"/>
  <c r="AC3180"/>
  <c r="AC3169"/>
  <c r="AC3198"/>
  <c r="AC3200"/>
  <c r="AC3576"/>
  <c r="AC3606"/>
  <c r="AC3964"/>
  <c r="AC4131"/>
  <c r="AC4124"/>
  <c r="AC4162"/>
  <c r="AC4346"/>
  <c r="AC4485"/>
  <c r="AC4560"/>
  <c r="AC4657"/>
  <c r="AC4756"/>
  <c r="AC4765"/>
  <c r="AC4758"/>
  <c r="AC4763"/>
  <c r="AC4747"/>
  <c r="AC4741"/>
  <c r="AC4742"/>
  <c r="AC4666"/>
  <c r="AC4671"/>
  <c r="AC4659"/>
  <c r="AC4649"/>
  <c r="AC4558"/>
  <c r="AC4512"/>
  <c r="AC4513"/>
  <c r="AC4514"/>
  <c r="AC4515"/>
  <c r="AC4499"/>
  <c r="AC4504"/>
  <c r="AC4347"/>
  <c r="AC4348"/>
  <c r="AC4332"/>
  <c r="AC4334"/>
  <c r="AC4340"/>
  <c r="AC4166"/>
  <c r="AC4167"/>
  <c r="AC4168"/>
  <c r="AC4151"/>
  <c r="AC4152"/>
  <c r="AC4146"/>
  <c r="AC4135"/>
  <c r="AC4139"/>
  <c r="AC4136"/>
  <c r="AC4137"/>
  <c r="AC4138"/>
  <c r="AC4128"/>
  <c r="AC4129"/>
  <c r="AC4130"/>
  <c r="AC4119"/>
  <c r="AC4120"/>
  <c r="AC4113"/>
  <c r="AC4107"/>
  <c r="AC4108"/>
  <c r="AC4007"/>
  <c r="AC4008"/>
  <c r="AC3978"/>
  <c r="AC3972"/>
  <c r="AC3980"/>
  <c r="AC3955"/>
  <c r="AC3956"/>
  <c r="AC3957"/>
  <c r="AC3925"/>
  <c r="AC3934"/>
  <c r="AC3923"/>
  <c r="AC3649"/>
  <c r="AC3638"/>
  <c r="AC3639"/>
  <c r="AC3640"/>
  <c r="AC3646"/>
  <c r="AC3641"/>
  <c r="AC3623"/>
  <c r="AC3630"/>
  <c r="AC3624"/>
  <c r="AC3609"/>
  <c r="AC3593"/>
  <c r="AC3594"/>
  <c r="AC3585"/>
  <c r="AC3579"/>
  <c r="AC3580"/>
  <c r="AC3565"/>
  <c r="AC3570"/>
  <c r="AC3571"/>
  <c r="AC3218"/>
  <c r="AC3219"/>
  <c r="AC3209"/>
  <c r="AC3204"/>
  <c r="AC3189"/>
  <c r="AC3194"/>
  <c r="AC3195"/>
  <c r="AC3173"/>
  <c r="AC3181"/>
  <c r="AC3179"/>
  <c r="AC3158"/>
  <c r="AC3164"/>
  <c r="AC3141"/>
  <c r="AC3142"/>
  <c r="AC3149"/>
  <c r="AC3143"/>
  <c r="AC2907"/>
  <c r="AC2908"/>
  <c r="AC2901"/>
  <c r="AC2910"/>
  <c r="AC2902"/>
  <c r="AC2895"/>
  <c r="AC2888"/>
  <c r="AC2872"/>
  <c r="AC2847"/>
  <c r="AC2842"/>
  <c r="AC2848"/>
  <c r="AC2836"/>
  <c r="AC2824"/>
  <c r="AC2828"/>
  <c r="AC2825"/>
  <c r="AC2833"/>
  <c r="AC2661"/>
  <c r="AC2666"/>
  <c r="AC2645"/>
  <c r="AC2646"/>
  <c r="AC2651"/>
  <c r="AC2637"/>
  <c r="AC2628"/>
  <c r="AC2629"/>
  <c r="AC2525"/>
  <c r="AC2530"/>
  <c r="AC2508"/>
  <c r="AC2509"/>
  <c r="AC2500"/>
  <c r="AC2501"/>
  <c r="AC2495"/>
  <c r="AC2493"/>
  <c r="AC2494"/>
  <c r="AC2502"/>
  <c r="AC2464"/>
  <c r="AC2465"/>
  <c r="AC2470"/>
  <c r="AC2459"/>
  <c r="AC2457"/>
  <c r="AC2290"/>
  <c r="AC2282"/>
  <c r="AC2283"/>
  <c r="AC2284"/>
  <c r="AC2273"/>
  <c r="AC2274"/>
  <c r="AC2122"/>
  <c r="AC2123"/>
  <c r="AC2117"/>
  <c r="AC2115"/>
  <c r="AC2116"/>
  <c r="AC2124"/>
  <c r="AC2107"/>
  <c r="AC2108"/>
  <c r="AC1994"/>
  <c r="AC1995"/>
  <c r="AC1979"/>
  <c r="AC1980"/>
  <c r="AC1986"/>
  <c r="AC1981"/>
  <c r="AC1940"/>
  <c r="AC1935"/>
  <c r="AC1941"/>
  <c r="AC1918"/>
  <c r="AC1919"/>
  <c r="AC1920"/>
  <c r="AC1716"/>
  <c r="AC1707"/>
  <c r="AC1708"/>
  <c r="AC1709"/>
  <c r="AC1710"/>
  <c r="AC844"/>
  <c r="AC1315"/>
  <c r="AC849"/>
  <c r="AC1625"/>
  <c r="AC1612"/>
  <c r="AC1601"/>
  <c r="AC1303"/>
  <c r="AC103"/>
  <c r="AC1669"/>
  <c r="AC102"/>
  <c r="AC113"/>
  <c r="AC865"/>
  <c r="AC108"/>
  <c r="AC406"/>
  <c r="AC443"/>
  <c r="AC482"/>
  <c r="AC1263"/>
  <c r="AC107"/>
  <c r="AC874"/>
  <c r="AC1270"/>
  <c r="AC1314"/>
  <c r="AC1631"/>
  <c r="AC1308"/>
  <c r="AC1699"/>
  <c r="AC136"/>
  <c r="AC826"/>
  <c r="AC834"/>
  <c r="AC847"/>
  <c r="AC97"/>
  <c r="AC1277"/>
  <c r="AC856"/>
  <c r="AC51"/>
  <c r="AC438"/>
  <c r="AC845"/>
  <c r="AC1256"/>
  <c r="AC1286"/>
  <c r="AC1319"/>
  <c r="AC1647"/>
  <c r="AC1672"/>
  <c r="AC1661"/>
  <c r="AC1665"/>
  <c r="AC1693"/>
  <c r="AC82"/>
  <c r="AC453"/>
  <c r="AC835"/>
  <c r="AC1278"/>
  <c r="AC1287"/>
  <c r="AC1302"/>
  <c r="AC1300"/>
  <c r="AC1611"/>
  <c r="AC1640"/>
  <c r="AC1629"/>
  <c r="AC1648"/>
  <c r="AC1700"/>
  <c r="AC384"/>
  <c r="AC871"/>
  <c r="AC1268"/>
  <c r="AC1301"/>
  <c r="AC1619"/>
  <c r="AC1644"/>
  <c r="AC1695"/>
  <c r="AC375"/>
  <c r="AC444"/>
  <c r="AC828"/>
  <c r="AC858"/>
  <c r="AC873"/>
  <c r="AC1259"/>
  <c r="AC1280"/>
  <c r="AC1269"/>
  <c r="AC1642"/>
  <c r="AC1635"/>
  <c r="AC1674"/>
  <c r="AC44"/>
  <c r="AC841"/>
  <c r="AC859"/>
  <c r="AC848"/>
  <c r="AC1260"/>
  <c r="AC1261"/>
  <c r="AC1267"/>
  <c r="AC1281"/>
  <c r="AC1327"/>
  <c r="AC1624"/>
  <c r="AC1632"/>
  <c r="AC819"/>
  <c r="AC472"/>
  <c r="AC860"/>
  <c r="AC864"/>
  <c r="AC1262"/>
  <c r="AC1253"/>
  <c r="AC1283"/>
  <c r="AC1313"/>
  <c r="AC1623"/>
  <c r="AC1673"/>
  <c r="AC137"/>
  <c r="AC473"/>
  <c r="AC843"/>
  <c r="AC1284"/>
  <c r="AC1299"/>
  <c r="AC1325"/>
  <c r="AC1626"/>
  <c r="AC1615"/>
  <c r="AC1670"/>
  <c r="AC1663"/>
  <c r="AC61"/>
  <c r="AC1326"/>
  <c r="AC1627"/>
  <c r="AC1616"/>
  <c r="AC1671"/>
  <c r="AC1692"/>
  <c r="AC1701"/>
  <c r="AC1702"/>
  <c r="AC1664"/>
  <c r="AC1654"/>
  <c r="AC1646"/>
  <c r="AC1656"/>
  <c r="AC1657"/>
  <c r="AC1649"/>
  <c r="AC1639"/>
  <c r="AC1633"/>
  <c r="AC1634"/>
  <c r="AC1617"/>
  <c r="AC1618"/>
  <c r="AC1603"/>
  <c r="AC1604"/>
  <c r="AC1609"/>
  <c r="AC1316"/>
  <c r="AC1317"/>
  <c r="AC1318"/>
  <c r="AC1309"/>
  <c r="AC1310"/>
  <c r="AC1311"/>
  <c r="AC1293"/>
  <c r="AC1294"/>
  <c r="AC1295"/>
  <c r="AC1296"/>
  <c r="AC1285"/>
  <c r="AC1288"/>
  <c r="AC1271"/>
  <c r="AC1272"/>
  <c r="AC1273"/>
  <c r="AC1265"/>
  <c r="AC1266"/>
  <c r="AC1257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4474" l="1"/>
  <c r="AD1248"/>
  <c r="AD1250"/>
  <c r="AD1245"/>
  <c r="AD1242"/>
  <c r="AD1247"/>
  <c r="AD1251"/>
  <c r="AD1238"/>
  <c r="AD1243"/>
  <c r="AD1246"/>
  <c r="AD1240"/>
  <c r="AD1239"/>
  <c r="AD1241"/>
  <c r="AD1249"/>
  <c r="AD1569"/>
  <c r="AD2403"/>
  <c r="AD1231"/>
  <c r="AD1781"/>
  <c r="AD4462"/>
  <c r="AD4316"/>
  <c r="AD1225"/>
  <c r="AD1227"/>
  <c r="AD1226"/>
  <c r="AD1236"/>
  <c r="AD1224"/>
  <c r="AD1232"/>
  <c r="AD1228"/>
  <c r="AD1233"/>
  <c r="AD1230"/>
  <c r="AD1234"/>
  <c r="AD1223"/>
  <c r="AD1235"/>
  <c r="AD4326"/>
  <c r="AD4325"/>
  <c r="AD4315"/>
  <c r="AD4322"/>
  <c r="AD4319"/>
  <c r="AD4321"/>
  <c r="AD4317"/>
  <c r="AD4323"/>
  <c r="AD4327"/>
  <c r="AD4318"/>
  <c r="AD4324"/>
  <c r="AD2978"/>
  <c r="AD3660"/>
  <c r="AD4314"/>
  <c r="AD4320"/>
  <c r="AD2974"/>
  <c r="AD194"/>
  <c r="AD3655"/>
  <c r="AD1790"/>
  <c r="AD2405"/>
  <c r="AD2411"/>
  <c r="AD2402"/>
  <c r="AD2400"/>
  <c r="AD2409"/>
  <c r="AD2404"/>
  <c r="AD2407"/>
  <c r="AD2401"/>
  <c r="AD2408"/>
  <c r="AD2412"/>
  <c r="AD2406"/>
  <c r="AD2410"/>
  <c r="AD2399"/>
  <c r="AD4017"/>
  <c r="AD1792"/>
  <c r="AD1785"/>
  <c r="AD1784"/>
  <c r="AD1782"/>
  <c r="AD1791"/>
  <c r="AD1788"/>
  <c r="AD1793"/>
  <c r="AD1786"/>
  <c r="AD1789"/>
  <c r="AD1787"/>
  <c r="AD1783"/>
  <c r="AD1780"/>
  <c r="AD4454"/>
  <c r="AD3654"/>
  <c r="AD4470"/>
  <c r="AD4469"/>
  <c r="AD4466"/>
  <c r="AD4477"/>
  <c r="AD4473"/>
  <c r="AD4467"/>
  <c r="AD4475"/>
  <c r="AD4476"/>
  <c r="AD4468"/>
  <c r="AD4465"/>
  <c r="AD4471"/>
  <c r="AD4472"/>
  <c r="AD4464"/>
  <c r="AD4458"/>
  <c r="AD4440"/>
  <c r="AD4438"/>
  <c r="AD4443"/>
  <c r="AD4445"/>
  <c r="AD4436"/>
  <c r="AD4437"/>
  <c r="AD4447"/>
  <c r="AD4444"/>
  <c r="AD4459"/>
  <c r="AD4435"/>
  <c r="AD4453"/>
  <c r="AD4456"/>
  <c r="AD4450"/>
  <c r="AD4461"/>
  <c r="AD4449"/>
  <c r="AD4457"/>
  <c r="AD3653"/>
  <c r="AD4452"/>
  <c r="AD4451"/>
  <c r="AD4434"/>
  <c r="AD4460"/>
  <c r="AD4439"/>
  <c r="AD4442"/>
  <c r="AD4455"/>
  <c r="AD4441"/>
  <c r="AD4446"/>
  <c r="AD4101"/>
  <c r="AD4091"/>
  <c r="AD4099"/>
  <c r="AD4092"/>
  <c r="AD4089"/>
  <c r="AD4100"/>
  <c r="AD4097"/>
  <c r="AD4093"/>
  <c r="AD4088"/>
  <c r="AD4094"/>
  <c r="AD4098"/>
  <c r="AD4090"/>
  <c r="AD4096"/>
  <c r="AD4095"/>
  <c r="AD3659"/>
  <c r="AD2984"/>
  <c r="AD2986"/>
  <c r="AD3652"/>
  <c r="AD3651"/>
  <c r="AD3657"/>
  <c r="AD2968"/>
  <c r="AD4025"/>
  <c r="AD4015"/>
  <c r="AD4020"/>
  <c r="AD4016"/>
  <c r="AD4021"/>
  <c r="AD4023"/>
  <c r="AD4014"/>
  <c r="AD4018"/>
  <c r="AD4022"/>
  <c r="AD4026"/>
  <c r="AD4024"/>
  <c r="AD4019"/>
  <c r="AD3656"/>
  <c r="AD3662"/>
  <c r="AD3663"/>
  <c r="AD3661"/>
  <c r="AD3664"/>
  <c r="AD3658"/>
  <c r="AD2985"/>
  <c r="AD2975"/>
  <c r="AD2976"/>
  <c r="AD184"/>
  <c r="AD2980"/>
  <c r="AD2979"/>
  <c r="AD2973"/>
  <c r="AD1774"/>
  <c r="AD1775"/>
  <c r="AD1776"/>
  <c r="AD1768"/>
  <c r="AD1765"/>
  <c r="AD1769"/>
  <c r="AD1770"/>
  <c r="AD1773"/>
  <c r="AD1777"/>
  <c r="AD1778"/>
  <c r="AD1771"/>
  <c r="AD1767"/>
  <c r="AD1772"/>
  <c r="AD1766"/>
  <c r="AD2982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83"/>
  <c r="AD159"/>
  <c r="AD1570"/>
  <c r="AD3792"/>
  <c r="AD149"/>
  <c r="AD153"/>
  <c r="AD145"/>
  <c r="AD152"/>
  <c r="AD147"/>
  <c r="AD150"/>
  <c r="AD146"/>
  <c r="AD154"/>
  <c r="AD141"/>
  <c r="AD148"/>
  <c r="AD143"/>
  <c r="AD144"/>
  <c r="AD151"/>
  <c r="AD142"/>
  <c r="AD1576"/>
  <c r="AD1571"/>
  <c r="AD1577"/>
  <c r="AD1574"/>
  <c r="AD2952"/>
  <c r="AD2958"/>
  <c r="AD2960"/>
  <c r="AD2966"/>
  <c r="AD2965"/>
  <c r="AD2961"/>
  <c r="AD2959"/>
  <c r="AD2964"/>
  <c r="AD2971"/>
  <c r="AD2963"/>
  <c r="AD2967"/>
  <c r="AD2962"/>
  <c r="AD2970"/>
  <c r="AD2969"/>
  <c r="AD2955"/>
  <c r="AD2951"/>
  <c r="AD2945"/>
  <c r="AD2956"/>
  <c r="AD2946"/>
  <c r="AD2953"/>
  <c r="AD2949"/>
  <c r="AD2950"/>
  <c r="AD2954"/>
  <c r="AD2948"/>
  <c r="AD2944"/>
  <c r="AD2943"/>
  <c r="AD2947"/>
  <c r="AD3519"/>
  <c r="AD4703"/>
  <c r="AD1573"/>
  <c r="AD3530"/>
  <c r="AD802"/>
  <c r="AD3504"/>
  <c r="AD3507"/>
  <c r="AD3537"/>
  <c r="AD3533"/>
  <c r="AD3531"/>
  <c r="AD3543"/>
  <c r="AD3540"/>
  <c r="AD3536"/>
  <c r="AD3539"/>
  <c r="AD3541"/>
  <c r="AD3538"/>
  <c r="AD3532"/>
  <c r="AD3534"/>
  <c r="AD3542"/>
  <c r="AD3535"/>
  <c r="AD3554"/>
  <c r="AD3549"/>
  <c r="AD3551"/>
  <c r="AD3557"/>
  <c r="AD3555"/>
  <c r="AD3556"/>
  <c r="AD3547"/>
  <c r="AD3552"/>
  <c r="AD3548"/>
  <c r="AD3546"/>
  <c r="AD3558"/>
  <c r="AD3545"/>
  <c r="AD3553"/>
  <c r="AD3550"/>
  <c r="AD1580"/>
  <c r="AD1581"/>
  <c r="AD1582"/>
  <c r="AD1578"/>
  <c r="AD1575"/>
  <c r="AD1572"/>
  <c r="AD3522"/>
  <c r="AD3527"/>
  <c r="AD3516"/>
  <c r="AD3517"/>
  <c r="AD3515"/>
  <c r="AD3521"/>
  <c r="AD3526"/>
  <c r="AD3518"/>
  <c r="AD3528"/>
  <c r="AD3525"/>
  <c r="AD3524"/>
  <c r="AD3506"/>
  <c r="AD3509"/>
  <c r="AD3503"/>
  <c r="AD3513"/>
  <c r="AD1579"/>
  <c r="AD3510"/>
  <c r="AD3511"/>
  <c r="AD3523"/>
  <c r="AD3502"/>
  <c r="AD3512"/>
  <c r="AD3505"/>
  <c r="AD3500"/>
  <c r="AD3501"/>
  <c r="AD3508"/>
  <c r="AD3462"/>
  <c r="AD4734"/>
  <c r="AD4730"/>
  <c r="AD4735"/>
  <c r="AD4723"/>
  <c r="AD4727"/>
  <c r="AD4733"/>
  <c r="AD4722"/>
  <c r="AD4732"/>
  <c r="AD4724"/>
  <c r="AD4728"/>
  <c r="AD4725"/>
  <c r="AD4726"/>
  <c r="AD4729"/>
  <c r="AD4731"/>
  <c r="AD809"/>
  <c r="AD806"/>
  <c r="AD803"/>
  <c r="AD810"/>
  <c r="AD804"/>
  <c r="AD814"/>
  <c r="AD808"/>
  <c r="AD807"/>
  <c r="AD815"/>
  <c r="AD811"/>
  <c r="AD805"/>
  <c r="AD813"/>
  <c r="AD812"/>
  <c r="AD1566"/>
  <c r="AD1560"/>
  <c r="AD1561"/>
  <c r="AD1567"/>
  <c r="AD1557"/>
  <c r="AD1558"/>
  <c r="AD1564"/>
  <c r="AD1559"/>
  <c r="AD1554"/>
  <c r="AD1562"/>
  <c r="AD1563"/>
  <c r="AD1565"/>
  <c r="AD1555"/>
  <c r="AD1556"/>
  <c r="AD4710"/>
  <c r="AD2392"/>
  <c r="AD2384"/>
  <c r="AD2385"/>
  <c r="AD2386"/>
  <c r="AD2387"/>
  <c r="AD2393"/>
  <c r="AD2388"/>
  <c r="AD2397"/>
  <c r="AD2389"/>
  <c r="AD2395"/>
  <c r="AD2391"/>
  <c r="AD2394"/>
  <c r="AD2390"/>
  <c r="AD2396"/>
  <c r="AD4717"/>
  <c r="AD4715"/>
  <c r="AD4716"/>
  <c r="AD4720"/>
  <c r="AD4718"/>
  <c r="AD4711"/>
  <c r="AD4719"/>
  <c r="AD4712"/>
  <c r="AD4708"/>
  <c r="AD4714"/>
  <c r="AD4709"/>
  <c r="AD4713"/>
  <c r="AD4707"/>
  <c r="AD4548"/>
  <c r="AD3398"/>
  <c r="AD4625"/>
  <c r="AD4424"/>
  <c r="AD4908"/>
  <c r="AD4906"/>
  <c r="AD4915"/>
  <c r="AD4913"/>
  <c r="AD4909"/>
  <c r="AD4918"/>
  <c r="AD4910"/>
  <c r="AD4914"/>
  <c r="AD4907"/>
  <c r="AD4912"/>
  <c r="AD4916"/>
  <c r="AD4905"/>
  <c r="AD4917"/>
  <c r="AD4880"/>
  <c r="AD4887"/>
  <c r="AD4884"/>
  <c r="AD4875"/>
  <c r="AD4876"/>
  <c r="AD4877"/>
  <c r="AD4874"/>
  <c r="AD4886"/>
  <c r="AD4881"/>
  <c r="AD4878"/>
  <c r="AD4883"/>
  <c r="AD2994"/>
  <c r="AD4879"/>
  <c r="AD4882"/>
  <c r="AD4885"/>
  <c r="AD1549"/>
  <c r="AD4029"/>
  <c r="AD3771"/>
  <c r="AD1542"/>
  <c r="AD1541"/>
  <c r="AD1540"/>
  <c r="AD4641"/>
  <c r="AD1539"/>
  <c r="AD1550"/>
  <c r="AD1546"/>
  <c r="AD1545"/>
  <c r="AD1551"/>
  <c r="AD1544"/>
  <c r="AD1548"/>
  <c r="AD1547"/>
  <c r="AD1543"/>
  <c r="AD1552"/>
  <c r="AD3463"/>
  <c r="AD3467"/>
  <c r="AD3460"/>
  <c r="AD3465"/>
  <c r="AD3455"/>
  <c r="AD3461"/>
  <c r="AD3468"/>
  <c r="AD3458"/>
  <c r="AD3464"/>
  <c r="AD3459"/>
  <c r="AD3456"/>
  <c r="AD3457"/>
  <c r="AD3466"/>
  <c r="AD831"/>
  <c r="AD830"/>
  <c r="AD4789"/>
  <c r="AD3429"/>
  <c r="AD3422"/>
  <c r="AD4683"/>
  <c r="AD352"/>
  <c r="AD362"/>
  <c r="AD353"/>
  <c r="AD359"/>
  <c r="AD356"/>
  <c r="AD361"/>
  <c r="AD364"/>
  <c r="AD355"/>
  <c r="AD354"/>
  <c r="AD360"/>
  <c r="AD26"/>
  <c r="AD4577"/>
  <c r="AD4273"/>
  <c r="AD203"/>
  <c r="AD204"/>
  <c r="AD4792"/>
  <c r="AD4785"/>
  <c r="AD4787"/>
  <c r="AD4793"/>
  <c r="AD4786"/>
  <c r="AD4796"/>
  <c r="AD4791"/>
  <c r="AD4070"/>
  <c r="AD4794"/>
  <c r="AD4788"/>
  <c r="AD4783"/>
  <c r="AD4795"/>
  <c r="AD4790"/>
  <c r="AD4784"/>
  <c r="AD4692"/>
  <c r="AD4694"/>
  <c r="AD4704"/>
  <c r="AD4701"/>
  <c r="AD4699"/>
  <c r="AD4697"/>
  <c r="AD4695"/>
  <c r="AD4698"/>
  <c r="AD4700"/>
  <c r="AD4696"/>
  <c r="AD4705"/>
  <c r="AD4702"/>
  <c r="AD4693"/>
  <c r="AD4685"/>
  <c r="AD4688"/>
  <c r="AD4677"/>
  <c r="AD4686"/>
  <c r="AD4689"/>
  <c r="AD4684"/>
  <c r="AD4682"/>
  <c r="AD4678"/>
  <c r="AD4687"/>
  <c r="AD4679"/>
  <c r="AD4680"/>
  <c r="AD4690"/>
  <c r="AD4681"/>
  <c r="AD4642"/>
  <c r="AD4634"/>
  <c r="AD2690"/>
  <c r="AD4631"/>
  <c r="AD4635"/>
  <c r="AD4643"/>
  <c r="AD4639"/>
  <c r="AD4632"/>
  <c r="AD4636"/>
  <c r="AD2380"/>
  <c r="AD4633"/>
  <c r="AD4640"/>
  <c r="AD4637"/>
  <c r="AD4644"/>
  <c r="AD4638"/>
  <c r="AD4620"/>
  <c r="AD4618"/>
  <c r="AD4623"/>
  <c r="AD4621"/>
  <c r="AD4627"/>
  <c r="AD4619"/>
  <c r="AD4616"/>
  <c r="AD4629"/>
  <c r="AD4628"/>
  <c r="AD4626"/>
  <c r="AD4622"/>
  <c r="AD4617"/>
  <c r="AD4624"/>
  <c r="AD4583"/>
  <c r="AD4574"/>
  <c r="AD4572"/>
  <c r="AD4576"/>
  <c r="AD4575"/>
  <c r="AD4578"/>
  <c r="AD4573"/>
  <c r="AD4579"/>
  <c r="AD4580"/>
  <c r="AD4584"/>
  <c r="AD4581"/>
  <c r="AD4582"/>
  <c r="AD4571"/>
  <c r="AD3853"/>
  <c r="AD3453"/>
  <c r="AD3863"/>
  <c r="AD4075"/>
  <c r="AD4540"/>
  <c r="AD4552"/>
  <c r="AD4545"/>
  <c r="AD4541"/>
  <c r="AD4542"/>
  <c r="AD4547"/>
  <c r="AD4546"/>
  <c r="AD4549"/>
  <c r="AD4543"/>
  <c r="AD4553"/>
  <c r="AD4550"/>
  <c r="AD4551"/>
  <c r="AD4544"/>
  <c r="AD3097"/>
  <c r="AD4428"/>
  <c r="AD4421"/>
  <c r="AD4296"/>
  <c r="AD4422"/>
  <c r="AD4432"/>
  <c r="AD4425"/>
  <c r="AD4429"/>
  <c r="AD4423"/>
  <c r="AD4420"/>
  <c r="AD4427"/>
  <c r="AD4430"/>
  <c r="AD4419"/>
  <c r="AD4426"/>
  <c r="AD4431"/>
  <c r="AD3046"/>
  <c r="AD3120"/>
  <c r="AD3720"/>
  <c r="AD2613"/>
  <c r="AD1524"/>
  <c r="AD4272"/>
  <c r="AD4295"/>
  <c r="AD4293"/>
  <c r="AD4290"/>
  <c r="AD4280"/>
  <c r="AD4281"/>
  <c r="AD4275"/>
  <c r="AD4297"/>
  <c r="AD4286"/>
  <c r="AD4294"/>
  <c r="AD4291"/>
  <c r="AD4274"/>
  <c r="AD4282"/>
  <c r="AD4276"/>
  <c r="AD4270"/>
  <c r="AD4278"/>
  <c r="AD4287"/>
  <c r="AD4288"/>
  <c r="AD4271"/>
  <c r="AD4284"/>
  <c r="AD4292"/>
  <c r="AD4289"/>
  <c r="AD4269"/>
  <c r="AD4277"/>
  <c r="AD4279"/>
  <c r="AD4285"/>
  <c r="AD4061"/>
  <c r="AD4064"/>
  <c r="AD4058"/>
  <c r="AD4077"/>
  <c r="AD4085"/>
  <c r="AD4082"/>
  <c r="AD4065"/>
  <c r="AD4074"/>
  <c r="AD4067"/>
  <c r="AD4062"/>
  <c r="AD4071"/>
  <c r="AD4059"/>
  <c r="AD4083"/>
  <c r="AD4086"/>
  <c r="AD4068"/>
  <c r="AD4080"/>
  <c r="AD4079"/>
  <c r="AD4081"/>
  <c r="AD4060"/>
  <c r="AD4078"/>
  <c r="AD4063"/>
  <c r="AD4066"/>
  <c r="AD4069"/>
  <c r="AD4084"/>
  <c r="AD4076"/>
  <c r="AD4073"/>
  <c r="AD4030"/>
  <c r="AD4032"/>
  <c r="AD4035"/>
  <c r="AD4041"/>
  <c r="AD4033"/>
  <c r="AD4031"/>
  <c r="AD4037"/>
  <c r="AD3874"/>
  <c r="AD4038"/>
  <c r="AD4034"/>
  <c r="AD4036"/>
  <c r="AD4039"/>
  <c r="AD4028"/>
  <c r="AD4040"/>
  <c r="AD3866"/>
  <c r="AD3869"/>
  <c r="AD3862"/>
  <c r="AD3872"/>
  <c r="AD3871"/>
  <c r="AD3870"/>
  <c r="AD3010"/>
  <c r="AD3865"/>
  <c r="AD1837"/>
  <c r="AD3867"/>
  <c r="AD3861"/>
  <c r="AD3873"/>
  <c r="AD3864"/>
  <c r="AD3868"/>
  <c r="AD3777"/>
  <c r="AD3852"/>
  <c r="AD3859"/>
  <c r="AD3858"/>
  <c r="AD3856"/>
  <c r="AD3851"/>
  <c r="AD3846"/>
  <c r="AD3857"/>
  <c r="AD3848"/>
  <c r="AD3849"/>
  <c r="AD3850"/>
  <c r="AD3855"/>
  <c r="AD3847"/>
  <c r="AD3854"/>
  <c r="AD3713"/>
  <c r="AD3723"/>
  <c r="AD3711"/>
  <c r="AD3778"/>
  <c r="AD3717"/>
  <c r="AD3712"/>
  <c r="AD3714"/>
  <c r="AD3782"/>
  <c r="AD3772"/>
  <c r="AD3724"/>
  <c r="AD3779"/>
  <c r="AD3780"/>
  <c r="AD3781"/>
  <c r="AD3773"/>
  <c r="AD3784"/>
  <c r="AD3715"/>
  <c r="AD3721"/>
  <c r="AD3774"/>
  <c r="AD2581"/>
  <c r="AD3776"/>
  <c r="AD3775"/>
  <c r="AD3718"/>
  <c r="AD3719"/>
  <c r="AD3722"/>
  <c r="AD3783"/>
  <c r="AD3716"/>
  <c r="AD3452"/>
  <c r="AD3446"/>
  <c r="AD3444"/>
  <c r="AD3441"/>
  <c r="AD3451"/>
  <c r="AD3443"/>
  <c r="AD3447"/>
  <c r="AD3445"/>
  <c r="AD3449"/>
  <c r="AD3440"/>
  <c r="AD3448"/>
  <c r="AD3442"/>
  <c r="AD3450"/>
  <c r="AD3435"/>
  <c r="AD3437"/>
  <c r="AD3436"/>
  <c r="AD3426"/>
  <c r="AD3425"/>
  <c r="AD3427"/>
  <c r="AD3430"/>
  <c r="AD3428"/>
  <c r="AD3432"/>
  <c r="AD3431"/>
  <c r="AD3433"/>
  <c r="AD3438"/>
  <c r="AD3434"/>
  <c r="AD1873"/>
  <c r="AD3414"/>
  <c r="AD3413"/>
  <c r="AD3410"/>
  <c r="AD3412"/>
  <c r="AD3419"/>
  <c r="AD3411"/>
  <c r="AD3423"/>
  <c r="AD3420"/>
  <c r="AD3421"/>
  <c r="AD3416"/>
  <c r="AD3415"/>
  <c r="AD3417"/>
  <c r="AD3418"/>
  <c r="AD3401"/>
  <c r="AD3399"/>
  <c r="AD3408"/>
  <c r="AD3402"/>
  <c r="AD3406"/>
  <c r="AD3405"/>
  <c r="AD3395"/>
  <c r="AD3404"/>
  <c r="AD3403"/>
  <c r="AD3407"/>
  <c r="AD3396"/>
  <c r="AD3397"/>
  <c r="AD3400"/>
  <c r="AD2707"/>
  <c r="AD3796"/>
  <c r="AD3797"/>
  <c r="AD3795"/>
  <c r="AD3788"/>
  <c r="AD3793"/>
  <c r="AD3789"/>
  <c r="AD3786"/>
  <c r="AD3790"/>
  <c r="AD3791"/>
  <c r="AD2233"/>
  <c r="AD3798"/>
  <c r="AD3787"/>
  <c r="AD3794"/>
  <c r="AD3799"/>
  <c r="AD3094"/>
  <c r="AD3116"/>
  <c r="AD3041"/>
  <c r="AD3013"/>
  <c r="AD3118"/>
  <c r="AD3042"/>
  <c r="AD3016"/>
  <c r="AD3117"/>
  <c r="AD3121"/>
  <c r="AD3112"/>
  <c r="AD3033"/>
  <c r="AD3110"/>
  <c r="AD3119"/>
  <c r="AD3103"/>
  <c r="AD3008"/>
  <c r="AD3109"/>
  <c r="AD3102"/>
  <c r="AD3105"/>
  <c r="AD3111"/>
  <c r="AD3095"/>
  <c r="AD3093"/>
  <c r="AD3114"/>
  <c r="AD3005"/>
  <c r="AD3098"/>
  <c r="AD3043"/>
  <c r="AD3104"/>
  <c r="AD3113"/>
  <c r="AD3106"/>
  <c r="AD3040"/>
  <c r="AD3100"/>
  <c r="AD3096"/>
  <c r="AD3044"/>
  <c r="AD3035"/>
  <c r="AD3108"/>
  <c r="AD3045"/>
  <c r="AD3006"/>
  <c r="AD3003"/>
  <c r="AD3099"/>
  <c r="AD3037"/>
  <c r="AD3036"/>
  <c r="AD3007"/>
  <c r="AD3011"/>
  <c r="AD3014"/>
  <c r="AD3004"/>
  <c r="AD3009"/>
  <c r="AD3012"/>
  <c r="AD3038"/>
  <c r="AD3039"/>
  <c r="AD3034"/>
  <c r="AD3115"/>
  <c r="AD3015"/>
  <c r="AD3101"/>
  <c r="AD2991"/>
  <c r="AD2999"/>
  <c r="AD2992"/>
  <c r="AD2988"/>
  <c r="AD2998"/>
  <c r="AD2993"/>
  <c r="AD2996"/>
  <c r="AD3000"/>
  <c r="AD3001"/>
  <c r="AD2995"/>
  <c r="AD2990"/>
  <c r="AD2997"/>
  <c r="AD2989"/>
  <c r="AD2067"/>
  <c r="AD2712"/>
  <c r="AD2702"/>
  <c r="AD2711"/>
  <c r="AD2703"/>
  <c r="AD2708"/>
  <c r="AD2704"/>
  <c r="AD2713"/>
  <c r="AD2709"/>
  <c r="AD2706"/>
  <c r="AD2714"/>
  <c r="AD2710"/>
  <c r="AD2715"/>
  <c r="AD2705"/>
  <c r="AD2611"/>
  <c r="AD2617"/>
  <c r="AD2612"/>
  <c r="AD2615"/>
  <c r="AD2616"/>
  <c r="AD2698"/>
  <c r="AD2691"/>
  <c r="AD2621"/>
  <c r="AD2687"/>
  <c r="AD2618"/>
  <c r="AD2622"/>
  <c r="AD2619"/>
  <c r="AD2699"/>
  <c r="AD2695"/>
  <c r="AD2623"/>
  <c r="AD2693"/>
  <c r="AD2614"/>
  <c r="AD2689"/>
  <c r="AD2624"/>
  <c r="AD2620"/>
  <c r="AD2694"/>
  <c r="AD2692"/>
  <c r="AD2697"/>
  <c r="AD2696"/>
  <c r="AD2700"/>
  <c r="AD2688"/>
  <c r="AD2609"/>
  <c r="AD2592"/>
  <c r="AD2590"/>
  <c r="AD2599"/>
  <c r="AD2587"/>
  <c r="AD2608"/>
  <c r="AD2584"/>
  <c r="AD2597"/>
  <c r="AD2606"/>
  <c r="AD2594"/>
  <c r="AD2603"/>
  <c r="AD2582"/>
  <c r="AD2591"/>
  <c r="AD2600"/>
  <c r="AD2588"/>
  <c r="AD2593"/>
  <c r="AD2585"/>
  <c r="AD2604"/>
  <c r="AD2586"/>
  <c r="AD2607"/>
  <c r="AD2589"/>
  <c r="AD2598"/>
  <c r="AD2596"/>
  <c r="AD2601"/>
  <c r="AD2602"/>
  <c r="AD2583"/>
  <c r="AD2375"/>
  <c r="AD2378"/>
  <c r="AD2369"/>
  <c r="AD2381"/>
  <c r="AD2382"/>
  <c r="AD2370"/>
  <c r="AD2373"/>
  <c r="AD2374"/>
  <c r="AD2371"/>
  <c r="AD2377"/>
  <c r="AD2372"/>
  <c r="AD2376"/>
  <c r="AD2379"/>
  <c r="AD2235"/>
  <c r="AD2236"/>
  <c r="AD2242"/>
  <c r="AD2246"/>
  <c r="AD2238"/>
  <c r="AD2234"/>
  <c r="AD2241"/>
  <c r="AD2243"/>
  <c r="AD2240"/>
  <c r="AD2237"/>
  <c r="AD2239"/>
  <c r="AD2244"/>
  <c r="AD2245"/>
  <c r="AD2074"/>
  <c r="AD2079"/>
  <c r="AD2071"/>
  <c r="AD2068"/>
  <c r="AD2075"/>
  <c r="AD2069"/>
  <c r="AD2076"/>
  <c r="AD2073"/>
  <c r="AD2072"/>
  <c r="AD2077"/>
  <c r="AD2070"/>
  <c r="AD2080"/>
  <c r="AD2078"/>
  <c r="AD1896"/>
  <c r="AD1888"/>
  <c r="AD1883"/>
  <c r="AD1885"/>
  <c r="AD1875"/>
  <c r="AD1886"/>
  <c r="AD1876"/>
  <c r="AD1870"/>
  <c r="AD1874"/>
  <c r="AD1898"/>
  <c r="AD1889"/>
  <c r="AD1897"/>
  <c r="AD1894"/>
  <c r="AD1877"/>
  <c r="AD1871"/>
  <c r="AD1882"/>
  <c r="AD1879"/>
  <c r="AD1890"/>
  <c r="AD1887"/>
  <c r="AD1892"/>
  <c r="AD1895"/>
  <c r="AD1872"/>
  <c r="AD1823"/>
  <c r="AD1880"/>
  <c r="AD1893"/>
  <c r="AD1881"/>
  <c r="AD1878"/>
  <c r="AD1836"/>
  <c r="AD1812"/>
  <c r="AD1832"/>
  <c r="AD1831"/>
  <c r="AD1834"/>
  <c r="AD1826"/>
  <c r="AD1835"/>
  <c r="AD1828"/>
  <c r="AD1838"/>
  <c r="AD1833"/>
  <c r="AD1829"/>
  <c r="AD1827"/>
  <c r="AD1825"/>
  <c r="AD1830"/>
  <c r="AD1815"/>
  <c r="AD1820"/>
  <c r="AD1522"/>
  <c r="AD1819"/>
  <c r="AD1821"/>
  <c r="AD1813"/>
  <c r="AD1810"/>
  <c r="AD1814"/>
  <c r="AD1822"/>
  <c r="AD1816"/>
  <c r="AD1811"/>
  <c r="AD295"/>
  <c r="AD296"/>
  <c r="AD297"/>
  <c r="AD1818"/>
  <c r="AD1530"/>
  <c r="AD1536"/>
  <c r="AD1527"/>
  <c r="AD1531"/>
  <c r="AD1525"/>
  <c r="AD1528"/>
  <c r="AD1526"/>
  <c r="AD1532"/>
  <c r="AD1529"/>
  <c r="AD1535"/>
  <c r="AD1533"/>
  <c r="AD1534"/>
  <c r="AD1537"/>
  <c r="AD1515"/>
  <c r="AD1520"/>
  <c r="AD1511"/>
  <c r="AD1514"/>
  <c r="AD1509"/>
  <c r="AD1512"/>
  <c r="AD1521"/>
  <c r="AD1518"/>
  <c r="AD1519"/>
  <c r="AD1516"/>
  <c r="AD1513"/>
  <c r="AD1510"/>
  <c r="AD1517"/>
  <c r="AD1491"/>
  <c r="AD1484"/>
  <c r="AD1483"/>
  <c r="AD1488"/>
  <c r="AD1489"/>
  <c r="AD1481"/>
  <c r="AD1487"/>
  <c r="AD1482"/>
  <c r="AD1492"/>
  <c r="AD1480"/>
  <c r="AD1485"/>
  <c r="AD1490"/>
  <c r="AD1479"/>
  <c r="AD304"/>
  <c r="AD298"/>
  <c r="AD293"/>
  <c r="AD302"/>
  <c r="AD292"/>
  <c r="AD299"/>
  <c r="AD291"/>
  <c r="AD300"/>
  <c r="AD294"/>
  <c r="AD303"/>
  <c r="AD301"/>
  <c r="AD1460"/>
  <c r="AD1451"/>
  <c r="AD1449"/>
  <c r="AD1459"/>
  <c r="AD1454"/>
  <c r="AD1452"/>
  <c r="AD1461"/>
  <c r="AD1453"/>
  <c r="AD1450"/>
  <c r="AD1458"/>
  <c r="AD1457"/>
  <c r="AD1462"/>
  <c r="AD1455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66"/>
  <c r="AD1307"/>
  <c r="AD1306"/>
  <c r="AD1304"/>
  <c r="AD1305"/>
  <c r="AD23"/>
  <c r="AD36"/>
  <c r="AD24"/>
  <c r="AD31"/>
  <c r="AD33"/>
  <c r="AD28"/>
  <c r="AD32"/>
  <c r="AD25"/>
  <c r="AD29"/>
  <c r="AD34"/>
  <c r="AD27"/>
  <c r="AD30"/>
  <c r="AD2140"/>
  <c r="AD2469"/>
  <c r="AD440"/>
  <c r="AD2032"/>
  <c r="AD4569"/>
  <c r="AD1329"/>
  <c r="AD434"/>
  <c r="AD2131"/>
  <c r="AD1714"/>
  <c r="AD4563"/>
  <c r="AD4556"/>
  <c r="AD4562"/>
  <c r="AD2098"/>
  <c r="AD2105"/>
  <c r="AD2104"/>
  <c r="AD2111"/>
  <c r="AD2106"/>
  <c r="AD2528"/>
  <c r="AD2527"/>
  <c r="AD2529"/>
  <c r="AD3947"/>
  <c r="AD2548"/>
  <c r="AD2543"/>
  <c r="AD2544"/>
  <c r="AD2541"/>
  <c r="AD2547"/>
  <c r="AD2542"/>
  <c r="AD2545"/>
  <c r="AD2546"/>
  <c r="AD2539"/>
  <c r="AD2538"/>
  <c r="AD2537"/>
  <c r="AD2549"/>
  <c r="AD2536"/>
  <c r="AD2540"/>
  <c r="AD2683"/>
  <c r="AD2680"/>
  <c r="AD3945"/>
  <c r="AD2676"/>
  <c r="AD2685"/>
  <c r="AD2681"/>
  <c r="AD2677"/>
  <c r="AD2682"/>
  <c r="AD2678"/>
  <c r="AD2675"/>
  <c r="AD2679"/>
  <c r="AD2672"/>
  <c r="AD2673"/>
  <c r="AD2684"/>
  <c r="AD2674"/>
  <c r="AD3949"/>
  <c r="AD2917"/>
  <c r="AD2914"/>
  <c r="AD2926"/>
  <c r="AD3950"/>
  <c r="AD3948"/>
  <c r="AD3944"/>
  <c r="AD2915"/>
  <c r="AD2918"/>
  <c r="AD2913"/>
  <c r="AD2916"/>
  <c r="AD2923"/>
  <c r="AD2921"/>
  <c r="AD2920"/>
  <c r="AD2919"/>
  <c r="AD2922"/>
  <c r="AD2924"/>
  <c r="AD2925"/>
  <c r="AD3938"/>
  <c r="AD3937"/>
  <c r="AD3941"/>
  <c r="AD2024"/>
  <c r="AD3939"/>
  <c r="AD3942"/>
  <c r="AD3940"/>
  <c r="AD3943"/>
  <c r="AD3946"/>
  <c r="AD1763"/>
  <c r="AD4366"/>
  <c r="AD4364"/>
  <c r="AD4367"/>
  <c r="AD4369"/>
  <c r="AD4373"/>
  <c r="AD4362"/>
  <c r="AD4371"/>
  <c r="AD4363"/>
  <c r="AD4360"/>
  <c r="AD4372"/>
  <c r="AD4370"/>
  <c r="AD4365"/>
  <c r="AD4368"/>
  <c r="AD4564"/>
  <c r="AD2521"/>
  <c r="AD4361"/>
  <c r="AD2034"/>
  <c r="AD2035"/>
  <c r="AD1750"/>
  <c r="AD1754"/>
  <c r="AD1751"/>
  <c r="AD1759"/>
  <c r="AD1755"/>
  <c r="AD1760"/>
  <c r="AD1761"/>
  <c r="AD2031"/>
  <c r="AD1753"/>
  <c r="AD1756"/>
  <c r="AD1762"/>
  <c r="AD1752"/>
  <c r="AD1758"/>
  <c r="AD2027"/>
  <c r="AD2030"/>
  <c r="AD2033"/>
  <c r="AD2025"/>
  <c r="AD2026"/>
  <c r="AD2022"/>
  <c r="AD2023"/>
  <c r="AD2028"/>
  <c r="AD2029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34"/>
  <c r="AD1337"/>
  <c r="AD1336"/>
  <c r="AD1330"/>
  <c r="AD1338"/>
  <c r="AD1335"/>
  <c r="AD1342"/>
  <c r="AD1331"/>
  <c r="AD1339"/>
  <c r="AD1334"/>
  <c r="AD1340"/>
  <c r="AD1332"/>
  <c r="AD1341"/>
  <c r="AD1333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28"/>
  <c r="AD2132"/>
  <c r="AD4182"/>
  <c r="AD2013"/>
  <c r="AD2008"/>
  <c r="AD2010"/>
  <c r="AD2012"/>
  <c r="AD2020"/>
  <c r="AD2014"/>
  <c r="AD2017"/>
  <c r="AD2130"/>
  <c r="AD2138"/>
  <c r="AD2129"/>
  <c r="AD2133"/>
  <c r="AD2018"/>
  <c r="AD2134"/>
  <c r="AD2007"/>
  <c r="AD2011"/>
  <c r="AD2009"/>
  <c r="AD2137"/>
  <c r="AD2139"/>
  <c r="AD2019"/>
  <c r="AD2016"/>
  <c r="AD4186"/>
  <c r="AD2141"/>
  <c r="AD4184"/>
  <c r="AD4191"/>
  <c r="AD4179"/>
  <c r="AD4185"/>
  <c r="AD4188"/>
  <c r="AD2135"/>
  <c r="AD2136"/>
  <c r="AD4180"/>
  <c r="AD4190"/>
  <c r="AD4189"/>
  <c r="AD4181"/>
  <c r="AD4192"/>
  <c r="AD4183"/>
  <c r="AD4187"/>
  <c r="AD1937"/>
  <c r="AD1938"/>
  <c r="AD1628"/>
  <c r="AD81"/>
  <c r="AD1944"/>
  <c r="AD4111"/>
  <c r="AD3598"/>
  <c r="AD3990"/>
  <c r="AD3981"/>
  <c r="AD3604"/>
  <c r="AD2845"/>
  <c r="AD4653"/>
  <c r="AD1929"/>
  <c r="AD4352"/>
  <c r="AD1923"/>
  <c r="AD3132"/>
  <c r="AD2844"/>
  <c r="AD3976"/>
  <c r="AD3974"/>
  <c r="AD4744"/>
  <c r="AD422"/>
  <c r="AD1649"/>
  <c r="AD375"/>
  <c r="AD51"/>
  <c r="AD2284"/>
  <c r="AD2836"/>
  <c r="AD3571"/>
  <c r="AD4108"/>
  <c r="AD4659"/>
  <c r="AD4765"/>
  <c r="AD4346"/>
  <c r="AD3198"/>
  <c r="AD2639"/>
  <c r="AD3927"/>
  <c r="AD1290"/>
  <c r="AD3626"/>
  <c r="AD2840"/>
  <c r="AD2121"/>
  <c r="AD370"/>
  <c r="AD4557"/>
  <c r="AD4175"/>
  <c r="AD3592"/>
  <c r="AD3150"/>
  <c r="AD2510"/>
  <c r="AD1718"/>
  <c r="AD4506"/>
  <c r="AD3935"/>
  <c r="AD3166"/>
  <c r="AD2268"/>
  <c r="AD4342"/>
  <c r="AD3226"/>
  <c r="AD1274"/>
  <c r="AD4508"/>
  <c r="AD3933"/>
  <c r="AD3175"/>
  <c r="AD4753"/>
  <c r="AD3625"/>
  <c r="AD2532"/>
  <c r="AD4505"/>
  <c r="AD3151"/>
  <c r="AD2829"/>
  <c r="AD4002"/>
  <c r="AD4749"/>
  <c r="AD4000"/>
  <c r="AD1927"/>
  <c r="AD3607"/>
  <c r="AD2515"/>
  <c r="AD1264"/>
  <c r="AD2453"/>
  <c r="AD2477"/>
  <c r="AD4003"/>
  <c r="AD2841"/>
  <c r="AD4174"/>
  <c r="AD1279"/>
  <c r="AD3191"/>
  <c r="AD3613"/>
  <c r="AD1606"/>
  <c r="AD4650"/>
  <c r="AD3621"/>
  <c r="AD488"/>
  <c r="AD2487"/>
  <c r="AD3152"/>
  <c r="AD1683"/>
  <c r="AD3211"/>
  <c r="AD99"/>
  <c r="AD4336"/>
  <c r="AD4158"/>
  <c r="AD4154"/>
  <c r="AD2851"/>
  <c r="AD1736"/>
  <c r="AD1744"/>
  <c r="AD1729"/>
  <c r="AD1721"/>
  <c r="AD2418"/>
  <c r="AD2426"/>
  <c r="AD4503"/>
  <c r="AD3126"/>
  <c r="AD2272"/>
  <c r="AD1983"/>
  <c r="AD3178"/>
  <c r="AD876"/>
  <c r="AD420"/>
  <c r="AD3589"/>
  <c r="AD3183"/>
  <c r="AD3177"/>
  <c r="AD822"/>
  <c r="AD37"/>
  <c r="AD1609"/>
  <c r="AD1269"/>
  <c r="AD1672"/>
  <c r="AD1625"/>
  <c r="AD2509"/>
  <c r="AD3143"/>
  <c r="AD3609"/>
  <c r="AD4138"/>
  <c r="AD4755"/>
  <c r="AD56"/>
  <c r="AD135"/>
  <c r="AD423"/>
  <c r="AD451"/>
  <c r="AD372"/>
  <c r="AD454"/>
  <c r="AD823"/>
  <c r="AD829"/>
  <c r="AD383"/>
  <c r="AD69"/>
  <c r="AD101"/>
  <c r="AD474"/>
  <c r="AD484"/>
  <c r="AD850"/>
  <c r="AD1266"/>
  <c r="AD1295"/>
  <c r="AD1316"/>
  <c r="AD1639"/>
  <c r="AD1679"/>
  <c r="AD1627"/>
  <c r="AD1325"/>
  <c r="AD1623"/>
  <c r="AD819"/>
  <c r="AD1260"/>
  <c r="AD444"/>
  <c r="AD384"/>
  <c r="AD1287"/>
  <c r="AD1661"/>
  <c r="AD438"/>
  <c r="AD834"/>
  <c r="AD1314"/>
  <c r="AD108"/>
  <c r="AD1612"/>
  <c r="AD1708"/>
  <c r="AD1940"/>
  <c r="AD2107"/>
  <c r="AD2273"/>
  <c r="AD2465"/>
  <c r="AD2500"/>
  <c r="AD2651"/>
  <c r="AD2824"/>
  <c r="AD2855"/>
  <c r="AD2907"/>
  <c r="AD3181"/>
  <c r="AD3218"/>
  <c r="AD3593"/>
  <c r="AD3639"/>
  <c r="AD3955"/>
  <c r="AD4007"/>
  <c r="AD4128"/>
  <c r="AD4151"/>
  <c r="AD4347"/>
  <c r="AD4649"/>
  <c r="AD4758"/>
  <c r="AD4485"/>
  <c r="AD3200"/>
  <c r="AD2631"/>
  <c r="AD2449"/>
  <c r="AD98"/>
  <c r="AD3971"/>
  <c r="AD2900"/>
  <c r="AD1916"/>
  <c r="AD4497"/>
  <c r="AD3922"/>
  <c r="AD2880"/>
  <c r="AD2291"/>
  <c r="AD4561"/>
  <c r="AD4333"/>
  <c r="AD3632"/>
  <c r="AD3167"/>
  <c r="AD2636"/>
  <c r="AD1925"/>
  <c r="AD3979"/>
  <c r="AD3187"/>
  <c r="AD2471"/>
  <c r="AD4349"/>
  <c r="AD3573"/>
  <c r="AD2523"/>
  <c r="AD1322"/>
  <c r="AD4522"/>
  <c r="AD3924"/>
  <c r="AD3185"/>
  <c r="AD2447"/>
  <c r="AD3965"/>
  <c r="AD2632"/>
  <c r="AD4160"/>
  <c r="AD3595"/>
  <c r="AD4764"/>
  <c r="AD374"/>
  <c r="AD3999"/>
  <c r="AD1978"/>
  <c r="AD3631"/>
  <c r="AD2533"/>
  <c r="AD1662"/>
  <c r="AD412"/>
  <c r="AD2640"/>
  <c r="AD4492"/>
  <c r="AD1645"/>
  <c r="AD2881"/>
  <c r="AD4125"/>
  <c r="AD4675"/>
  <c r="AD1651"/>
  <c r="AD1712"/>
  <c r="AD1255"/>
  <c r="AD1613"/>
  <c r="AD492"/>
  <c r="AD116"/>
  <c r="AD2504"/>
  <c r="AD4105"/>
  <c r="AD3577"/>
  <c r="AD3562"/>
  <c r="AD4350"/>
  <c r="AD3929"/>
  <c r="AD131"/>
  <c r="AD2448"/>
  <c r="AD477"/>
  <c r="AD4157"/>
  <c r="AD2868"/>
  <c r="AD1747"/>
  <c r="AD1730"/>
  <c r="AD1735"/>
  <c r="AD1726"/>
  <c r="AD2427"/>
  <c r="AD2422"/>
  <c r="AD2514"/>
  <c r="AD2416"/>
  <c r="AD3129"/>
  <c r="AD2118"/>
  <c r="AD4171"/>
  <c r="AD4164"/>
  <c r="AD3221"/>
  <c r="AD1924"/>
  <c r="AD495"/>
  <c r="AD49"/>
  <c r="AD4746"/>
  <c r="AD1999"/>
  <c r="AD139"/>
  <c r="AD1643"/>
  <c r="AD2483"/>
  <c r="AD4177"/>
  <c r="AD2650"/>
  <c r="AD389"/>
  <c r="AD494"/>
  <c r="AD88"/>
  <c r="AD3223"/>
  <c r="AD4172"/>
  <c r="AD1652"/>
  <c r="AD73"/>
  <c r="AD2830"/>
  <c r="AD2859"/>
  <c r="AD3597"/>
  <c r="AD2876"/>
  <c r="AD1921"/>
  <c r="AD840"/>
  <c r="AD448"/>
  <c r="AD465"/>
  <c r="AD3228"/>
  <c r="AD2635"/>
  <c r="AD854"/>
  <c r="AD825"/>
  <c r="AD64"/>
  <c r="AD478"/>
  <c r="AD129"/>
  <c r="AD459"/>
  <c r="AD1299"/>
  <c r="AD1700"/>
  <c r="AD865"/>
  <c r="AD2464"/>
  <c r="AD2872"/>
  <c r="AD3638"/>
  <c r="AD4504"/>
  <c r="AD2835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57"/>
  <c r="AD1296"/>
  <c r="AD1317"/>
  <c r="AD1633"/>
  <c r="AD1685"/>
  <c r="AD1616"/>
  <c r="AD1626"/>
  <c r="AD1673"/>
  <c r="AD472"/>
  <c r="AD1261"/>
  <c r="AD1642"/>
  <c r="AD828"/>
  <c r="AD871"/>
  <c r="AD1302"/>
  <c r="AD1665"/>
  <c r="AD845"/>
  <c r="AD1631"/>
  <c r="AD406"/>
  <c r="AD1601"/>
  <c r="AD1709"/>
  <c r="AD1935"/>
  <c r="AD2108"/>
  <c r="AD2274"/>
  <c r="AD2470"/>
  <c r="AD2501"/>
  <c r="AD2637"/>
  <c r="AD2828"/>
  <c r="AD2856"/>
  <c r="AD2908"/>
  <c r="AD3179"/>
  <c r="AD3219"/>
  <c r="AD3594"/>
  <c r="AD3640"/>
  <c r="AD3956"/>
  <c r="AD4008"/>
  <c r="AD4129"/>
  <c r="AD4152"/>
  <c r="AD4348"/>
  <c r="AD4558"/>
  <c r="AD4763"/>
  <c r="AD4560"/>
  <c r="AD3576"/>
  <c r="AD2866"/>
  <c r="AD2450"/>
  <c r="AD450"/>
  <c r="AD4009"/>
  <c r="AD3140"/>
  <c r="AD2292"/>
  <c r="AD4664"/>
  <c r="AD3962"/>
  <c r="AD2873"/>
  <c r="AD2458"/>
  <c r="AD1694"/>
  <c r="AD4658"/>
  <c r="AD4354"/>
  <c r="AD3156"/>
  <c r="AD2669"/>
  <c r="AD1933"/>
  <c r="AD3985"/>
  <c r="AD3227"/>
  <c r="AD2524"/>
  <c r="AD1323"/>
  <c r="AD4484"/>
  <c r="AD3601"/>
  <c r="AD2644"/>
  <c r="AD1605"/>
  <c r="AD4655"/>
  <c r="AD3954"/>
  <c r="AD3202"/>
  <c r="AD2653"/>
  <c r="AD1258"/>
  <c r="AD4357"/>
  <c r="AD3614"/>
  <c r="AD4520"/>
  <c r="AD1289"/>
  <c r="AD4153"/>
  <c r="AD2266"/>
  <c r="AD3984"/>
  <c r="AD2522"/>
  <c r="AD1988"/>
  <c r="AD4667"/>
  <c r="AD2270"/>
  <c r="AD2634"/>
  <c r="AD1715"/>
  <c r="AD2898"/>
  <c r="AD3192"/>
  <c r="AD2472"/>
  <c r="AD1658"/>
  <c r="AD872"/>
  <c r="AD2482"/>
  <c r="AD4159"/>
  <c r="AD3600"/>
  <c r="AD2286"/>
  <c r="AD853"/>
  <c r="AD3205"/>
  <c r="AD4004"/>
  <c r="AD2526"/>
  <c r="AD1733"/>
  <c r="AD1732"/>
  <c r="AD1737"/>
  <c r="AD2424"/>
  <c r="AD2665"/>
  <c r="AD3135"/>
  <c r="AD3127"/>
  <c r="AD3124"/>
  <c r="AD2506"/>
  <c r="AD3131"/>
  <c r="AD2663"/>
  <c r="AD2831"/>
  <c r="AD3222"/>
  <c r="AD2832"/>
  <c r="AD500"/>
  <c r="AD3599"/>
  <c r="AD2496"/>
  <c r="AD2005"/>
  <c r="AD4761"/>
  <c r="AD3627"/>
  <c r="AD3583"/>
  <c r="AD3574"/>
  <c r="AD391"/>
  <c r="AD394"/>
  <c r="AD1265"/>
  <c r="AD1686"/>
  <c r="AD1278"/>
  <c r="AD1707"/>
  <c r="AD2646"/>
  <c r="AD3173"/>
  <c r="AD3980"/>
  <c r="AD4168"/>
  <c r="AD2264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85"/>
  <c r="AD1318"/>
  <c r="AD1634"/>
  <c r="AD1664"/>
  <c r="AD1671"/>
  <c r="AD1615"/>
  <c r="AD1687"/>
  <c r="AD860"/>
  <c r="AD1267"/>
  <c r="AD1635"/>
  <c r="AD858"/>
  <c r="AD1300"/>
  <c r="AD1693"/>
  <c r="AD443"/>
  <c r="AD1303"/>
  <c r="AD1710"/>
  <c r="AD1941"/>
  <c r="AD1994"/>
  <c r="AD2122"/>
  <c r="AD2459"/>
  <c r="AD2495"/>
  <c r="AD2628"/>
  <c r="AD2825"/>
  <c r="AD2862"/>
  <c r="AD2901"/>
  <c r="AD3158"/>
  <c r="AD3209"/>
  <c r="AD3585"/>
  <c r="AD3646"/>
  <c r="AD3957"/>
  <c r="AD3986"/>
  <c r="AD4130"/>
  <c r="AD4146"/>
  <c r="AD4332"/>
  <c r="AD4512"/>
  <c r="AD4747"/>
  <c r="AD4657"/>
  <c r="AD3606"/>
  <c r="AD2871"/>
  <c r="AD2485"/>
  <c r="AD4145"/>
  <c r="AD2281"/>
  <c r="AD2003"/>
  <c r="AD3970"/>
  <c r="AD2899"/>
  <c r="AD2473"/>
  <c r="AD4674"/>
  <c r="AD4358"/>
  <c r="AD3932"/>
  <c r="AD3174"/>
  <c r="AD1985"/>
  <c r="AD2451"/>
  <c r="AD4106"/>
  <c r="AD3216"/>
  <c r="AD2668"/>
  <c r="AD1602"/>
  <c r="AD4523"/>
  <c r="AD3634"/>
  <c r="AD2667"/>
  <c r="AD1942"/>
  <c r="AD4648"/>
  <c r="AD3983"/>
  <c r="AD2507"/>
  <c r="AD4121"/>
  <c r="AD2642"/>
  <c r="AD4670"/>
  <c r="AD4345"/>
  <c r="AD4566"/>
  <c r="AD2874"/>
  <c r="AD1630"/>
  <c r="AD4491"/>
  <c r="AD2654"/>
  <c r="AD4010"/>
  <c r="AD2004"/>
  <c r="AD2864"/>
  <c r="AD2893"/>
  <c r="AD4165"/>
  <c r="AD371"/>
  <c r="AD2455"/>
  <c r="AD2099"/>
  <c r="AD3591"/>
  <c r="AD2454"/>
  <c r="AD2518"/>
  <c r="AD4502"/>
  <c r="AD2834"/>
  <c r="AD2113"/>
  <c r="AD3611"/>
  <c r="AD1932"/>
  <c r="AD3993"/>
  <c r="AD2630"/>
  <c r="AD3963"/>
  <c r="AD3197"/>
  <c r="AD2285"/>
  <c r="AD4109"/>
  <c r="AD1997"/>
  <c r="AD4126"/>
  <c r="AD1711"/>
  <c r="AD1723"/>
  <c r="AD4487"/>
  <c r="AD833"/>
  <c r="AD2476"/>
  <c r="AD2420"/>
  <c r="AD3193"/>
  <c r="AD3136"/>
  <c r="AD2519"/>
  <c r="AD3130"/>
  <c r="AD4745"/>
  <c r="AD4117"/>
  <c r="AD132"/>
  <c r="AD87"/>
  <c r="AD1275"/>
  <c r="AD2860"/>
  <c r="AD2513"/>
  <c r="AD2903"/>
  <c r="AD870"/>
  <c r="AD462"/>
  <c r="AD1984"/>
  <c r="AD1990"/>
  <c r="AD1320"/>
  <c r="AD42"/>
  <c r="AD2119"/>
  <c r="AD425"/>
  <c r="AD3968"/>
  <c r="AD2911"/>
  <c r="AD855"/>
  <c r="AD133"/>
  <c r="AD2664"/>
  <c r="AD2906"/>
  <c r="AD1682"/>
  <c r="AD388"/>
  <c r="AD94"/>
  <c r="AD4662"/>
  <c r="AD1282"/>
  <c r="AD40"/>
  <c r="AD96"/>
  <c r="AD1326"/>
  <c r="AD1270"/>
  <c r="AD398"/>
  <c r="AD401"/>
  <c r="AD467"/>
  <c r="AD1309"/>
  <c r="AD137"/>
  <c r="AD1301"/>
  <c r="AD1611"/>
  <c r="AD482"/>
  <c r="AD103"/>
  <c r="AD844"/>
  <c r="AD1918"/>
  <c r="AD1995"/>
  <c r="AD2123"/>
  <c r="AD2457"/>
  <c r="AD2493"/>
  <c r="AD2629"/>
  <c r="AD2833"/>
  <c r="AD2857"/>
  <c r="AD2910"/>
  <c r="AD3164"/>
  <c r="AD3204"/>
  <c r="AD3579"/>
  <c r="AD3641"/>
  <c r="AD3925"/>
  <c r="AD3992"/>
  <c r="AD4119"/>
  <c r="AD4135"/>
  <c r="AD4334"/>
  <c r="AD4513"/>
  <c r="AD4741"/>
  <c r="AD4756"/>
  <c r="AD3964"/>
  <c r="AD2886"/>
  <c r="AD2478"/>
  <c r="AD1291"/>
  <c r="AD4169"/>
  <c r="AD3569"/>
  <c r="AD2446"/>
  <c r="AD2125"/>
  <c r="AD4144"/>
  <c r="AD3157"/>
  <c r="AD2462"/>
  <c r="AD1926"/>
  <c r="AD4663"/>
  <c r="AD4489"/>
  <c r="AD3969"/>
  <c r="AD3188"/>
  <c r="AD2826"/>
  <c r="AD1996"/>
  <c r="AD47"/>
  <c r="AD4343"/>
  <c r="AD3563"/>
  <c r="AD1620"/>
  <c r="AD4559"/>
  <c r="AD3995"/>
  <c r="AD2865"/>
  <c r="AD1993"/>
  <c r="AD4750"/>
  <c r="AD4001"/>
  <c r="AD3572"/>
  <c r="AD2511"/>
  <c r="AD2120"/>
  <c r="AD4651"/>
  <c r="AD4500"/>
  <c r="AD4743"/>
  <c r="AD74"/>
  <c r="AD1680"/>
  <c r="AD4748"/>
  <c r="AD2643"/>
  <c r="AD4516"/>
  <c r="AD2276"/>
  <c r="AD2894"/>
  <c r="AD863"/>
  <c r="AD2875"/>
  <c r="AD2854"/>
  <c r="AD4356"/>
  <c r="AD1297"/>
  <c r="AD2531"/>
  <c r="AD3617"/>
  <c r="AD2481"/>
  <c r="AD2823"/>
  <c r="AD3616"/>
  <c r="AD2001"/>
  <c r="AD2488"/>
  <c r="AD1312"/>
  <c r="AD1936"/>
  <c r="AD4482"/>
  <c r="AD4498"/>
  <c r="AD4149"/>
  <c r="AD3186"/>
  <c r="AD4501"/>
  <c r="AD1931"/>
  <c r="AD1722"/>
  <c r="AD1738"/>
  <c r="AD1740"/>
  <c r="AD2423"/>
  <c r="AD2415"/>
  <c r="AD3125"/>
  <c r="AD2846"/>
  <c r="AD4493"/>
  <c r="AD3988"/>
  <c r="AD2861"/>
  <c r="AD1621"/>
  <c r="AD824"/>
  <c r="AD57"/>
  <c r="AD3207"/>
  <c r="AD3582"/>
  <c r="AD4110"/>
  <c r="AD3996"/>
  <c r="AD4351"/>
  <c r="AD115"/>
  <c r="AD397"/>
  <c r="AD1676"/>
  <c r="AD1981"/>
  <c r="AD77"/>
  <c r="AD436"/>
  <c r="AD483"/>
  <c r="AD393"/>
  <c r="AD852"/>
  <c r="AD1617"/>
  <c r="AD1670"/>
  <c r="AD1281"/>
  <c r="AD1256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71"/>
  <c r="AD1310"/>
  <c r="AD1618"/>
  <c r="AD1646"/>
  <c r="AD1692"/>
  <c r="AD1663"/>
  <c r="AD473"/>
  <c r="AD1262"/>
  <c r="AD1327"/>
  <c r="AD44"/>
  <c r="AD873"/>
  <c r="AD1619"/>
  <c r="AD1640"/>
  <c r="AD453"/>
  <c r="AD1286"/>
  <c r="AD97"/>
  <c r="AD1308"/>
  <c r="AD1263"/>
  <c r="AD1669"/>
  <c r="AD1684"/>
  <c r="AD1919"/>
  <c r="AD1979"/>
  <c r="AD2117"/>
  <c r="AD2290"/>
  <c r="AD2494"/>
  <c r="AD2525"/>
  <c r="AD2661"/>
  <c r="AD2847"/>
  <c r="AD2902"/>
  <c r="AD3141"/>
  <c r="AD3189"/>
  <c r="AD3580"/>
  <c r="AD3623"/>
  <c r="AD3934"/>
  <c r="AD3987"/>
  <c r="AD4120"/>
  <c r="AD4139"/>
  <c r="AD4340"/>
  <c r="AD4514"/>
  <c r="AD4742"/>
  <c r="AD4131"/>
  <c r="AD3159"/>
  <c r="AD2491"/>
  <c r="AD1928"/>
  <c r="AD4335"/>
  <c r="AD2638"/>
  <c r="AD71"/>
  <c r="AD4176"/>
  <c r="AD3615"/>
  <c r="AD2480"/>
  <c r="AD1934"/>
  <c r="AD4507"/>
  <c r="AD4132"/>
  <c r="AD3217"/>
  <c r="AD2850"/>
  <c r="AD2101"/>
  <c r="AD818"/>
  <c r="AD4353"/>
  <c r="AD3602"/>
  <c r="AD2849"/>
  <c r="AD1717"/>
  <c r="AD4672"/>
  <c r="AD4116"/>
  <c r="AD2877"/>
  <c r="AD2110"/>
  <c r="AD4104"/>
  <c r="AD3578"/>
  <c r="AD2853"/>
  <c r="AD4652"/>
  <c r="AD3212"/>
  <c r="AD2269"/>
  <c r="AD3161"/>
  <c r="AD4754"/>
  <c r="AD1668"/>
  <c r="AD3155"/>
  <c r="AD3165"/>
  <c r="AD2870"/>
  <c r="AD2265"/>
  <c r="AD3163"/>
  <c r="AD4122"/>
  <c r="AD403"/>
  <c r="AD3208"/>
  <c r="AD4480"/>
  <c r="AD1610"/>
  <c r="AD2863"/>
  <c r="AD2633"/>
  <c r="AD2662"/>
  <c r="AD2892"/>
  <c r="AD2271"/>
  <c r="AD2652"/>
  <c r="AD2869"/>
  <c r="AD2885"/>
  <c r="AD2517"/>
  <c r="AD4739"/>
  <c r="AD66"/>
  <c r="AD4567"/>
  <c r="AD432"/>
  <c r="AD112"/>
  <c r="AD3966"/>
  <c r="AD2277"/>
  <c r="AD1977"/>
  <c r="AD1745"/>
  <c r="AD1731"/>
  <c r="AD1725"/>
  <c r="AD1748"/>
  <c r="AD2421"/>
  <c r="AD2498"/>
  <c r="AD3128"/>
  <c r="AD2889"/>
  <c r="AD3628"/>
  <c r="AD4760"/>
  <c r="AD3206"/>
  <c r="AD418"/>
  <c r="AD124"/>
  <c r="AD3567"/>
  <c r="AD2647"/>
  <c r="AD1742"/>
  <c r="AD2655"/>
  <c r="AD2000"/>
  <c r="AD1636"/>
  <c r="AD449"/>
  <c r="AD72"/>
  <c r="AD1992"/>
  <c r="AD3975"/>
  <c r="AD3145"/>
  <c r="AD485"/>
  <c r="AD1688"/>
  <c r="AD4660"/>
  <c r="AD2858"/>
  <c r="AD395"/>
  <c r="AD3147"/>
  <c r="AD1622"/>
  <c r="AD1637"/>
  <c r="AD861"/>
  <c r="AD479"/>
  <c r="AD1998"/>
  <c r="AD1922"/>
  <c r="AD3153"/>
  <c r="AD117"/>
  <c r="AD118"/>
  <c r="AD2489"/>
  <c r="AD460"/>
  <c r="AD480"/>
  <c r="AD1294"/>
  <c r="AD848"/>
  <c r="AD826"/>
  <c r="AD122"/>
  <c r="AD475"/>
  <c r="AD70"/>
  <c r="AD46"/>
  <c r="AD866"/>
  <c r="AD1654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72"/>
  <c r="AD1311"/>
  <c r="AD1603"/>
  <c r="AD1656"/>
  <c r="AD1701"/>
  <c r="AD1677"/>
  <c r="AD843"/>
  <c r="AD1624"/>
  <c r="AD841"/>
  <c r="AD1259"/>
  <c r="AD835"/>
  <c r="AD1319"/>
  <c r="AD1277"/>
  <c r="AD1699"/>
  <c r="AD107"/>
  <c r="AD102"/>
  <c r="AD1315"/>
  <c r="AD1920"/>
  <c r="AD1980"/>
  <c r="AD2115"/>
  <c r="AD2282"/>
  <c r="AD2502"/>
  <c r="AD2530"/>
  <c r="AD2666"/>
  <c r="AD2842"/>
  <c r="AD2895"/>
  <c r="AD3142"/>
  <c r="AD3194"/>
  <c r="AD3565"/>
  <c r="AD3630"/>
  <c r="AD3923"/>
  <c r="AD3978"/>
  <c r="AD4113"/>
  <c r="AD4136"/>
  <c r="AD4166"/>
  <c r="AD4515"/>
  <c r="AD4666"/>
  <c r="AD4124"/>
  <c r="AD3180"/>
  <c r="AD2516"/>
  <c r="AD1989"/>
  <c r="AD4521"/>
  <c r="AD3622"/>
  <c r="AD2660"/>
  <c r="AD134"/>
  <c r="AD4355"/>
  <c r="AD3619"/>
  <c r="AD2659"/>
  <c r="AD1987"/>
  <c r="AD4496"/>
  <c r="AD4143"/>
  <c r="AD3564"/>
  <c r="AD2839"/>
  <c r="AD2479"/>
  <c r="AD1324"/>
  <c r="AD4488"/>
  <c r="AD3610"/>
  <c r="AD2838"/>
  <c r="AD1943"/>
  <c r="AD4665"/>
  <c r="AD4123"/>
  <c r="AD3172"/>
  <c r="AD2267"/>
  <c r="AD378"/>
  <c r="AD4112"/>
  <c r="AD3648"/>
  <c r="AD3168"/>
  <c r="AD4738"/>
  <c r="AD3224"/>
  <c r="AD2887"/>
  <c r="AD2909"/>
  <c r="AD4486"/>
  <c r="AD3160"/>
  <c r="AD3196"/>
  <c r="AD4669"/>
  <c r="AD3210"/>
  <c r="AD4673"/>
  <c r="AD2456"/>
  <c r="AD3581"/>
  <c r="AD1638"/>
  <c r="AD4757"/>
  <c r="AD1650"/>
  <c r="AD3586"/>
  <c r="AD1655"/>
  <c r="AD3642"/>
  <c r="AD3215"/>
  <c r="AD41"/>
  <c r="AD3973"/>
  <c r="AD3171"/>
  <c r="AD3201"/>
  <c r="AD4114"/>
  <c r="AD4668"/>
  <c r="AD4161"/>
  <c r="AD2103"/>
  <c r="AD2002"/>
  <c r="AD2658"/>
  <c r="AD407"/>
  <c r="AD3587"/>
  <c r="AD868"/>
  <c r="AD3629"/>
  <c r="AD4127"/>
  <c r="AD2843"/>
  <c r="AD1720"/>
  <c r="AD1739"/>
  <c r="AD1724"/>
  <c r="AD3566"/>
  <c r="AD2425"/>
  <c r="AD4647"/>
  <c r="AD3561"/>
  <c r="AD3133"/>
  <c r="AD3596"/>
  <c r="AD2648"/>
  <c r="AD2904"/>
  <c r="AD2484"/>
  <c r="AD1681"/>
  <c r="AD846"/>
  <c r="AD79"/>
  <c r="AD4156"/>
  <c r="AD4155"/>
  <c r="AD58"/>
  <c r="AD4654"/>
  <c r="AD3176"/>
  <c r="AD3989"/>
  <c r="AD4751"/>
  <c r="AD53"/>
  <c r="AD415"/>
  <c r="AD2124"/>
  <c r="AD52"/>
  <c r="AD377"/>
  <c r="AD497"/>
  <c r="AD417"/>
  <c r="AD457"/>
  <c r="AD127"/>
  <c r="AD1288"/>
  <c r="AD1678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73"/>
  <c r="AD1293"/>
  <c r="AD1604"/>
  <c r="AD1657"/>
  <c r="AD1702"/>
  <c r="AD61"/>
  <c r="AD1284"/>
  <c r="AD1632"/>
  <c r="AD859"/>
  <c r="AD1280"/>
  <c r="AD1695"/>
  <c r="AD1648"/>
  <c r="AD1647"/>
  <c r="AD856"/>
  <c r="AD136"/>
  <c r="AD874"/>
  <c r="AD113"/>
  <c r="AD849"/>
  <c r="AD1716"/>
  <c r="AD1986"/>
  <c r="AD2116"/>
  <c r="AD2283"/>
  <c r="AD2486"/>
  <c r="AD2508"/>
  <c r="AD2645"/>
  <c r="AD2848"/>
  <c r="AD2888"/>
  <c r="AD3149"/>
  <c r="AD3195"/>
  <c r="AD3570"/>
  <c r="AD3624"/>
  <c r="AD3649"/>
  <c r="AD3972"/>
  <c r="AD4107"/>
  <c r="AD4137"/>
  <c r="AD4167"/>
  <c r="AD4499"/>
  <c r="AD4671"/>
  <c r="AD4162"/>
  <c r="AD2275"/>
  <c r="AD4766"/>
  <c r="AD3647"/>
  <c r="AD1254"/>
  <c r="AD4490"/>
  <c r="AD3633"/>
  <c r="AD2827"/>
  <c r="AD2102"/>
  <c r="AD2109"/>
  <c r="AD4568"/>
  <c r="AD4147"/>
  <c r="AD3603"/>
  <c r="AD2879"/>
  <c r="AD2499"/>
  <c r="AD1641"/>
  <c r="AD4481"/>
  <c r="AD3931"/>
  <c r="AD2878"/>
  <c r="AD2100"/>
  <c r="AD4740"/>
  <c r="AD4173"/>
  <c r="AD3203"/>
  <c r="AD2452"/>
  <c r="AD4483"/>
  <c r="AD3926"/>
  <c r="AD3182"/>
  <c r="AD4759"/>
  <c r="AD3588"/>
  <c r="AD2503"/>
  <c r="AD1917"/>
  <c r="AD3144"/>
  <c r="AD2126"/>
  <c r="AD3190"/>
  <c r="AD4565"/>
  <c r="AD3928"/>
  <c r="AD3608"/>
  <c r="AD3618"/>
  <c r="AD2463"/>
  <c r="AD3994"/>
  <c r="AD1696"/>
  <c r="AD3162"/>
  <c r="AD2289"/>
  <c r="AD3977"/>
  <c r="AD4170"/>
  <c r="AD2114"/>
  <c r="AD4656"/>
  <c r="AD3930"/>
  <c r="AD404"/>
  <c r="AD4341"/>
  <c r="AD3612"/>
  <c r="AD3225"/>
  <c r="AD1675"/>
  <c r="AD379"/>
  <c r="AD4150"/>
  <c r="AD2492"/>
  <c r="AD838"/>
  <c r="AD1292"/>
  <c r="AD4115"/>
  <c r="AD3958"/>
  <c r="AD2657"/>
  <c r="AD1982"/>
  <c r="AD1746"/>
  <c r="AD1728"/>
  <c r="AD1727"/>
  <c r="AD2419"/>
  <c r="AD2417"/>
  <c r="AD3134"/>
  <c r="AD3137"/>
  <c r="AD1939"/>
  <c r="AD1741"/>
  <c r="AD2649"/>
  <c r="AD3213"/>
  <c r="AD455"/>
  <c r="AD3568"/>
  <c r="AD3148"/>
  <c r="AD2428"/>
  <c r="AD2497"/>
  <c r="AD1276"/>
  <c r="AD464"/>
  <c r="AD119"/>
  <c r="AD2670"/>
  <c r="AD1743"/>
  <c r="AD3220"/>
  <c r="AD2627"/>
  <c r="AD463"/>
  <c r="AD419"/>
  <c r="AD4762"/>
  <c r="AD3584"/>
  <c r="AD493"/>
  <c r="AD839"/>
  <c r="AD2512"/>
  <c r="AD3170"/>
  <c r="AD869"/>
  <c r="AD1653"/>
  <c r="AD43"/>
  <c r="AD390"/>
  <c r="AD3991"/>
  <c r="AD3146"/>
  <c r="AD1321"/>
  <c r="AD470"/>
  <c r="AD2905"/>
  <c r="B4" i="17"/>
  <c r="B5" s="1"/>
  <c r="B6" s="1"/>
  <c r="B7" s="1"/>
  <c r="B8" s="1"/>
  <c r="B9" s="1"/>
  <c r="B10" s="1"/>
  <c r="B11" s="1"/>
  <c r="B12" s="1"/>
  <c r="B370" i="15"/>
  <c r="F4"/>
  <c r="E14"/>
  <c r="F145"/>
  <c r="G598"/>
  <c r="G603"/>
  <c r="G657"/>
</calcChain>
</file>

<file path=xl/sharedStrings.xml><?xml version="1.0" encoding="utf-8"?>
<sst xmlns="http://schemas.openxmlformats.org/spreadsheetml/2006/main" count="13535" uniqueCount="1009">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</sst>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9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90"/>
  <sheetViews>
    <sheetView tabSelected="1" zoomScaleNormal="100" workbookViewId="0">
      <pane ySplit="1" topLeftCell="A5165" activePane="bottomLeft" state="frozen"/>
      <selection pane="bottomLeft" activeCell="L5189" sqref="L5189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2</v>
      </c>
      <c r="AO3" s="72">
        <v>2</v>
      </c>
      <c r="AP3" s="72">
        <v>2</v>
      </c>
      <c r="AQ3" s="72">
        <v>2</v>
      </c>
      <c r="AR3" s="73">
        <v>2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3.5</v>
      </c>
      <c r="J4" s="150">
        <v>3.5</v>
      </c>
      <c r="K4" s="150">
        <v>3</v>
      </c>
      <c r="L4" s="150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2.5</v>
      </c>
      <c r="AO4" s="128">
        <v>2.5</v>
      </c>
      <c r="AP4" s="128">
        <v>2</v>
      </c>
      <c r="AQ4" s="128">
        <v>2</v>
      </c>
      <c r="AR4" s="65">
        <v>2</v>
      </c>
    </row>
    <row r="5" spans="1:44">
      <c r="A5" s="2"/>
      <c r="B5" s="85"/>
      <c r="C5" s="64" t="s">
        <v>836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50">
        <v>2.8</v>
      </c>
      <c r="J5" s="150">
        <v>2.8</v>
      </c>
      <c r="K5" s="150">
        <v>2.8</v>
      </c>
      <c r="L5" s="150">
        <v>2.8</v>
      </c>
      <c r="M5" s="150">
        <v>2.8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836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1.8</v>
      </c>
      <c r="AO5" s="131">
        <v>1.8</v>
      </c>
      <c r="AP5" s="131">
        <v>1.8</v>
      </c>
      <c r="AQ5" s="131">
        <v>1.8</v>
      </c>
      <c r="AR5" s="65">
        <v>1.8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50">
        <v>2.8</v>
      </c>
      <c r="J6" s="150">
        <v>2.8</v>
      </c>
      <c r="K6" s="150">
        <v>2.8</v>
      </c>
      <c r="L6" s="150">
        <v>2.8</v>
      </c>
      <c r="M6" s="150">
        <v>2.8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1.8</v>
      </c>
      <c r="AO6" s="147">
        <v>1.8</v>
      </c>
      <c r="AP6" s="147">
        <v>1.8</v>
      </c>
      <c r="AQ6" s="147">
        <v>1.8</v>
      </c>
      <c r="AR6" s="65">
        <v>1.8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50">
        <v>2.8</v>
      </c>
      <c r="J7" s="150">
        <v>2.8</v>
      </c>
      <c r="K7" s="150">
        <v>2.8</v>
      </c>
      <c r="L7" s="150">
        <v>2.8</v>
      </c>
      <c r="M7" s="150">
        <v>2.8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1.8</v>
      </c>
      <c r="AO7" s="147">
        <v>1.8</v>
      </c>
      <c r="AP7" s="147">
        <v>1.8</v>
      </c>
      <c r="AQ7" s="147">
        <v>1.8</v>
      </c>
      <c r="AR7" s="65">
        <v>1.8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50">
        <v>2.8</v>
      </c>
      <c r="J8" s="150">
        <v>2.8</v>
      </c>
      <c r="K8" s="150">
        <v>2.8</v>
      </c>
      <c r="L8" s="150">
        <v>2.8</v>
      </c>
      <c r="M8" s="150">
        <v>2.8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1.8</v>
      </c>
      <c r="AO8" s="147">
        <v>1.8</v>
      </c>
      <c r="AP8" s="147">
        <v>1.8</v>
      </c>
      <c r="AQ8" s="147">
        <v>1.8</v>
      </c>
      <c r="AR8" s="65">
        <v>1.8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50">
        <v>3</v>
      </c>
      <c r="J9" s="150">
        <v>3</v>
      </c>
      <c r="K9" s="150">
        <v>3</v>
      </c>
      <c r="L9" s="150">
        <v>3</v>
      </c>
      <c r="M9" s="150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2</v>
      </c>
      <c r="AO9" s="145">
        <v>2</v>
      </c>
      <c r="AP9" s="145">
        <v>2</v>
      </c>
      <c r="AQ9" s="145">
        <v>2</v>
      </c>
      <c r="AR9" s="65">
        <v>2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50">
        <v>3</v>
      </c>
      <c r="J10" s="150">
        <v>3</v>
      </c>
      <c r="K10" s="150">
        <v>3</v>
      </c>
      <c r="L10" s="150">
        <v>3</v>
      </c>
      <c r="M10" s="150">
        <v>3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2</v>
      </c>
      <c r="AO10" s="145">
        <v>2</v>
      </c>
      <c r="AP10" s="145">
        <v>2</v>
      </c>
      <c r="AQ10" s="145">
        <v>2</v>
      </c>
      <c r="AR10" s="65">
        <v>2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50">
        <v>3</v>
      </c>
      <c r="J11" s="150">
        <v>3</v>
      </c>
      <c r="K11" s="150">
        <v>3</v>
      </c>
      <c r="L11" s="150">
        <v>3</v>
      </c>
      <c r="M11" s="150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2</v>
      </c>
      <c r="AO11" s="145">
        <v>2</v>
      </c>
      <c r="AP11" s="145">
        <v>2</v>
      </c>
      <c r="AQ11" s="145">
        <v>2</v>
      </c>
      <c r="AR11" s="65">
        <v>2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50">
        <v>3</v>
      </c>
      <c r="J12" s="150">
        <v>3</v>
      </c>
      <c r="K12" s="150">
        <v>3</v>
      </c>
      <c r="L12" s="150">
        <v>3</v>
      </c>
      <c r="M12" s="150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2</v>
      </c>
      <c r="AO12" s="145">
        <v>2</v>
      </c>
      <c r="AP12" s="145">
        <v>2</v>
      </c>
      <c r="AQ12" s="145">
        <v>2</v>
      </c>
      <c r="AR12" s="65">
        <v>2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50">
        <v>3</v>
      </c>
      <c r="J13" s="150">
        <v>3</v>
      </c>
      <c r="K13" s="150">
        <v>3</v>
      </c>
      <c r="L13" s="150">
        <v>3</v>
      </c>
      <c r="M13" s="150">
        <v>4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2</v>
      </c>
      <c r="AO13" s="145">
        <v>2</v>
      </c>
      <c r="AP13" s="145">
        <v>2</v>
      </c>
      <c r="AQ13" s="145">
        <v>2</v>
      </c>
      <c r="AR13" s="65">
        <v>2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50">
        <v>3</v>
      </c>
      <c r="J14" s="150">
        <v>3</v>
      </c>
      <c r="K14" s="150">
        <v>3</v>
      </c>
      <c r="L14" s="150">
        <v>3</v>
      </c>
      <c r="M14" s="150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2</v>
      </c>
      <c r="AO14" s="145">
        <v>2</v>
      </c>
      <c r="AP14" s="145">
        <v>2</v>
      </c>
      <c r="AQ14" s="145">
        <v>2</v>
      </c>
      <c r="AR14" s="65">
        <v>2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50">
        <v>3</v>
      </c>
      <c r="J15" s="150">
        <v>3</v>
      </c>
      <c r="K15" s="150">
        <v>3</v>
      </c>
      <c r="L15" s="150">
        <v>3</v>
      </c>
      <c r="M15" s="150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2</v>
      </c>
      <c r="AO15" s="145">
        <v>2</v>
      </c>
      <c r="AP15" s="145">
        <v>2</v>
      </c>
      <c r="AQ15" s="145">
        <v>2</v>
      </c>
      <c r="AR15" s="65">
        <v>2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50">
        <v>4.5</v>
      </c>
      <c r="K16" s="150">
        <v>3</v>
      </c>
      <c r="L16" s="150">
        <v>3</v>
      </c>
      <c r="M16" s="150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28">
        <v>3.5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4.5</v>
      </c>
      <c r="J17" s="150">
        <v>1</v>
      </c>
      <c r="K17" s="150">
        <v>3</v>
      </c>
      <c r="L17" s="150">
        <v>3</v>
      </c>
      <c r="M17" s="150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3.5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1" t="s">
        <v>289</v>
      </c>
      <c r="E18" s="151"/>
      <c r="F18" s="151"/>
      <c r="G18" s="151"/>
      <c r="H18" s="151"/>
      <c r="I18" s="151" t="s">
        <v>335</v>
      </c>
      <c r="J18" s="151"/>
      <c r="K18" s="151"/>
      <c r="L18" s="151"/>
      <c r="M18" s="151"/>
      <c r="N18" s="151" t="s">
        <v>340</v>
      </c>
      <c r="O18" s="151"/>
      <c r="P18" s="151"/>
      <c r="Q18" s="151"/>
      <c r="R18" s="151"/>
      <c r="S18" s="151"/>
      <c r="T18" s="151"/>
      <c r="U18" s="151"/>
      <c r="V18" s="151"/>
      <c r="W18" s="151"/>
      <c r="X18" s="151"/>
      <c r="Y18" s="151"/>
      <c r="Z18" s="151"/>
      <c r="AA18" s="151"/>
      <c r="AB18" s="151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3" t="s">
        <v>20</v>
      </c>
      <c r="C19" s="154"/>
      <c r="D19" s="154"/>
      <c r="E19" s="154"/>
      <c r="F19" s="154"/>
      <c r="G19" s="154"/>
      <c r="H19" s="154"/>
      <c r="I19" s="154"/>
      <c r="J19" s="154"/>
      <c r="K19" s="154"/>
      <c r="L19" s="154"/>
      <c r="M19" s="154"/>
      <c r="N19" s="154"/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4"/>
      <c r="Z19" s="154"/>
      <c r="AA19" s="154"/>
      <c r="AB19" s="154"/>
      <c r="AC19" s="104">
        <v>350</v>
      </c>
      <c r="AD19" s="104"/>
      <c r="AE19" s="111"/>
      <c r="AF19" s="63"/>
      <c r="AH19" s="148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416.09999999999997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562.09999999999991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562.1</v>
      </c>
      <c r="AD20" s="58">
        <v>0</v>
      </c>
      <c r="AE20" s="113" t="s">
        <v>801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2.5</v>
      </c>
      <c r="AO20" s="72">
        <v>2.5</v>
      </c>
      <c r="AP20" s="72">
        <v>2.5</v>
      </c>
      <c r="AQ20" s="72">
        <v>2.5</v>
      </c>
      <c r="AR20" s="73">
        <v>2.5</v>
      </c>
    </row>
    <row r="21" spans="1:44">
      <c r="A21" s="99" t="s">
        <v>802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519.17600000000004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635.97600000000011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636</v>
      </c>
      <c r="AD21" s="48">
        <f>(ROUND(AC21-AC20,1)/AC20)</f>
        <v>0.13147126845756985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3</v>
      </c>
      <c r="AO21" s="149">
        <v>3</v>
      </c>
      <c r="AP21" s="149">
        <v>2.5</v>
      </c>
      <c r="AQ21" s="149">
        <v>2.5</v>
      </c>
      <c r="AR21" s="65">
        <v>2.5</v>
      </c>
    </row>
    <row r="22" spans="1:44">
      <c r="A22" s="99" t="s">
        <v>803</v>
      </c>
      <c r="B22" s="87">
        <v>10</v>
      </c>
      <c r="C22" s="21" t="s">
        <v>836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388.35999999999996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534.3599999999999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534.4</v>
      </c>
      <c r="AD22" s="48">
        <f>(ROUND(AC22-AC20,1)/AC20)</f>
        <v>-4.9279487635652014E-2</v>
      </c>
      <c r="AE22" s="113"/>
      <c r="AF22" s="60"/>
      <c r="AH22" s="64" t="s">
        <v>836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9">
        <v>2.2999999999999998</v>
      </c>
      <c r="AO22" s="149">
        <v>2.2999999999999998</v>
      </c>
      <c r="AP22" s="149">
        <v>2.2999999999999998</v>
      </c>
      <c r="AQ22" s="149">
        <v>2.2999999999999998</v>
      </c>
      <c r="AR22" s="149">
        <v>2.2999999999999998</v>
      </c>
    </row>
    <row r="23" spans="1:44">
      <c r="A23" s="99" t="s">
        <v>804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388.35999999999996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534.3599999999999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534.4</v>
      </c>
      <c r="AD23" s="48">
        <f>(ROUND(AC23-AC20,1)/AC20)</f>
        <v>-4.9279487635652014E-2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9">
        <v>2.2999999999999998</v>
      </c>
      <c r="AO23" s="149">
        <v>2.2999999999999998</v>
      </c>
      <c r="AP23" s="149">
        <v>2.2999999999999998</v>
      </c>
      <c r="AQ23" s="149">
        <v>2.2999999999999998</v>
      </c>
      <c r="AR23" s="149">
        <v>2.2999999999999998</v>
      </c>
    </row>
    <row r="24" spans="1:44">
      <c r="A24" s="99" t="s">
        <v>805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388.35999999999996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534.3599999999999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534.4</v>
      </c>
      <c r="AD24" s="48">
        <f>(ROUND(AC24-AC20,1)/AC20)</f>
        <v>-4.9279487635652014E-2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9">
        <v>2.2999999999999998</v>
      </c>
      <c r="AO24" s="149">
        <v>2.2999999999999998</v>
      </c>
      <c r="AP24" s="149">
        <v>2.2999999999999998</v>
      </c>
      <c r="AQ24" s="149">
        <v>2.2999999999999998</v>
      </c>
      <c r="AR24" s="149">
        <v>2.2999999999999998</v>
      </c>
    </row>
    <row r="25" spans="1:44">
      <c r="A25" s="99" t="s">
        <v>655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388.35999999999996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534.3599999999999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534.4</v>
      </c>
      <c r="AD25" s="48">
        <f>(ROUND(AC25-AC20,1)/AC20)</f>
        <v>-4.9279487635652014E-2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9">
        <v>2.2999999999999998</v>
      </c>
      <c r="AO25" s="149">
        <v>2.2999999999999998</v>
      </c>
      <c r="AP25" s="149">
        <v>2.2999999999999998</v>
      </c>
      <c r="AQ25" s="149">
        <v>2.2999999999999998</v>
      </c>
      <c r="AR25" s="149">
        <v>2.2999999999999998</v>
      </c>
    </row>
    <row r="26" spans="1:44">
      <c r="A26" s="99" t="s">
        <v>596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137.08500000000001</v>
      </c>
      <c r="T26" s="14">
        <f>(O26/100)*(K26*$K$9)</f>
        <v>328.5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185.185</v>
      </c>
      <c r="Y26" s="14">
        <f t="shared" si="0"/>
        <v>438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623.20000000000005</v>
      </c>
      <c r="AD26" s="48">
        <f>(ROUND(AC26-AC20,1)/AC20)</f>
        <v>0.10869951965842377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9">
        <v>2.5</v>
      </c>
      <c r="AO26" s="149">
        <v>2.5</v>
      </c>
      <c r="AP26" s="149">
        <v>2.5</v>
      </c>
      <c r="AQ26" s="149">
        <v>2.5</v>
      </c>
      <c r="AR26" s="149">
        <v>2.5</v>
      </c>
    </row>
    <row r="27" spans="1:44">
      <c r="A27" s="99" t="s">
        <v>831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137.08500000000001</v>
      </c>
      <c r="T27" s="14">
        <f>(O27/100)*(K27*$J$10)</f>
        <v>0</v>
      </c>
      <c r="U27" s="14">
        <f>(P27/100)*(K27*$K$10)+(P27/100)*(L27*$L$10)</f>
        <v>328.5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185.185</v>
      </c>
      <c r="Y27" s="14">
        <f t="shared" si="0"/>
        <v>0</v>
      </c>
      <c r="Z27" s="14">
        <f t="shared" si="0"/>
        <v>438</v>
      </c>
      <c r="AA27" s="14">
        <f t="shared" si="0"/>
        <v>0</v>
      </c>
      <c r="AB27" s="14">
        <f t="shared" si="0"/>
        <v>0</v>
      </c>
      <c r="AC27" s="15">
        <f t="shared" si="1"/>
        <v>623.20000000000005</v>
      </c>
      <c r="AD27" s="48">
        <f>(ROUND(AC27-AC20,1)/AC20)</f>
        <v>0.10869951965842377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9">
        <v>2.5</v>
      </c>
      <c r="AO27" s="149">
        <v>2.5</v>
      </c>
      <c r="AP27" s="149">
        <v>2.5</v>
      </c>
      <c r="AQ27" s="149">
        <v>2.5</v>
      </c>
      <c r="AR27" s="149">
        <v>2.5</v>
      </c>
    </row>
    <row r="28" spans="1:44">
      <c r="A28" s="99" t="s">
        <v>832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137.08500000000001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328.5</v>
      </c>
      <c r="W28" s="14">
        <f>(R28/100)*(K28*$K$11)+(R28/100)*(L28*$L$11)</f>
        <v>0</v>
      </c>
      <c r="X28" s="14">
        <f t="shared" si="0"/>
        <v>185.185</v>
      </c>
      <c r="Y28" s="14">
        <f t="shared" si="0"/>
        <v>0</v>
      </c>
      <c r="Z28" s="14">
        <f t="shared" si="0"/>
        <v>0</v>
      </c>
      <c r="AA28" s="14">
        <f t="shared" si="0"/>
        <v>438</v>
      </c>
      <c r="AB28" s="14">
        <f t="shared" si="0"/>
        <v>0</v>
      </c>
      <c r="AC28" s="15">
        <f t="shared" si="1"/>
        <v>623.20000000000005</v>
      </c>
      <c r="AD28" s="48">
        <f>(ROUND(AC28-AC20,1)/AC20)</f>
        <v>0.10869951965842377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9">
        <v>2.5</v>
      </c>
      <c r="AO28" s="149">
        <v>2.5</v>
      </c>
      <c r="AP28" s="149">
        <v>2.5</v>
      </c>
      <c r="AQ28" s="149">
        <v>2.5</v>
      </c>
      <c r="AR28" s="149">
        <v>2.5</v>
      </c>
    </row>
    <row r="29" spans="1:44">
      <c r="A29" s="99" t="s">
        <v>833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137.08500000000001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328.5</v>
      </c>
      <c r="X29" s="14">
        <f t="shared" si="0"/>
        <v>185.185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438</v>
      </c>
      <c r="AC29" s="15">
        <f t="shared" si="1"/>
        <v>623.20000000000005</v>
      </c>
      <c r="AD29" s="48">
        <f>(ROUND(AC29-AC20,1)/AC20)</f>
        <v>0.10869951965842377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9">
        <v>2.5</v>
      </c>
      <c r="AO29" s="149">
        <v>2.5</v>
      </c>
      <c r="AP29" s="149">
        <v>2.5</v>
      </c>
      <c r="AQ29" s="149">
        <v>2.5</v>
      </c>
      <c r="AR29" s="149">
        <v>2.5</v>
      </c>
    </row>
    <row r="30" spans="1:44">
      <c r="A30" s="99" t="s">
        <v>834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109.5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565.02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674.52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674.5</v>
      </c>
      <c r="AD30" s="48">
        <f>(ROUND(AC30-AC20,1)/AC20)</f>
        <v>0.19996441914250135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9">
        <v>2.5</v>
      </c>
      <c r="AO30" s="149">
        <v>2.5</v>
      </c>
      <c r="AP30" s="149">
        <v>2.5</v>
      </c>
      <c r="AQ30" s="149">
        <v>2.5</v>
      </c>
      <c r="AR30" s="149">
        <v>3</v>
      </c>
    </row>
    <row r="31" spans="1:44">
      <c r="A31" s="99" t="s">
        <v>835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109.5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565.02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674.52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674.5</v>
      </c>
      <c r="AD31" s="48">
        <f>(ROUND(AC31-AC20,1)/AC20)</f>
        <v>0.19996441914250135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9">
        <v>2.5</v>
      </c>
      <c r="AO31" s="149">
        <v>2.5</v>
      </c>
      <c r="AP31" s="149">
        <v>2.5</v>
      </c>
      <c r="AQ31" s="149">
        <v>2.5</v>
      </c>
      <c r="AR31" s="149">
        <v>2.5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109.5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565.02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674.52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674.5</v>
      </c>
      <c r="AD32" s="48">
        <f>(ROUND(AC32-AC20,1)/AC20)</f>
        <v>0.19996441914250135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9">
        <v>2.5</v>
      </c>
      <c r="AO32" s="149">
        <v>2.5</v>
      </c>
      <c r="AP32" s="149">
        <v>2.5</v>
      </c>
      <c r="AQ32" s="149">
        <v>2.5</v>
      </c>
      <c r="AR32" s="149">
        <v>2.5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543.12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659.92000000000007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659.9</v>
      </c>
      <c r="AD33" s="48">
        <f>(ROUND(AC33-AC20,1)/AC20)</f>
        <v>0.17399039316847534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9">
        <v>4</v>
      </c>
      <c r="AP33" s="149">
        <v>2.5</v>
      </c>
      <c r="AQ33" s="149">
        <v>2.5</v>
      </c>
      <c r="AR33" s="149">
        <v>2.5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403.54400000000004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520.34400000000005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520.29999999999995</v>
      </c>
      <c r="AD34" s="48">
        <f>(ROUND(AC34-AC20,1)/AC20)</f>
        <v>-7.4363992172211346E-2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4</v>
      </c>
      <c r="AO34" s="149">
        <v>1</v>
      </c>
      <c r="AP34" s="149">
        <v>2.5</v>
      </c>
      <c r="AQ34" s="149">
        <v>2.5</v>
      </c>
      <c r="AR34" s="149">
        <v>2.5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336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496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496</v>
      </c>
      <c r="AD35" s="58">
        <v>0</v>
      </c>
      <c r="AE35" s="113" t="s">
        <v>801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802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443.52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571.52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571.5</v>
      </c>
      <c r="AD36" s="48">
        <f>(ROUND(AC36-AC35,1)/AC35)</f>
        <v>0.15221774193548387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803</v>
      </c>
      <c r="B37" s="89">
        <v>16</v>
      </c>
      <c r="C37" s="21" t="s">
        <v>836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313.60000000000002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473.6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473.6</v>
      </c>
      <c r="AD37" s="48">
        <f>(ROUND(AC37-AC35,1)/AC35)</f>
        <v>-4.5161290322580643E-2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3</v>
      </c>
      <c r="AO37" s="72">
        <v>3</v>
      </c>
      <c r="AP37" s="72">
        <v>3</v>
      </c>
      <c r="AQ37" s="72">
        <v>3</v>
      </c>
      <c r="AR37" s="73">
        <v>3</v>
      </c>
    </row>
    <row r="38" spans="1:44">
      <c r="A38" s="99" t="s">
        <v>804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313.60000000000002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473.6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473.6</v>
      </c>
      <c r="AD38" s="48">
        <f>(ROUND(AC38-AC35,1)/AC35)</f>
        <v>-4.5161290322580643E-2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3.5</v>
      </c>
      <c r="AO38" s="149">
        <v>3.5</v>
      </c>
      <c r="AP38" s="149">
        <v>3</v>
      </c>
      <c r="AQ38" s="149">
        <v>3</v>
      </c>
      <c r="AR38" s="65">
        <v>3</v>
      </c>
    </row>
    <row r="39" spans="1:44">
      <c r="A39" s="99" t="s">
        <v>805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313.60000000000002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473.6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473.6</v>
      </c>
      <c r="AD39" s="48">
        <f>(ROUND(AC39-AC35,1)/AC35)</f>
        <v>-4.5161290322580643E-2</v>
      </c>
      <c r="AE39" s="113"/>
      <c r="AF39" s="60"/>
      <c r="AH39" s="64" t="s">
        <v>836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9">
        <v>2.8</v>
      </c>
      <c r="AO39" s="150">
        <v>2.8</v>
      </c>
      <c r="AP39" s="150">
        <v>2.8</v>
      </c>
      <c r="AQ39" s="150">
        <v>2.8</v>
      </c>
      <c r="AR39" s="150">
        <v>2.8</v>
      </c>
    </row>
    <row r="40" spans="1:44">
      <c r="A40" s="99" t="s">
        <v>655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313.60000000000002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473.6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473.6</v>
      </c>
      <c r="AD40" s="48">
        <f>(ROUND(AC40-AC35,1)/AC35)</f>
        <v>-4.5161290322580643E-2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50">
        <v>2.8</v>
      </c>
      <c r="AO40" s="150">
        <v>2.8</v>
      </c>
      <c r="AP40" s="150">
        <v>2.8</v>
      </c>
      <c r="AQ40" s="150">
        <v>2.8</v>
      </c>
      <c r="AR40" s="150">
        <v>2.8</v>
      </c>
    </row>
    <row r="41" spans="1:44">
      <c r="A41" s="99" t="s">
        <v>596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109.2</v>
      </c>
      <c r="T41" s="14">
        <f>(O41/100)*(K41*$K$9)</f>
        <v>270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161.19999999999999</v>
      </c>
      <c r="Y41" s="14">
        <f t="shared" si="3"/>
        <v>390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551.20000000000005</v>
      </c>
      <c r="AD41" s="48">
        <f>(ROUND(AC41-AC35,1)/AC35)</f>
        <v>0.11129032258064517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50">
        <v>2.8</v>
      </c>
      <c r="AO41" s="150">
        <v>2.8</v>
      </c>
      <c r="AP41" s="150">
        <v>2.8</v>
      </c>
      <c r="AQ41" s="150">
        <v>2.8</v>
      </c>
      <c r="AR41" s="150">
        <v>2.8</v>
      </c>
    </row>
    <row r="42" spans="1:44">
      <c r="A42" s="99" t="s">
        <v>831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109.2</v>
      </c>
      <c r="T42" s="14">
        <f>(O42/100)*(K42*$J$10)</f>
        <v>0</v>
      </c>
      <c r="U42" s="14">
        <f>(P42/100)*(K42*$K$10)+(P42/100)*(L42*$L$10)</f>
        <v>270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161.19999999999999</v>
      </c>
      <c r="Y42" s="14">
        <f t="shared" si="3"/>
        <v>0</v>
      </c>
      <c r="Z42" s="14">
        <f t="shared" si="4"/>
        <v>390</v>
      </c>
      <c r="AA42" s="14">
        <f t="shared" si="5"/>
        <v>0</v>
      </c>
      <c r="AB42" s="14">
        <f t="shared" si="7"/>
        <v>0</v>
      </c>
      <c r="AC42" s="15">
        <f t="shared" si="6"/>
        <v>551.20000000000005</v>
      </c>
      <c r="AD42" s="48">
        <f>(ROUND(AC42-AC35,1)/AC35)</f>
        <v>0.11129032258064517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50">
        <v>2.8</v>
      </c>
      <c r="AO42" s="150">
        <v>2.8</v>
      </c>
      <c r="AP42" s="150">
        <v>2.8</v>
      </c>
      <c r="AQ42" s="150">
        <v>2.8</v>
      </c>
      <c r="AR42" s="150">
        <v>2.8</v>
      </c>
    </row>
    <row r="43" spans="1:44">
      <c r="A43" s="99" t="s">
        <v>832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109.2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270</v>
      </c>
      <c r="W43" s="14">
        <f>(R43/100)*(K43*$K$11)+(R43/100)*(L43*$L$11)</f>
        <v>0</v>
      </c>
      <c r="X43" s="14">
        <f t="shared" si="2"/>
        <v>161.19999999999999</v>
      </c>
      <c r="Y43" s="14">
        <f t="shared" si="3"/>
        <v>0</v>
      </c>
      <c r="Z43" s="14">
        <f t="shared" si="4"/>
        <v>0</v>
      </c>
      <c r="AA43" s="14">
        <f t="shared" si="5"/>
        <v>390</v>
      </c>
      <c r="AB43" s="14">
        <f t="shared" si="7"/>
        <v>0</v>
      </c>
      <c r="AC43" s="15">
        <f t="shared" si="6"/>
        <v>551.20000000000005</v>
      </c>
      <c r="AD43" s="48">
        <f>(ROUND(AC43-AC35,1)/AC35)</f>
        <v>0.11129032258064517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50">
        <v>3</v>
      </c>
      <c r="AO43" s="150">
        <v>3</v>
      </c>
      <c r="AP43" s="150">
        <v>3</v>
      </c>
      <c r="AQ43" s="150">
        <v>3</v>
      </c>
      <c r="AR43" s="150">
        <v>3</v>
      </c>
    </row>
    <row r="44" spans="1:44">
      <c r="A44" s="99" t="s">
        <v>833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109.2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270</v>
      </c>
      <c r="X44" s="14">
        <f t="shared" si="2"/>
        <v>161.19999999999999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390</v>
      </c>
      <c r="AC44" s="15">
        <f t="shared" si="6"/>
        <v>551.20000000000005</v>
      </c>
      <c r="AD44" s="48">
        <f>(ROUND(AC44-AC35,1)/AC35)</f>
        <v>0.11129032258064517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9">
        <v>3</v>
      </c>
      <c r="AO44" s="149">
        <v>3</v>
      </c>
      <c r="AP44" s="149">
        <v>3</v>
      </c>
      <c r="AQ44" s="149">
        <v>3</v>
      </c>
      <c r="AR44" s="149">
        <v>3</v>
      </c>
    </row>
    <row r="45" spans="1:44">
      <c r="A45" s="99" t="s">
        <v>834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120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486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606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606</v>
      </c>
      <c r="AD45" s="48">
        <f>(ROUND(AC45-AC35,1)/AC35)</f>
        <v>0.22177419354838709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9">
        <v>3</v>
      </c>
      <c r="AO45" s="149">
        <v>3</v>
      </c>
      <c r="AP45" s="149">
        <v>3</v>
      </c>
      <c r="AQ45" s="149">
        <v>3</v>
      </c>
      <c r="AR45" s="149">
        <v>3</v>
      </c>
    </row>
    <row r="46" spans="1:44">
      <c r="A46" s="99" t="s">
        <v>835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120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486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606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606</v>
      </c>
      <c r="AD46" s="48">
        <f>(ROUND(AC46-AC35,1)/AC35)</f>
        <v>0.22177419354838709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9">
        <v>3</v>
      </c>
      <c r="AO46" s="149">
        <v>3</v>
      </c>
      <c r="AP46" s="149">
        <v>3</v>
      </c>
      <c r="AQ46" s="149">
        <v>3</v>
      </c>
      <c r="AR46" s="149">
        <v>3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120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486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606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606</v>
      </c>
      <c r="AD47" s="48">
        <f>(ROUND(AC47-AC35,1)/AC35)</f>
        <v>0.22177419354838709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9">
        <v>3</v>
      </c>
      <c r="AO47" s="149">
        <v>3</v>
      </c>
      <c r="AP47" s="149">
        <v>3</v>
      </c>
      <c r="AQ47" s="150">
        <v>3</v>
      </c>
      <c r="AR47" s="149">
        <v>4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451.84000000000003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579.84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579.79999999999995</v>
      </c>
      <c r="AD48" s="48">
        <f>(ROUND(AC48-AC35,1)/AC35)</f>
        <v>0.1689516129032258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9">
        <v>3</v>
      </c>
      <c r="AO48" s="149">
        <v>3</v>
      </c>
      <c r="AP48" s="149">
        <v>3</v>
      </c>
      <c r="AQ48" s="149">
        <v>3</v>
      </c>
      <c r="AR48" s="149">
        <v>3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357.76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485.76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485.8</v>
      </c>
      <c r="AD49" s="48">
        <f>(ROUND(AC49-AC35,1)/AC35)</f>
        <v>-2.0564516129032255E-2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9">
        <v>3</v>
      </c>
      <c r="AO49" s="149">
        <v>3</v>
      </c>
      <c r="AP49" s="149">
        <v>3</v>
      </c>
      <c r="AQ49" s="149">
        <v>3</v>
      </c>
      <c r="AR49" s="149">
        <v>3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421.20000000000005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577.20000000000005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577.20000000000005</v>
      </c>
      <c r="AD50" s="58">
        <v>0</v>
      </c>
      <c r="AE50" s="113" t="s">
        <v>801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9">
        <v>4.5</v>
      </c>
      <c r="AP50" s="149">
        <v>3</v>
      </c>
      <c r="AQ50" s="149">
        <v>3</v>
      </c>
      <c r="AR50" s="149">
        <v>3</v>
      </c>
    </row>
    <row r="51" spans="1:44">
      <c r="A51" s="99" t="s">
        <v>802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532.89600000000007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657.69600000000014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657.7</v>
      </c>
      <c r="AD51" s="48">
        <f>(ROUND(AC51-AC50,1)/AC50)</f>
        <v>0.13946638946638945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4.5</v>
      </c>
      <c r="AO51" s="149">
        <v>1</v>
      </c>
      <c r="AP51" s="149">
        <v>3</v>
      </c>
      <c r="AQ51" s="149">
        <v>3</v>
      </c>
      <c r="AR51" s="149">
        <v>3</v>
      </c>
    </row>
    <row r="52" spans="1:44" ht="15" customHeight="1">
      <c r="A52" s="99" t="s">
        <v>803</v>
      </c>
      <c r="B52" s="87">
        <v>12</v>
      </c>
      <c r="C52" s="21" t="s">
        <v>836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393.12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549.12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549.1</v>
      </c>
      <c r="AD52" s="48">
        <f>(ROUND(AC52-AC50,1)/AC50)</f>
        <v>-4.8683298683298681E-2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804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393.12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549.12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549.1</v>
      </c>
      <c r="AD53" s="48">
        <f>(ROUND(AC53-AC50,1)/AC50)</f>
        <v>-4.8683298683298681E-2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805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393.12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549.12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549.1</v>
      </c>
      <c r="AD54" s="48">
        <f>(ROUND(AC54-AC50,1)/AC50)</f>
        <v>-4.8683298683298681E-2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655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393.12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549.12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549.1</v>
      </c>
      <c r="AD55" s="48">
        <f>(ROUND(AC55-AC50,1)/AC50)</f>
        <v>-4.8683298683298681E-2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596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136.88999999999999</v>
      </c>
      <c r="T56" s="14">
        <f>(O56/100)*(K56*$K$9)</f>
        <v>333.45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187.58999999999997</v>
      </c>
      <c r="Y56" s="14">
        <f t="shared" si="9"/>
        <v>450.45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638</v>
      </c>
      <c r="AD56" s="48">
        <f>(ROUND(AC56-AC50,1)/AC50)</f>
        <v>0.10533610533610532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831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136.88999999999999</v>
      </c>
      <c r="T57" s="14">
        <f>(O57/100)*(K57*$J$10)</f>
        <v>0</v>
      </c>
      <c r="U57" s="14">
        <f>(P57/100)*(K57*$K$10)+(P57/100)*(L57*$L$10)</f>
        <v>333.45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187.58999999999997</v>
      </c>
      <c r="Y57" s="14">
        <f t="shared" si="9"/>
        <v>0</v>
      </c>
      <c r="Z57" s="14">
        <f t="shared" si="10"/>
        <v>450.45</v>
      </c>
      <c r="AA57" s="14">
        <f t="shared" si="11"/>
        <v>0</v>
      </c>
      <c r="AB57" s="14">
        <f t="shared" si="13"/>
        <v>0</v>
      </c>
      <c r="AC57" s="15">
        <f t="shared" si="12"/>
        <v>638</v>
      </c>
      <c r="AD57" s="48">
        <f>(ROUND(AC57-AC50,1)/AC50)</f>
        <v>0.10533610533610532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832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136.88999999999999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333.45</v>
      </c>
      <c r="W58" s="14">
        <f>(R58/100)*(K58*$K$11)+(R58/100)*(L58*$L$11)</f>
        <v>0</v>
      </c>
      <c r="X58" s="14">
        <f t="shared" si="8"/>
        <v>187.58999999999997</v>
      </c>
      <c r="Y58" s="14">
        <f t="shared" si="9"/>
        <v>0</v>
      </c>
      <c r="Z58" s="14">
        <f t="shared" si="10"/>
        <v>0</v>
      </c>
      <c r="AA58" s="14">
        <f t="shared" si="11"/>
        <v>450.45</v>
      </c>
      <c r="AB58" s="14">
        <f t="shared" si="13"/>
        <v>0</v>
      </c>
      <c r="AC58" s="15">
        <f t="shared" si="12"/>
        <v>638</v>
      </c>
      <c r="AD58" s="48">
        <f>(ROUND(AC58-AC50,1)/AC50)</f>
        <v>0.10533610533610532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833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136.88999999999999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333.45</v>
      </c>
      <c r="X59" s="14">
        <f t="shared" si="8"/>
        <v>187.58999999999997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450.45</v>
      </c>
      <c r="AC59" s="15">
        <f t="shared" si="12"/>
        <v>638</v>
      </c>
      <c r="AD59" s="48">
        <f>(ROUND(AC59-AC50,1)/AC50)</f>
        <v>0.10533610533610532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834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117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579.15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696.15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696.2</v>
      </c>
      <c r="AD60" s="48">
        <f>(ROUND(AC60-AC50,1)/AC50)</f>
        <v>0.20616770616770616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835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117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579.15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696.15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696.2</v>
      </c>
      <c r="AD61" s="48">
        <f>(ROUND(AC61-AC50,1)/AC50)</f>
        <v>0.20616770616770616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117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579.15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696.15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696.2</v>
      </c>
      <c r="AD62" s="48">
        <f>(ROUND(AC62-AC50,1)/AC50)</f>
        <v>0.20616770616770616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547.24800000000016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672.04800000000023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672</v>
      </c>
      <c r="AD63" s="48">
        <f>(ROUND(AC63-AC50,1)/AC50)</f>
        <v>0.16424116424116422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418.70400000000006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543.50400000000013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543.5</v>
      </c>
      <c r="AD64" s="48">
        <f>(ROUND(AC64-AC50,1)/AC50)</f>
        <v>-5.8385308385308386E-2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387.6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539.6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539.6</v>
      </c>
      <c r="AD65" s="58">
        <v>0</v>
      </c>
      <c r="AE65" s="113" t="s">
        <v>801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802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493.69600000000008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615.29600000000005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615.29999999999995</v>
      </c>
      <c r="AD66" s="48">
        <f>(ROUND(AC66-AC65,1)/AC65)</f>
        <v>0.14028910303928835</v>
      </c>
      <c r="AE66" s="113"/>
      <c r="AF66" s="60"/>
      <c r="AH66" s="59"/>
    </row>
    <row r="67" spans="1:44">
      <c r="A67" s="99" t="s">
        <v>803</v>
      </c>
      <c r="B67" s="89">
        <v>10</v>
      </c>
      <c r="C67" s="21" t="s">
        <v>836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361.76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513.76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513.79999999999995</v>
      </c>
      <c r="AD67" s="48">
        <f>(ROUND(AC67-AC65,1)/AC65)</f>
        <v>-4.7813194959229061E-2</v>
      </c>
      <c r="AE67" s="113"/>
      <c r="AF67" s="60"/>
      <c r="AH67" s="59"/>
    </row>
    <row r="68" spans="1:44">
      <c r="A68" s="99" t="s">
        <v>804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361.76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513.76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513.79999999999995</v>
      </c>
      <c r="AD68" s="48">
        <f>(ROUND(AC68-AC65,1)/AC65)</f>
        <v>-4.7813194959229061E-2</v>
      </c>
      <c r="AE68" s="113"/>
      <c r="AF68" s="60"/>
      <c r="AH68" s="59"/>
    </row>
    <row r="69" spans="1:44">
      <c r="A69" s="99" t="s">
        <v>805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361.76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513.76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513.79999999999995</v>
      </c>
      <c r="AD69" s="48">
        <f>(ROUND(AC69-AC65,1)/AC65)</f>
        <v>-4.7813194959229061E-2</v>
      </c>
      <c r="AE69" s="113"/>
      <c r="AF69" s="60"/>
      <c r="AH69" s="59"/>
    </row>
    <row r="70" spans="1:44">
      <c r="A70" s="99" t="s">
        <v>655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361.76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513.76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513.79999999999995</v>
      </c>
      <c r="AD70" s="48">
        <f>(ROUND(AC70-AC65,1)/AC65)</f>
        <v>-4.7813194959229061E-2</v>
      </c>
      <c r="AE70" s="113"/>
      <c r="AF70" s="60"/>
      <c r="AH70" s="59"/>
    </row>
    <row r="71" spans="1:44">
      <c r="A71" s="99" t="s">
        <v>596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125.97</v>
      </c>
      <c r="T71" s="14">
        <f>(O71/100)*(K71*$K$9)</f>
        <v>307.79999999999995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175.37</v>
      </c>
      <c r="Y71" s="14">
        <f t="shared" si="15"/>
        <v>421.79999999999995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597.20000000000005</v>
      </c>
      <c r="AD71" s="48">
        <f>(ROUND(AC71-AC65,1)/AC65)</f>
        <v>0.1067457375833951</v>
      </c>
      <c r="AE71" s="113"/>
      <c r="AF71" s="60"/>
      <c r="AH71" s="59"/>
    </row>
    <row r="72" spans="1:44">
      <c r="A72" s="99" t="s">
        <v>831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125.97</v>
      </c>
      <c r="T72" s="14">
        <f>(O72/100)*(K72*$J$10)</f>
        <v>0</v>
      </c>
      <c r="U72" s="14">
        <f>(P72/100)*(K72*$K$10)+(P72/100)*(L72*$L$10)</f>
        <v>307.79999999999995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175.37</v>
      </c>
      <c r="Y72" s="14">
        <f t="shared" si="15"/>
        <v>0</v>
      </c>
      <c r="Z72" s="14">
        <f t="shared" si="16"/>
        <v>421.79999999999995</v>
      </c>
      <c r="AA72" s="14">
        <f t="shared" si="17"/>
        <v>0</v>
      </c>
      <c r="AB72" s="14">
        <f t="shared" si="19"/>
        <v>0</v>
      </c>
      <c r="AC72" s="15">
        <f t="shared" si="18"/>
        <v>597.20000000000005</v>
      </c>
      <c r="AD72" s="48">
        <f>(ROUND(AC72-AC65,1)/AC65)</f>
        <v>0.1067457375833951</v>
      </c>
      <c r="AE72" s="113"/>
      <c r="AF72" s="60"/>
      <c r="AH72" s="59"/>
    </row>
    <row r="73" spans="1:44">
      <c r="A73" s="99" t="s">
        <v>832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125.97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307.79999999999995</v>
      </c>
      <c r="W73" s="14">
        <f>(R73/100)*(K73*$K$11)+(R73/100)*(L73*$L$11)</f>
        <v>0</v>
      </c>
      <c r="X73" s="14">
        <f t="shared" si="14"/>
        <v>175.37</v>
      </c>
      <c r="Y73" s="14">
        <f t="shared" si="15"/>
        <v>0</v>
      </c>
      <c r="Z73" s="14">
        <f t="shared" si="16"/>
        <v>0</v>
      </c>
      <c r="AA73" s="14">
        <f t="shared" si="17"/>
        <v>421.79999999999995</v>
      </c>
      <c r="AB73" s="14">
        <f t="shared" si="19"/>
        <v>0</v>
      </c>
      <c r="AC73" s="15">
        <f t="shared" si="18"/>
        <v>597.20000000000005</v>
      </c>
      <c r="AD73" s="48">
        <f>(ROUND(AC73-AC65,1)/AC65)</f>
        <v>0.1067457375833951</v>
      </c>
      <c r="AE73" s="113"/>
      <c r="AF73" s="60"/>
      <c r="AH73" s="59"/>
    </row>
    <row r="74" spans="1:44">
      <c r="A74" s="99" t="s">
        <v>833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125.97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307.79999999999995</v>
      </c>
      <c r="X74" s="14">
        <f t="shared" si="14"/>
        <v>175.37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421.79999999999995</v>
      </c>
      <c r="AC74" s="15">
        <f t="shared" si="18"/>
        <v>597.20000000000005</v>
      </c>
      <c r="AD74" s="48">
        <f>(ROUND(AC74-AC65,1)/AC65)</f>
        <v>0.1067457375833951</v>
      </c>
      <c r="AE74" s="113"/>
      <c r="AF74" s="60"/>
      <c r="AH74" s="59"/>
    </row>
    <row r="75" spans="1:44">
      <c r="A75" s="99" t="s">
        <v>834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114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536.93999999999994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650.93999999999994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650.9</v>
      </c>
      <c r="AD75" s="48">
        <f>(ROUND(AC75-AC65,1)/AC65)</f>
        <v>0.20626389918458116</v>
      </c>
      <c r="AE75" s="113"/>
      <c r="AF75" s="60"/>
      <c r="AH75" s="59"/>
    </row>
    <row r="76" spans="1:44">
      <c r="A76" s="99" t="s">
        <v>835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114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536.93999999999994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650.93999999999994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650.9</v>
      </c>
      <c r="AD76" s="48">
        <f>(ROUND(AC76-AC65,1)/AC65)</f>
        <v>0.20626389918458116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114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536.93999999999994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650.93999999999994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650.9</v>
      </c>
      <c r="AD77" s="48">
        <f>(ROUND(AC77-AC65,1)/AC65)</f>
        <v>0.20626389918458116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515.58400000000006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637.18400000000008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637.20000000000005</v>
      </c>
      <c r="AD78" s="48">
        <f>(ROUND(AC78-AC65,1)/AC65)</f>
        <v>0.18087472201630836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375.74400000000003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497.34400000000005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497.3</v>
      </c>
      <c r="AD79" s="48">
        <f>(ROUND(AC79-AC65,1)/AC65)</f>
        <v>-7.8391401037805772E-2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408.00000000000006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544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544</v>
      </c>
      <c r="AD80" s="58">
        <v>0</v>
      </c>
      <c r="AE80" s="113" t="s">
        <v>801</v>
      </c>
      <c r="AF80" s="60"/>
      <c r="AH80" s="59"/>
    </row>
    <row r="81" spans="1:34">
      <c r="A81" s="99" t="s">
        <v>802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506.46400000000006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615.26400000000012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615.29999999999995</v>
      </c>
      <c r="AD81" s="48">
        <f>(ROUND(AC81-AC80,1)/AC80)</f>
        <v>0.13106617647058824</v>
      </c>
      <c r="AE81" s="113"/>
      <c r="AF81" s="60"/>
      <c r="AH81" s="59"/>
    </row>
    <row r="82" spans="1:34">
      <c r="A82" s="99" t="s">
        <v>803</v>
      </c>
      <c r="B82" s="87">
        <v>14</v>
      </c>
      <c r="C82" s="21" t="s">
        <v>836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380.79999999999995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516.79999999999995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516.79999999999995</v>
      </c>
      <c r="AD82" s="48">
        <f>(ROUND(AC82-AC80,1)/AC80)</f>
        <v>-4.9999999999999996E-2</v>
      </c>
      <c r="AE82" s="113"/>
      <c r="AF82" s="60"/>
      <c r="AH82" s="59"/>
    </row>
    <row r="83" spans="1:34">
      <c r="A83" s="99" t="s">
        <v>804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380.79999999999995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516.79999999999995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516.79999999999995</v>
      </c>
      <c r="AD83" s="48">
        <f>(ROUND(AC83-AC80,1)/AC80)</f>
        <v>-4.9999999999999996E-2</v>
      </c>
      <c r="AE83" s="113"/>
      <c r="AF83" s="60"/>
      <c r="AH83" s="59"/>
    </row>
    <row r="84" spans="1:34">
      <c r="A84" s="99" t="s">
        <v>805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380.79999999999995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516.79999999999995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516.79999999999995</v>
      </c>
      <c r="AD84" s="48">
        <f>(ROUND(AC84-AC80,1)/AC80)</f>
        <v>-4.9999999999999996E-2</v>
      </c>
      <c r="AE84" s="113"/>
      <c r="AF84" s="60"/>
      <c r="AH84" s="59"/>
    </row>
    <row r="85" spans="1:34" ht="15" customHeight="1">
      <c r="A85" s="99" t="s">
        <v>655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380.79999999999995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516.79999999999995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516.79999999999995</v>
      </c>
      <c r="AD85" s="48">
        <f>(ROUND(AC85-AC80,1)/AC80)</f>
        <v>-4.9999999999999996E-2</v>
      </c>
      <c r="AE85" s="113"/>
      <c r="AF85" s="60"/>
      <c r="AH85" s="59"/>
    </row>
    <row r="86" spans="1:34" ht="15" customHeight="1">
      <c r="A86" s="99" t="s">
        <v>596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132.6</v>
      </c>
      <c r="T86" s="14">
        <f>(O86/100)*(K86*$K$9)</f>
        <v>321.3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176.8</v>
      </c>
      <c r="Y86" s="14">
        <f t="shared" si="21"/>
        <v>423.3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600.1</v>
      </c>
      <c r="AD86" s="48">
        <f>(ROUND(AC86-AC80,1)/AC80)</f>
        <v>0.10312500000000001</v>
      </c>
      <c r="AE86" s="113"/>
      <c r="AF86" s="60"/>
      <c r="AH86" s="59"/>
    </row>
    <row r="87" spans="1:34" ht="15" customHeight="1">
      <c r="A87" s="99" t="s">
        <v>831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132.6</v>
      </c>
      <c r="T87" s="14">
        <f>(O87/100)*(K87*$J$10)</f>
        <v>0</v>
      </c>
      <c r="U87" s="14">
        <f>(P87/100)*(K87*$K$10)+(P87/100)*(L87*$L$10)</f>
        <v>321.3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176.8</v>
      </c>
      <c r="Y87" s="14">
        <f t="shared" si="21"/>
        <v>0</v>
      </c>
      <c r="Z87" s="14">
        <f t="shared" si="22"/>
        <v>423.3</v>
      </c>
      <c r="AA87" s="14">
        <f t="shared" si="23"/>
        <v>0</v>
      </c>
      <c r="AB87" s="14">
        <f t="shared" si="25"/>
        <v>0</v>
      </c>
      <c r="AC87" s="15">
        <f t="shared" si="24"/>
        <v>600.1</v>
      </c>
      <c r="AD87" s="48">
        <f>(ROUND(AC87-AC80,1)/AC80)</f>
        <v>0.10312500000000001</v>
      </c>
      <c r="AE87" s="113"/>
      <c r="AF87" s="60"/>
      <c r="AH87" s="59"/>
    </row>
    <row r="88" spans="1:34" ht="15" customHeight="1">
      <c r="A88" s="99" t="s">
        <v>832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132.6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321.3</v>
      </c>
      <c r="W88" s="14">
        <f>(R88/100)*(K88*$K$11)+(R88/100)*(L88*$L$11)</f>
        <v>0</v>
      </c>
      <c r="X88" s="14">
        <f t="shared" si="20"/>
        <v>176.8</v>
      </c>
      <c r="Y88" s="14">
        <f t="shared" si="21"/>
        <v>0</v>
      </c>
      <c r="Z88" s="14">
        <f t="shared" si="22"/>
        <v>0</v>
      </c>
      <c r="AA88" s="14">
        <f t="shared" si="23"/>
        <v>423.3</v>
      </c>
      <c r="AB88" s="14">
        <f t="shared" si="25"/>
        <v>0</v>
      </c>
      <c r="AC88" s="15">
        <f t="shared" si="24"/>
        <v>600.1</v>
      </c>
      <c r="AD88" s="48">
        <f>(ROUND(AC88-AC80,1)/AC80)</f>
        <v>0.10312500000000001</v>
      </c>
      <c r="AE88" s="113"/>
      <c r="AF88" s="60"/>
      <c r="AH88" s="59"/>
    </row>
    <row r="89" spans="1:34">
      <c r="A89" s="99" t="s">
        <v>833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132.6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321.3</v>
      </c>
      <c r="X89" s="14">
        <f t="shared" si="20"/>
        <v>176.8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423.3</v>
      </c>
      <c r="AC89" s="15">
        <f t="shared" si="24"/>
        <v>600.1</v>
      </c>
      <c r="AD89" s="48">
        <f>(ROUND(AC89-AC80,1)/AC80)</f>
        <v>0.10312500000000001</v>
      </c>
      <c r="AE89" s="113"/>
      <c r="AF89" s="60"/>
      <c r="AH89" s="59"/>
    </row>
    <row r="90" spans="1:34">
      <c r="A90" s="99" t="s">
        <v>834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102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550.79999999999995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652.79999999999995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652.79999999999995</v>
      </c>
      <c r="AD90" s="48">
        <f>(ROUND(AC90-AC80,1)/AC80)</f>
        <v>0.19999999999999998</v>
      </c>
      <c r="AE90" s="113"/>
      <c r="AF90" s="60"/>
      <c r="AH90" s="59"/>
    </row>
    <row r="91" spans="1:34">
      <c r="A91" s="99" t="s">
        <v>835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102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550.79999999999995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652.79999999999995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652.79999999999995</v>
      </c>
      <c r="AD91" s="48">
        <f>(ROUND(AC91-AC80,1)/AC80)</f>
        <v>0.19999999999999998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102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550.79999999999995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652.79999999999995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652.79999999999995</v>
      </c>
      <c r="AD92" s="48">
        <f>(ROUND(AC92-AC80,1)/AC80)</f>
        <v>0.19999999999999998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529.85599999999999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638.65599999999995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638.70000000000005</v>
      </c>
      <c r="AD93" s="48">
        <f>(ROUND(AC93-AC80,1)/AC80)</f>
        <v>0.17408088235294117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386.78400000000005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495.58400000000006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495.6</v>
      </c>
      <c r="AD94" s="48">
        <f>(ROUND(AC94-AC80,1)/AC80)</f>
        <v>-8.8970588235294121E-2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374.40000000000003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530.40000000000009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530.4</v>
      </c>
      <c r="AD95" s="58">
        <v>0</v>
      </c>
      <c r="AE95" s="113" t="s">
        <v>801</v>
      </c>
      <c r="AF95" s="60"/>
      <c r="AH95" s="59"/>
    </row>
    <row r="96" spans="1:34">
      <c r="A96" s="99" t="s">
        <v>802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480.48000000000013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605.2800000000002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605.29999999999995</v>
      </c>
      <c r="AD96" s="48">
        <f>(ROUND(AC96-AC95,1)/AC95)</f>
        <v>0.14121417797888389</v>
      </c>
      <c r="AE96" s="113"/>
      <c r="AF96" s="60"/>
      <c r="AH96" s="59"/>
    </row>
    <row r="97" spans="1:34">
      <c r="A97" s="99" t="s">
        <v>803</v>
      </c>
      <c r="B97" s="89">
        <v>10</v>
      </c>
      <c r="C97" s="21" t="s">
        <v>836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349.44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505.44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505.4</v>
      </c>
      <c r="AD97" s="48">
        <f>(ROUND(AC97-AC95,1)/AC95)</f>
        <v>-4.7134238310708898E-2</v>
      </c>
      <c r="AE97" s="113"/>
      <c r="AF97" s="60"/>
      <c r="AH97" s="59"/>
    </row>
    <row r="98" spans="1:34">
      <c r="A98" s="99" t="s">
        <v>804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349.44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505.44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505.4</v>
      </c>
      <c r="AD98" s="48">
        <f>(ROUND(AC98-AC95,1)/AC95)</f>
        <v>-4.7134238310708898E-2</v>
      </c>
      <c r="AE98" s="113"/>
      <c r="AF98" s="60"/>
      <c r="AH98" s="59"/>
    </row>
    <row r="99" spans="1:34">
      <c r="A99" s="99" t="s">
        <v>805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349.44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505.44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505.4</v>
      </c>
      <c r="AD99" s="48">
        <f>(ROUND(AC99-AC95,1)/AC95)</f>
        <v>-4.7134238310708898E-2</v>
      </c>
      <c r="AE99" s="113"/>
      <c r="AF99" s="60"/>
      <c r="AH99" s="59"/>
    </row>
    <row r="100" spans="1:34">
      <c r="A100" s="99" t="s">
        <v>655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349.44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505.44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505.4</v>
      </c>
      <c r="AD100" s="48">
        <f>(ROUND(AC100-AC95,1)/AC95)</f>
        <v>-4.7134238310708898E-2</v>
      </c>
      <c r="AE100" s="113"/>
      <c r="AF100" s="60"/>
      <c r="AH100" s="59"/>
    </row>
    <row r="101" spans="1:34">
      <c r="A101" s="99" t="s">
        <v>596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121.68</v>
      </c>
      <c r="T101" s="14">
        <f>(O101/100)*(K101*$K$9)</f>
        <v>298.34999999999997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172.38</v>
      </c>
      <c r="Y101" s="14">
        <f t="shared" si="27"/>
        <v>415.34999999999997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587.70000000000005</v>
      </c>
      <c r="AD101" s="48">
        <f>(ROUND(AC101-AC95,1)/AC95)</f>
        <v>0.1080316742081448</v>
      </c>
      <c r="AE101" s="113"/>
      <c r="AF101" s="60"/>
      <c r="AH101" s="59"/>
    </row>
    <row r="102" spans="1:34">
      <c r="A102" s="99" t="s">
        <v>831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121.68</v>
      </c>
      <c r="T102" s="14">
        <f>(O102/100)*(K102*$J$10)</f>
        <v>0</v>
      </c>
      <c r="U102" s="14">
        <f>(P102/100)*(K102*$K$10)+(P102/100)*(L102*$L$10)</f>
        <v>298.34999999999997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172.38</v>
      </c>
      <c r="Y102" s="14">
        <f t="shared" si="27"/>
        <v>0</v>
      </c>
      <c r="Z102" s="14">
        <f t="shared" si="28"/>
        <v>415.34999999999997</v>
      </c>
      <c r="AA102" s="14">
        <f t="shared" si="29"/>
        <v>0</v>
      </c>
      <c r="AB102" s="14">
        <f t="shared" si="31"/>
        <v>0</v>
      </c>
      <c r="AC102" s="15">
        <f t="shared" si="30"/>
        <v>587.70000000000005</v>
      </c>
      <c r="AD102" s="48">
        <f>(ROUND(AC102-AC95,1)/AC95)</f>
        <v>0.1080316742081448</v>
      </c>
      <c r="AE102" s="113"/>
      <c r="AF102" s="60"/>
      <c r="AH102" s="59"/>
    </row>
    <row r="103" spans="1:34">
      <c r="A103" s="99" t="s">
        <v>832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121.68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298.34999999999997</v>
      </c>
      <c r="W103" s="14">
        <f>(R103/100)*(K103*$K$11)+(R103/100)*(L103*$L$11)</f>
        <v>0</v>
      </c>
      <c r="X103" s="14">
        <f t="shared" si="26"/>
        <v>172.38</v>
      </c>
      <c r="Y103" s="14">
        <f t="shared" si="27"/>
        <v>0</v>
      </c>
      <c r="Z103" s="14">
        <f t="shared" si="28"/>
        <v>0</v>
      </c>
      <c r="AA103" s="14">
        <f t="shared" si="29"/>
        <v>415.34999999999997</v>
      </c>
      <c r="AB103" s="14">
        <f t="shared" si="31"/>
        <v>0</v>
      </c>
      <c r="AC103" s="15">
        <f t="shared" si="30"/>
        <v>587.70000000000005</v>
      </c>
      <c r="AD103" s="48">
        <f>(ROUND(AC103-AC95,1)/AC95)</f>
        <v>0.1080316742081448</v>
      </c>
      <c r="AE103" s="113"/>
      <c r="AF103" s="60"/>
      <c r="AH103" s="59"/>
    </row>
    <row r="104" spans="1:34">
      <c r="A104" s="99" t="s">
        <v>833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121.68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298.34999999999997</v>
      </c>
      <c r="X104" s="14">
        <f t="shared" si="26"/>
        <v>172.38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415.34999999999997</v>
      </c>
      <c r="AC104" s="15">
        <f t="shared" si="30"/>
        <v>587.70000000000005</v>
      </c>
      <c r="AD104" s="48">
        <f>(ROUND(AC104-AC95,1)/AC95)</f>
        <v>0.1080316742081448</v>
      </c>
      <c r="AE104" s="113"/>
      <c r="AF104" s="60"/>
      <c r="AH104" s="59"/>
    </row>
    <row r="105" spans="1:34">
      <c r="A105" s="99" t="s">
        <v>834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526.5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643.5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643.5</v>
      </c>
      <c r="AD105" s="48">
        <f>(ROUND(AC105-AC95,1)/AC95)</f>
        <v>0.21323529411764705</v>
      </c>
      <c r="AE105" s="113"/>
      <c r="AF105" s="60"/>
      <c r="AH105" s="59"/>
    </row>
    <row r="106" spans="1:34">
      <c r="A106" s="99" t="s">
        <v>835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526.5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643.5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643.5</v>
      </c>
      <c r="AD106" s="48">
        <f>(ROUND(AC106-AC95,1)/AC95)</f>
        <v>0.21323529411764705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526.5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643.5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643.5</v>
      </c>
      <c r="AD107" s="48">
        <f>(ROUND(AC107-AC95,1)/AC95)</f>
        <v>0.21323529411764705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491.08800000000008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615.88800000000015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615.9</v>
      </c>
      <c r="AD108" s="48">
        <f>(ROUND(AC108-AC95,1)/AC95)</f>
        <v>0.16119909502262444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383.76000000000005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508.56000000000006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508.6</v>
      </c>
      <c r="AD109" s="48">
        <f>(ROUND(AC109-AC95,1)/AC95)</f>
        <v>-4.110105580693816E-2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378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558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558</v>
      </c>
      <c r="AD110" s="58">
        <v>0</v>
      </c>
      <c r="AE110" s="113" t="s">
        <v>801</v>
      </c>
      <c r="AF110" s="60"/>
      <c r="AH110" s="59"/>
    </row>
    <row r="111" spans="1:34">
      <c r="A111" s="99" t="s">
        <v>802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498.95999999999992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642.95999999999992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643</v>
      </c>
      <c r="AD111" s="48">
        <f>(ROUND(AC111-AC110,1)/AC110)</f>
        <v>0.15232974910394265</v>
      </c>
      <c r="AE111" s="113"/>
      <c r="AF111" s="60"/>
      <c r="AH111" s="59"/>
    </row>
    <row r="112" spans="1:34">
      <c r="A112" s="99" t="s">
        <v>803</v>
      </c>
      <c r="B112" s="87">
        <v>10</v>
      </c>
      <c r="C112" s="21" t="s">
        <v>836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352.8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532.79999999999995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532.79999999999995</v>
      </c>
      <c r="AD112" s="48">
        <f>(ROUND(AC112-AC110,1)/AC110)</f>
        <v>-4.5161290322580643E-2</v>
      </c>
      <c r="AE112" s="113"/>
      <c r="AF112" s="60"/>
      <c r="AH112" s="59"/>
    </row>
    <row r="113" spans="1:34">
      <c r="A113" s="99" t="s">
        <v>804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352.8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532.79999999999995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532.79999999999995</v>
      </c>
      <c r="AD113" s="48">
        <f>(ROUND(AC113-AC110,1)/AC110)</f>
        <v>-4.5161290322580643E-2</v>
      </c>
      <c r="AE113" s="113"/>
      <c r="AF113" s="60"/>
      <c r="AH113" s="59"/>
    </row>
    <row r="114" spans="1:34">
      <c r="A114" s="99" t="s">
        <v>805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352.8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532.79999999999995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532.79999999999995</v>
      </c>
      <c r="AD114" s="48">
        <f>(ROUND(AC114-AC110,1)/AC110)</f>
        <v>-4.5161290322580643E-2</v>
      </c>
      <c r="AE114" s="113"/>
      <c r="AF114" s="60"/>
      <c r="AH114" s="59"/>
    </row>
    <row r="115" spans="1:34">
      <c r="A115" s="99" t="s">
        <v>655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352.8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532.79999999999995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532.79999999999995</v>
      </c>
      <c r="AD115" s="48">
        <f>(ROUND(AC115-AC110,1)/AC110)</f>
        <v>-4.5161290322580643E-2</v>
      </c>
      <c r="AE115" s="113"/>
      <c r="AF115" s="60"/>
      <c r="AH115" s="59"/>
    </row>
    <row r="116" spans="1:34">
      <c r="A116" s="99" t="s">
        <v>596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122.85</v>
      </c>
      <c r="T116" s="14">
        <f>(O116/100)*(K116*$K$9)</f>
        <v>303.75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181.35</v>
      </c>
      <c r="Y116" s="14">
        <f t="shared" si="33"/>
        <v>438.75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620.1</v>
      </c>
      <c r="AD116" s="48">
        <f>(ROUND(AC116-AC110,1)/AC110)</f>
        <v>0.11129032258064517</v>
      </c>
      <c r="AE116" s="113"/>
      <c r="AF116" s="60"/>
      <c r="AH116" s="59"/>
    </row>
    <row r="117" spans="1:34">
      <c r="A117" s="99" t="s">
        <v>831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122.85</v>
      </c>
      <c r="T117" s="14">
        <f>(O117/100)*(K117*$J$10)</f>
        <v>0</v>
      </c>
      <c r="U117" s="14">
        <f>(P117/100)*(K117*$K$10)+(P117/100)*(L117*$L$10)</f>
        <v>303.75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181.35</v>
      </c>
      <c r="Y117" s="14">
        <f t="shared" si="33"/>
        <v>0</v>
      </c>
      <c r="Z117" s="14">
        <f t="shared" si="34"/>
        <v>438.75</v>
      </c>
      <c r="AA117" s="14">
        <f t="shared" si="35"/>
        <v>0</v>
      </c>
      <c r="AB117" s="14">
        <f t="shared" si="37"/>
        <v>0</v>
      </c>
      <c r="AC117" s="15">
        <f t="shared" si="36"/>
        <v>620.1</v>
      </c>
      <c r="AD117" s="48">
        <f>(ROUND(AC117-AC110,1)/AC110)</f>
        <v>0.11129032258064517</v>
      </c>
      <c r="AE117" s="113"/>
      <c r="AF117" s="60"/>
      <c r="AH117" s="59"/>
    </row>
    <row r="118" spans="1:34" ht="15" customHeight="1">
      <c r="A118" s="99" t="s">
        <v>832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122.85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303.75</v>
      </c>
      <c r="W118" s="14">
        <f>(R118/100)*(K118*$K$11)+(R118/100)*(L118*$L$11)</f>
        <v>0</v>
      </c>
      <c r="X118" s="14">
        <f t="shared" si="32"/>
        <v>181.35</v>
      </c>
      <c r="Y118" s="14">
        <f t="shared" si="33"/>
        <v>0</v>
      </c>
      <c r="Z118" s="14">
        <f t="shared" si="34"/>
        <v>0</v>
      </c>
      <c r="AA118" s="14">
        <f t="shared" si="35"/>
        <v>438.75</v>
      </c>
      <c r="AB118" s="14">
        <f t="shared" si="37"/>
        <v>0</v>
      </c>
      <c r="AC118" s="15">
        <f t="shared" si="36"/>
        <v>620.1</v>
      </c>
      <c r="AD118" s="48">
        <f>(ROUND(AC118-AC110,1)/AC110)</f>
        <v>0.11129032258064517</v>
      </c>
      <c r="AE118" s="113"/>
      <c r="AF118" s="60"/>
      <c r="AH118" s="59"/>
    </row>
    <row r="119" spans="1:34" ht="15" customHeight="1">
      <c r="A119" s="99" t="s">
        <v>833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122.85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303.75</v>
      </c>
      <c r="X119" s="14">
        <f t="shared" si="32"/>
        <v>181.35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438.75</v>
      </c>
      <c r="AC119" s="15">
        <f t="shared" si="36"/>
        <v>620.1</v>
      </c>
      <c r="AD119" s="48">
        <f>(ROUND(AC119-AC110,1)/AC110)</f>
        <v>0.11129032258064517</v>
      </c>
      <c r="AE119" s="113"/>
      <c r="AF119" s="60"/>
      <c r="AH119" s="59"/>
    </row>
    <row r="120" spans="1:34" ht="15" customHeight="1">
      <c r="A120" s="99" t="s">
        <v>834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135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546.75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681.75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681.8</v>
      </c>
      <c r="AD120" s="48">
        <f>(ROUND(AC120-AC110,1)/AC110)</f>
        <v>0.22186379928315411</v>
      </c>
      <c r="AE120" s="113"/>
      <c r="AF120" s="60"/>
      <c r="AH120" s="59"/>
    </row>
    <row r="121" spans="1:34" ht="15" customHeight="1">
      <c r="A121" s="99" t="s">
        <v>835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135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546.75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681.75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681.8</v>
      </c>
      <c r="AD121" s="48">
        <f>(ROUND(AC121-AC110,1)/AC110)</f>
        <v>0.22186379928315411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135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546.75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681.75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681.8</v>
      </c>
      <c r="AD122" s="48">
        <f>(ROUND(AC122-AC110,1)/AC110)</f>
        <v>0.22186379928315411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496.79999999999995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640.79999999999995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640.79999999999995</v>
      </c>
      <c r="AD123" s="48">
        <f>(ROUND(AC123-AC110,1)/AC110)</f>
        <v>0.14838709677419354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414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558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558</v>
      </c>
      <c r="AD124" s="48">
        <f>(ROUND(AC124-AC110,1)/AC110)</f>
        <v>0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160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384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544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544</v>
      </c>
      <c r="AD125" s="58">
        <v>0</v>
      </c>
      <c r="AE125" s="113" t="s">
        <v>801</v>
      </c>
      <c r="AF125" s="60"/>
      <c r="AH125" s="59"/>
    </row>
    <row r="126" spans="1:34">
      <c r="A126" s="99" t="s">
        <v>802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128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492.8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620.79999999999995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620.79999999999995</v>
      </c>
      <c r="AD126" s="48">
        <f>(ROUND(AC126-AC125,1)/AC125)</f>
        <v>0.14117647058823529</v>
      </c>
      <c r="AE126" s="113"/>
      <c r="AF126" s="60"/>
      <c r="AH126" s="59"/>
    </row>
    <row r="127" spans="1:34">
      <c r="A127" s="99" t="s">
        <v>803</v>
      </c>
      <c r="B127" s="89">
        <v>18</v>
      </c>
      <c r="C127" s="21" t="s">
        <v>836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160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358.40000000000003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518.40000000000009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518.4</v>
      </c>
      <c r="AD127" s="48">
        <f>(ROUND(AC127-AC125,1)/AC125)</f>
        <v>-4.7058823529411764E-2</v>
      </c>
      <c r="AE127" s="113"/>
      <c r="AF127" s="60"/>
      <c r="AH127" s="59"/>
    </row>
    <row r="128" spans="1:34">
      <c r="A128" s="99" t="s">
        <v>804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160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358.40000000000003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518.40000000000009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518.4</v>
      </c>
      <c r="AD128" s="48">
        <f>(ROUND(AC128-AC125,1)/AC125)</f>
        <v>-4.7058823529411764E-2</v>
      </c>
      <c r="AE128" s="113"/>
      <c r="AF128" s="60"/>
      <c r="AH128" s="59"/>
    </row>
    <row r="129" spans="1:34">
      <c r="A129" s="99" t="s">
        <v>805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160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358.40000000000003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518.40000000000009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518.4</v>
      </c>
      <c r="AD129" s="48">
        <f>(ROUND(AC129-AC125,1)/AC125)</f>
        <v>-4.7058823529411764E-2</v>
      </c>
      <c r="AE129" s="113"/>
      <c r="AF129" s="60"/>
      <c r="AH129" s="59"/>
    </row>
    <row r="130" spans="1:34">
      <c r="A130" s="99" t="s">
        <v>655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160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358.40000000000003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518.40000000000009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518.4</v>
      </c>
      <c r="AD130" s="48">
        <f>(ROUND(AC130-AC125,1)/AC125)</f>
        <v>-4.7058823529411764E-2</v>
      </c>
      <c r="AE130" s="113"/>
      <c r="AF130" s="60"/>
      <c r="AH130" s="59"/>
    </row>
    <row r="131" spans="1:34">
      <c r="A131" s="99" t="s">
        <v>596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52</v>
      </c>
      <c r="O131" s="14">
        <f>E131*$E$9</f>
        <v>120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124.80000000000001</v>
      </c>
      <c r="T131" s="14">
        <f>(O131/100)*(K131*$K$9)</f>
        <v>306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176.8</v>
      </c>
      <c r="Y131" s="14">
        <f t="shared" si="39"/>
        <v>426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602.79999999999995</v>
      </c>
      <c r="AD131" s="48">
        <f>(ROUND(AC131-AC125,1)/AC125)</f>
        <v>0.10808823529411764</v>
      </c>
      <c r="AE131" s="113"/>
      <c r="AF131" s="60"/>
      <c r="AH131" s="59"/>
    </row>
    <row r="132" spans="1:34">
      <c r="A132" s="99" t="s">
        <v>831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52</v>
      </c>
      <c r="O132" s="14">
        <f>E132*$E$10</f>
        <v>0</v>
      </c>
      <c r="P132" s="14">
        <f>F132*$F$10</f>
        <v>120</v>
      </c>
      <c r="Q132" s="14">
        <f>G132*$G$10</f>
        <v>0</v>
      </c>
      <c r="R132" s="14">
        <f>H132*$H$10</f>
        <v>0</v>
      </c>
      <c r="S132" s="14">
        <f>(N132/100)*(I132*$I$10)+(N132/100)*(J132*$J$10)</f>
        <v>124.80000000000001</v>
      </c>
      <c r="T132" s="14">
        <f>(O132/100)*(K132*$J$10)</f>
        <v>0</v>
      </c>
      <c r="U132" s="14">
        <f>(P132/100)*(K132*$K$10)+(P132/100)*(L132*$L$10)</f>
        <v>306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176.8</v>
      </c>
      <c r="Y132" s="14">
        <f t="shared" si="39"/>
        <v>0</v>
      </c>
      <c r="Z132" s="14">
        <f t="shared" si="40"/>
        <v>426</v>
      </c>
      <c r="AA132" s="14">
        <f t="shared" si="41"/>
        <v>0</v>
      </c>
      <c r="AB132" s="14">
        <f t="shared" si="42"/>
        <v>0</v>
      </c>
      <c r="AC132" s="15">
        <f t="shared" si="43"/>
        <v>602.79999999999995</v>
      </c>
      <c r="AD132" s="48">
        <f>(ROUND(AC132-AC125,1)/AC125)</f>
        <v>0.10808823529411764</v>
      </c>
      <c r="AE132" s="113"/>
      <c r="AF132" s="60"/>
      <c r="AH132" s="59"/>
    </row>
    <row r="133" spans="1:34">
      <c r="A133" s="99" t="s">
        <v>832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52</v>
      </c>
      <c r="O133" s="14">
        <f>E133*$E$11</f>
        <v>0</v>
      </c>
      <c r="P133" s="14">
        <f>F133*$F$11</f>
        <v>0</v>
      </c>
      <c r="Q133" s="14">
        <f>G133*$G$11</f>
        <v>120</v>
      </c>
      <c r="R133" s="14">
        <f>H133*$H$11</f>
        <v>0</v>
      </c>
      <c r="S133" s="14">
        <f>(N133/100)*(I133*$I$11)+(N133/100)*(J133*$J$11)</f>
        <v>124.80000000000001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306</v>
      </c>
      <c r="W133" s="14">
        <f>(R133/100)*(K133*$K$11)+(R133/100)*(L133*$L$11)</f>
        <v>0</v>
      </c>
      <c r="X133" s="14">
        <f t="shared" si="38"/>
        <v>176.8</v>
      </c>
      <c r="Y133" s="14">
        <f t="shared" si="39"/>
        <v>0</v>
      </c>
      <c r="Z133" s="14">
        <f t="shared" si="40"/>
        <v>0</v>
      </c>
      <c r="AA133" s="14">
        <f t="shared" si="41"/>
        <v>426</v>
      </c>
      <c r="AB133" s="14">
        <f t="shared" si="42"/>
        <v>0</v>
      </c>
      <c r="AC133" s="15">
        <f t="shared" si="43"/>
        <v>602.79999999999995</v>
      </c>
      <c r="AD133" s="48">
        <f>(ROUND(AC133-AC125,1)/AC125)</f>
        <v>0.10808823529411764</v>
      </c>
      <c r="AE133" s="113"/>
      <c r="AF133" s="60"/>
      <c r="AH133" s="59"/>
    </row>
    <row r="134" spans="1:34">
      <c r="A134" s="99" t="s">
        <v>833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52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120</v>
      </c>
      <c r="S134" s="14">
        <f>(N134/100)*(I134*$I$12)+(N134/100)*(J134*$J$12)</f>
        <v>124.80000000000001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306</v>
      </c>
      <c r="X134" s="14">
        <f t="shared" si="38"/>
        <v>176.8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426</v>
      </c>
      <c r="AC134" s="15">
        <f t="shared" si="43"/>
        <v>602.79999999999995</v>
      </c>
      <c r="AD134" s="48">
        <f>(ROUND(AC134-AC125,1)/AC125)</f>
        <v>0.10808823529411764</v>
      </c>
      <c r="AE134" s="113"/>
      <c r="AF134" s="60"/>
      <c r="AH134" s="59"/>
    </row>
    <row r="135" spans="1:34">
      <c r="A135" s="99" t="s">
        <v>834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120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540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660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660</v>
      </c>
      <c r="AD135" s="48">
        <f>(ROUND(AC135-AC125,1)/AC125)</f>
        <v>0.21323529411764705</v>
      </c>
      <c r="AE135" s="113"/>
      <c r="AF135" s="60"/>
      <c r="AH135" s="59"/>
    </row>
    <row r="136" spans="1:34">
      <c r="A136" s="99" t="s">
        <v>835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120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540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660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660</v>
      </c>
      <c r="AD136" s="48">
        <f>(ROUND(AC136-AC125,1)/AC125)</f>
        <v>0.21323529411764705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120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540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660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660</v>
      </c>
      <c r="AD137" s="48">
        <f>(ROUND(AC137-AC125,1)/AC125)</f>
        <v>0.21323529411764705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128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503.68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631.68000000000006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631.70000000000005</v>
      </c>
      <c r="AD138" s="48">
        <f>(ROUND(AC138-AC125,1)/AC125)</f>
        <v>0.16121323529411766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128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393.6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521.6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521.6</v>
      </c>
      <c r="AD139" s="48">
        <f>(ROUND(AC139-AC125,1)/AC125)</f>
        <v>-4.1176470588235294E-2</v>
      </c>
      <c r="AE139" s="113"/>
      <c r="AF139" s="60"/>
      <c r="AH139" s="59"/>
    </row>
    <row r="140" spans="1:34">
      <c r="A140" s="106" t="s">
        <v>0</v>
      </c>
      <c r="B140" s="88" t="s">
        <v>887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184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386.4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570.4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570.4</v>
      </c>
      <c r="AD140" s="58">
        <v>0</v>
      </c>
      <c r="AE140" s="113" t="s">
        <v>801</v>
      </c>
      <c r="AF140" s="60"/>
      <c r="AH140" s="59"/>
    </row>
    <row r="141" spans="1:34">
      <c r="A141" s="99" t="s">
        <v>802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147.20000000000002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515.20000000000005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662.40000000000009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662.4</v>
      </c>
      <c r="AD141" s="48">
        <f>(ROUND(AC141-AC140,1)/AC140)</f>
        <v>0.16129032258064516</v>
      </c>
      <c r="AE141" s="113"/>
      <c r="AF141" s="60"/>
      <c r="AH141" s="59"/>
    </row>
    <row r="142" spans="1:34">
      <c r="A142" s="99" t="s">
        <v>803</v>
      </c>
      <c r="B142" s="89">
        <v>16</v>
      </c>
      <c r="C142" s="21" t="s">
        <v>836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184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360.64000000000004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544.6400000000001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544.6</v>
      </c>
      <c r="AD142" s="48">
        <f>(ROUND(AC142-AC140,1)/AC140)</f>
        <v>-4.5231416549789627E-2</v>
      </c>
      <c r="AE142" s="113"/>
      <c r="AF142" s="60"/>
      <c r="AH142" s="59"/>
    </row>
    <row r="143" spans="1:34">
      <c r="A143" s="99" t="s">
        <v>804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184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360.64000000000004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544.6400000000001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544.6</v>
      </c>
      <c r="AD143" s="48">
        <f>(ROUND(AC143-AC140,1)/AC140)</f>
        <v>-4.5231416549789627E-2</v>
      </c>
      <c r="AE143" s="113"/>
      <c r="AF143" s="60"/>
      <c r="AH143" s="59"/>
    </row>
    <row r="144" spans="1:34">
      <c r="A144" s="99" t="s">
        <v>805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184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360.64000000000004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544.6400000000001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544.6</v>
      </c>
      <c r="AD144" s="48">
        <f>(ROUND(AC144-AC140,1)/AC140)</f>
        <v>-4.5231416549789627E-2</v>
      </c>
      <c r="AE144" s="113"/>
      <c r="AF144" s="60"/>
      <c r="AH144" s="59"/>
    </row>
    <row r="145" spans="1:34">
      <c r="A145" s="99" t="s">
        <v>655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184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360.64000000000004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544.6400000000001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544.6</v>
      </c>
      <c r="AD145" s="48">
        <f>(ROUND(AC145-AC140,1)/AC140)</f>
        <v>-4.5231416549789627E-2</v>
      </c>
      <c r="AE145" s="113"/>
      <c r="AF145" s="60"/>
      <c r="AH145" s="59"/>
    </row>
    <row r="146" spans="1:34">
      <c r="A146" s="99" t="s">
        <v>596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59.800000000000004</v>
      </c>
      <c r="O146" s="14">
        <f>E146*$E$9</f>
        <v>138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125.58000000000001</v>
      </c>
      <c r="T146" s="14">
        <f>(O146/100)*(K146*$K$9)</f>
        <v>314.64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185.38000000000002</v>
      </c>
      <c r="Y146" s="14">
        <f t="shared" si="45"/>
        <v>452.64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638</v>
      </c>
      <c r="AD146" s="48">
        <f>(ROUND(AC146-AC140,1)/AC140)</f>
        <v>0.1185133239831697</v>
      </c>
      <c r="AE146" s="113"/>
      <c r="AF146" s="60"/>
      <c r="AH146" s="59"/>
    </row>
    <row r="147" spans="1:34">
      <c r="A147" s="99" t="s">
        <v>831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59.800000000000004</v>
      </c>
      <c r="O147" s="14">
        <f>E147*$E$10</f>
        <v>0</v>
      </c>
      <c r="P147" s="14">
        <f>F147*$F$10</f>
        <v>138</v>
      </c>
      <c r="Q147" s="14">
        <f>G147*$G$10</f>
        <v>0</v>
      </c>
      <c r="R147" s="14">
        <f>H147*$H$10</f>
        <v>0</v>
      </c>
      <c r="S147" s="14">
        <f>(N147/100)*(I147*$I$10)+(N147/100)*(J147*$J$10)</f>
        <v>125.58000000000001</v>
      </c>
      <c r="T147" s="14">
        <f>(O147/100)*(K147*$J$10)</f>
        <v>0</v>
      </c>
      <c r="U147" s="14">
        <f>(P147/100)*(K147*$K$10)+(P147/100)*(L147*$L$10)</f>
        <v>314.64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185.38000000000002</v>
      </c>
      <c r="Y147" s="14">
        <f t="shared" si="45"/>
        <v>0</v>
      </c>
      <c r="Z147" s="14">
        <f t="shared" si="46"/>
        <v>452.64</v>
      </c>
      <c r="AA147" s="14">
        <f t="shared" si="47"/>
        <v>0</v>
      </c>
      <c r="AB147" s="14">
        <f t="shared" si="48"/>
        <v>0</v>
      </c>
      <c r="AC147" s="15">
        <f t="shared" si="49"/>
        <v>638</v>
      </c>
      <c r="AD147" s="48">
        <f>(ROUND(AC147-AC140,1)/AC140)</f>
        <v>0.1185133239831697</v>
      </c>
      <c r="AE147" s="113"/>
      <c r="AF147" s="60"/>
      <c r="AH147" s="59"/>
    </row>
    <row r="148" spans="1:34">
      <c r="A148" s="99" t="s">
        <v>832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59.800000000000004</v>
      </c>
      <c r="O148" s="14">
        <f>E148*$E$11</f>
        <v>0</v>
      </c>
      <c r="P148" s="14">
        <f>F148*$F$11</f>
        <v>0</v>
      </c>
      <c r="Q148" s="14">
        <f>G148*$G$11</f>
        <v>138</v>
      </c>
      <c r="R148" s="14">
        <f>H148*$H$11</f>
        <v>0</v>
      </c>
      <c r="S148" s="14">
        <f>(N148/100)*(I148*$I$11)+(N148/100)*(J148*$J$11)</f>
        <v>125.58000000000001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314.64</v>
      </c>
      <c r="W148" s="14">
        <f>(R148/100)*(K148*$K$11)+(R148/100)*(L148*$L$11)</f>
        <v>0</v>
      </c>
      <c r="X148" s="14">
        <f t="shared" si="44"/>
        <v>185.38000000000002</v>
      </c>
      <c r="Y148" s="14">
        <f t="shared" si="45"/>
        <v>0</v>
      </c>
      <c r="Z148" s="14">
        <f t="shared" si="46"/>
        <v>0</v>
      </c>
      <c r="AA148" s="14">
        <f t="shared" si="47"/>
        <v>452.64</v>
      </c>
      <c r="AB148" s="14">
        <f t="shared" si="48"/>
        <v>0</v>
      </c>
      <c r="AC148" s="15">
        <f t="shared" si="49"/>
        <v>638</v>
      </c>
      <c r="AD148" s="48">
        <f>(ROUND(AC148-AC140,1)/AC140)</f>
        <v>0.1185133239831697</v>
      </c>
      <c r="AE148" s="113"/>
      <c r="AF148" s="60"/>
      <c r="AH148" s="59"/>
    </row>
    <row r="149" spans="1:34">
      <c r="A149" s="99" t="s">
        <v>833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59.800000000000004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138</v>
      </c>
      <c r="S149" s="14">
        <f>(N149/100)*(I149*$I$12)+(N149/100)*(J149*$J$12)</f>
        <v>125.58000000000001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314.64</v>
      </c>
      <c r="X149" s="14">
        <f t="shared" si="44"/>
        <v>185.38000000000002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452.64</v>
      </c>
      <c r="AC149" s="15">
        <f t="shared" si="49"/>
        <v>638</v>
      </c>
      <c r="AD149" s="48">
        <f>(ROUND(AC149-AC140,1)/AC140)</f>
        <v>0.1185133239831697</v>
      </c>
      <c r="AE149" s="113"/>
      <c r="AF149" s="60"/>
      <c r="AH149" s="59"/>
    </row>
    <row r="150" spans="1:34">
      <c r="A150" s="99" t="s">
        <v>834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138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571.31999999999994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709.31999999999994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709.3</v>
      </c>
      <c r="AD150" s="48">
        <f>(ROUND(AC150-AC140,1)/AC140)</f>
        <v>0.24351332398316972</v>
      </c>
      <c r="AE150" s="113"/>
      <c r="AF150" s="60"/>
      <c r="AH150" s="59"/>
    </row>
    <row r="151" spans="1:34">
      <c r="A151" s="99" t="s">
        <v>835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138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571.31999999999994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709.31999999999994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709.3</v>
      </c>
      <c r="AD151" s="48">
        <f>(ROUND(AC151-AC140,1)/AC140)</f>
        <v>0.24351332398316972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138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571.31999999999994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709.31999999999994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709.3</v>
      </c>
      <c r="AD152" s="48">
        <f>(ROUND(AC152-AC140,1)/AC140)</f>
        <v>0.24351332398316972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147.20000000000002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386.40000000000003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533.6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533.6</v>
      </c>
      <c r="AD153" s="48">
        <f>(ROUND(AC153-AC140,1)/AC140)</f>
        <v>-6.4516129032258063E-2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147.20000000000002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526.24000000000012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673.44000000000017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673.4</v>
      </c>
      <c r="AD154" s="48">
        <f>(ROUND(AC154-AC140,1)/AC140)</f>
        <v>0.18057503506311362</v>
      </c>
      <c r="AE154" s="113"/>
      <c r="AF154" s="60"/>
      <c r="AH154" s="59"/>
    </row>
    <row r="155" spans="1:34">
      <c r="A155" s="106" t="s">
        <v>0</v>
      </c>
      <c r="B155" s="88" t="s">
        <v>889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268.8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492.8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492.8</v>
      </c>
      <c r="AD155" s="58">
        <v>0</v>
      </c>
      <c r="AE155" s="113" t="s">
        <v>801</v>
      </c>
      <c r="AF155" s="60"/>
      <c r="AH155" s="59"/>
    </row>
    <row r="156" spans="1:34">
      <c r="A156" s="99" t="s">
        <v>802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439.04000000000008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618.24000000000012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618.20000000000005</v>
      </c>
      <c r="AD156" s="48">
        <f>(ROUND(AC156-AC155,1)/AC155)</f>
        <v>0.2544642857142857</v>
      </c>
      <c r="AE156" s="113"/>
      <c r="AF156" s="60"/>
      <c r="AH156" s="59"/>
    </row>
    <row r="157" spans="1:34">
      <c r="A157" s="99" t="s">
        <v>803</v>
      </c>
      <c r="B157" s="89">
        <v>0</v>
      </c>
      <c r="C157" s="21" t="s">
        <v>836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250.88000000000002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474.88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474.9</v>
      </c>
      <c r="AD157" s="48">
        <f>(ROUND(AC157-AC155,1)/AC155)</f>
        <v>-3.6323051948051945E-2</v>
      </c>
      <c r="AE157" s="113"/>
      <c r="AF157" s="60"/>
      <c r="AH157" s="59"/>
    </row>
    <row r="158" spans="1:34">
      <c r="A158" s="99" t="s">
        <v>804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250.88000000000002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474.88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474.9</v>
      </c>
      <c r="AD158" s="48">
        <f>(ROUND(AC158-AC155,1)/AC155)</f>
        <v>-3.6323051948051945E-2</v>
      </c>
      <c r="AE158" s="113"/>
      <c r="AF158" s="60"/>
      <c r="AH158" s="59"/>
    </row>
    <row r="159" spans="1:34">
      <c r="A159" s="99" t="s">
        <v>805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250.88000000000002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474.88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474.9</v>
      </c>
      <c r="AD159" s="48">
        <f>(ROUND(AC159-AC155,1)/AC155)</f>
        <v>-3.6323051948051945E-2</v>
      </c>
      <c r="AE159" s="113"/>
      <c r="AF159" s="60"/>
      <c r="AH159" s="59"/>
    </row>
    <row r="160" spans="1:34">
      <c r="A160" s="99" t="s">
        <v>655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250.88000000000002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474.88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474.9</v>
      </c>
      <c r="AD160" s="48">
        <f>(ROUND(AC160-AC155,1)/AC155)</f>
        <v>-3.6323051948051945E-2</v>
      </c>
      <c r="AE160" s="113"/>
      <c r="AF160" s="60"/>
      <c r="AH160" s="59"/>
    </row>
    <row r="161" spans="1:34">
      <c r="A161" s="99" t="s">
        <v>596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87.36</v>
      </c>
      <c r="T161" s="14">
        <f>(O161/100)*(K161*$K$9)</f>
        <v>231.84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160.16</v>
      </c>
      <c r="Y161" s="14">
        <f t="shared" si="51"/>
        <v>399.84000000000003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560</v>
      </c>
      <c r="AD161" s="48">
        <f>(ROUND(AC161-AC155,1)/AC155)</f>
        <v>0.13636363636363635</v>
      </c>
      <c r="AE161" s="113"/>
      <c r="AF161" s="60"/>
      <c r="AH161" s="59"/>
    </row>
    <row r="162" spans="1:34">
      <c r="A162" s="99" t="s">
        <v>831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87.36</v>
      </c>
      <c r="T162" s="14">
        <f>(O162/100)*(K162*$J$10)</f>
        <v>0</v>
      </c>
      <c r="U162" s="14">
        <f>(P162/100)*(K162*$K$10)+(P162/100)*(L162*$L$10)</f>
        <v>231.84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160.16</v>
      </c>
      <c r="Y162" s="14">
        <f t="shared" si="51"/>
        <v>0</v>
      </c>
      <c r="Z162" s="14">
        <f t="shared" si="52"/>
        <v>399.84000000000003</v>
      </c>
      <c r="AA162" s="14">
        <f t="shared" si="53"/>
        <v>0</v>
      </c>
      <c r="AB162" s="14">
        <f t="shared" si="54"/>
        <v>0</v>
      </c>
      <c r="AC162" s="15">
        <f t="shared" si="55"/>
        <v>560</v>
      </c>
      <c r="AD162" s="48">
        <f>(ROUND(AC162-AC155,1)/AC155)</f>
        <v>0.13636363636363635</v>
      </c>
      <c r="AE162" s="113"/>
      <c r="AF162" s="60"/>
      <c r="AH162" s="59"/>
    </row>
    <row r="163" spans="1:34">
      <c r="A163" s="99" t="s">
        <v>832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87.36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231.84</v>
      </c>
      <c r="W163" s="14">
        <f>(R163/100)*(K163*$K$11)+(R163/100)*(L163*$L$11)</f>
        <v>0</v>
      </c>
      <c r="X163" s="14">
        <f t="shared" si="50"/>
        <v>160.16</v>
      </c>
      <c r="Y163" s="14">
        <f t="shared" si="51"/>
        <v>0</v>
      </c>
      <c r="Z163" s="14">
        <f t="shared" si="52"/>
        <v>0</v>
      </c>
      <c r="AA163" s="14">
        <f t="shared" si="53"/>
        <v>399.84000000000003</v>
      </c>
      <c r="AB163" s="14">
        <f t="shared" si="54"/>
        <v>0</v>
      </c>
      <c r="AC163" s="15">
        <f t="shared" si="55"/>
        <v>560</v>
      </c>
      <c r="AD163" s="48">
        <f>(ROUND(AC163-AC155,1)/AC155)</f>
        <v>0.13636363636363635</v>
      </c>
      <c r="AE163" s="113"/>
      <c r="AF163" s="60"/>
      <c r="AH163" s="59"/>
    </row>
    <row r="164" spans="1:34">
      <c r="A164" s="99" t="s">
        <v>833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87.36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231.84</v>
      </c>
      <c r="X164" s="14">
        <f t="shared" si="50"/>
        <v>160.16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399.84000000000003</v>
      </c>
      <c r="AC164" s="15">
        <f t="shared" si="55"/>
        <v>560</v>
      </c>
      <c r="AD164" s="48">
        <f>(ROUND(AC164-AC155,1)/AC155)</f>
        <v>0.13636363636363635</v>
      </c>
      <c r="AE164" s="113"/>
      <c r="AF164" s="60"/>
      <c r="AH164" s="59"/>
    </row>
    <row r="165" spans="1:34">
      <c r="A165" s="99" t="s">
        <v>834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168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478.79999999999995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646.79999999999995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646.79999999999995</v>
      </c>
      <c r="AD165" s="48">
        <f>(ROUND(AC165-AC155,1)/AC155)</f>
        <v>0.3125</v>
      </c>
      <c r="AE165" s="113"/>
      <c r="AF165" s="60"/>
      <c r="AH165" s="59"/>
    </row>
    <row r="166" spans="1:34">
      <c r="A166" s="99" t="s">
        <v>835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168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478.79999999999995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646.79999999999995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646.79999999999995</v>
      </c>
      <c r="AD166" s="48">
        <f>(ROUND(AC166-AC155,1)/AC155)</f>
        <v>0.3125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168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478.79999999999995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646.79999999999995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646.79999999999995</v>
      </c>
      <c r="AD167" s="48">
        <f>(ROUND(AC167-AC155,1)/AC155)</f>
        <v>0.3125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358.40000000000009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537.60000000000014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537.6</v>
      </c>
      <c r="AD168" s="48">
        <f>(ROUND(AC168-AC155,1)/AC155)</f>
        <v>9.0909090909090898E-2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358.40000000000009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537.60000000000014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537.6</v>
      </c>
      <c r="AD169" s="48">
        <f>(ROUND(AC169-AC155,1)/AC155)</f>
        <v>9.0909090909090898E-2</v>
      </c>
      <c r="AE169" s="113"/>
      <c r="AF169" s="60"/>
      <c r="AH169" s="59"/>
    </row>
    <row r="170" spans="1:34">
      <c r="A170" s="106" t="s">
        <v>0</v>
      </c>
      <c r="B170" s="88" t="s">
        <v>890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412.8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584.79999999999995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584.79999999999995</v>
      </c>
      <c r="AD170" s="58">
        <v>0</v>
      </c>
      <c r="AE170" s="113" t="s">
        <v>801</v>
      </c>
      <c r="AF170" s="60"/>
      <c r="AH170" s="59"/>
    </row>
    <row r="171" spans="1:34">
      <c r="A171" s="99" t="s">
        <v>802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529.76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667.36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667.4</v>
      </c>
      <c r="AD171" s="48">
        <f>(ROUND(AC171-AC170,1)/AC170)</f>
        <v>0.14124487004103967</v>
      </c>
      <c r="AE171" s="113"/>
      <c r="AF171" s="60"/>
      <c r="AH171" s="59"/>
    </row>
    <row r="172" spans="1:34">
      <c r="A172" s="99" t="s">
        <v>803</v>
      </c>
      <c r="B172" s="89">
        <v>12</v>
      </c>
      <c r="C172" s="21" t="s">
        <v>836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385.28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557.28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557.29999999999995</v>
      </c>
      <c r="AD172" s="48">
        <f>(ROUND(AC172-AC170,1)/AC170)</f>
        <v>-4.7024623803009577E-2</v>
      </c>
      <c r="AE172" s="113"/>
      <c r="AF172" s="60"/>
      <c r="AH172" s="59"/>
    </row>
    <row r="173" spans="1:34">
      <c r="A173" s="99" t="s">
        <v>804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385.28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557.28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557.29999999999995</v>
      </c>
      <c r="AD173" s="48">
        <f>(ROUND(AC173-AC170,1)/AC170)</f>
        <v>-4.7024623803009577E-2</v>
      </c>
      <c r="AE173" s="113"/>
      <c r="AF173" s="60"/>
      <c r="AH173" s="59"/>
    </row>
    <row r="174" spans="1:34">
      <c r="A174" s="99" t="s">
        <v>805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385.28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557.28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557.29999999999995</v>
      </c>
      <c r="AD174" s="48">
        <f>(ROUND(AC174-AC170,1)/AC170)</f>
        <v>-4.7024623803009577E-2</v>
      </c>
      <c r="AE174" s="113"/>
      <c r="AF174" s="60"/>
      <c r="AH174" s="59"/>
    </row>
    <row r="175" spans="1:34">
      <c r="A175" s="99" t="s">
        <v>655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385.28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557.28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557.29999999999995</v>
      </c>
      <c r="AD175" s="48">
        <f>(ROUND(AC175-AC170,1)/AC170)</f>
        <v>-4.7024623803009577E-2</v>
      </c>
      <c r="AE175" s="113"/>
      <c r="AF175" s="60"/>
      <c r="AH175" s="59"/>
    </row>
    <row r="176" spans="1:34">
      <c r="A176" s="99" t="s">
        <v>596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134.16</v>
      </c>
      <c r="T176" s="14">
        <f>(O176/100)*(K176*$K$9)</f>
        <v>332.82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190.06</v>
      </c>
      <c r="Y176" s="14">
        <f t="shared" si="57"/>
        <v>461.82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651.9</v>
      </c>
      <c r="AD176" s="48">
        <f>(ROUND(AC176-AC170,1)/AC170)</f>
        <v>0.11474008207934336</v>
      </c>
      <c r="AE176" s="113"/>
      <c r="AF176" s="60"/>
      <c r="AH176" s="59"/>
    </row>
    <row r="177" spans="1:34">
      <c r="A177" s="99" t="s">
        <v>831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134.16</v>
      </c>
      <c r="T177" s="14">
        <f>(O177/100)*(K177*$J$10)</f>
        <v>0</v>
      </c>
      <c r="U177" s="14">
        <f>(P177/100)*(K177*$K$10)+(P177/100)*(L177*$L$10)</f>
        <v>332.82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190.06</v>
      </c>
      <c r="Y177" s="14">
        <f t="shared" si="57"/>
        <v>0</v>
      </c>
      <c r="Z177" s="14">
        <f t="shared" si="58"/>
        <v>461.82</v>
      </c>
      <c r="AA177" s="14">
        <f t="shared" si="59"/>
        <v>0</v>
      </c>
      <c r="AB177" s="14">
        <f t="shared" si="60"/>
        <v>0</v>
      </c>
      <c r="AC177" s="15">
        <f t="shared" si="61"/>
        <v>651.9</v>
      </c>
      <c r="AD177" s="48">
        <f>(ROUND(AC177-AC170,1)/AC170)</f>
        <v>0.11474008207934336</v>
      </c>
      <c r="AE177" s="113"/>
      <c r="AF177" s="60"/>
      <c r="AH177" s="59"/>
    </row>
    <row r="178" spans="1:34">
      <c r="A178" s="99" t="s">
        <v>832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134.16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332.82</v>
      </c>
      <c r="W178" s="14">
        <f>(R178/100)*(K178*$K$11)+(R178/100)*(L178*$L$11)</f>
        <v>0</v>
      </c>
      <c r="X178" s="14">
        <f t="shared" si="56"/>
        <v>190.06</v>
      </c>
      <c r="Y178" s="14">
        <f t="shared" si="57"/>
        <v>0</v>
      </c>
      <c r="Z178" s="14">
        <f t="shared" si="58"/>
        <v>0</v>
      </c>
      <c r="AA178" s="14">
        <f t="shared" si="59"/>
        <v>461.82</v>
      </c>
      <c r="AB178" s="14">
        <f t="shared" si="60"/>
        <v>0</v>
      </c>
      <c r="AC178" s="15">
        <f t="shared" si="61"/>
        <v>651.9</v>
      </c>
      <c r="AD178" s="48">
        <f>(ROUND(AC178-AC170,1)/AC170)</f>
        <v>0.11474008207934336</v>
      </c>
      <c r="AE178" s="113"/>
      <c r="AF178" s="60"/>
      <c r="AH178" s="59"/>
    </row>
    <row r="179" spans="1:34">
      <c r="A179" s="99" t="s">
        <v>833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134.16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332.82</v>
      </c>
      <c r="X179" s="14">
        <f t="shared" si="56"/>
        <v>190.06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461.82</v>
      </c>
      <c r="AC179" s="15">
        <f t="shared" si="61"/>
        <v>651.9</v>
      </c>
      <c r="AD179" s="48">
        <f>(ROUND(AC179-AC170,1)/AC170)</f>
        <v>0.11474008207934336</v>
      </c>
      <c r="AE179" s="113"/>
      <c r="AF179" s="60"/>
      <c r="AH179" s="59"/>
    </row>
    <row r="180" spans="1:34">
      <c r="A180" s="99" t="s">
        <v>834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599.85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728.85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728.9</v>
      </c>
      <c r="AD180" s="48">
        <f>(ROUND(AC180-AC170,1)/AC170)</f>
        <v>0.24640902872777018</v>
      </c>
      <c r="AE180" s="113"/>
      <c r="AF180" s="60"/>
      <c r="AH180" s="59"/>
    </row>
    <row r="181" spans="1:34">
      <c r="A181" s="99" t="s">
        <v>835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599.85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728.85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728.9</v>
      </c>
      <c r="AD181" s="48">
        <f>(ROUND(AC181-AC170,1)/AC170)</f>
        <v>0.24640902872777018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599.85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728.85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728.9</v>
      </c>
      <c r="AD182" s="48">
        <f>(ROUND(AC182-AC170,1)/AC170)</f>
        <v>0.24640902872777018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535.26400000000001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672.86400000000003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672.9</v>
      </c>
      <c r="AD183" s="48">
        <f>(ROUND(AC183-AC170,1)/AC170)</f>
        <v>0.15064979480164159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423.11999999999995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560.71999999999991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560.70000000000005</v>
      </c>
      <c r="AD184" s="48">
        <f>(ROUND(AC184-AC170,1)/AC170)</f>
        <v>-4.1210670314637488E-2</v>
      </c>
      <c r="AE184" s="113"/>
      <c r="AF184" s="60"/>
      <c r="AH184" s="59"/>
    </row>
    <row r="185" spans="1:34">
      <c r="A185" s="106" t="s">
        <v>0</v>
      </c>
      <c r="B185" s="88" t="s">
        <v>891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324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504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664</v>
      </c>
      <c r="AD185" s="58">
        <v>0</v>
      </c>
      <c r="AE185" s="113" t="s">
        <v>801</v>
      </c>
      <c r="AF185" s="60"/>
      <c r="AH185" s="59"/>
    </row>
    <row r="186" spans="1:34">
      <c r="A186" s="99" t="s">
        <v>802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529.19999999999993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673.19999999999993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801.2</v>
      </c>
      <c r="AD186" s="48">
        <f>(ROUND(AC186-AC185,1)/AC185)</f>
        <v>0.20662650602409638</v>
      </c>
      <c r="AE186" s="113"/>
      <c r="AF186" s="60"/>
      <c r="AH186" s="59"/>
    </row>
    <row r="187" spans="1:34">
      <c r="A187" s="99" t="s">
        <v>803</v>
      </c>
      <c r="B187" s="89">
        <v>12</v>
      </c>
      <c r="C187" s="21" t="s">
        <v>836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302.39999999999998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482.4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642.4</v>
      </c>
      <c r="AD187" s="48">
        <f>(ROUND(AC187-AC185,1)/AC185)</f>
        <v>-3.2530120481927716E-2</v>
      </c>
      <c r="AE187" s="113"/>
      <c r="AF187" s="60"/>
      <c r="AH187" s="59"/>
    </row>
    <row r="188" spans="1:34">
      <c r="A188" s="99" t="s">
        <v>804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302.39999999999998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482.4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642.4</v>
      </c>
      <c r="AD188" s="48">
        <f>(ROUND(AC188-AC185,1)/AC185)</f>
        <v>-3.2530120481927716E-2</v>
      </c>
      <c r="AE188" s="113"/>
      <c r="AF188" s="60"/>
      <c r="AH188" s="59"/>
    </row>
    <row r="189" spans="1:34">
      <c r="A189" s="99" t="s">
        <v>805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302.39999999999998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482.4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642.4</v>
      </c>
      <c r="AD189" s="48">
        <f>(ROUND(AC189-AC185,1)/AC185)</f>
        <v>-3.2530120481927716E-2</v>
      </c>
      <c r="AE189" s="113"/>
      <c r="AF189" s="60"/>
      <c r="AH189" s="59"/>
    </row>
    <row r="190" spans="1:34">
      <c r="A190" s="99" t="s">
        <v>655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302.39999999999998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482.4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642.4</v>
      </c>
      <c r="AD190" s="48">
        <f>(ROUND(AC190-AC185,1)/AC185)</f>
        <v>-3.2530120481927716E-2</v>
      </c>
      <c r="AE190" s="113"/>
      <c r="AF190" s="60"/>
      <c r="AH190" s="59"/>
    </row>
    <row r="191" spans="1:34">
      <c r="A191" s="99" t="s">
        <v>596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105.29999999999998</v>
      </c>
      <c r="T191" s="14">
        <f>(O191/100)*(K191*$K$9)</f>
        <v>351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163.79999999999998</v>
      </c>
      <c r="Y191" s="14">
        <f t="shared" si="63"/>
        <v>546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709.8</v>
      </c>
      <c r="AD191" s="48">
        <f>(ROUND(AC191-AC185,1)/AC185)</f>
        <v>6.8975903614457823E-2</v>
      </c>
      <c r="AE191" s="113"/>
      <c r="AF191" s="60"/>
      <c r="AH191" s="59"/>
    </row>
    <row r="192" spans="1:34">
      <c r="A192" s="99" t="s">
        <v>831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105.29999999999998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163.79999999999998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709.8</v>
      </c>
      <c r="AD192" s="48">
        <f>(ROUND(AC192-AC185,1)/AC185)</f>
        <v>6.8975903614457823E-2</v>
      </c>
      <c r="AE192" s="113"/>
      <c r="AF192" s="60"/>
      <c r="AH192" s="59"/>
    </row>
    <row r="193" spans="1:34">
      <c r="A193" s="99" t="s">
        <v>832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105.29999999999998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351</v>
      </c>
      <c r="W193" s="14">
        <f>(R193/100)*(K193*$K$11)+(R193/100)*(L193*$L$11)</f>
        <v>0</v>
      </c>
      <c r="X193" s="14">
        <f t="shared" si="62"/>
        <v>163.79999999999998</v>
      </c>
      <c r="Y193" s="14">
        <f t="shared" si="63"/>
        <v>0</v>
      </c>
      <c r="Z193" s="14">
        <f t="shared" si="64"/>
        <v>0</v>
      </c>
      <c r="AA193" s="14">
        <f t="shared" si="65"/>
        <v>546</v>
      </c>
      <c r="AB193" s="14">
        <f t="shared" si="66"/>
        <v>0</v>
      </c>
      <c r="AC193" s="15">
        <f t="shared" si="67"/>
        <v>709.8</v>
      </c>
      <c r="AD193" s="48">
        <f>(ROUND(AC193-AC185,1)/AC185)</f>
        <v>6.8975903614457823E-2</v>
      </c>
      <c r="AE193" s="113"/>
      <c r="AF193" s="60"/>
      <c r="AH193" s="59"/>
    </row>
    <row r="194" spans="1:34">
      <c r="A194" s="99" t="s">
        <v>833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105.29999999999998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351</v>
      </c>
      <c r="X194" s="14">
        <f t="shared" si="62"/>
        <v>163.79999999999998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546</v>
      </c>
      <c r="AC194" s="15">
        <f t="shared" si="67"/>
        <v>709.8</v>
      </c>
      <c r="AD194" s="48">
        <f>(ROUND(AC194-AC185,1)/AC185)</f>
        <v>6.8975903614457823E-2</v>
      </c>
      <c r="AE194" s="113"/>
      <c r="AF194" s="60"/>
      <c r="AH194" s="59"/>
    </row>
    <row r="195" spans="1:34">
      <c r="A195" s="99" t="s">
        <v>834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135</v>
      </c>
      <c r="O195" s="14">
        <f>E195*$E$13</f>
        <v>0</v>
      </c>
      <c r="P195" s="14">
        <f>F195*$F$13</f>
        <v>120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364.5</v>
      </c>
      <c r="T195" s="14">
        <f>(O195/100)*(K195*$K$13)+(O195/100)*(M195*$M$13)</f>
        <v>0</v>
      </c>
      <c r="U195" s="14">
        <f>(P195/100)*(K195*$K$13)+(P195/100)*(L195*$L$13)+(P195/100)*(M195*$M$13)</f>
        <v>144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499.5</v>
      </c>
      <c r="Y195" s="14">
        <f t="shared" si="63"/>
        <v>0</v>
      </c>
      <c r="Z195" s="14">
        <f t="shared" si="64"/>
        <v>264</v>
      </c>
      <c r="AA195" s="14">
        <f t="shared" si="65"/>
        <v>0</v>
      </c>
      <c r="AB195" s="14">
        <f t="shared" si="66"/>
        <v>0</v>
      </c>
      <c r="AC195" s="15">
        <f t="shared" si="67"/>
        <v>763.5</v>
      </c>
      <c r="AD195" s="48">
        <f>(ROUND(AC195-AC185,1)/AC185)</f>
        <v>0.14984939759036145</v>
      </c>
      <c r="AE195" s="113"/>
      <c r="AF195" s="60"/>
      <c r="AH195" s="59"/>
    </row>
    <row r="196" spans="1:34">
      <c r="A196" s="99" t="s">
        <v>835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180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621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801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801</v>
      </c>
      <c r="AD196" s="48">
        <f>(ROUND(AC196-AC185,1)/AC185)</f>
        <v>0.20632530120481929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180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621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801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801</v>
      </c>
      <c r="AD197" s="48">
        <f>(ROUND(AC197-AC185,1)/AC185)</f>
        <v>0.20632530120481929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547.19999999999993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691.19999999999993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819.2</v>
      </c>
      <c r="AD198" s="48">
        <f>(ROUND(AC198-AC185,1)/AC185)</f>
        <v>0.23373493975903611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414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558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686</v>
      </c>
      <c r="AD199" s="48">
        <f>(ROUND(AC199-AC185,1)/AC185)</f>
        <v>3.313253012048193E-2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464.40000000000003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636.40000000000009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636.4</v>
      </c>
      <c r="AD200" s="58" t="s">
        <v>329</v>
      </c>
      <c r="AE200" s="113" t="s">
        <v>801</v>
      </c>
      <c r="AF200" s="60"/>
      <c r="AH200" s="59"/>
    </row>
    <row r="201" spans="1:34">
      <c r="A201" s="99" t="s">
        <v>802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624.70399999999995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762.30399999999997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762.3</v>
      </c>
      <c r="AD201" s="48">
        <f>(ROUND(AC201-AC200,1)/AC200)</f>
        <v>0.19783155248271528</v>
      </c>
      <c r="AE201" s="113"/>
      <c r="AF201" s="60"/>
      <c r="AH201" s="59"/>
    </row>
    <row r="202" spans="1:34">
      <c r="A202" s="99" t="s">
        <v>803</v>
      </c>
      <c r="B202" s="91">
        <v>10</v>
      </c>
      <c r="C202" s="21" t="s">
        <v>836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433.43999999999994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605.43999999999994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605.4</v>
      </c>
      <c r="AD202" s="48">
        <f>(ROUND(AC202-AC200,1)/AC200)</f>
        <v>-4.8711502199874294E-2</v>
      </c>
      <c r="AE202" s="113"/>
      <c r="AF202" s="60"/>
      <c r="AH202" s="59"/>
    </row>
    <row r="203" spans="1:34">
      <c r="A203" s="99" t="s">
        <v>804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433.43999999999994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605.43999999999994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605.4</v>
      </c>
      <c r="AD203" s="48">
        <f>(ROUND(AC203-AC200,1)/AC200)</f>
        <v>-4.8711502199874294E-2</v>
      </c>
      <c r="AE203" s="113"/>
      <c r="AF203" s="60"/>
      <c r="AH203" s="59"/>
    </row>
    <row r="204" spans="1:34">
      <c r="A204" s="99" t="s">
        <v>805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433.43999999999994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605.43999999999994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605.4</v>
      </c>
      <c r="AD204" s="48">
        <f>(ROUND(AC204-AC200,1)/AC200)</f>
        <v>-4.8711502199874294E-2</v>
      </c>
      <c r="AE204" s="113"/>
      <c r="AF204" s="60"/>
      <c r="AH204" s="59"/>
    </row>
    <row r="205" spans="1:34">
      <c r="A205" s="99" t="s">
        <v>655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433.43999999999994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605.43999999999994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605.4</v>
      </c>
      <c r="AD205" s="48">
        <f>(ROUND(AC205-AC200,1)/AC200)</f>
        <v>-4.8711502199874294E-2</v>
      </c>
      <c r="AE205" s="113"/>
      <c r="AF205" s="60"/>
      <c r="AH205" s="59"/>
    </row>
    <row r="206" spans="1:34">
      <c r="A206" s="99" t="s">
        <v>596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134.16</v>
      </c>
      <c r="T206" s="14">
        <f>(O206/100)*(K206*$K$9)</f>
        <v>294.12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190.06</v>
      </c>
      <c r="Y206" s="14">
        <f t="shared" si="69"/>
        <v>423.12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613.20000000000005</v>
      </c>
      <c r="AD206" s="48">
        <f>(ROUND(AC206-AC200,1)/AC200)</f>
        <v>-3.6455059710873663E-2</v>
      </c>
      <c r="AE206" s="113"/>
      <c r="AF206" s="60"/>
      <c r="AH206" s="59"/>
    </row>
    <row r="207" spans="1:34">
      <c r="A207" s="99" t="s">
        <v>831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159.315</v>
      </c>
      <c r="T207" s="14">
        <f>(O207/100)*(K207*$J$10)</f>
        <v>0</v>
      </c>
      <c r="U207" s="14">
        <f>(P207/100)*(K207*$K$10)+(P207/100)*(L207*$L$10)</f>
        <v>270.90000000000003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215.215</v>
      </c>
      <c r="Y207" s="14">
        <f t="shared" si="69"/>
        <v>0</v>
      </c>
      <c r="Z207" s="14">
        <f t="shared" si="70"/>
        <v>399.90000000000003</v>
      </c>
      <c r="AA207" s="14">
        <f t="shared" si="71"/>
        <v>0</v>
      </c>
      <c r="AB207" s="14">
        <f t="shared" si="73"/>
        <v>0</v>
      </c>
      <c r="AC207" s="15">
        <f t="shared" si="72"/>
        <v>615.1</v>
      </c>
      <c r="AD207" s="48">
        <f>(ROUND(AC207-AC200,1)/AC200)</f>
        <v>-3.3469516027655563E-2</v>
      </c>
      <c r="AE207" s="113"/>
      <c r="AF207" s="60"/>
      <c r="AH207" s="59"/>
    </row>
    <row r="208" spans="1:34">
      <c r="A208" s="99" t="s">
        <v>832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202.91699999999997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236.07</v>
      </c>
      <c r="W208" s="14">
        <f>(R208/100)*(K208*$K$11)+(R208/100)*(L208*$L$11)</f>
        <v>0</v>
      </c>
      <c r="X208" s="14">
        <f t="shared" si="68"/>
        <v>258.81699999999995</v>
      </c>
      <c r="Y208" s="14">
        <f t="shared" si="69"/>
        <v>0</v>
      </c>
      <c r="Z208" s="14">
        <f t="shared" si="70"/>
        <v>0</v>
      </c>
      <c r="AA208" s="14">
        <f t="shared" si="71"/>
        <v>365.07</v>
      </c>
      <c r="AB208" s="14">
        <f t="shared" si="73"/>
        <v>0</v>
      </c>
      <c r="AC208" s="15">
        <f t="shared" si="72"/>
        <v>623.9</v>
      </c>
      <c r="AD208" s="48">
        <f>(ROUND(AC208-AC200,1)/AC200)</f>
        <v>-1.964173475801383E-2</v>
      </c>
      <c r="AE208" s="113"/>
      <c r="AF208" s="60"/>
      <c r="AH208" s="59"/>
    </row>
    <row r="209" spans="1:34">
      <c r="A209" s="99" t="s">
        <v>833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159.315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270.90000000000003</v>
      </c>
      <c r="X209" s="14">
        <f t="shared" si="68"/>
        <v>215.215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399.90000000000003</v>
      </c>
      <c r="AC209" s="15">
        <f t="shared" si="72"/>
        <v>615.1</v>
      </c>
      <c r="AD209" s="48">
        <f>(ROUND(AC209-AC200,1)/AC200)</f>
        <v>-3.3469516027655563E-2</v>
      </c>
      <c r="AE209" s="113"/>
      <c r="AF209" s="60"/>
      <c r="AH209" s="59"/>
    </row>
    <row r="210" spans="1:34">
      <c r="A210" s="99" t="s">
        <v>834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735.30000000000007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864.30000000000007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864.3</v>
      </c>
      <c r="AD210" s="48">
        <f>(ROUND(AC210-AC200,1)/AC200)</f>
        <v>0.35810810810810811</v>
      </c>
      <c r="AE210" s="113"/>
      <c r="AF210" s="60"/>
      <c r="AH210" s="59"/>
    </row>
    <row r="211" spans="1:34">
      <c r="A211" s="99" t="s">
        <v>835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638.55000000000007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767.55000000000007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767.6</v>
      </c>
      <c r="AD211" s="48">
        <f>(ROUND(AC211-AC200,1)/AC200)</f>
        <v>0.20615964802011313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638.55000000000007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767.55000000000007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767.6</v>
      </c>
      <c r="AD212" s="48">
        <f>(ROUND(AC212-AC200,1)/AC200)</f>
        <v>0.20615964802011313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555.21599999999989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692.81599999999992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692.8</v>
      </c>
      <c r="AD213" s="48">
        <f>(ROUND(AC213-AC200,1)/AC200)</f>
        <v>8.8623507228158385E-2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555.21599999999989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692.81599999999992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692.8</v>
      </c>
      <c r="AD214" s="48">
        <f>(ROUND(AC214-AC200,1)/AC200)</f>
        <v>8.8623507228158385E-2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288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144</v>
      </c>
      <c r="X215" s="52">
        <f t="shared" si="38"/>
        <v>448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264</v>
      </c>
      <c r="AC215" s="53">
        <f>ROUND(X215+Y215+Z215+AA215+AB215,1)</f>
        <v>712</v>
      </c>
      <c r="AD215" s="58"/>
      <c r="AE215" s="113" t="s">
        <v>801</v>
      </c>
      <c r="AF215" s="60"/>
      <c r="AH215" s="59"/>
    </row>
    <row r="216" spans="1:34">
      <c r="A216" s="99" t="s">
        <v>802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448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115.19999999999999</v>
      </c>
      <c r="X216" s="14">
        <f t="shared" si="38"/>
        <v>576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211.2</v>
      </c>
      <c r="AC216" s="15">
        <f>ROUND(X216+Y216+Z216+AA216+AB216,1)</f>
        <v>787.2</v>
      </c>
      <c r="AD216" s="48">
        <f>(ROUND(AC216-AC215,1)/AC215)</f>
        <v>0.10561797752808989</v>
      </c>
      <c r="AE216" s="113"/>
      <c r="AF216" s="60"/>
      <c r="AH216" s="59"/>
    </row>
    <row r="217" spans="1:34">
      <c r="A217" s="99" t="s">
        <v>803</v>
      </c>
      <c r="B217" s="93">
        <v>16</v>
      </c>
      <c r="C217" s="21" t="s">
        <v>836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358.40000000000003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134.4</v>
      </c>
      <c r="X217" s="14">
        <f t="shared" si="38"/>
        <v>518.40000000000009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254.4</v>
      </c>
      <c r="AC217" s="15">
        <f>ROUND(X217+Y217+Z217+AA217+AB217,1)</f>
        <v>772.8</v>
      </c>
      <c r="AD217" s="48">
        <f>(ROUND(AC217-AC215,1)/AC215)</f>
        <v>8.5393258426966281E-2</v>
      </c>
      <c r="AE217" s="113"/>
      <c r="AF217" s="60"/>
      <c r="AH217" s="59"/>
    </row>
    <row r="218" spans="1:34">
      <c r="A218" s="99" t="s">
        <v>804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268.8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134.4</v>
      </c>
      <c r="X218" s="14">
        <f t="shared" ref="X218:AA220" si="76">N218+S218</f>
        <v>428.8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254.4</v>
      </c>
      <c r="AC218" s="15">
        <f t="shared" ref="AC218:AC229" si="77">ROUND(X218+Y218+Z218+AA218+AB218,1)</f>
        <v>683.2</v>
      </c>
      <c r="AD218" s="48">
        <f>(ROUND(AC218-AC215,1)/AC215)</f>
        <v>-4.0449438202247195E-2</v>
      </c>
      <c r="AE218" s="113"/>
      <c r="AF218" s="60"/>
      <c r="AH218" s="59"/>
    </row>
    <row r="219" spans="1:34">
      <c r="A219" s="99" t="s">
        <v>805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268.8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134.4</v>
      </c>
      <c r="X219" s="14">
        <f t="shared" si="76"/>
        <v>428.8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254.4</v>
      </c>
      <c r="AC219" s="15">
        <f t="shared" si="77"/>
        <v>683.2</v>
      </c>
      <c r="AD219" s="48">
        <f>(ROUND(AC219-AC215,1)/AC215)</f>
        <v>-4.0449438202247195E-2</v>
      </c>
      <c r="AE219" s="113"/>
      <c r="AF219" s="60"/>
      <c r="AH219" s="59"/>
    </row>
    <row r="220" spans="1:34">
      <c r="A220" s="99" t="s">
        <v>655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268.8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134.4</v>
      </c>
      <c r="X220" s="14">
        <f t="shared" si="76"/>
        <v>428.8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254.4</v>
      </c>
      <c r="AC220" s="15">
        <f t="shared" si="77"/>
        <v>683.2</v>
      </c>
      <c r="AD220" s="48">
        <f>(ROUND(AC220-AC215,1)/AC215)</f>
        <v>-4.0449438202247195E-2</v>
      </c>
      <c r="AE220" s="113"/>
      <c r="AF220" s="60"/>
      <c r="AH220" s="59"/>
    </row>
    <row r="221" spans="1:34">
      <c r="A221" s="99" t="s">
        <v>596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93.600000000000009</v>
      </c>
      <c r="T221" s="14">
        <f>(O221/100)*(K221*$K$9)</f>
        <v>378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145.60000000000002</v>
      </c>
      <c r="Y221" s="14">
        <f t="shared" si="39"/>
        <v>558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703.6</v>
      </c>
      <c r="AD221" s="48">
        <f>(ROUND(AC221-AC215,1)/AC215)</f>
        <v>-1.1797752808988765E-2</v>
      </c>
      <c r="AE221" s="113"/>
      <c r="AF221" s="60"/>
      <c r="AH221" s="59"/>
    </row>
    <row r="222" spans="1:34">
      <c r="A222" s="99" t="s">
        <v>831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93.600000000000009</v>
      </c>
      <c r="T222" s="14">
        <f>(O222/100)*(K222*$J$10)</f>
        <v>0</v>
      </c>
      <c r="U222" s="14">
        <f>(P222/100)*(K222*$K$10)+(P222/100)*(L222*$L$10)</f>
        <v>378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145.60000000000002</v>
      </c>
      <c r="Y222" s="14">
        <f t="shared" si="39"/>
        <v>0</v>
      </c>
      <c r="Z222" s="14">
        <f t="shared" si="40"/>
        <v>558</v>
      </c>
      <c r="AA222" s="14">
        <f t="shared" si="41"/>
        <v>0</v>
      </c>
      <c r="AB222" s="14">
        <f t="shared" si="78"/>
        <v>0</v>
      </c>
      <c r="AC222" s="15">
        <f t="shared" si="77"/>
        <v>703.6</v>
      </c>
      <c r="AD222" s="48">
        <f>(ROUND(AC222-AC215,1)/AC215)</f>
        <v>-1.1797752808988765E-2</v>
      </c>
      <c r="AE222" s="113"/>
      <c r="AF222" s="60"/>
      <c r="AH222" s="59"/>
    </row>
    <row r="223" spans="1:34">
      <c r="A223" s="99" t="s">
        <v>832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93.600000000000009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378</v>
      </c>
      <c r="W223" s="14">
        <f>(R223/100)*(K223*$K$11)+(R223/100)*(L223*$L$11)</f>
        <v>0</v>
      </c>
      <c r="X223" s="14">
        <f t="shared" si="38"/>
        <v>145.60000000000002</v>
      </c>
      <c r="Y223" s="14">
        <f t="shared" si="39"/>
        <v>0</v>
      </c>
      <c r="Z223" s="14">
        <f t="shared" si="40"/>
        <v>0</v>
      </c>
      <c r="AA223" s="14">
        <f t="shared" si="41"/>
        <v>558</v>
      </c>
      <c r="AB223" s="14">
        <f t="shared" si="78"/>
        <v>0</v>
      </c>
      <c r="AC223" s="15">
        <f t="shared" si="77"/>
        <v>703.6</v>
      </c>
      <c r="AD223" s="48">
        <f>(ROUND(AC223-AC215,1)/AC215)</f>
        <v>-1.1797752808988765E-2</v>
      </c>
      <c r="AE223" s="113"/>
      <c r="AF223" s="60"/>
      <c r="AH223" s="59"/>
    </row>
    <row r="224" spans="1:34">
      <c r="A224" s="99" t="s">
        <v>833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93.600000000000009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378</v>
      </c>
      <c r="X224" s="14">
        <f t="shared" si="38"/>
        <v>145.60000000000002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558</v>
      </c>
      <c r="AC224" s="15">
        <f t="shared" si="77"/>
        <v>703.6</v>
      </c>
      <c r="AD224" s="48">
        <f>(ROUND(AC224-AC215,1)/AC215)</f>
        <v>-1.1797752808988765E-2</v>
      </c>
      <c r="AE224" s="113"/>
      <c r="AF224" s="60"/>
      <c r="AH224" s="59"/>
    </row>
    <row r="225" spans="1:34">
      <c r="A225" s="99" t="s">
        <v>834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120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90</v>
      </c>
      <c r="S225" s="14">
        <f>(N225/100)*(I225*$I$14)+(N225/100)*(J225*$J$14)+(N225/100)*(M225*$M$14)</f>
        <v>342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234</v>
      </c>
      <c r="X225" s="14">
        <f t="shared" si="38"/>
        <v>462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324</v>
      </c>
      <c r="AC225" s="15">
        <f t="shared" si="77"/>
        <v>786</v>
      </c>
      <c r="AD225" s="48">
        <f>(ROUND(AC225-AC215,1)/AC215)</f>
        <v>0.10393258426966293</v>
      </c>
      <c r="AE225" s="113"/>
      <c r="AF225" s="60"/>
      <c r="AH225" s="59"/>
    </row>
    <row r="226" spans="1:34">
      <c r="A226" s="99" t="s">
        <v>835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172.5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621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793.5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793.5</v>
      </c>
      <c r="AD226" s="48">
        <f>(ROUND(AC226-AC215,1)/AC215)</f>
        <v>0.11446629213483146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172.5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621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793.5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793.5</v>
      </c>
      <c r="AD227" s="48">
        <f>(ROUND(AC227-AC215,1)/AC215)</f>
        <v>0.11446629213483146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486.40000000000003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115.19999999999999</v>
      </c>
      <c r="X228" s="14">
        <f t="shared" si="38"/>
        <v>614.40000000000009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211.2</v>
      </c>
      <c r="AC228" s="15">
        <f t="shared" si="77"/>
        <v>825.6</v>
      </c>
      <c r="AD228" s="48">
        <f>(ROUND(AC228-AC215,1)/AC215)</f>
        <v>0.15955056179775279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368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115.19999999999999</v>
      </c>
      <c r="X229" s="14">
        <f t="shared" si="38"/>
        <v>496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211.2</v>
      </c>
      <c r="AC229" s="15">
        <f t="shared" si="77"/>
        <v>707.2</v>
      </c>
      <c r="AD229" s="48">
        <f>(ROUND(AC229-AC215,1)/AC215)</f>
        <v>-6.7415730337078653E-3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192</v>
      </c>
      <c r="T230" s="52">
        <f>(O230/100)*(K230*$K$3)</f>
        <v>0</v>
      </c>
      <c r="U230" s="52">
        <f>(P230/100)*(K230*$K$3)+(P230/100)*(L230*$L$3)</f>
        <v>216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352</v>
      </c>
      <c r="Y230" s="52">
        <f t="shared" si="39"/>
        <v>0</v>
      </c>
      <c r="Z230" s="52">
        <f t="shared" si="40"/>
        <v>336</v>
      </c>
      <c r="AA230" s="52">
        <f t="shared" si="41"/>
        <v>0</v>
      </c>
      <c r="AB230" s="52">
        <f>R230+W230</f>
        <v>0</v>
      </c>
      <c r="AC230" s="53">
        <f>ROUND(X230+Y230+Z230+AA230+AB230,1)</f>
        <v>688</v>
      </c>
      <c r="AD230" s="58"/>
      <c r="AE230" s="113" t="s">
        <v>801</v>
      </c>
      <c r="AF230" s="60"/>
      <c r="AH230" s="59"/>
    </row>
    <row r="231" spans="1:34">
      <c r="A231" s="99" t="s">
        <v>802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403.2</v>
      </c>
      <c r="T231" s="14">
        <f>(O231/100)*(K231*$K$4)</f>
        <v>0</v>
      </c>
      <c r="U231" s="14">
        <f>(P231/100)*(K231*$K$4)+(P231/100)*(L231*$L$4)</f>
        <v>172.79999999999998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531.20000000000005</v>
      </c>
      <c r="Y231" s="14">
        <f t="shared" ref="Y231:Y244" si="80">O231+T231</f>
        <v>0</v>
      </c>
      <c r="Z231" s="14">
        <f t="shared" ref="Z231:Z244" si="81">P231+U231</f>
        <v>268.79999999999995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800</v>
      </c>
      <c r="AD231" s="48">
        <f>(ROUND(AC231-AC230,1)/AC230)</f>
        <v>0.16279069767441862</v>
      </c>
      <c r="AE231" s="113"/>
      <c r="AF231" s="60"/>
      <c r="AH231" s="59"/>
    </row>
    <row r="232" spans="1:34">
      <c r="A232" s="99" t="s">
        <v>803</v>
      </c>
      <c r="B232" s="91">
        <v>18</v>
      </c>
      <c r="C232" s="21" t="s">
        <v>836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179.20000000000002</v>
      </c>
      <c r="T232" s="14">
        <f>(O232/100)*(K232*$K$5)</f>
        <v>0</v>
      </c>
      <c r="U232" s="14">
        <f>(P232/100)*(K232*$K$5)+(P232/100)*(L232*$L$5)</f>
        <v>201.6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339.20000000000005</v>
      </c>
      <c r="Y232" s="14">
        <f t="shared" si="80"/>
        <v>0</v>
      </c>
      <c r="Z232" s="14">
        <f t="shared" si="81"/>
        <v>321.60000000000002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660.8</v>
      </c>
      <c r="AD232" s="48">
        <f>(ROUND(AC232-AC230,1)/AC230)</f>
        <v>-3.9534883720930232E-2</v>
      </c>
      <c r="AE232" s="113"/>
      <c r="AF232" s="60"/>
      <c r="AH232" s="59"/>
    </row>
    <row r="233" spans="1:34">
      <c r="A233" s="99" t="s">
        <v>804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179.20000000000002</v>
      </c>
      <c r="T233" s="14">
        <f>(O233/100)*(K233*$K$6)</f>
        <v>0</v>
      </c>
      <c r="U233" s="14">
        <f>(P233/100)*(K233*$K$6)+(P233/100)*(L233*$L$6)</f>
        <v>201.6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339.20000000000005</v>
      </c>
      <c r="Y233" s="14">
        <f t="shared" si="80"/>
        <v>0</v>
      </c>
      <c r="Z233" s="14">
        <f t="shared" si="81"/>
        <v>321.60000000000002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660.8</v>
      </c>
      <c r="AD233" s="48">
        <f>(ROUND(AC233-AC230,1)/AC230)</f>
        <v>-3.9534883720930232E-2</v>
      </c>
      <c r="AE233" s="113"/>
      <c r="AF233" s="60"/>
      <c r="AH233" s="59"/>
    </row>
    <row r="234" spans="1:34">
      <c r="A234" s="99" t="s">
        <v>805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179.20000000000002</v>
      </c>
      <c r="T234" s="14">
        <f>(O234/100)*(K234*$K$7)</f>
        <v>0</v>
      </c>
      <c r="U234" s="14">
        <f>(P234/100)*(K234*$K$7)+(P234/100)*(L234*$L$7)</f>
        <v>201.6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339.20000000000005</v>
      </c>
      <c r="Y234" s="14">
        <f t="shared" si="80"/>
        <v>0</v>
      </c>
      <c r="Z234" s="14">
        <f t="shared" si="81"/>
        <v>321.60000000000002</v>
      </c>
      <c r="AA234" s="14">
        <f t="shared" si="82"/>
        <v>0</v>
      </c>
      <c r="AB234" s="14">
        <f t="shared" si="84"/>
        <v>0</v>
      </c>
      <c r="AC234" s="15">
        <f t="shared" si="83"/>
        <v>660.8</v>
      </c>
      <c r="AD234" s="48">
        <f>(ROUND(AC234-AC230,1)/AC230)</f>
        <v>-3.9534883720930232E-2</v>
      </c>
      <c r="AE234" s="113"/>
      <c r="AF234" s="60"/>
      <c r="AH234" s="59"/>
    </row>
    <row r="235" spans="1:34">
      <c r="A235" s="99" t="s">
        <v>655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179.20000000000002</v>
      </c>
      <c r="T235" s="14">
        <f>(O235/100)*(K235*$K$8)</f>
        <v>0</v>
      </c>
      <c r="U235" s="14">
        <f>(P235/100)*(K235*$K$8)+(P235/100)*(L235*$L$8)</f>
        <v>201.6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339.20000000000005</v>
      </c>
      <c r="Y235" s="14">
        <f t="shared" si="80"/>
        <v>0</v>
      </c>
      <c r="Z235" s="14">
        <f t="shared" si="81"/>
        <v>321.60000000000002</v>
      </c>
      <c r="AA235" s="14">
        <f t="shared" si="82"/>
        <v>0</v>
      </c>
      <c r="AB235" s="14">
        <f t="shared" si="84"/>
        <v>0</v>
      </c>
      <c r="AC235" s="15">
        <f t="shared" si="83"/>
        <v>660.8</v>
      </c>
      <c r="AD235" s="48">
        <f>(ROUND(AC235-AC230,1)/AC230)</f>
        <v>-3.9534883720930232E-2</v>
      </c>
      <c r="AE235" s="113"/>
      <c r="AF235" s="60"/>
      <c r="AH235" s="59"/>
    </row>
    <row r="236" spans="1:34">
      <c r="A236" s="99" t="s">
        <v>596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62.400000000000006</v>
      </c>
      <c r="T236" s="14">
        <f>(O236/100)*(K236*$K$9)</f>
        <v>378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114.4</v>
      </c>
      <c r="Y236" s="14">
        <f t="shared" si="80"/>
        <v>558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672.4</v>
      </c>
      <c r="AD236" s="48">
        <f>(ROUND(AC236-AC230,1)/AC230)</f>
        <v>-2.2674418604651161E-2</v>
      </c>
      <c r="AE236" s="113"/>
      <c r="AF236" s="60"/>
      <c r="AH236" s="59"/>
    </row>
    <row r="237" spans="1:34">
      <c r="A237" s="99" t="s">
        <v>831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62.400000000000006</v>
      </c>
      <c r="T237" s="14">
        <f>(O237/100)*(K237*$J$10)</f>
        <v>0</v>
      </c>
      <c r="U237" s="14">
        <f>(P237/100)*(K237*$K$10)+(P237/100)*(L237*$L$10)</f>
        <v>378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114.4</v>
      </c>
      <c r="Y237" s="14">
        <f t="shared" si="80"/>
        <v>0</v>
      </c>
      <c r="Z237" s="14">
        <f t="shared" si="81"/>
        <v>558</v>
      </c>
      <c r="AA237" s="14">
        <f t="shared" si="82"/>
        <v>0</v>
      </c>
      <c r="AB237" s="14">
        <f t="shared" si="84"/>
        <v>0</v>
      </c>
      <c r="AC237" s="15">
        <f t="shared" si="83"/>
        <v>672.4</v>
      </c>
      <c r="AD237" s="48">
        <f>(ROUND(AC237-AC230,1)/AC230)</f>
        <v>-2.2674418604651161E-2</v>
      </c>
      <c r="AE237" s="113"/>
      <c r="AF237" s="60"/>
      <c r="AH237" s="59"/>
    </row>
    <row r="238" spans="1:34">
      <c r="A238" s="99" t="s">
        <v>832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62.400000000000006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378</v>
      </c>
      <c r="W238" s="14">
        <f>(R238/100)*(K238*$K$11)+(R238/100)*(L238*$L$11)</f>
        <v>0</v>
      </c>
      <c r="X238" s="14">
        <f t="shared" si="79"/>
        <v>114.4</v>
      </c>
      <c r="Y238" s="14">
        <f t="shared" si="80"/>
        <v>0</v>
      </c>
      <c r="Z238" s="14">
        <f t="shared" si="81"/>
        <v>0</v>
      </c>
      <c r="AA238" s="14">
        <f t="shared" si="82"/>
        <v>558</v>
      </c>
      <c r="AB238" s="14">
        <f t="shared" si="84"/>
        <v>0</v>
      </c>
      <c r="AC238" s="15">
        <f t="shared" si="83"/>
        <v>672.4</v>
      </c>
      <c r="AD238" s="48">
        <f>(ROUND(AC238-AC230,1)/AC230)</f>
        <v>-2.2674418604651161E-2</v>
      </c>
      <c r="AE238" s="113"/>
      <c r="AF238" s="60"/>
      <c r="AH238" s="59"/>
    </row>
    <row r="239" spans="1:34">
      <c r="A239" s="99" t="s">
        <v>833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62.400000000000006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378</v>
      </c>
      <c r="X239" s="14">
        <f t="shared" si="79"/>
        <v>114.4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558</v>
      </c>
      <c r="AC239" s="15">
        <f t="shared" si="83"/>
        <v>672.4</v>
      </c>
      <c r="AD239" s="48">
        <f>(ROUND(AC239-AC230,1)/AC230)</f>
        <v>-2.2674418604651161E-2</v>
      </c>
      <c r="AE239" s="113"/>
      <c r="AF239" s="60"/>
      <c r="AH239" s="59"/>
    </row>
    <row r="240" spans="1:34">
      <c r="A240" s="99" t="s">
        <v>834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120</v>
      </c>
      <c r="O240" s="14">
        <f>E240*$E$13</f>
        <v>0</v>
      </c>
      <c r="P240" s="14">
        <f>F240*$F$13</f>
        <v>90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270</v>
      </c>
      <c r="T240" s="14">
        <f>(O240/100)*(K240*$K$13)+(O240/100)*(M240*$M$13)</f>
        <v>0</v>
      </c>
      <c r="U240" s="14">
        <f>(P240/100)*(K240*$K$13)+(P240/100)*(L240*$L$13)+(P240/100)*(M240*$M$13)</f>
        <v>288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390</v>
      </c>
      <c r="Y240" s="14">
        <f t="shared" si="80"/>
        <v>0</v>
      </c>
      <c r="Z240" s="14">
        <f t="shared" si="81"/>
        <v>378</v>
      </c>
      <c r="AA240" s="14">
        <f t="shared" si="82"/>
        <v>0</v>
      </c>
      <c r="AB240" s="14">
        <f t="shared" si="84"/>
        <v>0</v>
      </c>
      <c r="AC240" s="15">
        <f t="shared" si="83"/>
        <v>768</v>
      </c>
      <c r="AD240" s="48">
        <f>(ROUND(AC240-AC230,1)/AC230)</f>
        <v>0.11627906976744186</v>
      </c>
      <c r="AE240" s="113"/>
      <c r="AF240" s="60"/>
      <c r="AH240" s="59"/>
    </row>
    <row r="241" spans="1:34">
      <c r="A241" s="99" t="s">
        <v>835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172.5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569.25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741.75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741.8</v>
      </c>
      <c r="AD241" s="48">
        <f>(ROUND(AC241-AC230,1)/AC230)</f>
        <v>7.8197674418604646E-2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172.5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569.25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741.75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741.8</v>
      </c>
      <c r="AD242" s="48">
        <f>(ROUND(AC242-AC230,1)/AC230)</f>
        <v>7.8197674418604646E-2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342.40000000000003</v>
      </c>
      <c r="T243" s="14">
        <f>(O243/100)*(K243*$K$16)</f>
        <v>0</v>
      </c>
      <c r="U243" s="14">
        <f>(P243/100)*(K243*$K$16)+(P243/100)*(L243*$L$16)</f>
        <v>172.79999999999998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470.40000000000003</v>
      </c>
      <c r="Y243" s="14">
        <f t="shared" si="80"/>
        <v>0</v>
      </c>
      <c r="Z243" s="14">
        <f t="shared" si="81"/>
        <v>268.79999999999995</v>
      </c>
      <c r="AA243" s="14">
        <f t="shared" si="82"/>
        <v>0</v>
      </c>
      <c r="AB243" s="14">
        <f t="shared" si="84"/>
        <v>0</v>
      </c>
      <c r="AC243" s="15">
        <f t="shared" si="83"/>
        <v>739.2</v>
      </c>
      <c r="AD243" s="48">
        <f>(ROUND(AC243-AC230,1)/AC230)</f>
        <v>7.441860465116279E-2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342.40000000000003</v>
      </c>
      <c r="T244" s="14">
        <f>(O244/100)*(K244*$K$17)</f>
        <v>0</v>
      </c>
      <c r="U244" s="14">
        <f>(P244/100)*(K244*$K$17)+(P244/100)*(L244*$L$17)</f>
        <v>172.79999999999998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470.40000000000003</v>
      </c>
      <c r="Y244" s="14">
        <f t="shared" si="80"/>
        <v>0</v>
      </c>
      <c r="Z244" s="14">
        <f t="shared" si="81"/>
        <v>268.79999999999995</v>
      </c>
      <c r="AA244" s="14">
        <f t="shared" si="82"/>
        <v>0</v>
      </c>
      <c r="AB244" s="14">
        <f t="shared" si="84"/>
        <v>0</v>
      </c>
      <c r="AC244" s="15">
        <f t="shared" si="83"/>
        <v>739.2</v>
      </c>
      <c r="AD244" s="48">
        <f>(ROUND(AC244-AC230,1)/AC230)</f>
        <v>7.441860465116279E-2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182.4</v>
      </c>
      <c r="T245" s="52">
        <f>(O245/100)*(K245*$K$3)</f>
        <v>0</v>
      </c>
      <c r="U245" s="52">
        <f>(P245/100)*(K245*$K$3)+(P245/100)*(L245*$L$3)</f>
        <v>192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334.4</v>
      </c>
      <c r="Y245" s="52">
        <f t="shared" si="39"/>
        <v>0</v>
      </c>
      <c r="Z245" s="52">
        <f t="shared" si="40"/>
        <v>352</v>
      </c>
      <c r="AA245" s="52">
        <f t="shared" si="41"/>
        <v>0</v>
      </c>
      <c r="AB245" s="52">
        <f>R245+W245</f>
        <v>0</v>
      </c>
      <c r="AC245" s="53">
        <f>ROUND(X245+Y245+Z245+AA245+AB245,1)</f>
        <v>686.4</v>
      </c>
      <c r="AD245" s="58"/>
      <c r="AE245" s="113" t="s">
        <v>801</v>
      </c>
      <c r="AF245" s="60"/>
      <c r="AH245" s="59"/>
    </row>
    <row r="246" spans="1:34">
      <c r="A246" s="99" t="s">
        <v>802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361.76000000000005</v>
      </c>
      <c r="T246" s="14">
        <f>(O246/100)*(K246*$K$4)</f>
        <v>0</v>
      </c>
      <c r="U246" s="14">
        <f>(P246/100)*(K246*$K$4)+(P246/100)*(L246*$L$4)</f>
        <v>153.6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483.36000000000007</v>
      </c>
      <c r="Y246" s="14">
        <f t="shared" si="39"/>
        <v>0</v>
      </c>
      <c r="Z246" s="14">
        <f t="shared" si="40"/>
        <v>281.60000000000002</v>
      </c>
      <c r="AA246" s="14">
        <f t="shared" si="41"/>
        <v>0</v>
      </c>
      <c r="AB246" s="14">
        <f>R246+W246</f>
        <v>0</v>
      </c>
      <c r="AC246" s="15">
        <f>ROUND(X246+Y246+Z246+AA246+AB246,1)</f>
        <v>765</v>
      </c>
      <c r="AD246" s="48">
        <f>(ROUND(AC246-AC245,1)/AC245)</f>
        <v>0.1145104895104895</v>
      </c>
      <c r="AE246" s="113"/>
      <c r="AF246" s="60"/>
      <c r="AH246" s="59"/>
    </row>
    <row r="247" spans="1:34">
      <c r="A247" s="99" t="s">
        <v>803</v>
      </c>
      <c r="B247" s="93">
        <v>10</v>
      </c>
      <c r="C247" s="21" t="s">
        <v>836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170.24</v>
      </c>
      <c r="T247" s="14">
        <f>(O247/100)*(K247*$K$5)</f>
        <v>0</v>
      </c>
      <c r="U247" s="14">
        <f>(P247/100)*(K247*$K$5)+(P247/100)*(L247*$L$5)</f>
        <v>179.20000000000002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322.24</v>
      </c>
      <c r="Y247" s="14">
        <f t="shared" si="39"/>
        <v>0</v>
      </c>
      <c r="Z247" s="14">
        <f t="shared" si="40"/>
        <v>339.20000000000005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661.4</v>
      </c>
      <c r="AD247" s="48">
        <f>(ROUND(AC247-AC245,1)/AC245)</f>
        <v>-3.6421911421911424E-2</v>
      </c>
      <c r="AE247" s="113"/>
      <c r="AF247" s="60"/>
      <c r="AH247" s="60"/>
    </row>
    <row r="248" spans="1:34">
      <c r="A248" s="99" t="s">
        <v>804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170.24</v>
      </c>
      <c r="T248" s="14">
        <f>(O248/100)*(K248*$K$6)</f>
        <v>0</v>
      </c>
      <c r="U248" s="14">
        <f>(P248/100)*(K248*$K$6)+(P248/100)*(L248*$L$6)</f>
        <v>179.20000000000002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322.24</v>
      </c>
      <c r="Y248" s="14">
        <f t="shared" si="39"/>
        <v>0</v>
      </c>
      <c r="Z248" s="14">
        <f t="shared" si="40"/>
        <v>339.20000000000005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661.4</v>
      </c>
      <c r="AD248" s="48">
        <f>(ROUND(AC248-AC245,1)/AC245)</f>
        <v>-3.6421911421911424E-2</v>
      </c>
      <c r="AE248" s="113"/>
      <c r="AF248" s="60"/>
      <c r="AH248" s="59"/>
    </row>
    <row r="249" spans="1:34">
      <c r="A249" s="99" t="s">
        <v>805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170.24</v>
      </c>
      <c r="T249" s="14">
        <f>(O249/100)*(K249*$K$7)</f>
        <v>0</v>
      </c>
      <c r="U249" s="14">
        <f>(P249/100)*(K249*$K$7)+(P249/100)*(L249*$L$7)</f>
        <v>179.20000000000002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322.24</v>
      </c>
      <c r="Y249" s="14">
        <f t="shared" si="39"/>
        <v>0</v>
      </c>
      <c r="Z249" s="14">
        <f t="shared" si="40"/>
        <v>339.20000000000005</v>
      </c>
      <c r="AA249" s="14">
        <f t="shared" si="41"/>
        <v>0</v>
      </c>
      <c r="AB249" s="14">
        <f t="shared" si="86"/>
        <v>0</v>
      </c>
      <c r="AC249" s="15">
        <f t="shared" si="85"/>
        <v>661.4</v>
      </c>
      <c r="AD249" s="48">
        <f>(ROUND(AC249-AC245,1)/AC245)</f>
        <v>-3.6421911421911424E-2</v>
      </c>
      <c r="AE249" s="113"/>
      <c r="AF249" s="60"/>
      <c r="AH249" s="59"/>
    </row>
    <row r="250" spans="1:34">
      <c r="A250" s="99" t="s">
        <v>655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170.24</v>
      </c>
      <c r="T250" s="14">
        <f>(O250/100)*(K250*$K$8)</f>
        <v>0</v>
      </c>
      <c r="U250" s="14">
        <f>(P250/100)*(K250*$K$8)+(P250/100)*(L250*$L$8)</f>
        <v>179.20000000000002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322.24</v>
      </c>
      <c r="Y250" s="14">
        <f t="shared" si="39"/>
        <v>0</v>
      </c>
      <c r="Z250" s="14">
        <f t="shared" si="40"/>
        <v>339.20000000000005</v>
      </c>
      <c r="AA250" s="14">
        <f t="shared" si="41"/>
        <v>0</v>
      </c>
      <c r="AB250" s="14">
        <f t="shared" si="86"/>
        <v>0</v>
      </c>
      <c r="AC250" s="15">
        <f t="shared" si="85"/>
        <v>661.4</v>
      </c>
      <c r="AD250" s="48">
        <f>(ROUND(AC250-AC245,1)/AC245)</f>
        <v>-3.6421911421911424E-2</v>
      </c>
      <c r="AE250" s="113"/>
      <c r="AF250" s="60"/>
      <c r="AH250" s="59"/>
    </row>
    <row r="251" spans="1:34">
      <c r="A251" s="99" t="s">
        <v>596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59.28</v>
      </c>
      <c r="T251" s="14">
        <f>(O251/100)*(K251*$K$9)</f>
        <v>409.5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108.68</v>
      </c>
      <c r="Y251" s="14">
        <f t="shared" si="39"/>
        <v>604.5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713.2</v>
      </c>
      <c r="AD251" s="48">
        <f>(ROUND(AC251-AC245,1)/AC245)</f>
        <v>3.9044289044289048E-2</v>
      </c>
      <c r="AE251" s="113"/>
      <c r="AF251" s="60"/>
      <c r="AH251" s="59"/>
    </row>
    <row r="252" spans="1:34">
      <c r="A252" s="99" t="s">
        <v>831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59.28</v>
      </c>
      <c r="T252" s="14">
        <f>(O252/100)*(K252*$J$10)</f>
        <v>0</v>
      </c>
      <c r="U252" s="14">
        <f>(P252/100)*(K252*$K$10)+(P252/100)*(L252*$L$10)</f>
        <v>409.5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108.68</v>
      </c>
      <c r="Y252" s="14">
        <f t="shared" si="39"/>
        <v>0</v>
      </c>
      <c r="Z252" s="14">
        <f t="shared" si="40"/>
        <v>604.5</v>
      </c>
      <c r="AA252" s="14">
        <f t="shared" si="41"/>
        <v>0</v>
      </c>
      <c r="AB252" s="14">
        <f t="shared" si="86"/>
        <v>0</v>
      </c>
      <c r="AC252" s="15">
        <f t="shared" si="85"/>
        <v>713.2</v>
      </c>
      <c r="AD252" s="48">
        <f>(ROUND(AC252-AC245,1)/AC245)</f>
        <v>3.9044289044289048E-2</v>
      </c>
      <c r="AE252" s="113"/>
      <c r="AF252" s="60"/>
      <c r="AH252" s="59"/>
    </row>
    <row r="253" spans="1:34">
      <c r="A253" s="99" t="s">
        <v>832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59.28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409.5</v>
      </c>
      <c r="W253" s="14">
        <f>(R253/100)*(K253*$K$11)+(R253/100)*(L253*$L$11)</f>
        <v>0</v>
      </c>
      <c r="X253" s="14">
        <f t="shared" si="38"/>
        <v>108.68</v>
      </c>
      <c r="Y253" s="14">
        <f t="shared" si="39"/>
        <v>0</v>
      </c>
      <c r="Z253" s="14">
        <f t="shared" si="40"/>
        <v>0</v>
      </c>
      <c r="AA253" s="14">
        <f t="shared" si="41"/>
        <v>604.5</v>
      </c>
      <c r="AB253" s="14">
        <f t="shared" si="86"/>
        <v>0</v>
      </c>
      <c r="AC253" s="15">
        <f t="shared" si="85"/>
        <v>713.2</v>
      </c>
      <c r="AD253" s="48">
        <f>(ROUND(AC253-AC245,1)/AC245)</f>
        <v>3.9044289044289048E-2</v>
      </c>
      <c r="AE253" s="113"/>
      <c r="AF253" s="60"/>
      <c r="AH253" s="59"/>
    </row>
    <row r="254" spans="1:34">
      <c r="A254" s="99" t="s">
        <v>833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59.28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409.5</v>
      </c>
      <c r="X254" s="14">
        <f t="shared" si="38"/>
        <v>108.68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604.5</v>
      </c>
      <c r="AC254" s="15">
        <f t="shared" si="85"/>
        <v>713.2</v>
      </c>
      <c r="AD254" s="48">
        <f>(ROUND(AC254-AC245,1)/AC245)</f>
        <v>3.9044289044289048E-2</v>
      </c>
      <c r="AE254" s="113"/>
      <c r="AF254" s="60"/>
      <c r="AH254" s="59"/>
    </row>
    <row r="255" spans="1:34">
      <c r="A255" s="99" t="s">
        <v>834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114</v>
      </c>
      <c r="O255" s="14">
        <f>E255*$E$13</f>
        <v>0</v>
      </c>
      <c r="P255" s="14">
        <f>F255*$F$13</f>
        <v>120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239.39999999999998</v>
      </c>
      <c r="T255" s="14">
        <f>(O255/100)*(K255*$K$13)+(O255/100)*(M255*$M$13)</f>
        <v>0</v>
      </c>
      <c r="U255" s="14">
        <f>(P255/100)*(K255*$K$13)+(P255/100)*(L255*$L$13)+(P255/100)*(M255*$M$13)</f>
        <v>288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353.4</v>
      </c>
      <c r="Y255" s="14">
        <f t="shared" si="39"/>
        <v>0</v>
      </c>
      <c r="Z255" s="14">
        <f t="shared" si="40"/>
        <v>408</v>
      </c>
      <c r="AA255" s="14">
        <f t="shared" si="41"/>
        <v>0</v>
      </c>
      <c r="AB255" s="14">
        <f t="shared" si="86"/>
        <v>0</v>
      </c>
      <c r="AC255" s="15">
        <f t="shared" si="85"/>
        <v>761.4</v>
      </c>
      <c r="AD255" s="48">
        <f>(ROUND(AC255-AC245,1)/AC245)</f>
        <v>0.10926573426573427</v>
      </c>
      <c r="AE255" s="113"/>
      <c r="AF255" s="60"/>
      <c r="AH255" s="59"/>
    </row>
    <row r="256" spans="1:34">
      <c r="A256" s="99" t="s">
        <v>835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180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594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774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774</v>
      </c>
      <c r="AD256" s="48">
        <f>(ROUND(AC256-AC245,1)/AC245)</f>
        <v>0.12762237762237763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180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594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774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774</v>
      </c>
      <c r="AD257" s="48">
        <f>(ROUND(AC257-AC245,1)/AC245)</f>
        <v>0.12762237762237763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395.2000000000001</v>
      </c>
      <c r="T258" s="14">
        <f>(O258/100)*(K258*$K$16)</f>
        <v>0</v>
      </c>
      <c r="U258" s="14">
        <f>(P258/100)*(K258*$K$16)+(P258/100)*(L258*$L$16)</f>
        <v>153.6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516.80000000000007</v>
      </c>
      <c r="Y258" s="14">
        <f t="shared" si="39"/>
        <v>0</v>
      </c>
      <c r="Z258" s="14">
        <f t="shared" si="40"/>
        <v>281.60000000000002</v>
      </c>
      <c r="AA258" s="14">
        <f t="shared" si="41"/>
        <v>0</v>
      </c>
      <c r="AB258" s="14">
        <f t="shared" si="86"/>
        <v>0</v>
      </c>
      <c r="AC258" s="15">
        <f t="shared" si="85"/>
        <v>798.4</v>
      </c>
      <c r="AD258" s="48">
        <f>(ROUND(AC258-AC245,1)/AC245)</f>
        <v>0.16317016317016317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282.72000000000003</v>
      </c>
      <c r="T259" s="14">
        <f>(O259/100)*(K259*$K$17)</f>
        <v>0</v>
      </c>
      <c r="U259" s="14">
        <f>(P259/100)*(K259*$K$17)+(P259/100)*(L259*$L$17)</f>
        <v>153.6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404.32000000000005</v>
      </c>
      <c r="Y259" s="14">
        <f t="shared" si="39"/>
        <v>0</v>
      </c>
      <c r="Z259" s="14">
        <f t="shared" si="40"/>
        <v>281.60000000000002</v>
      </c>
      <c r="AA259" s="14">
        <f t="shared" si="41"/>
        <v>0</v>
      </c>
      <c r="AB259" s="14">
        <f t="shared" si="86"/>
        <v>0</v>
      </c>
      <c r="AC259" s="15">
        <f t="shared" si="85"/>
        <v>685.9</v>
      </c>
      <c r="AD259" s="48">
        <f>(ROUND(AC259-AC245,1)/AC245)</f>
        <v>-7.2843822843822849E-4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180</v>
      </c>
      <c r="T260" s="52">
        <f>(O260/100)*(K260*$K$3)</f>
        <v>192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330</v>
      </c>
      <c r="Y260" s="52">
        <f t="shared" si="39"/>
        <v>352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682</v>
      </c>
      <c r="AD260" s="58"/>
      <c r="AE260" s="113" t="s">
        <v>801</v>
      </c>
      <c r="AF260" s="60"/>
      <c r="AH260" s="59"/>
    </row>
    <row r="261" spans="1:34">
      <c r="A261" s="99" t="s">
        <v>802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403.2</v>
      </c>
      <c r="T261" s="14">
        <f>(O261/100)*(K261*$K$4)</f>
        <v>153.6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523.20000000000005</v>
      </c>
      <c r="Y261" s="14">
        <f t="shared" ref="Y261:Y274" si="88">O261+T261</f>
        <v>281.60000000000002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804.8</v>
      </c>
      <c r="AD261" s="48">
        <f>(ROUND(AC261-AC260,1)/AC260)</f>
        <v>0.18005865102639296</v>
      </c>
      <c r="AE261" s="113"/>
      <c r="AF261" s="60"/>
      <c r="AH261" s="59"/>
    </row>
    <row r="262" spans="1:34">
      <c r="A262" s="99" t="s">
        <v>803</v>
      </c>
      <c r="B262" s="91">
        <v>12</v>
      </c>
      <c r="C262" s="21" t="s">
        <v>836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168</v>
      </c>
      <c r="T262" s="14">
        <f>(O262/100)*(K262*$K$5)</f>
        <v>179.20000000000002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318</v>
      </c>
      <c r="Y262" s="14">
        <f t="shared" si="88"/>
        <v>339.20000000000005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657.2</v>
      </c>
      <c r="AD262" s="48">
        <f>(ROUND(AC262-AC260,1)/AC260)</f>
        <v>-3.6363636363636362E-2</v>
      </c>
      <c r="AE262" s="113"/>
      <c r="AF262" s="60"/>
      <c r="AH262" s="59"/>
    </row>
    <row r="263" spans="1:34">
      <c r="A263" s="99" t="s">
        <v>804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168</v>
      </c>
      <c r="T263" s="14">
        <f>(O263/100)*(K263*$K$6)</f>
        <v>179.20000000000002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318</v>
      </c>
      <c r="Y263" s="14">
        <f t="shared" si="88"/>
        <v>339.20000000000005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657.2</v>
      </c>
      <c r="AD263" s="48">
        <f>(ROUND(AC263-AC260,1)/AC260)</f>
        <v>-3.6363636363636362E-2</v>
      </c>
      <c r="AE263" s="113"/>
      <c r="AF263" s="60"/>
      <c r="AH263" s="59"/>
    </row>
    <row r="264" spans="1:34">
      <c r="A264" s="99" t="s">
        <v>805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168</v>
      </c>
      <c r="T264" s="14">
        <f>(O264/100)*(K264*$K$7)</f>
        <v>179.20000000000002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318</v>
      </c>
      <c r="Y264" s="14">
        <f t="shared" si="88"/>
        <v>339.20000000000005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657.2</v>
      </c>
      <c r="AD264" s="48">
        <f>(ROUND(AC264-AC260,1)/AC260)</f>
        <v>-3.6363636363636362E-2</v>
      </c>
      <c r="AE264" s="113"/>
      <c r="AF264" s="60"/>
      <c r="AH264" s="59"/>
    </row>
    <row r="265" spans="1:34">
      <c r="A265" s="99" t="s">
        <v>655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168</v>
      </c>
      <c r="T265" s="14">
        <f>(O265/100)*(K265*$K$8)</f>
        <v>179.20000000000002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318</v>
      </c>
      <c r="Y265" s="14">
        <f t="shared" si="88"/>
        <v>339.20000000000005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657.2</v>
      </c>
      <c r="AD265" s="48">
        <f>(ROUND(AC265-AC260,1)/AC260)</f>
        <v>-3.6363636363636362E-2</v>
      </c>
      <c r="AE265" s="113"/>
      <c r="AF265" s="60"/>
      <c r="AH265" s="59"/>
    </row>
    <row r="266" spans="1:34">
      <c r="A266" s="99" t="s">
        <v>596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59.28</v>
      </c>
      <c r="T266" s="14">
        <f>(O266/100)*(K266*$K$9)</f>
        <v>376.65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108.68</v>
      </c>
      <c r="Y266" s="14">
        <f t="shared" si="88"/>
        <v>579.15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687.8</v>
      </c>
      <c r="AD266" s="48">
        <f>(ROUND(AC266-AC260,1)/AC260)</f>
        <v>8.5043988269794726E-3</v>
      </c>
      <c r="AE266" s="113"/>
      <c r="AF266" s="60"/>
      <c r="AH266" s="59"/>
    </row>
    <row r="267" spans="1:34">
      <c r="A267" s="99" t="s">
        <v>831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59.28</v>
      </c>
      <c r="T267" s="14">
        <f>(O267/100)*(K267*$J$10)</f>
        <v>0</v>
      </c>
      <c r="U267" s="14">
        <f>(P267/100)*(K267*$K$10)+(P267/100)*(L267*$L$10)</f>
        <v>376.65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108.68</v>
      </c>
      <c r="Y267" s="14">
        <f t="shared" si="88"/>
        <v>0</v>
      </c>
      <c r="Z267" s="14">
        <f t="shared" si="89"/>
        <v>579.15</v>
      </c>
      <c r="AA267" s="14">
        <f t="shared" si="90"/>
        <v>0</v>
      </c>
      <c r="AB267" s="14">
        <f t="shared" si="92"/>
        <v>0</v>
      </c>
      <c r="AC267" s="15">
        <f t="shared" si="91"/>
        <v>687.8</v>
      </c>
      <c r="AD267" s="48">
        <f>(ROUND(AC267-AC260,1)/AC260)</f>
        <v>8.5043988269794726E-3</v>
      </c>
      <c r="AE267" s="113"/>
      <c r="AF267" s="60"/>
      <c r="AH267" s="59"/>
    </row>
    <row r="268" spans="1:34">
      <c r="A268" s="99" t="s">
        <v>832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59.28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376.65</v>
      </c>
      <c r="W268" s="14">
        <f>(R268/100)*(K268*$K$11)+(R268/100)*(L268*$L$11)</f>
        <v>0</v>
      </c>
      <c r="X268" s="14">
        <f t="shared" si="87"/>
        <v>108.68</v>
      </c>
      <c r="Y268" s="14">
        <f t="shared" si="88"/>
        <v>0</v>
      </c>
      <c r="Z268" s="14">
        <f t="shared" si="89"/>
        <v>0</v>
      </c>
      <c r="AA268" s="14">
        <f t="shared" si="90"/>
        <v>579.15</v>
      </c>
      <c r="AB268" s="14">
        <f t="shared" si="92"/>
        <v>0</v>
      </c>
      <c r="AC268" s="15">
        <f t="shared" si="91"/>
        <v>687.8</v>
      </c>
      <c r="AD268" s="48">
        <f>(ROUND(AC268-AC260,1)/AC260)</f>
        <v>8.5043988269794726E-3</v>
      </c>
      <c r="AE268" s="113"/>
      <c r="AF268" s="60"/>
      <c r="AH268" s="59"/>
    </row>
    <row r="269" spans="1:34">
      <c r="A269" s="99" t="s">
        <v>833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59.28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376.65</v>
      </c>
      <c r="X269" s="14">
        <f t="shared" si="87"/>
        <v>108.68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579.15</v>
      </c>
      <c r="AC269" s="15">
        <f t="shared" si="91"/>
        <v>687.8</v>
      </c>
      <c r="AD269" s="48">
        <f>(ROUND(AC269-AC260,1)/AC260)</f>
        <v>8.5043988269794726E-3</v>
      </c>
      <c r="AE269" s="113"/>
      <c r="AF269" s="60"/>
      <c r="AH269" s="59"/>
    </row>
    <row r="270" spans="1:34">
      <c r="A270" s="99" t="s">
        <v>834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112.5</v>
      </c>
      <c r="O270" s="14">
        <f>E270*$E$13</f>
        <v>120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307.125</v>
      </c>
      <c r="T270" s="14">
        <f>(O270/100)*(K270*$K$13)+(O270/100)*(M270*$M$13)</f>
        <v>388.79999999999995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419.625</v>
      </c>
      <c r="Y270" s="14">
        <f t="shared" si="88"/>
        <v>508.79999999999995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928.4</v>
      </c>
      <c r="AD270" s="48">
        <f>(ROUND(AC270-AC260,1)/AC260)</f>
        <v>0.3612903225806452</v>
      </c>
      <c r="AE270" s="113"/>
      <c r="AF270" s="60"/>
      <c r="AH270" s="59"/>
    </row>
    <row r="271" spans="1:34">
      <c r="A271" s="99" t="s">
        <v>835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195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573.29999999999995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768.3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768.3</v>
      </c>
      <c r="AD271" s="48">
        <f>(ROUND(AC271-AC260,1)/AC260)</f>
        <v>0.12653958944281524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195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573.29999999999995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768.3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768.3</v>
      </c>
      <c r="AD272" s="48">
        <f>(ROUND(AC272-AC260,1)/AC260)</f>
        <v>0.12653958944281524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342.59999999999997</v>
      </c>
      <c r="T273" s="14">
        <f>(O273/100)*(K273*$K$16)</f>
        <v>153.6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462.59999999999997</v>
      </c>
      <c r="Y273" s="14">
        <f t="shared" si="88"/>
        <v>281.60000000000002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744.2</v>
      </c>
      <c r="AD273" s="48">
        <f>(ROUND(AC273-AC260,1)/AC260)</f>
        <v>9.1202346041055718E-2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342.59999999999997</v>
      </c>
      <c r="T274" s="14">
        <f>(O274/100)*(K274*$K$17)</f>
        <v>153.6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462.59999999999997</v>
      </c>
      <c r="Y274" s="14">
        <f t="shared" si="88"/>
        <v>281.60000000000002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744.2</v>
      </c>
      <c r="AD274" s="48">
        <f>(ROUND(AC274-AC260,1)/AC260)</f>
        <v>9.1202346041055718E-2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192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403.19999999999993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595.19999999999993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595.20000000000005</v>
      </c>
      <c r="AD275" s="58"/>
      <c r="AE275" s="113" t="s">
        <v>801</v>
      </c>
      <c r="AF275" s="60"/>
      <c r="AH275" s="59"/>
    </row>
    <row r="276" spans="1:34">
      <c r="A276" s="99" t="s">
        <v>802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153.60000000000002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532.22400000000016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685.82400000000018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685.8</v>
      </c>
      <c r="AD276" s="48">
        <f>(ROUND(AC276-AC275,1)/AC275)</f>
        <v>0.15221774193548385</v>
      </c>
      <c r="AE276" s="113"/>
      <c r="AF276" s="60"/>
      <c r="AH276" s="59"/>
    </row>
    <row r="277" spans="1:34">
      <c r="A277" s="99" t="s">
        <v>803</v>
      </c>
      <c r="B277" s="93">
        <v>26</v>
      </c>
      <c r="C277" s="21" t="s">
        <v>836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192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376.32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568.31999999999994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568.29999999999995</v>
      </c>
      <c r="AD277" s="48">
        <f>(ROUND(AC277-AC275,1)/AC275)</f>
        <v>-4.5194892473118274E-2</v>
      </c>
      <c r="AE277" s="113"/>
      <c r="AF277" s="60"/>
      <c r="AH277" s="59"/>
    </row>
    <row r="278" spans="1:34">
      <c r="A278" s="99" t="s">
        <v>804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192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376.32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568.31999999999994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568.29999999999995</v>
      </c>
      <c r="AD278" s="48">
        <f>(ROUND(AC278-AC275,1)/AC275)</f>
        <v>-4.5194892473118274E-2</v>
      </c>
      <c r="AE278" s="113"/>
      <c r="AF278" s="60"/>
      <c r="AH278" s="59"/>
    </row>
    <row r="279" spans="1:34">
      <c r="A279" s="99" t="s">
        <v>805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192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376.32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568.31999999999994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568.29999999999995</v>
      </c>
      <c r="AD279" s="48">
        <f>(ROUND(AC279-AC275,1)/AC275)</f>
        <v>-4.5194892473118274E-2</v>
      </c>
      <c r="AE279" s="113"/>
      <c r="AF279" s="60"/>
      <c r="AH279" s="59"/>
    </row>
    <row r="280" spans="1:34">
      <c r="A280" s="99" t="s">
        <v>655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192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376.32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568.31999999999994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568.29999999999995</v>
      </c>
      <c r="AD280" s="48">
        <f>(ROUND(AC280-AC275,1)/AC275)</f>
        <v>-4.5194892473118274E-2</v>
      </c>
      <c r="AE280" s="113"/>
      <c r="AF280" s="60"/>
      <c r="AH280" s="59"/>
    </row>
    <row r="281" spans="1:34">
      <c r="A281" s="99" t="s">
        <v>596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62.400000000000006</v>
      </c>
      <c r="O281" s="14">
        <f>E281*$E$9</f>
        <v>144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131.04000000000002</v>
      </c>
      <c r="T281" s="14">
        <f>(O281/100)*(K281*$K$9)</f>
        <v>324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193.44000000000003</v>
      </c>
      <c r="Y281" s="14">
        <f t="shared" si="94"/>
        <v>468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661.4</v>
      </c>
      <c r="AD281" s="48">
        <f>(ROUND(AC281-AC275,1)/AC275)</f>
        <v>0.11122311827956989</v>
      </c>
      <c r="AE281" s="113"/>
      <c r="AF281" s="60"/>
      <c r="AH281" s="59"/>
    </row>
    <row r="282" spans="1:34">
      <c r="A282" s="99" t="s">
        <v>831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62.400000000000006</v>
      </c>
      <c r="O282" s="14">
        <f>E282*$E$10</f>
        <v>0</v>
      </c>
      <c r="P282" s="14">
        <f>F282*$F$10</f>
        <v>144</v>
      </c>
      <c r="Q282" s="14">
        <f>G282*$G$10</f>
        <v>0</v>
      </c>
      <c r="R282" s="14">
        <f>H282*$H$10</f>
        <v>0</v>
      </c>
      <c r="S282" s="14">
        <f>(N282/100)*(I282*$I$10)+(N282/100)*(J282*$J$10)</f>
        <v>131.04000000000002</v>
      </c>
      <c r="T282" s="14">
        <f>(O282/100)*(K282*$J$10)</f>
        <v>0</v>
      </c>
      <c r="U282" s="14">
        <f>(P282/100)*(K282*$K$10)+(P282/100)*(L282*$L$10)</f>
        <v>324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193.44000000000003</v>
      </c>
      <c r="Y282" s="14">
        <f t="shared" si="94"/>
        <v>0</v>
      </c>
      <c r="Z282" s="14">
        <f t="shared" si="95"/>
        <v>468</v>
      </c>
      <c r="AA282" s="14">
        <f t="shared" si="96"/>
        <v>0</v>
      </c>
      <c r="AB282" s="14">
        <f t="shared" si="98"/>
        <v>0</v>
      </c>
      <c r="AC282" s="15">
        <f t="shared" si="97"/>
        <v>661.4</v>
      </c>
      <c r="AD282" s="48">
        <f>(ROUND(AC282-AC275,1)/AC275)</f>
        <v>0.11122311827956989</v>
      </c>
      <c r="AE282" s="113"/>
      <c r="AF282" s="60"/>
      <c r="AH282" s="59"/>
    </row>
    <row r="283" spans="1:34">
      <c r="A283" s="99" t="s">
        <v>832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62.400000000000006</v>
      </c>
      <c r="O283" s="14">
        <f>E283*$E$11</f>
        <v>0</v>
      </c>
      <c r="P283" s="14">
        <f>F283*$F$11</f>
        <v>0</v>
      </c>
      <c r="Q283" s="14">
        <f>G283*$G$11</f>
        <v>144</v>
      </c>
      <c r="R283" s="14">
        <f>H283*$H$11</f>
        <v>0</v>
      </c>
      <c r="S283" s="14">
        <f>(N283/100)*(I283*$I$11)+(N283/100)*(J283*$J$11)</f>
        <v>131.04000000000002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324</v>
      </c>
      <c r="W283" s="14">
        <f>(R283/100)*(K283*$K$11)+(R283/100)*(L283*$L$11)</f>
        <v>0</v>
      </c>
      <c r="X283" s="14">
        <f t="shared" si="93"/>
        <v>193.44000000000003</v>
      </c>
      <c r="Y283" s="14">
        <f t="shared" si="94"/>
        <v>0</v>
      </c>
      <c r="Z283" s="14">
        <f t="shared" si="95"/>
        <v>0</v>
      </c>
      <c r="AA283" s="14">
        <f t="shared" si="96"/>
        <v>468</v>
      </c>
      <c r="AB283" s="14">
        <f t="shared" si="98"/>
        <v>0</v>
      </c>
      <c r="AC283" s="15">
        <f t="shared" si="97"/>
        <v>661.4</v>
      </c>
      <c r="AD283" s="48">
        <f>(ROUND(AC283-AC275,1)/AC275)</f>
        <v>0.11122311827956989</v>
      </c>
      <c r="AE283" s="113"/>
      <c r="AF283" s="60"/>
      <c r="AH283" s="59"/>
    </row>
    <row r="284" spans="1:34">
      <c r="A284" s="99" t="s">
        <v>833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62.400000000000006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144</v>
      </c>
      <c r="S284" s="14">
        <f>(N284/100)*(I284*$I$12)+(N284/100)*(J284*$J$12)</f>
        <v>131.04000000000002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324</v>
      </c>
      <c r="X284" s="14">
        <f t="shared" si="93"/>
        <v>193.44000000000003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468</v>
      </c>
      <c r="AC284" s="15">
        <f t="shared" si="97"/>
        <v>661.4</v>
      </c>
      <c r="AD284" s="48">
        <f>(ROUND(AC284-AC275,1)/AC275)</f>
        <v>0.11122311827956989</v>
      </c>
      <c r="AE284" s="113"/>
      <c r="AF284" s="60"/>
      <c r="AH284" s="59"/>
    </row>
    <row r="285" spans="1:34">
      <c r="A285" s="99" t="s">
        <v>834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144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583.20000000000005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727.2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727.2</v>
      </c>
      <c r="AD285" s="48">
        <f>(ROUND(AC285-AC275,1)/AC275)</f>
        <v>0.22177419354838707</v>
      </c>
      <c r="AE285" s="113"/>
      <c r="AF285" s="60"/>
      <c r="AH285" s="59"/>
    </row>
    <row r="286" spans="1:34">
      <c r="A286" s="99" t="s">
        <v>835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144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583.20000000000005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727.2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727.2</v>
      </c>
      <c r="AD286" s="48">
        <f>(ROUND(AC286-AC275,1)/AC275)</f>
        <v>0.22177419354838707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144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583.20000000000005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727.2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727.2</v>
      </c>
      <c r="AD287" s="48">
        <f>(ROUND(AC287-AC275,1)/AC275)</f>
        <v>0.22177419354838707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153.60000000000002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561.40800000000013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715.00800000000015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715</v>
      </c>
      <c r="AD288" s="48">
        <f>(ROUND(AC288-AC275,1)/AC275)</f>
        <v>0.2012768817204301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153.60000000000002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410.11200000000008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563.7120000000001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563.70000000000005</v>
      </c>
      <c r="AD289" s="48">
        <f>(ROUND(AC289-AC275,1)/AC275)</f>
        <v>-5.2923387096774188E-2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480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640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640</v>
      </c>
      <c r="AD290" s="58" t="s">
        <v>328</v>
      </c>
      <c r="AE290" s="113" t="s">
        <v>801</v>
      </c>
      <c r="AF290" s="60"/>
      <c r="AH290" s="59"/>
    </row>
    <row r="291" spans="1:34">
      <c r="A291" s="99" t="s">
        <v>802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642.56000000000006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770.56000000000006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770.6</v>
      </c>
      <c r="AD291" s="48">
        <f>(ROUND(AC291-AC290,1)/AC290)</f>
        <v>0.20406249999999998</v>
      </c>
      <c r="AE291" s="113"/>
      <c r="AF291" s="60"/>
      <c r="AH291" s="59"/>
    </row>
    <row r="292" spans="1:34">
      <c r="A292" s="99" t="s">
        <v>803</v>
      </c>
      <c r="B292" s="91">
        <v>15</v>
      </c>
      <c r="C292" s="21" t="s">
        <v>836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448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608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608</v>
      </c>
      <c r="AD292" s="48">
        <f>(ROUND(AC292-AC290,1)/AC290)</f>
        <v>-0.05</v>
      </c>
      <c r="AE292" s="113"/>
      <c r="AF292" s="60"/>
      <c r="AH292" s="59"/>
    </row>
    <row r="293" spans="1:34">
      <c r="A293" s="99" t="s">
        <v>804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448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608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608</v>
      </c>
      <c r="AD293" s="48">
        <f>(ROUND(AC293-AC290,1)/AC290)</f>
        <v>-0.05</v>
      </c>
      <c r="AE293" s="113"/>
      <c r="AF293" s="60"/>
      <c r="AH293" s="59"/>
    </row>
    <row r="294" spans="1:34">
      <c r="A294" s="99" t="s">
        <v>805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448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608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608</v>
      </c>
      <c r="AD294" s="48">
        <f>(ROUND(AC294-AC290,1)/AC290)</f>
        <v>-0.05</v>
      </c>
      <c r="AE294" s="113"/>
      <c r="AF294" s="60"/>
      <c r="AH294" s="59"/>
    </row>
    <row r="295" spans="1:34">
      <c r="A295" s="99" t="s">
        <v>655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448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608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608</v>
      </c>
      <c r="AD295" s="48">
        <f>(ROUND(AC295-AC290,1)/AC290)</f>
        <v>-0.05</v>
      </c>
      <c r="AE295" s="113"/>
      <c r="AF295" s="60"/>
      <c r="AH295" s="59"/>
    </row>
    <row r="296" spans="1:34">
      <c r="A296" s="99" t="s">
        <v>596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205.92000000000002</v>
      </c>
      <c r="T296" s="14">
        <f>(O296/100)*(K296*$K$9)</f>
        <v>331.2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257.92</v>
      </c>
      <c r="Y296" s="14">
        <f t="shared" si="100"/>
        <v>451.2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709.1</v>
      </c>
      <c r="AD296" s="48">
        <f>(ROUND(AC296-AC290,1)/AC290)</f>
        <v>0.10796874999999999</v>
      </c>
      <c r="AE296" s="113"/>
      <c r="AF296" s="60"/>
      <c r="AH296" s="59"/>
    </row>
    <row r="297" spans="1:34">
      <c r="A297" s="99" t="s">
        <v>831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146.64000000000001</v>
      </c>
      <c r="T297" s="14">
        <f>(O297/100)*(K297*$J$10)</f>
        <v>0</v>
      </c>
      <c r="U297" s="14">
        <f>(P297/100)*(K297*$K$10)+(P297/100)*(L297*$L$10)</f>
        <v>388.8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198.64000000000001</v>
      </c>
      <c r="Y297" s="14">
        <f t="shared" si="100"/>
        <v>0</v>
      </c>
      <c r="Z297" s="14">
        <f t="shared" si="101"/>
        <v>508.8</v>
      </c>
      <c r="AA297" s="14">
        <f t="shared" si="102"/>
        <v>0</v>
      </c>
      <c r="AB297" s="14">
        <f t="shared" si="104"/>
        <v>0</v>
      </c>
      <c r="AC297" s="15">
        <f t="shared" si="103"/>
        <v>707.4</v>
      </c>
      <c r="AD297" s="48">
        <f>(ROUND(AC297-AC290,1)/AC290)</f>
        <v>0.1053125</v>
      </c>
      <c r="AE297" s="113"/>
      <c r="AF297" s="60"/>
      <c r="AH297" s="59"/>
    </row>
    <row r="298" spans="1:34">
      <c r="A298" s="99" t="s">
        <v>832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62.400000000000006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475.2</v>
      </c>
      <c r="W298" s="14">
        <f>(R298/100)*(K298*$K$11)+(R298/100)*(L298*$L$11)</f>
        <v>0</v>
      </c>
      <c r="X298" s="14">
        <f t="shared" si="99"/>
        <v>114.4</v>
      </c>
      <c r="Y298" s="14">
        <f t="shared" si="100"/>
        <v>0</v>
      </c>
      <c r="Z298" s="14">
        <f t="shared" si="101"/>
        <v>0</v>
      </c>
      <c r="AA298" s="14">
        <f t="shared" si="102"/>
        <v>595.20000000000005</v>
      </c>
      <c r="AB298" s="14">
        <f t="shared" si="104"/>
        <v>0</v>
      </c>
      <c r="AC298" s="15">
        <f t="shared" si="103"/>
        <v>709.6</v>
      </c>
      <c r="AD298" s="48">
        <f>(ROUND(AC298-AC290,1)/AC290)</f>
        <v>0.10874999999999999</v>
      </c>
      <c r="AE298" s="113"/>
      <c r="AF298" s="60"/>
      <c r="AH298" s="59"/>
    </row>
    <row r="299" spans="1:34">
      <c r="A299" s="99" t="s">
        <v>833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146.64000000000001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388.8</v>
      </c>
      <c r="X299" s="14">
        <f t="shared" si="99"/>
        <v>198.64000000000001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508.8</v>
      </c>
      <c r="AC299" s="15">
        <f t="shared" si="103"/>
        <v>707.4</v>
      </c>
      <c r="AD299" s="48">
        <f>(ROUND(AC299-AC290,1)/AC290)</f>
        <v>0.1053125</v>
      </c>
      <c r="AE299" s="113"/>
      <c r="AF299" s="60"/>
      <c r="AH299" s="59"/>
    </row>
    <row r="300" spans="1:34">
      <c r="A300" s="99" t="s">
        <v>834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120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744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864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864</v>
      </c>
      <c r="AD300" s="48">
        <f>(ROUND(AC300-AC290,1)/AC290)</f>
        <v>0.35</v>
      </c>
      <c r="AE300" s="113"/>
      <c r="AF300" s="60"/>
      <c r="AH300" s="59"/>
    </row>
    <row r="301" spans="1:34">
      <c r="A301" s="99" t="s">
        <v>835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529.20000000000005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709.2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709.2</v>
      </c>
      <c r="AD301" s="48">
        <f>(ROUND(AC301-AC290,1)/AC290)</f>
        <v>0.108125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529.20000000000005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709.2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709.2</v>
      </c>
      <c r="AD302" s="48">
        <f>(ROUND(AC302-AC290,1)/AC290)</f>
        <v>0.108125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578.56000000000006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706.56000000000006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706.6</v>
      </c>
      <c r="AD303" s="48">
        <f>(ROUND(AC303-AC290,1)/AC290)</f>
        <v>0.10406249999999999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578.56000000000006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706.56000000000006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706.6</v>
      </c>
      <c r="AD304" s="48">
        <f>(ROUND(AC304-AC290,1)/AC290)</f>
        <v>0.10406249999999999</v>
      </c>
      <c r="AE304" s="113"/>
      <c r="AF304" s="60"/>
      <c r="AH304" s="59"/>
    </row>
    <row r="305" spans="1:34">
      <c r="A305" s="106" t="s">
        <v>0</v>
      </c>
      <c r="B305" s="92" t="s">
        <v>576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451.2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639.20000000000005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639.20000000000005</v>
      </c>
      <c r="AD305" s="58"/>
      <c r="AE305" s="111"/>
      <c r="AF305" s="63"/>
      <c r="AH305" s="59"/>
    </row>
    <row r="306" spans="1:34">
      <c r="A306" s="99" t="s">
        <v>802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621.15200000000004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771.55200000000002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771.6</v>
      </c>
      <c r="AD306" s="48">
        <f>(ROUND(AC306-AC305,1)/AC305)</f>
        <v>0.20713391739674591</v>
      </c>
      <c r="AE306" s="113" t="s">
        <v>801</v>
      </c>
      <c r="AF306" s="60"/>
      <c r="AH306" s="59"/>
    </row>
    <row r="307" spans="1:34">
      <c r="A307" s="99" t="s">
        <v>803</v>
      </c>
      <c r="B307" s="93">
        <v>15</v>
      </c>
      <c r="C307" s="21" t="s">
        <v>836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421.12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609.12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609.1</v>
      </c>
      <c r="AD307" s="48">
        <f>(ROUND(AC307-AC305,1)/AC305)</f>
        <v>-4.7090112640800999E-2</v>
      </c>
      <c r="AE307" s="113"/>
      <c r="AF307" s="60"/>
      <c r="AH307" s="59"/>
    </row>
    <row r="308" spans="1:34">
      <c r="A308" s="99" t="s">
        <v>804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421.12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609.12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609.1</v>
      </c>
      <c r="AD308" s="48">
        <f>(ROUND(AC308-AC305,1)/AC305)</f>
        <v>-4.7090112640800999E-2</v>
      </c>
      <c r="AE308" s="113"/>
      <c r="AF308" s="60"/>
      <c r="AH308" s="59"/>
    </row>
    <row r="309" spans="1:34">
      <c r="A309" s="99" t="s">
        <v>805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421.12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609.12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609.1</v>
      </c>
      <c r="AD309" s="48">
        <f>(ROUND(AC309-AC305,1)/AC305)</f>
        <v>-4.7090112640800999E-2</v>
      </c>
      <c r="AE309" s="113"/>
      <c r="AF309" s="60"/>
      <c r="AH309" s="59"/>
    </row>
    <row r="310" spans="1:34">
      <c r="A310" s="99" t="s">
        <v>655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421.12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609.12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609.1</v>
      </c>
      <c r="AD310" s="48">
        <f>(ROUND(AC310-AC305,1)/AC305)</f>
        <v>-4.7090112640800999E-2</v>
      </c>
      <c r="AE310" s="113"/>
      <c r="AF310" s="60"/>
      <c r="AH310" s="59"/>
    </row>
    <row r="311" spans="1:34">
      <c r="A311" s="99" t="s">
        <v>596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146.63999999999999</v>
      </c>
      <c r="T311" s="14">
        <f>(O311/100)*(K311*$K$9)</f>
        <v>359.54999999999995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207.73999999999998</v>
      </c>
      <c r="Y311" s="14">
        <f t="shared" si="106"/>
        <v>500.54999999999995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708.3</v>
      </c>
      <c r="AD311" s="48">
        <f>(ROUND(AC311-AC305,1)/AC305)</f>
        <v>0.10810387984981225</v>
      </c>
      <c r="AE311" s="113"/>
      <c r="AF311" s="60"/>
      <c r="AH311" s="59"/>
    </row>
    <row r="312" spans="1:34">
      <c r="A312" s="99" t="s">
        <v>831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146.63999999999999</v>
      </c>
      <c r="T312" s="14">
        <f>(O312/100)*(K312*$J$10)</f>
        <v>0</v>
      </c>
      <c r="U312" s="14">
        <f>(P312/100)*(K312*$K$10)+(P312/100)*(L312*$L$10)</f>
        <v>359.54999999999995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207.73999999999998</v>
      </c>
      <c r="Y312" s="14">
        <f t="shared" si="106"/>
        <v>0</v>
      </c>
      <c r="Z312" s="14">
        <f t="shared" si="107"/>
        <v>500.54999999999995</v>
      </c>
      <c r="AA312" s="14">
        <f t="shared" si="108"/>
        <v>0</v>
      </c>
      <c r="AB312" s="14">
        <f t="shared" si="110"/>
        <v>0</v>
      </c>
      <c r="AC312" s="15">
        <f t="shared" si="109"/>
        <v>708.3</v>
      </c>
      <c r="AD312" s="48">
        <f>(ROUND(AC312-AC305,1)/AC305)</f>
        <v>0.10810387984981225</v>
      </c>
      <c r="AE312" s="113"/>
      <c r="AF312" s="60"/>
      <c r="AH312" s="59"/>
    </row>
    <row r="313" spans="1:34">
      <c r="A313" s="99" t="s">
        <v>832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146.63999999999999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359.54999999999995</v>
      </c>
      <c r="W313" s="14">
        <f>(R313/100)*(K313*$K$11)+(R313/100)*(L313*$L$11)</f>
        <v>0</v>
      </c>
      <c r="X313" s="14">
        <f t="shared" si="105"/>
        <v>207.73999999999998</v>
      </c>
      <c r="Y313" s="14">
        <f t="shared" si="106"/>
        <v>0</v>
      </c>
      <c r="Z313" s="14">
        <f t="shared" si="107"/>
        <v>0</v>
      </c>
      <c r="AA313" s="14">
        <f t="shared" si="108"/>
        <v>500.54999999999995</v>
      </c>
      <c r="AB313" s="14">
        <f t="shared" si="110"/>
        <v>0</v>
      </c>
      <c r="AC313" s="15">
        <f t="shared" si="109"/>
        <v>708.3</v>
      </c>
      <c r="AD313" s="48">
        <f>(ROUND(AC313-AC305,1)/AC305)</f>
        <v>0.10810387984981225</v>
      </c>
      <c r="AE313" s="113"/>
      <c r="AF313" s="60"/>
      <c r="AH313" s="59"/>
    </row>
    <row r="314" spans="1:34">
      <c r="A314" s="99" t="s">
        <v>833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146.63999999999999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359.54999999999995</v>
      </c>
      <c r="X314" s="14">
        <f t="shared" si="105"/>
        <v>207.73999999999998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500.54999999999995</v>
      </c>
      <c r="AC314" s="15">
        <f t="shared" si="109"/>
        <v>708.3</v>
      </c>
      <c r="AD314" s="48">
        <f>(ROUND(AC314-AC305,1)/AC305)</f>
        <v>0.10810387984981225</v>
      </c>
      <c r="AE314" s="113"/>
      <c r="AF314" s="60"/>
      <c r="AH314" s="59"/>
    </row>
    <row r="315" spans="1:34">
      <c r="A315" s="99" t="s">
        <v>834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141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634.5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775.5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775.5</v>
      </c>
      <c r="AD315" s="48">
        <f>(ROUND(AC315-AC305,1)/AC305)</f>
        <v>0.21323529411764705</v>
      </c>
      <c r="AE315" s="113"/>
      <c r="AF315" s="60"/>
      <c r="AH315" s="59"/>
    </row>
    <row r="316" spans="1:34">
      <c r="A316" s="99" t="s">
        <v>835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141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634.5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775.5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775.5</v>
      </c>
      <c r="AD316" s="48">
        <f>(ROUND(AC316-AC305,1)/AC305)</f>
        <v>0.21323529411764705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141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634.5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775.5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775.5</v>
      </c>
      <c r="AD317" s="48">
        <f>(ROUND(AC317-AC305,1)/AC305)</f>
        <v>0.21323529411764705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527.15200000000004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677.55200000000002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677.6</v>
      </c>
      <c r="AD318" s="48">
        <f>(ROUND(AC318-AC305,1)/AC305)</f>
        <v>6.0075093867334159E-2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527.15200000000004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677.55200000000002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677.6</v>
      </c>
      <c r="AD319" s="48">
        <f>(ROUND(AC319-AC305,1)/AC305)</f>
        <v>6.0075093867334159E-2</v>
      </c>
      <c r="AE319" s="113"/>
      <c r="AF319" s="60"/>
      <c r="AH319" s="59"/>
    </row>
    <row r="320" spans="1:34">
      <c r="A320" s="106" t="s">
        <v>0</v>
      </c>
      <c r="B320" s="90" t="s">
        <v>581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351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481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100</v>
      </c>
      <c r="AC320" s="53">
        <f>ROUND(X320+Y320+Z320+AA320+AB320,1)</f>
        <v>581</v>
      </c>
      <c r="AD320" s="58"/>
      <c r="AE320" s="113"/>
      <c r="AF320" s="60"/>
      <c r="AH320" s="59"/>
    </row>
    <row r="321" spans="1:34">
      <c r="A321" s="99" t="s">
        <v>802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498.68000000000006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602.68000000000006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80</v>
      </c>
      <c r="AC321" s="15">
        <f>ROUND(X321+Y321+Z321+AA321+AB321,1)</f>
        <v>682.7</v>
      </c>
      <c r="AD321" s="48">
        <f>(ROUND(AC321-AC320,1)/AC320)</f>
        <v>0.17504302925989673</v>
      </c>
      <c r="AE321" s="113" t="s">
        <v>801</v>
      </c>
      <c r="AF321" s="60"/>
      <c r="AH321" s="59"/>
    </row>
    <row r="322" spans="1:34">
      <c r="A322" s="99" t="s">
        <v>803</v>
      </c>
      <c r="B322" s="91">
        <v>15</v>
      </c>
      <c r="C322" s="21" t="s">
        <v>836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327.60000000000002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457.6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100</v>
      </c>
      <c r="AC322" s="15">
        <f t="shared" ref="AC322:AC334" si="115">ROUND(X322+Y322+Z322+AA322+AB322,1)</f>
        <v>557.6</v>
      </c>
      <c r="AD322" s="48">
        <f>(ROUND(AC322-AC320,1)/AC320)</f>
        <v>-4.0275387263339069E-2</v>
      </c>
      <c r="AE322" s="113"/>
      <c r="AF322" s="60"/>
      <c r="AH322" s="59"/>
    </row>
    <row r="323" spans="1:34">
      <c r="A323" s="99" t="s">
        <v>804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327.60000000000002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457.6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100</v>
      </c>
      <c r="AC323" s="15">
        <f t="shared" si="115"/>
        <v>557.6</v>
      </c>
      <c r="AD323" s="48">
        <f>(ROUND(AC323-AC320,1)/AC320)</f>
        <v>-4.0275387263339069E-2</v>
      </c>
      <c r="AE323" s="113"/>
      <c r="AF323" s="60"/>
      <c r="AH323" s="59"/>
    </row>
    <row r="324" spans="1:34">
      <c r="A324" s="99" t="s">
        <v>805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327.60000000000002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457.6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100</v>
      </c>
      <c r="AC324" s="15">
        <f t="shared" si="115"/>
        <v>557.6</v>
      </c>
      <c r="AD324" s="48">
        <f>(ROUND(AC324-AC320,1)/AC320)</f>
        <v>-4.0275387263339069E-2</v>
      </c>
      <c r="AE324" s="113"/>
      <c r="AF324" s="60"/>
      <c r="AH324" s="59"/>
    </row>
    <row r="325" spans="1:34">
      <c r="A325" s="99" t="s">
        <v>655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327.60000000000002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457.6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100</v>
      </c>
      <c r="AC325" s="15">
        <f t="shared" si="115"/>
        <v>557.6</v>
      </c>
      <c r="AD325" s="48">
        <f>(ROUND(AC325-AC320,1)/AC320)</f>
        <v>-4.0275387263339069E-2</v>
      </c>
      <c r="AE325" s="113"/>
      <c r="AF325" s="60"/>
      <c r="AH325" s="59"/>
    </row>
    <row r="326" spans="1:34">
      <c r="A326" s="99" t="s">
        <v>596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112.32000000000002</v>
      </c>
      <c r="T326" s="14">
        <f>(O326/100)*(K326*$K$9)</f>
        <v>351.90000000000003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153.92000000000002</v>
      </c>
      <c r="Y326" s="14">
        <f t="shared" si="112"/>
        <v>524.40000000000009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678.3</v>
      </c>
      <c r="AD326" s="48">
        <f>(ROUND(AC326-AC320,1)/AC320)</f>
        <v>0.1674698795180723</v>
      </c>
      <c r="AE326" s="113"/>
      <c r="AF326" s="60"/>
      <c r="AH326" s="59"/>
    </row>
    <row r="327" spans="1:34">
      <c r="A327" s="99" t="s">
        <v>831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112.32000000000002</v>
      </c>
      <c r="T327" s="14">
        <f>(O327/100)*(K327*$J$10)</f>
        <v>0</v>
      </c>
      <c r="U327" s="14">
        <f>(P327/100)*(K327*$K$10)+(P327/100)*(L327*$L$10)</f>
        <v>351.90000000000003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153.92000000000002</v>
      </c>
      <c r="Y327" s="14">
        <f t="shared" si="112"/>
        <v>0</v>
      </c>
      <c r="Z327" s="14">
        <f t="shared" si="113"/>
        <v>524.40000000000009</v>
      </c>
      <c r="AA327" s="14">
        <f t="shared" si="114"/>
        <v>0</v>
      </c>
      <c r="AB327" s="14">
        <f t="shared" si="116"/>
        <v>0</v>
      </c>
      <c r="AC327" s="15">
        <f t="shared" si="115"/>
        <v>678.3</v>
      </c>
      <c r="AD327" s="48">
        <f>(ROUND(AC327-AC320,1)/AC320)</f>
        <v>0.1674698795180723</v>
      </c>
      <c r="AE327" s="113"/>
      <c r="AF327" s="60"/>
      <c r="AH327" s="59"/>
    </row>
    <row r="328" spans="1:34">
      <c r="A328" s="99" t="s">
        <v>832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112.32000000000002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351.90000000000003</v>
      </c>
      <c r="W328" s="14">
        <f>(R328/100)*(K328*$K$11)+(R328/100)*(L328*$L$11)</f>
        <v>0</v>
      </c>
      <c r="X328" s="14">
        <f t="shared" si="111"/>
        <v>153.92000000000002</v>
      </c>
      <c r="Y328" s="14">
        <f t="shared" si="112"/>
        <v>0</v>
      </c>
      <c r="Z328" s="14">
        <f t="shared" si="113"/>
        <v>0</v>
      </c>
      <c r="AA328" s="14">
        <f t="shared" si="114"/>
        <v>524.40000000000009</v>
      </c>
      <c r="AB328" s="14">
        <f t="shared" si="116"/>
        <v>0</v>
      </c>
      <c r="AC328" s="15">
        <f t="shared" si="115"/>
        <v>678.3</v>
      </c>
      <c r="AD328" s="48">
        <f>(ROUND(AC328-AC320,1)/AC320)</f>
        <v>0.1674698795180723</v>
      </c>
      <c r="AE328" s="113"/>
      <c r="AF328" s="60"/>
      <c r="AH328" s="59"/>
    </row>
    <row r="329" spans="1:34">
      <c r="A329" s="99" t="s">
        <v>833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112.32000000000002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351.90000000000003</v>
      </c>
      <c r="X329" s="14">
        <f t="shared" si="111"/>
        <v>153.92000000000002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524.40000000000009</v>
      </c>
      <c r="AC329" s="15">
        <f t="shared" si="115"/>
        <v>678.3</v>
      </c>
      <c r="AD329" s="48">
        <f>(ROUND(AC329-AC320,1)/AC320)</f>
        <v>0.1674698795180723</v>
      </c>
      <c r="AE329" s="113"/>
      <c r="AF329" s="60"/>
      <c r="AH329" s="59"/>
    </row>
    <row r="330" spans="1:34">
      <c r="A330" s="99" t="s">
        <v>834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97.5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75</v>
      </c>
      <c r="S330" s="14">
        <f>(N330/100)*(I330*$I$14)+(N330/100)*(J330*$J$14)+(N330/100)*(M330*$M$14)</f>
        <v>427.04999999999995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168</v>
      </c>
      <c r="X330" s="14">
        <f t="shared" si="111"/>
        <v>524.54999999999995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243</v>
      </c>
      <c r="AC330" s="15">
        <f t="shared" si="115"/>
        <v>767.6</v>
      </c>
      <c r="AD330" s="48">
        <f>(ROUND(AC330-AC320,1)/AC320)</f>
        <v>0.32117039586919105</v>
      </c>
      <c r="AE330" s="113"/>
      <c r="AF330" s="60"/>
      <c r="AH330" s="59"/>
    </row>
    <row r="331" spans="1:34">
      <c r="A331" s="99" t="s">
        <v>835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150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598.5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748.5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748.5</v>
      </c>
      <c r="AD331" s="48">
        <f>(ROUND(AC331-AC320,1)/AC320)</f>
        <v>0.2882960413080895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150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598.5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748.5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748.5</v>
      </c>
      <c r="AD332" s="48">
        <f>(ROUND(AC332-AC320,1)/AC320)</f>
        <v>0.2882960413080895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508.56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612.55999999999995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80</v>
      </c>
      <c r="AC333" s="15">
        <f t="shared" si="115"/>
        <v>692.6</v>
      </c>
      <c r="AD333" s="48">
        <f>(ROUND(AC333-AC320,1)/AC320)</f>
        <v>0.19208261617900171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408.72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512.72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80</v>
      </c>
      <c r="AC334" s="15">
        <f t="shared" si="115"/>
        <v>592.70000000000005</v>
      </c>
      <c r="AD334" s="48">
        <f>(ROUND(AC334-AC320,1)/AC320)</f>
        <v>2.0137693631669534E-2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441.6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625.6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625.6</v>
      </c>
      <c r="AD335" s="58"/>
      <c r="AE335" s="113"/>
      <c r="AF335" s="60"/>
      <c r="AH335" s="59"/>
    </row>
    <row r="336" spans="1:34">
      <c r="A336" s="99" t="s">
        <v>802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460.79999999999995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652.79999999999995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652.79999999999995</v>
      </c>
      <c r="AD336" s="48">
        <f>(ROUND(AC336-AC335,1)/AC335)</f>
        <v>4.3478260869565216E-2</v>
      </c>
      <c r="AE336" s="113" t="s">
        <v>801</v>
      </c>
      <c r="AF336" s="60"/>
      <c r="AH336" s="59"/>
    </row>
    <row r="337" spans="1:34">
      <c r="A337" s="99" t="s">
        <v>803</v>
      </c>
      <c r="B337" s="93">
        <v>18</v>
      </c>
      <c r="C337" s="21" t="s">
        <v>836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412.16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596.16000000000008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596.20000000000005</v>
      </c>
      <c r="AD337" s="48">
        <f>(ROUND(AC337-AC335,1)/AC335)</f>
        <v>-4.699488491048593E-2</v>
      </c>
      <c r="AE337" s="113"/>
      <c r="AF337" s="60"/>
      <c r="AH337" s="59"/>
    </row>
    <row r="338" spans="1:34">
      <c r="A338" s="99" t="s">
        <v>804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412.16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596.16000000000008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596.20000000000005</v>
      </c>
      <c r="AD338" s="48">
        <f>(ROUND(AC338-AC335,1)/AC335)</f>
        <v>-4.699488491048593E-2</v>
      </c>
      <c r="AE338" s="113"/>
      <c r="AF338" s="60"/>
      <c r="AH338" s="59"/>
    </row>
    <row r="339" spans="1:34">
      <c r="A339" s="99" t="s">
        <v>805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412.16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596.16000000000008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596.20000000000005</v>
      </c>
      <c r="AD339" s="48">
        <f>(ROUND(AC339-AC335,1)/AC335)</f>
        <v>-4.699488491048593E-2</v>
      </c>
      <c r="AE339" s="113"/>
      <c r="AF339" s="60"/>
      <c r="AH339" s="59"/>
    </row>
    <row r="340" spans="1:34">
      <c r="A340" s="99" t="s">
        <v>655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412.16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596.16000000000008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596.20000000000005</v>
      </c>
      <c r="AD340" s="48">
        <f>(ROUND(AC340-AC335,1)/AC335)</f>
        <v>-4.699488491048593E-2</v>
      </c>
      <c r="AE340" s="113"/>
      <c r="AF340" s="60"/>
      <c r="AH340" s="59"/>
    </row>
    <row r="341" spans="1:34">
      <c r="A341" s="99" t="s">
        <v>596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489.6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693.6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693.6</v>
      </c>
      <c r="AD341" s="48">
        <f>(ROUND(AC341-AC335,1)/AC335)</f>
        <v>0.10869565217391304</v>
      </c>
      <c r="AE341" s="113"/>
      <c r="AF341" s="60"/>
      <c r="AH341" s="59"/>
    </row>
    <row r="342" spans="1:34">
      <c r="A342" s="99" t="s">
        <v>831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489.6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693.6</v>
      </c>
      <c r="AA342" s="14">
        <f t="shared" si="120"/>
        <v>0</v>
      </c>
      <c r="AB342" s="14">
        <f t="shared" si="122"/>
        <v>0</v>
      </c>
      <c r="AC342" s="15">
        <f t="shared" si="121"/>
        <v>693.6</v>
      </c>
      <c r="AD342" s="48">
        <f>(ROUND(AC342-AC335,1)/AC335)</f>
        <v>0.10869565217391304</v>
      </c>
      <c r="AE342" s="113"/>
      <c r="AF342" s="60"/>
      <c r="AH342" s="59"/>
    </row>
    <row r="343" spans="1:34">
      <c r="A343" s="99" t="s">
        <v>832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489.6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693.6</v>
      </c>
      <c r="AB343" s="14">
        <f t="shared" si="122"/>
        <v>0</v>
      </c>
      <c r="AC343" s="15">
        <f t="shared" si="121"/>
        <v>693.6</v>
      </c>
      <c r="AD343" s="48">
        <f>(ROUND(AC343-AC335,1)/AC335)</f>
        <v>0.10869565217391304</v>
      </c>
      <c r="AE343" s="113"/>
      <c r="AF343" s="60"/>
      <c r="AH343" s="59"/>
    </row>
    <row r="344" spans="1:34">
      <c r="A344" s="99" t="s">
        <v>833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489.6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693.6</v>
      </c>
      <c r="AC344" s="15">
        <f t="shared" si="121"/>
        <v>693.6</v>
      </c>
      <c r="AD344" s="48">
        <f>(ROUND(AC344-AC335,1)/AC335)</f>
        <v>0.10869565217391304</v>
      </c>
      <c r="AE344" s="113"/>
      <c r="AF344" s="60"/>
      <c r="AH344" s="59"/>
    </row>
    <row r="345" spans="1:34">
      <c r="A345" s="99" t="s">
        <v>834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138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717.59999999999991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855.59999999999991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855.6</v>
      </c>
      <c r="AD345" s="48">
        <f>(ROUND(AC345-AC335,1)/AC335)</f>
        <v>0.36764705882352938</v>
      </c>
      <c r="AE345" s="113"/>
      <c r="AF345" s="60"/>
      <c r="AH345" s="59"/>
    </row>
    <row r="346" spans="1:34">
      <c r="A346" s="99" t="s">
        <v>835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204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489.6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693.6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693.6</v>
      </c>
      <c r="AD346" s="48">
        <f>(ROUND(AC346-AC335,1)/AC335)</f>
        <v>0.10869565217391304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204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489.6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693.6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693.6</v>
      </c>
      <c r="AD347" s="48">
        <f>(ROUND(AC347-AC335,1)/AC335)</f>
        <v>0.10869565217391304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460.79999999999995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652.79999999999995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652.79999999999995</v>
      </c>
      <c r="AD348" s="48">
        <f>(ROUND(AC348-AC335,1)/AC335)</f>
        <v>4.3478260869565216E-2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460.79999999999995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652.79999999999995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652.79999999999995</v>
      </c>
      <c r="AD349" s="48">
        <f>(ROUND(AC349-AC335,1)/AC335)</f>
        <v>4.3478260869565216E-2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324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564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564</v>
      </c>
      <c r="AD350" s="58"/>
      <c r="AE350" s="113"/>
      <c r="AF350" s="60"/>
      <c r="AH350" s="59"/>
    </row>
    <row r="351" spans="1:34">
      <c r="A351" s="99" t="s">
        <v>802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477.11999999999995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669.11999999999989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669.1</v>
      </c>
      <c r="AD351" s="48">
        <f>(ROUND(AC351-AC350,1)/AC350)</f>
        <v>0.18634751773049643</v>
      </c>
      <c r="AE351" s="113" t="s">
        <v>801</v>
      </c>
      <c r="AF351" s="60"/>
      <c r="AH351" s="59"/>
    </row>
    <row r="352" spans="1:34">
      <c r="A352" s="99" t="s">
        <v>803</v>
      </c>
      <c r="B352" s="91">
        <v>0</v>
      </c>
      <c r="C352" s="21" t="s">
        <v>836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302.39999999999998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542.4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542.4</v>
      </c>
      <c r="AD352" s="48">
        <f>(ROUND(AC352-AC350,1)/AC350)</f>
        <v>-3.8297872340425532E-2</v>
      </c>
      <c r="AE352" s="113"/>
      <c r="AF352" s="60"/>
      <c r="AH352" s="59"/>
    </row>
    <row r="353" spans="1:34">
      <c r="A353" s="99" t="s">
        <v>804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302.39999999999998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542.4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542.4</v>
      </c>
      <c r="AD353" s="48">
        <f>(ROUND(AC353-AC350,1)/AC350)</f>
        <v>-3.8297872340425532E-2</v>
      </c>
      <c r="AE353" s="113"/>
      <c r="AF353" s="60"/>
      <c r="AH353" s="59"/>
    </row>
    <row r="354" spans="1:34">
      <c r="A354" s="99" t="s">
        <v>805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302.39999999999998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542.4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542.4</v>
      </c>
      <c r="AD354" s="48">
        <f>(ROUND(AC354-AC350,1)/AC350)</f>
        <v>-3.8297872340425532E-2</v>
      </c>
      <c r="AE354" s="113"/>
      <c r="AF354" s="60"/>
      <c r="AH354" s="59"/>
    </row>
    <row r="355" spans="1:34">
      <c r="A355" s="99" t="s">
        <v>655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302.39999999999998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542.4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542.4</v>
      </c>
      <c r="AD355" s="48">
        <f>(ROUND(AC355-AC350,1)/AC350)</f>
        <v>-3.8297872340425532E-2</v>
      </c>
      <c r="AE355" s="113"/>
      <c r="AF355" s="60"/>
      <c r="AH355" s="59"/>
    </row>
    <row r="356" spans="1:34">
      <c r="A356" s="99" t="s">
        <v>596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105.3</v>
      </c>
      <c r="T356" s="14">
        <f>(O356/100)*(K356*$K$9)</f>
        <v>264.60000000000002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183.3</v>
      </c>
      <c r="Y356" s="14">
        <f t="shared" si="124"/>
        <v>444.6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627.9</v>
      </c>
      <c r="AD356" s="48">
        <f>(ROUND(AC356-AC350,1)/AC350)</f>
        <v>0.11329787234042553</v>
      </c>
      <c r="AE356" s="113"/>
      <c r="AF356" s="60"/>
      <c r="AH356" s="59"/>
    </row>
    <row r="357" spans="1:34">
      <c r="A357" s="99" t="s">
        <v>831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105.3</v>
      </c>
      <c r="T357" s="14">
        <f>(O357/100)*(K357*$J$10)</f>
        <v>0</v>
      </c>
      <c r="U357" s="14">
        <f>(P357/100)*(K357*$K$10)+(P357/100)*(L357*$L$10)</f>
        <v>264.60000000000002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183.3</v>
      </c>
      <c r="Y357" s="14">
        <f t="shared" si="124"/>
        <v>0</v>
      </c>
      <c r="Z357" s="14">
        <f t="shared" si="125"/>
        <v>444.6</v>
      </c>
      <c r="AA357" s="14">
        <f t="shared" si="126"/>
        <v>0</v>
      </c>
      <c r="AB357" s="14">
        <f t="shared" si="128"/>
        <v>0</v>
      </c>
      <c r="AC357" s="15">
        <f t="shared" si="127"/>
        <v>627.9</v>
      </c>
      <c r="AD357" s="48">
        <f>(ROUND(AC357-AC350,1)/AC350)</f>
        <v>0.11329787234042553</v>
      </c>
      <c r="AE357" s="113"/>
      <c r="AF357" s="60"/>
      <c r="AH357" s="59"/>
    </row>
    <row r="358" spans="1:34">
      <c r="A358" s="99" t="s">
        <v>832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105.3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264.60000000000002</v>
      </c>
      <c r="W358" s="14">
        <f>(R358/100)*(K358*$K$11)+(R358/100)*(L358*$L$11)</f>
        <v>0</v>
      </c>
      <c r="X358" s="14">
        <f t="shared" si="123"/>
        <v>183.3</v>
      </c>
      <c r="Y358" s="14">
        <f t="shared" si="124"/>
        <v>0</v>
      </c>
      <c r="Z358" s="14">
        <f t="shared" si="125"/>
        <v>0</v>
      </c>
      <c r="AA358" s="14">
        <f t="shared" si="126"/>
        <v>444.6</v>
      </c>
      <c r="AB358" s="14">
        <f t="shared" si="128"/>
        <v>0</v>
      </c>
      <c r="AC358" s="15">
        <f t="shared" si="127"/>
        <v>627.9</v>
      </c>
      <c r="AD358" s="48">
        <f>(ROUND(AC358-AC350,1)/AC350)</f>
        <v>0.11329787234042553</v>
      </c>
      <c r="AE358" s="113"/>
      <c r="AF358" s="60"/>
      <c r="AH358" s="59"/>
    </row>
    <row r="359" spans="1:34">
      <c r="A359" s="99" t="s">
        <v>833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105.3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264.60000000000002</v>
      </c>
      <c r="X359" s="14">
        <f t="shared" si="123"/>
        <v>183.3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444.6</v>
      </c>
      <c r="AC359" s="15">
        <f t="shared" si="127"/>
        <v>627.9</v>
      </c>
      <c r="AD359" s="48">
        <f>(ROUND(AC359-AC350,1)/AC350)</f>
        <v>0.11329787234042553</v>
      </c>
      <c r="AE359" s="113"/>
      <c r="AF359" s="60"/>
      <c r="AH359" s="59"/>
    </row>
    <row r="360" spans="1:34">
      <c r="A360" s="99" t="s">
        <v>834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180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529.20000000000005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709.2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709.2</v>
      </c>
      <c r="AD360" s="48">
        <f>(ROUND(AC360-AC350,1)/AC350)</f>
        <v>0.25744680851063828</v>
      </c>
      <c r="AE360" s="113"/>
      <c r="AF360" s="60"/>
      <c r="AH360" s="59"/>
    </row>
    <row r="361" spans="1:34">
      <c r="A361" s="99" t="s">
        <v>835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180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529.20000000000005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709.2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709.2</v>
      </c>
      <c r="AD361" s="48">
        <f>(ROUND(AC361-AC350,1)/AC350)</f>
        <v>0.25744680851063828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180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529.20000000000005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709.2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709.2</v>
      </c>
      <c r="AD362" s="48">
        <f>(ROUND(AC362-AC350,1)/AC350)</f>
        <v>0.25744680851063828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362.88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554.88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554.9</v>
      </c>
      <c r="AD363" s="48">
        <f>(ROUND(AC363-AC350,1)/AC350)</f>
        <v>-1.6134751773049644E-2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518.4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710.4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710.4</v>
      </c>
      <c r="AD364" s="48">
        <f>(ROUND(AC364-AC350,1)/AC350)</f>
        <v>0.25957446808510637</v>
      </c>
      <c r="AE364" s="113"/>
      <c r="AF364" s="60"/>
      <c r="AH364" s="59"/>
    </row>
    <row r="365" spans="1:34">
      <c r="A365" s="107"/>
      <c r="B365" s="152" t="s">
        <v>21</v>
      </c>
      <c r="C365" s="152"/>
      <c r="D365" s="152"/>
      <c r="E365" s="152"/>
      <c r="F365" s="152"/>
      <c r="G365" s="152"/>
      <c r="H365" s="152"/>
      <c r="I365" s="152"/>
      <c r="J365" s="152"/>
      <c r="K365" s="152"/>
      <c r="L365" s="152"/>
      <c r="M365" s="152"/>
      <c r="N365" s="152"/>
      <c r="O365" s="152"/>
      <c r="P365" s="152"/>
      <c r="Q365" s="152"/>
      <c r="R365" s="152"/>
      <c r="S365" s="152"/>
      <c r="T365" s="152"/>
      <c r="U365" s="152"/>
      <c r="V365" s="152"/>
      <c r="W365" s="152"/>
      <c r="X365" s="152"/>
      <c r="Y365" s="152"/>
      <c r="Z365" s="152"/>
      <c r="AA365" s="152"/>
      <c r="AB365" s="152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480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680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680</v>
      </c>
      <c r="AD366" s="48">
        <v>0</v>
      </c>
      <c r="AE366" s="113" t="s">
        <v>801</v>
      </c>
      <c r="AF366" s="60"/>
      <c r="AH366" s="59"/>
    </row>
    <row r="367" spans="1:34">
      <c r="A367" s="99" t="s">
        <v>802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616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776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776</v>
      </c>
      <c r="AD367" s="48">
        <f>(ROUND(AC367-AC366,1)/AC366)</f>
        <v>0.14117647058823529</v>
      </c>
      <c r="AE367" s="113"/>
      <c r="AF367" s="60"/>
      <c r="AH367" s="59"/>
    </row>
    <row r="368" spans="1:34">
      <c r="A368" s="99" t="s">
        <v>803</v>
      </c>
      <c r="B368" s="87">
        <v>10</v>
      </c>
      <c r="C368" s="21" t="s">
        <v>836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448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648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648</v>
      </c>
      <c r="AD368" s="48">
        <f>(ROUND(AC368-AC366,1)/AC366)</f>
        <v>-4.7058823529411764E-2</v>
      </c>
      <c r="AE368" s="113"/>
      <c r="AF368" s="60"/>
      <c r="AH368" s="59"/>
    </row>
    <row r="369" spans="1:34">
      <c r="A369" s="99" t="s">
        <v>804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448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648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648</v>
      </c>
      <c r="AD369" s="48">
        <f>(ROUND(AC369-AC366,1)/AC366)</f>
        <v>-4.7058823529411764E-2</v>
      </c>
      <c r="AE369" s="113"/>
      <c r="AF369" s="60"/>
      <c r="AH369" s="59"/>
    </row>
    <row r="370" spans="1:34">
      <c r="A370" s="99" t="s">
        <v>805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448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648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648</v>
      </c>
      <c r="AD370" s="48">
        <f>(ROUND(AC370-AC366,1)/AC366)</f>
        <v>-4.7058823529411764E-2</v>
      </c>
      <c r="AE370" s="113"/>
      <c r="AF370" s="60"/>
      <c r="AH370" s="59"/>
    </row>
    <row r="371" spans="1:34">
      <c r="A371" s="99" t="s">
        <v>655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448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648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648</v>
      </c>
      <c r="AD371" s="48">
        <f>(ROUND(AC371-AC366,1)/AC366)</f>
        <v>-4.7058823529411764E-2</v>
      </c>
      <c r="AE371" s="113"/>
      <c r="AF371" s="60"/>
      <c r="AH371" s="59"/>
    </row>
    <row r="372" spans="1:34">
      <c r="A372" s="99" t="s">
        <v>596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156</v>
      </c>
      <c r="T372" s="14">
        <f>(O372/100)*(K372*$K$9)</f>
        <v>382.5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221</v>
      </c>
      <c r="Y372" s="14">
        <f t="shared" si="130"/>
        <v>532.5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753.5</v>
      </c>
      <c r="AD372" s="48">
        <f>(ROUND(AC372-AC366,1)/AC366)</f>
        <v>0.10808823529411765</v>
      </c>
      <c r="AE372" s="113"/>
      <c r="AF372" s="60"/>
      <c r="AH372" s="59"/>
    </row>
    <row r="373" spans="1:34">
      <c r="A373" s="99" t="s">
        <v>831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156</v>
      </c>
      <c r="T373" s="14">
        <f>(O373/100)*(K373*$J$10)</f>
        <v>0</v>
      </c>
      <c r="U373" s="14">
        <f>(P373/100)*(K373*$K$10)+(P373/100)*(L373*$L$10)</f>
        <v>382.5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221</v>
      </c>
      <c r="Y373" s="14">
        <f t="shared" si="130"/>
        <v>0</v>
      </c>
      <c r="Z373" s="14">
        <f t="shared" si="131"/>
        <v>532.5</v>
      </c>
      <c r="AA373" s="14">
        <f t="shared" si="132"/>
        <v>0</v>
      </c>
      <c r="AB373" s="14">
        <f t="shared" si="134"/>
        <v>0</v>
      </c>
      <c r="AC373" s="15">
        <f t="shared" si="133"/>
        <v>753.5</v>
      </c>
      <c r="AD373" s="48">
        <f>(ROUND(AC373-AC366,1)/AC366)</f>
        <v>0.10808823529411765</v>
      </c>
      <c r="AE373" s="113"/>
      <c r="AF373" s="60"/>
      <c r="AH373" s="59"/>
    </row>
    <row r="374" spans="1:34">
      <c r="A374" s="99" t="s">
        <v>832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156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382.5</v>
      </c>
      <c r="W374" s="14">
        <f>(R374/100)*(K374*$K$11)+(R374/100)*(L374*$L$11)</f>
        <v>0</v>
      </c>
      <c r="X374" s="14">
        <f t="shared" si="129"/>
        <v>221</v>
      </c>
      <c r="Y374" s="14">
        <f t="shared" si="130"/>
        <v>0</v>
      </c>
      <c r="Z374" s="14">
        <f t="shared" si="131"/>
        <v>0</v>
      </c>
      <c r="AA374" s="14">
        <f t="shared" si="132"/>
        <v>532.5</v>
      </c>
      <c r="AB374" s="14">
        <f t="shared" si="134"/>
        <v>0</v>
      </c>
      <c r="AC374" s="15">
        <f t="shared" si="133"/>
        <v>753.5</v>
      </c>
      <c r="AD374" s="48">
        <f>(ROUND(AC374-AC366,1)/AC366)</f>
        <v>0.10808823529411765</v>
      </c>
      <c r="AE374" s="113"/>
      <c r="AF374" s="60"/>
      <c r="AH374" s="59"/>
    </row>
    <row r="375" spans="1:34">
      <c r="A375" s="99" t="s">
        <v>833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156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382.5</v>
      </c>
      <c r="X375" s="14">
        <f t="shared" si="129"/>
        <v>221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532.5</v>
      </c>
      <c r="AC375" s="15">
        <f t="shared" si="133"/>
        <v>753.5</v>
      </c>
      <c r="AD375" s="48">
        <f>(ROUND(AC375-AC366,1)/AC366)</f>
        <v>0.10808823529411765</v>
      </c>
      <c r="AE375" s="113"/>
      <c r="AF375" s="60"/>
      <c r="AH375" s="59"/>
    </row>
    <row r="376" spans="1:34">
      <c r="A376" s="99" t="s">
        <v>834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150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675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825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825</v>
      </c>
      <c r="AD376" s="48">
        <f>(ROUND(AC376-AC366,1)/AC366)</f>
        <v>0.21323529411764705</v>
      </c>
      <c r="AE376" s="113"/>
      <c r="AF376" s="60"/>
      <c r="AH376" s="59"/>
    </row>
    <row r="377" spans="1:34">
      <c r="A377" s="99" t="s">
        <v>835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150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675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825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825</v>
      </c>
      <c r="AD377" s="48">
        <f>(ROUND(AC377-AC366,1)/AC366)</f>
        <v>0.21323529411764705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150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675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825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825</v>
      </c>
      <c r="AD378" s="48">
        <f>(ROUND(AC378-AC366,1)/AC366)</f>
        <v>0.21323529411764705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616.80000000000007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776.80000000000007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776.8</v>
      </c>
      <c r="AD379" s="48">
        <f>(ROUND(AC379-AC366,1)/AC366)</f>
        <v>0.14235294117647057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504.8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664.8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664.8</v>
      </c>
      <c r="AD380" s="48">
        <f>(ROUND(AC380-AC366,1)/AC366)</f>
        <v>-2.2352941176470586E-2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489.6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693.6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693.6</v>
      </c>
      <c r="AD381" s="58">
        <v>0</v>
      </c>
      <c r="AE381" s="113" t="s">
        <v>801</v>
      </c>
      <c r="AF381" s="60"/>
      <c r="AH381" s="59"/>
    </row>
    <row r="382" spans="1:34">
      <c r="A382" s="99" t="s">
        <v>802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674.01600000000008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837.21600000000012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837.2</v>
      </c>
      <c r="AD382" s="48">
        <f>(ROUND(AC382-AC381,1)/AC381)</f>
        <v>0.20703575547866204</v>
      </c>
      <c r="AE382" s="113"/>
      <c r="AF382" s="60"/>
      <c r="AH382" s="59"/>
    </row>
    <row r="383" spans="1:34">
      <c r="A383" s="99" t="s">
        <v>803</v>
      </c>
      <c r="B383" s="89">
        <v>12</v>
      </c>
      <c r="C383" s="21" t="s">
        <v>836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456.96000000000004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660.96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661</v>
      </c>
      <c r="AD383" s="48">
        <f>(ROUND(AC383-AC381,1)/AC381)</f>
        <v>-4.7001153402537486E-2</v>
      </c>
      <c r="AE383" s="113"/>
      <c r="AF383" s="60"/>
      <c r="AH383" s="59"/>
    </row>
    <row r="384" spans="1:34">
      <c r="A384" s="99" t="s">
        <v>804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456.96000000000004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660.96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661</v>
      </c>
      <c r="AD384" s="48">
        <f>(ROUND(AC384-AC381,1)/AC381)</f>
        <v>-4.7001153402537486E-2</v>
      </c>
      <c r="AE384" s="113"/>
      <c r="AF384" s="60"/>
      <c r="AH384" s="59"/>
    </row>
    <row r="385" spans="1:34">
      <c r="A385" s="99" t="s">
        <v>805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456.96000000000004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660.96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661</v>
      </c>
      <c r="AD385" s="48">
        <f>(ROUND(AC385-AC381,1)/AC381)</f>
        <v>-4.7001153402537486E-2</v>
      </c>
      <c r="AE385" s="113"/>
      <c r="AF385" s="60"/>
      <c r="AH385" s="59"/>
    </row>
    <row r="386" spans="1:34">
      <c r="A386" s="99" t="s">
        <v>655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456.96000000000004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660.96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661</v>
      </c>
      <c r="AD386" s="48">
        <f>(ROUND(AC386-AC381,1)/AC381)</f>
        <v>-4.7001153402537486E-2</v>
      </c>
      <c r="AE386" s="113"/>
      <c r="AF386" s="60"/>
      <c r="AH386" s="59"/>
    </row>
    <row r="387" spans="1:34">
      <c r="A387" s="99" t="s">
        <v>596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159.11999999999998</v>
      </c>
      <c r="T387" s="14">
        <f>(O387/100)*(K387*$K$9)</f>
        <v>390.15000000000003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225.41999999999996</v>
      </c>
      <c r="Y387" s="14">
        <f t="shared" si="136"/>
        <v>543.15000000000009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768.6</v>
      </c>
      <c r="AD387" s="48">
        <f>(ROUND(AC387-AC381,1)/AC381)</f>
        <v>0.10813148788927335</v>
      </c>
      <c r="AE387" s="113"/>
      <c r="AF387" s="60"/>
      <c r="AH387" s="59"/>
    </row>
    <row r="388" spans="1:34">
      <c r="A388" s="99" t="s">
        <v>831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159.11999999999998</v>
      </c>
      <c r="T388" s="14">
        <f>(O388/100)*(K388*$J$10)</f>
        <v>0</v>
      </c>
      <c r="U388" s="14">
        <f>(P388/100)*(K388*$K$10)+(P388/100)*(L388*$L$10)</f>
        <v>390.15000000000003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225.41999999999996</v>
      </c>
      <c r="Y388" s="14">
        <f t="shared" si="136"/>
        <v>0</v>
      </c>
      <c r="Z388" s="14">
        <f t="shared" si="137"/>
        <v>543.15000000000009</v>
      </c>
      <c r="AA388" s="14">
        <f t="shared" si="138"/>
        <v>0</v>
      </c>
      <c r="AB388" s="14">
        <f t="shared" si="140"/>
        <v>0</v>
      </c>
      <c r="AC388" s="15">
        <f t="shared" si="139"/>
        <v>768.6</v>
      </c>
      <c r="AD388" s="48">
        <f>(ROUND(AC388-AC381,1)/AC381)</f>
        <v>0.10813148788927335</v>
      </c>
      <c r="AE388" s="113"/>
      <c r="AF388" s="60"/>
      <c r="AH388" s="59"/>
    </row>
    <row r="389" spans="1:34">
      <c r="A389" s="99" t="s">
        <v>832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159.11999999999998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390.15000000000003</v>
      </c>
      <c r="W389" s="14">
        <f>(R389/100)*(K389*$K$11)+(R389/100)*(L389*$L$11)</f>
        <v>0</v>
      </c>
      <c r="X389" s="14">
        <f t="shared" si="135"/>
        <v>225.41999999999996</v>
      </c>
      <c r="Y389" s="14">
        <f t="shared" si="136"/>
        <v>0</v>
      </c>
      <c r="Z389" s="14">
        <f t="shared" si="137"/>
        <v>0</v>
      </c>
      <c r="AA389" s="14">
        <f t="shared" si="138"/>
        <v>543.15000000000009</v>
      </c>
      <c r="AB389" s="14">
        <f t="shared" si="140"/>
        <v>0</v>
      </c>
      <c r="AC389" s="15">
        <f t="shared" si="139"/>
        <v>768.6</v>
      </c>
      <c r="AD389" s="48">
        <f>(ROUND(AC389-AC381,1)/AC381)</f>
        <v>0.10813148788927335</v>
      </c>
      <c r="AE389" s="113"/>
      <c r="AF389" s="60"/>
      <c r="AH389" s="59"/>
    </row>
    <row r="390" spans="1:34">
      <c r="A390" s="99" t="s">
        <v>833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159.11999999999998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390.15000000000003</v>
      </c>
      <c r="X390" s="14">
        <f t="shared" si="135"/>
        <v>225.41999999999996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543.15000000000009</v>
      </c>
      <c r="AC390" s="15">
        <f t="shared" si="139"/>
        <v>768.6</v>
      </c>
      <c r="AD390" s="48">
        <f>(ROUND(AC390-AC381,1)/AC381)</f>
        <v>0.10813148788927335</v>
      </c>
      <c r="AE390" s="113"/>
      <c r="AF390" s="60"/>
      <c r="AH390" s="59"/>
    </row>
    <row r="391" spans="1:34">
      <c r="A391" s="99" t="s">
        <v>834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153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688.5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841.5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841.5</v>
      </c>
      <c r="AD391" s="48">
        <f>(ROUND(AC391-AC381,1)/AC381)</f>
        <v>0.21323529411764705</v>
      </c>
      <c r="AE391" s="113"/>
      <c r="AF391" s="60"/>
      <c r="AH391" s="59"/>
    </row>
    <row r="392" spans="1:34">
      <c r="A392" s="99" t="s">
        <v>835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153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688.5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841.5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841.5</v>
      </c>
      <c r="AD392" s="48">
        <f>(ROUND(AC392-AC381,1)/AC381)</f>
        <v>0.21323529411764705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153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688.5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841.5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841.5</v>
      </c>
      <c r="AD393" s="48">
        <f>(ROUND(AC393-AC381,1)/AC381)</f>
        <v>0.21323529411764705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572.01600000000008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735.21600000000012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735.2</v>
      </c>
      <c r="AD394" s="48">
        <f>(ROUND(AC394-AC381,1)/AC381)</f>
        <v>5.9976931949250287E-2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572.01600000000008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735.21600000000012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735.2</v>
      </c>
      <c r="AD395" s="48">
        <f>(ROUND(AC395-AC381,1)/AC381)</f>
        <v>5.9976931949250287E-2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462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682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682</v>
      </c>
      <c r="AD396" s="58">
        <v>0</v>
      </c>
      <c r="AE396" s="113" t="s">
        <v>801</v>
      </c>
      <c r="AF396" s="60"/>
      <c r="AH396" s="59"/>
    </row>
    <row r="397" spans="1:34">
      <c r="A397" s="99" t="s">
        <v>802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609.83999999999992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785.83999999999992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785.8</v>
      </c>
      <c r="AD397" s="48">
        <f>(ROUND(AC397-AC396,1)/AC396)</f>
        <v>0.15219941348973606</v>
      </c>
      <c r="AE397" s="113"/>
      <c r="AF397" s="60"/>
      <c r="AH397" s="59"/>
    </row>
    <row r="398" spans="1:34">
      <c r="A398" s="99" t="s">
        <v>803</v>
      </c>
      <c r="B398" s="87">
        <v>10</v>
      </c>
      <c r="C398" s="21" t="s">
        <v>836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431.20000000000005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651.20000000000005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651.20000000000005</v>
      </c>
      <c r="AD398" s="48">
        <f>(ROUND(AC398-AC396,1)/AC396)</f>
        <v>-4.5161290322580649E-2</v>
      </c>
      <c r="AE398" s="113"/>
      <c r="AF398" s="60"/>
      <c r="AH398" s="59"/>
    </row>
    <row r="399" spans="1:34">
      <c r="A399" s="99" t="s">
        <v>804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431.20000000000005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651.20000000000005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651.20000000000005</v>
      </c>
      <c r="AD399" s="48">
        <f>(ROUND(AC399-AC396,1)/AC396)</f>
        <v>-4.5161290322580649E-2</v>
      </c>
      <c r="AE399" s="113"/>
      <c r="AF399" s="60"/>
      <c r="AH399" s="59"/>
    </row>
    <row r="400" spans="1:34">
      <c r="A400" s="99" t="s">
        <v>805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431.20000000000005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651.20000000000005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651.20000000000005</v>
      </c>
      <c r="AD400" s="48">
        <f>(ROUND(AC400-AC396,1)/AC396)</f>
        <v>-4.5161290322580649E-2</v>
      </c>
      <c r="AE400" s="113"/>
      <c r="AF400" s="60"/>
      <c r="AH400" s="59"/>
    </row>
    <row r="401" spans="1:34">
      <c r="A401" s="99" t="s">
        <v>655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431.20000000000005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651.20000000000005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651.20000000000005</v>
      </c>
      <c r="AD401" s="48">
        <f>(ROUND(AC401-AC396,1)/AC396)</f>
        <v>-4.5161290322580649E-2</v>
      </c>
      <c r="AE401" s="113"/>
      <c r="AF401" s="60"/>
      <c r="AH401" s="59"/>
    </row>
    <row r="402" spans="1:34">
      <c r="A402" s="99" t="s">
        <v>596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150.15</v>
      </c>
      <c r="T402" s="14">
        <f>(O402/100)*(K402*$K$9)</f>
        <v>371.25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221.65</v>
      </c>
      <c r="Y402" s="14">
        <f t="shared" si="142"/>
        <v>536.25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757.9</v>
      </c>
      <c r="AD402" s="48">
        <f>(ROUND(AC402-AC396,1)/AC396)</f>
        <v>0.11129032258064517</v>
      </c>
      <c r="AE402" s="113"/>
      <c r="AF402" s="60"/>
      <c r="AH402" s="59"/>
    </row>
    <row r="403" spans="1:34">
      <c r="A403" s="99" t="s">
        <v>831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150.15</v>
      </c>
      <c r="T403" s="14">
        <f>(O403/100)*(K403*$J$10)</f>
        <v>0</v>
      </c>
      <c r="U403" s="14">
        <f>(P403/100)*(K403*$K$10)+(P403/100)*(L403*$L$10)</f>
        <v>371.25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221.65</v>
      </c>
      <c r="Y403" s="14">
        <f t="shared" si="142"/>
        <v>0</v>
      </c>
      <c r="Z403" s="14">
        <f t="shared" si="143"/>
        <v>536.25</v>
      </c>
      <c r="AA403" s="14">
        <f t="shared" si="144"/>
        <v>0</v>
      </c>
      <c r="AB403" s="14">
        <f t="shared" si="146"/>
        <v>0</v>
      </c>
      <c r="AC403" s="15">
        <f t="shared" si="145"/>
        <v>757.9</v>
      </c>
      <c r="AD403" s="48">
        <f>(ROUND(AC403-AC396,1)/AC396)</f>
        <v>0.11129032258064517</v>
      </c>
      <c r="AE403" s="113"/>
      <c r="AF403" s="60"/>
      <c r="AH403" s="59"/>
    </row>
    <row r="404" spans="1:34">
      <c r="A404" s="99" t="s">
        <v>832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150.15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371.25</v>
      </c>
      <c r="W404" s="14">
        <f>(R404/100)*(K404*$K$11)+(R404/100)*(L404*$L$11)</f>
        <v>0</v>
      </c>
      <c r="X404" s="14">
        <f t="shared" si="141"/>
        <v>221.65</v>
      </c>
      <c r="Y404" s="14">
        <f t="shared" si="142"/>
        <v>0</v>
      </c>
      <c r="Z404" s="14">
        <f t="shared" si="143"/>
        <v>0</v>
      </c>
      <c r="AA404" s="14">
        <f t="shared" si="144"/>
        <v>536.25</v>
      </c>
      <c r="AB404" s="14">
        <f t="shared" si="146"/>
        <v>0</v>
      </c>
      <c r="AC404" s="15">
        <f t="shared" si="145"/>
        <v>757.9</v>
      </c>
      <c r="AD404" s="48">
        <f>(ROUND(AC404-AC396,1)/AC396)</f>
        <v>0.11129032258064517</v>
      </c>
      <c r="AE404" s="113"/>
      <c r="AF404" s="60"/>
      <c r="AH404" s="59"/>
    </row>
    <row r="405" spans="1:34">
      <c r="A405" s="99" t="s">
        <v>833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150.15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371.25</v>
      </c>
      <c r="X405" s="14">
        <f t="shared" si="141"/>
        <v>221.65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536.25</v>
      </c>
      <c r="AC405" s="15">
        <f t="shared" si="145"/>
        <v>757.9</v>
      </c>
      <c r="AD405" s="48">
        <f>(ROUND(AC405-AC396,1)/AC396)</f>
        <v>0.11129032258064517</v>
      </c>
      <c r="AE405" s="113"/>
      <c r="AF405" s="60"/>
      <c r="AH405" s="59"/>
    </row>
    <row r="406" spans="1:34">
      <c r="A406" s="99" t="s">
        <v>834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165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668.25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833.25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833.3</v>
      </c>
      <c r="AD406" s="48">
        <f>(ROUND(AC406-AC396,1)/AC396)</f>
        <v>0.22184750733137831</v>
      </c>
      <c r="AE406" s="113"/>
      <c r="AF406" s="60"/>
      <c r="AH406" s="59"/>
    </row>
    <row r="407" spans="1:34">
      <c r="A407" s="99" t="s">
        <v>835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165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668.25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833.25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833.3</v>
      </c>
      <c r="AD407" s="48">
        <f>(ROUND(AC407-AC396,1)/AC396)</f>
        <v>0.22184750733137831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165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668.25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833.25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833.3</v>
      </c>
      <c r="AD408" s="48">
        <f>(ROUND(AC408-AC396,1)/AC396)</f>
        <v>0.22184750733137831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491.92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667.92000000000007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667.9</v>
      </c>
      <c r="AD409" s="48">
        <f>(ROUND(AC409-AC396,1)/AC396)</f>
        <v>-2.0674486803519063E-2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621.28000000000009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797.28000000000009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797.3</v>
      </c>
      <c r="AD410" s="48">
        <f>(ROUND(AC410-AC396,1)/AC396)</f>
        <v>0.16906158357771262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432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612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612</v>
      </c>
      <c r="AD411" s="58">
        <v>0</v>
      </c>
      <c r="AE411" s="113" t="s">
        <v>801</v>
      </c>
      <c r="AF411" s="60"/>
      <c r="AH411" s="59"/>
    </row>
    <row r="412" spans="1:34">
      <c r="A412" s="99" t="s">
        <v>802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594.72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738.72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738.7</v>
      </c>
      <c r="AD412" s="48">
        <f>(ROUND(AC412-AC411,1)/AC411)</f>
        <v>0.20702614379084969</v>
      </c>
      <c r="AE412" s="113"/>
      <c r="AF412" s="60"/>
      <c r="AH412" s="59"/>
    </row>
    <row r="413" spans="1:34">
      <c r="A413" s="99" t="s">
        <v>803</v>
      </c>
      <c r="B413" s="89">
        <v>0</v>
      </c>
      <c r="C413" s="21" t="s">
        <v>836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403.2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583.20000000000005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583.20000000000005</v>
      </c>
      <c r="AD413" s="48">
        <f>(ROUND(AC413-AC411,1)/AC411)</f>
        <v>-4.7058823529411764E-2</v>
      </c>
      <c r="AE413" s="113"/>
      <c r="AF413" s="60"/>
      <c r="AH413" s="59"/>
    </row>
    <row r="414" spans="1:34">
      <c r="A414" s="99" t="s">
        <v>804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403.2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583.20000000000005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583.20000000000005</v>
      </c>
      <c r="AD414" s="48">
        <f>(ROUND(AC414-AC411,1)/AC411)</f>
        <v>-4.7058823529411764E-2</v>
      </c>
      <c r="AE414" s="113"/>
      <c r="AF414" s="60"/>
      <c r="AH414" s="59"/>
    </row>
    <row r="415" spans="1:34">
      <c r="A415" s="99" t="s">
        <v>805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403.2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583.20000000000005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583.20000000000005</v>
      </c>
      <c r="AD415" s="48">
        <f>(ROUND(AC415-AC411,1)/AC411)</f>
        <v>-4.7058823529411764E-2</v>
      </c>
      <c r="AE415" s="113"/>
      <c r="AF415" s="60"/>
      <c r="AH415" s="59"/>
    </row>
    <row r="416" spans="1:34">
      <c r="A416" s="99" t="s">
        <v>655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403.2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583.20000000000005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583.20000000000005</v>
      </c>
      <c r="AD416" s="48">
        <f>(ROUND(AC416-AC411,1)/AC411)</f>
        <v>-4.7058823529411764E-2</v>
      </c>
      <c r="AE416" s="113"/>
      <c r="AF416" s="60"/>
      <c r="AH416" s="59"/>
    </row>
    <row r="417" spans="1:34">
      <c r="A417" s="99" t="s">
        <v>596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140.39999999999998</v>
      </c>
      <c r="T417" s="14">
        <f>(O417/100)*(K417*$K$9)</f>
        <v>344.25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198.89999999999998</v>
      </c>
      <c r="Y417" s="14">
        <f t="shared" si="148"/>
        <v>479.25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678.2</v>
      </c>
      <c r="AD417" s="48">
        <f>(ROUND(AC417-AC411,1)/AC411)</f>
        <v>0.10816993464052288</v>
      </c>
      <c r="AE417" s="113"/>
      <c r="AF417" s="60"/>
      <c r="AH417" s="59"/>
    </row>
    <row r="418" spans="1:34">
      <c r="A418" s="99" t="s">
        <v>831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140.39999999999998</v>
      </c>
      <c r="T418" s="14">
        <f>(O418/100)*(K418*$J$10)</f>
        <v>0</v>
      </c>
      <c r="U418" s="14">
        <f>(P418/100)*(K418*$K$10)+(P418/100)*(L418*$L$10)</f>
        <v>344.25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198.89999999999998</v>
      </c>
      <c r="Y418" s="14">
        <f t="shared" si="148"/>
        <v>0</v>
      </c>
      <c r="Z418" s="14">
        <f t="shared" si="149"/>
        <v>479.25</v>
      </c>
      <c r="AA418" s="14">
        <f t="shared" si="150"/>
        <v>0</v>
      </c>
      <c r="AB418" s="14">
        <f t="shared" si="152"/>
        <v>0</v>
      </c>
      <c r="AC418" s="15">
        <f t="shared" si="151"/>
        <v>678.2</v>
      </c>
      <c r="AD418" s="48">
        <f>(ROUND(AC418-AC411,1)/AC411)</f>
        <v>0.10816993464052288</v>
      </c>
      <c r="AE418" s="113"/>
      <c r="AF418" s="60"/>
      <c r="AH418" s="59"/>
    </row>
    <row r="419" spans="1:34">
      <c r="A419" s="99" t="s">
        <v>832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140.39999999999998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344.25</v>
      </c>
      <c r="W419" s="14">
        <f>(R419/100)*(K419*$K$11)+(R419/100)*(L419*$L$11)</f>
        <v>0</v>
      </c>
      <c r="X419" s="14">
        <f t="shared" si="147"/>
        <v>198.89999999999998</v>
      </c>
      <c r="Y419" s="14">
        <f t="shared" si="148"/>
        <v>0</v>
      </c>
      <c r="Z419" s="14">
        <f t="shared" si="149"/>
        <v>0</v>
      </c>
      <c r="AA419" s="14">
        <f t="shared" si="150"/>
        <v>479.25</v>
      </c>
      <c r="AB419" s="14">
        <f t="shared" si="152"/>
        <v>0</v>
      </c>
      <c r="AC419" s="15">
        <f t="shared" si="151"/>
        <v>678.2</v>
      </c>
      <c r="AD419" s="48">
        <f>(ROUND(AC419-AC411,1)/AC411)</f>
        <v>0.10816993464052288</v>
      </c>
      <c r="AE419" s="113"/>
      <c r="AF419" s="60"/>
      <c r="AH419" s="59"/>
    </row>
    <row r="420" spans="1:34">
      <c r="A420" s="99" t="s">
        <v>833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140.39999999999998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344.25</v>
      </c>
      <c r="X420" s="14">
        <f t="shared" si="147"/>
        <v>198.89999999999998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479.25</v>
      </c>
      <c r="AC420" s="15">
        <f t="shared" si="151"/>
        <v>678.2</v>
      </c>
      <c r="AD420" s="48">
        <f>(ROUND(AC420-AC411,1)/AC411)</f>
        <v>0.10816993464052288</v>
      </c>
      <c r="AE420" s="113"/>
      <c r="AF420" s="60"/>
      <c r="AH420" s="59"/>
    </row>
    <row r="421" spans="1:34">
      <c r="A421" s="99" t="s">
        <v>834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135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607.5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742.5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742.5</v>
      </c>
      <c r="AD421" s="48">
        <f>(ROUND(AC421-AC411,1)/AC411)</f>
        <v>0.21323529411764705</v>
      </c>
      <c r="AE421" s="113"/>
      <c r="AF421" s="60"/>
      <c r="AH421" s="59"/>
    </row>
    <row r="422" spans="1:34">
      <c r="A422" s="99" t="s">
        <v>835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135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607.5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742.5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742.5</v>
      </c>
      <c r="AD422" s="48">
        <f>(ROUND(AC422-AC411,1)/AC411)</f>
        <v>0.21323529411764705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135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607.5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742.5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742.5</v>
      </c>
      <c r="AD423" s="48">
        <f>(ROUND(AC423-AC411,1)/AC411)</f>
        <v>0.21323529411764705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504.72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648.72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648.70000000000005</v>
      </c>
      <c r="AD424" s="48">
        <f>(ROUND(AC424-AC411,1)/AC411)</f>
        <v>5.9967320261437911E-2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504.72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648.72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648.70000000000005</v>
      </c>
      <c r="AD425" s="48">
        <f>(ROUND(AC425-AC411,1)/AC411)</f>
        <v>5.9967320261437911E-2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477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689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689</v>
      </c>
      <c r="AD426" s="58">
        <v>0</v>
      </c>
      <c r="AE426" s="113" t="s">
        <v>801</v>
      </c>
      <c r="AF426" s="60"/>
      <c r="AH426" s="59"/>
    </row>
    <row r="427" spans="1:34">
      <c r="A427" s="99" t="s">
        <v>802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623.28000000000009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792.88000000000011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792.9</v>
      </c>
      <c r="AD427" s="48">
        <f>(ROUND(AC427-AC426,1)/AC426)</f>
        <v>0.15079825834542818</v>
      </c>
      <c r="AE427" s="113"/>
      <c r="AF427" s="60"/>
      <c r="AH427" s="59"/>
    </row>
    <row r="428" spans="1:34">
      <c r="A428" s="99" t="s">
        <v>803</v>
      </c>
      <c r="B428" s="87">
        <v>16</v>
      </c>
      <c r="C428" s="21" t="s">
        <v>836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445.20000000000005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657.2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657.2</v>
      </c>
      <c r="AD428" s="48">
        <f>(ROUND(AC428-AC426,1)/AC426)</f>
        <v>-4.6153846153846156E-2</v>
      </c>
      <c r="AE428" s="113"/>
      <c r="AF428" s="60"/>
      <c r="AH428" s="59"/>
    </row>
    <row r="429" spans="1:34">
      <c r="A429" s="99" t="s">
        <v>804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445.20000000000005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657.2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657.2</v>
      </c>
      <c r="AD429" s="48">
        <f>(ROUND(AC429-AC426,1)/AC426)</f>
        <v>-4.6153846153846156E-2</v>
      </c>
      <c r="AE429" s="113"/>
      <c r="AF429" s="60"/>
      <c r="AH429" s="59"/>
    </row>
    <row r="430" spans="1:34">
      <c r="A430" s="99" t="s">
        <v>805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445.20000000000005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657.2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657.2</v>
      </c>
      <c r="AD430" s="48">
        <f>(ROUND(AC430-AC426,1)/AC426)</f>
        <v>-4.6153846153846156E-2</v>
      </c>
      <c r="AE430" s="113"/>
      <c r="AF430" s="60"/>
      <c r="AH430" s="59"/>
    </row>
    <row r="431" spans="1:34">
      <c r="A431" s="99" t="s">
        <v>655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445.20000000000005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657.2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657.2</v>
      </c>
      <c r="AD431" s="48">
        <f>(ROUND(AC431-AC426,1)/AC426)</f>
        <v>-4.6153846153846156E-2</v>
      </c>
      <c r="AE431" s="113"/>
      <c r="AF431" s="60"/>
      <c r="AH431" s="59"/>
    </row>
    <row r="432" spans="1:34">
      <c r="A432" s="99" t="s">
        <v>596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155.02500000000001</v>
      </c>
      <c r="T432" s="14">
        <f>(O432/100)*(K432*$K$9)</f>
        <v>381.6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223.92500000000001</v>
      </c>
      <c r="Y432" s="14">
        <f t="shared" si="154"/>
        <v>540.6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764.5</v>
      </c>
      <c r="AD432" s="48">
        <f>(ROUND(AC432-AC426,1)/AC426)</f>
        <v>0.10957910014513789</v>
      </c>
      <c r="AE432" s="113"/>
      <c r="AF432" s="60"/>
      <c r="AH432" s="59"/>
    </row>
    <row r="433" spans="1:34">
      <c r="A433" s="99" t="s">
        <v>831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155.02500000000001</v>
      </c>
      <c r="T433" s="14">
        <f>(O433/100)*(K433*$J$10)</f>
        <v>0</v>
      </c>
      <c r="U433" s="14">
        <f>(P433/100)*(K433*$K$10)+(P433/100)*(L433*$L$10)</f>
        <v>381.6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223.92500000000001</v>
      </c>
      <c r="Y433" s="14">
        <f t="shared" si="154"/>
        <v>0</v>
      </c>
      <c r="Z433" s="14">
        <f t="shared" si="155"/>
        <v>540.6</v>
      </c>
      <c r="AA433" s="14">
        <f t="shared" si="156"/>
        <v>0</v>
      </c>
      <c r="AB433" s="14">
        <f t="shared" si="158"/>
        <v>0</v>
      </c>
      <c r="AC433" s="15">
        <f t="shared" si="157"/>
        <v>764.5</v>
      </c>
      <c r="AD433" s="48">
        <f>(ROUND(AC433-AC426,1)/AC426)</f>
        <v>0.10957910014513789</v>
      </c>
      <c r="AE433" s="113"/>
      <c r="AF433" s="60"/>
      <c r="AH433" s="59"/>
    </row>
    <row r="434" spans="1:34">
      <c r="A434" s="99" t="s">
        <v>832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155.02500000000001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381.6</v>
      </c>
      <c r="W434" s="14">
        <f>(R434/100)*(K434*$K$11)+(R434/100)*(L434*$L$11)</f>
        <v>0</v>
      </c>
      <c r="X434" s="14">
        <f t="shared" si="153"/>
        <v>223.92500000000001</v>
      </c>
      <c r="Y434" s="14">
        <f t="shared" si="154"/>
        <v>0</v>
      </c>
      <c r="Z434" s="14">
        <f t="shared" si="155"/>
        <v>0</v>
      </c>
      <c r="AA434" s="14">
        <f t="shared" si="156"/>
        <v>540.6</v>
      </c>
      <c r="AB434" s="14">
        <f t="shared" si="158"/>
        <v>0</v>
      </c>
      <c r="AC434" s="15">
        <f t="shared" si="157"/>
        <v>764.5</v>
      </c>
      <c r="AD434" s="48">
        <f>(ROUND(AC434-AC426,1)/AC426)</f>
        <v>0.10957910014513789</v>
      </c>
      <c r="AE434" s="113"/>
      <c r="AF434" s="60"/>
      <c r="AH434" s="59"/>
    </row>
    <row r="435" spans="1:34">
      <c r="A435" s="99" t="s">
        <v>833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155.02500000000001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381.6</v>
      </c>
      <c r="X435" s="14">
        <f t="shared" si="153"/>
        <v>223.92500000000001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540.6</v>
      </c>
      <c r="AC435" s="15">
        <f t="shared" si="157"/>
        <v>764.5</v>
      </c>
      <c r="AD435" s="48">
        <f>(ROUND(AC435-AC426,1)/AC426)</f>
        <v>0.10957910014513789</v>
      </c>
      <c r="AE435" s="113"/>
      <c r="AF435" s="60"/>
      <c r="AH435" s="59"/>
    </row>
    <row r="436" spans="1:34">
      <c r="A436" s="99" t="s">
        <v>834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159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677.34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836.34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836.3</v>
      </c>
      <c r="AD436" s="48">
        <f>(ROUND(AC436-AC426,1)/AC426)</f>
        <v>0.21378809869375909</v>
      </c>
      <c r="AE436" s="113"/>
      <c r="AF436" s="60"/>
      <c r="AH436" s="59"/>
    </row>
    <row r="437" spans="1:34">
      <c r="A437" s="99" t="s">
        <v>835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159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677.34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836.34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836.3</v>
      </c>
      <c r="AD437" s="48">
        <f>(ROUND(AC437-AC426,1)/AC426)</f>
        <v>0.21378809869375909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159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677.34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836.34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836.3</v>
      </c>
      <c r="AD438" s="48">
        <f>(ROUND(AC438-AC426,1)/AC426)</f>
        <v>0.21378809869375909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630.06400000000008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799.6640000000001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799.7</v>
      </c>
      <c r="AD439" s="48">
        <f>(ROUND(AC439-AC426,1)/AC426)</f>
        <v>0.16066763425253991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504.56000000000006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674.16000000000008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674.2</v>
      </c>
      <c r="AD440" s="48">
        <f>(ROUND(AC440-AC426,1)/AC426)</f>
        <v>-2.1480406386066766E-2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504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714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714</v>
      </c>
      <c r="AD441" s="58">
        <v>0</v>
      </c>
      <c r="AE441" s="113" t="s">
        <v>801</v>
      </c>
      <c r="AF441" s="60"/>
      <c r="AH441" s="59"/>
    </row>
    <row r="442" spans="1:34">
      <c r="A442" s="99" t="s">
        <v>802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646.79999999999995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814.8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814.8</v>
      </c>
      <c r="AD442" s="48">
        <f>(ROUND(AC442-AC441,1)/AC441)</f>
        <v>0.14117647058823529</v>
      </c>
      <c r="AE442" s="113"/>
      <c r="AF442" s="60"/>
      <c r="AH442" s="59"/>
    </row>
    <row r="443" spans="1:34">
      <c r="A443" s="99" t="s">
        <v>803</v>
      </c>
      <c r="B443" s="89">
        <v>14</v>
      </c>
      <c r="C443" s="21" t="s">
        <v>836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470.4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680.4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680.4</v>
      </c>
      <c r="AD443" s="48">
        <f>(ROUND(AC443-AC441,1)/AC441)</f>
        <v>-4.7058823529411764E-2</v>
      </c>
      <c r="AE443" s="113"/>
      <c r="AF443" s="60"/>
      <c r="AH443" s="59"/>
    </row>
    <row r="444" spans="1:34">
      <c r="A444" s="99" t="s">
        <v>804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470.4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680.4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680.4</v>
      </c>
      <c r="AD444" s="48">
        <f>(ROUND(AC444-AC441,1)/AC441)</f>
        <v>-4.7058823529411764E-2</v>
      </c>
      <c r="AE444" s="113"/>
      <c r="AF444" s="60"/>
      <c r="AH444" s="59"/>
    </row>
    <row r="445" spans="1:34">
      <c r="A445" s="99" t="s">
        <v>805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470.4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680.4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680.4</v>
      </c>
      <c r="AD445" s="48">
        <f>(ROUND(AC445-AC441,1)/AC441)</f>
        <v>-4.7058823529411764E-2</v>
      </c>
      <c r="AE445" s="113"/>
      <c r="AF445" s="60"/>
      <c r="AH445" s="59"/>
    </row>
    <row r="446" spans="1:34">
      <c r="A446" s="99" t="s">
        <v>655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470.4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680.4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680.4</v>
      </c>
      <c r="AD446" s="48">
        <f>(ROUND(AC446-AC441,1)/AC441)</f>
        <v>-4.7058823529411764E-2</v>
      </c>
      <c r="AE446" s="113"/>
      <c r="AF446" s="60"/>
      <c r="AH446" s="59"/>
    </row>
    <row r="447" spans="1:34">
      <c r="A447" s="99" t="s">
        <v>596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165.36</v>
      </c>
      <c r="T447" s="14">
        <f>(O447/100)*(K447*$K$9)</f>
        <v>401.625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234.26000000000002</v>
      </c>
      <c r="Y447" s="14">
        <f t="shared" si="160"/>
        <v>559.125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793.4</v>
      </c>
      <c r="AD447" s="48">
        <f>(ROUND(AC447-AC441,1)/AC441)</f>
        <v>0.11120448179271709</v>
      </c>
      <c r="AE447" s="113"/>
      <c r="AF447" s="60"/>
      <c r="AH447" s="59"/>
    </row>
    <row r="448" spans="1:34">
      <c r="A448" s="99" t="s">
        <v>831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165.36</v>
      </c>
      <c r="T448" s="14">
        <f>(O448/100)*(K448*$J$10)</f>
        <v>0</v>
      </c>
      <c r="U448" s="14">
        <f>(P448/100)*(K448*$K$10)+(P448/100)*(L448*$L$10)</f>
        <v>401.625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234.26000000000002</v>
      </c>
      <c r="Y448" s="14">
        <f t="shared" si="160"/>
        <v>0</v>
      </c>
      <c r="Z448" s="14">
        <f t="shared" si="161"/>
        <v>559.125</v>
      </c>
      <c r="AA448" s="14">
        <f t="shared" si="162"/>
        <v>0</v>
      </c>
      <c r="AB448" s="14">
        <f t="shared" si="164"/>
        <v>0</v>
      </c>
      <c r="AC448" s="15">
        <f t="shared" si="163"/>
        <v>793.4</v>
      </c>
      <c r="AD448" s="48">
        <f>(ROUND(AC448-AC441,1)/AC441)</f>
        <v>0.11120448179271709</v>
      </c>
      <c r="AE448" s="113"/>
      <c r="AF448" s="60"/>
      <c r="AH448" s="59"/>
    </row>
    <row r="449" spans="1:34">
      <c r="A449" s="99" t="s">
        <v>832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165.36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401.625</v>
      </c>
      <c r="W449" s="14">
        <f>(R449/100)*(K449*$K$11)+(R449/100)*(L449*$L$11)</f>
        <v>0</v>
      </c>
      <c r="X449" s="14">
        <f t="shared" si="159"/>
        <v>234.26000000000002</v>
      </c>
      <c r="Y449" s="14">
        <f t="shared" si="160"/>
        <v>0</v>
      </c>
      <c r="Z449" s="14">
        <f t="shared" si="161"/>
        <v>0</v>
      </c>
      <c r="AA449" s="14">
        <f t="shared" si="162"/>
        <v>559.125</v>
      </c>
      <c r="AB449" s="14">
        <f t="shared" si="164"/>
        <v>0</v>
      </c>
      <c r="AC449" s="15">
        <f t="shared" si="163"/>
        <v>793.4</v>
      </c>
      <c r="AD449" s="48">
        <f>(ROUND(AC449-AC441,1)/AC441)</f>
        <v>0.11120448179271709</v>
      </c>
      <c r="AE449" s="113"/>
      <c r="AF449" s="60"/>
      <c r="AH449" s="59"/>
    </row>
    <row r="450" spans="1:34">
      <c r="A450" s="99" t="s">
        <v>833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165.36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401.625</v>
      </c>
      <c r="X450" s="14">
        <f t="shared" si="159"/>
        <v>234.26000000000002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559.125</v>
      </c>
      <c r="AC450" s="15">
        <f t="shared" si="163"/>
        <v>793.4</v>
      </c>
      <c r="AD450" s="48">
        <f>(ROUND(AC450-AC441,1)/AC441)</f>
        <v>0.11120448179271709</v>
      </c>
      <c r="AE450" s="113"/>
      <c r="AF450" s="60"/>
      <c r="AH450" s="59"/>
    </row>
    <row r="451" spans="1:34">
      <c r="A451" s="99" t="s">
        <v>834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157.5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708.75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866.25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866.3</v>
      </c>
      <c r="AD451" s="48">
        <f>(ROUND(AC451-AC441,1)/AC441)</f>
        <v>0.21330532212885156</v>
      </c>
      <c r="AE451" s="113"/>
      <c r="AF451" s="60"/>
      <c r="AH451" s="59"/>
    </row>
    <row r="452" spans="1:34">
      <c r="A452" s="99" t="s">
        <v>835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157.5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708.75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866.25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866.3</v>
      </c>
      <c r="AD452" s="48">
        <f>(ROUND(AC452-AC441,1)/AC441)</f>
        <v>0.21330532212885156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157.5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708.75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866.25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866.3</v>
      </c>
      <c r="AD453" s="48">
        <f>(ROUND(AC453-AC441,1)/AC441)</f>
        <v>0.21330532212885156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647.64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815.64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815.6</v>
      </c>
      <c r="AD454" s="48">
        <f>(ROUND(AC454-AC441,1)/AC441)</f>
        <v>0.142296918767507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530.04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698.04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698</v>
      </c>
      <c r="AD455" s="48">
        <f>(ROUND(AC455-AC441,1)/AC441)</f>
        <v>-2.2408963585434174E-2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470.4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666.4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666.4</v>
      </c>
      <c r="AD456" s="58">
        <v>0</v>
      </c>
      <c r="AE456" s="113" t="s">
        <v>801</v>
      </c>
      <c r="AF456" s="60"/>
      <c r="AH456" s="59"/>
    </row>
    <row r="457" spans="1:34">
      <c r="A457" s="99" t="s">
        <v>802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647.58400000000006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804.38400000000001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804.4</v>
      </c>
      <c r="AD457" s="48">
        <f>(ROUND(AC457-AC456,1)/AC456)</f>
        <v>0.20708283313325332</v>
      </c>
      <c r="AE457" s="113"/>
      <c r="AF457" s="60"/>
      <c r="AH457" s="59"/>
    </row>
    <row r="458" spans="1:34">
      <c r="A458" s="99" t="s">
        <v>803</v>
      </c>
      <c r="B458" s="87">
        <v>12</v>
      </c>
      <c r="C458" s="21" t="s">
        <v>836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439.03999999999996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635.04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635</v>
      </c>
      <c r="AD458" s="48">
        <f>(ROUND(AC458-AC456,1)/AC456)</f>
        <v>-4.7118847539015608E-2</v>
      </c>
      <c r="AE458" s="113"/>
      <c r="AF458" s="60"/>
      <c r="AH458" s="60"/>
    </row>
    <row r="459" spans="1:34">
      <c r="A459" s="99" t="s">
        <v>804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439.03999999999996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635.04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635</v>
      </c>
      <c r="AD459" s="48">
        <f>(ROUND(AC459-AC456,1)/AC456)</f>
        <v>-4.7118847539015608E-2</v>
      </c>
      <c r="AE459" s="113"/>
      <c r="AF459" s="60"/>
      <c r="AH459" s="60"/>
    </row>
    <row r="460" spans="1:34">
      <c r="A460" s="99" t="s">
        <v>805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439.03999999999996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635.04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635</v>
      </c>
      <c r="AD460" s="48">
        <f>(ROUND(AC460-AC456,1)/AC456)</f>
        <v>-4.7118847539015608E-2</v>
      </c>
      <c r="AE460" s="113"/>
      <c r="AF460" s="60"/>
      <c r="AH460" s="59"/>
    </row>
    <row r="461" spans="1:34">
      <c r="A461" s="99" t="s">
        <v>655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439.03999999999996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635.04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635</v>
      </c>
      <c r="AD461" s="48">
        <f>(ROUND(AC461-AC456,1)/AC456)</f>
        <v>-4.7118847539015608E-2</v>
      </c>
      <c r="AE461" s="113"/>
      <c r="AF461" s="60"/>
      <c r="AH461" s="59"/>
    </row>
    <row r="462" spans="1:34">
      <c r="A462" s="99" t="s">
        <v>596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152.88</v>
      </c>
      <c r="T462" s="14">
        <f>(O462/100)*(K462*$K$9)</f>
        <v>374.84999999999997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216.57999999999998</v>
      </c>
      <c r="Y462" s="14">
        <f t="shared" si="166"/>
        <v>521.84999999999991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738.4</v>
      </c>
      <c r="AD462" s="48">
        <f>(ROUND(AC462-AC456,1)/AC456)</f>
        <v>0.10804321728691477</v>
      </c>
      <c r="AE462" s="113"/>
      <c r="AF462" s="60"/>
      <c r="AH462" s="59"/>
    </row>
    <row r="463" spans="1:34">
      <c r="A463" s="99" t="s">
        <v>831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152.88</v>
      </c>
      <c r="T463" s="14">
        <f>(O463/100)*(K463*$J$10)</f>
        <v>0</v>
      </c>
      <c r="U463" s="14">
        <f>(P463/100)*(K463*$K$10)+(P463/100)*(L463*$L$10)</f>
        <v>374.84999999999997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216.57999999999998</v>
      </c>
      <c r="Y463" s="14">
        <f t="shared" si="166"/>
        <v>0</v>
      </c>
      <c r="Z463" s="14">
        <f t="shared" si="167"/>
        <v>521.84999999999991</v>
      </c>
      <c r="AA463" s="14">
        <f t="shared" si="168"/>
        <v>0</v>
      </c>
      <c r="AB463" s="14">
        <f t="shared" si="170"/>
        <v>0</v>
      </c>
      <c r="AC463" s="15">
        <f t="shared" si="169"/>
        <v>738.4</v>
      </c>
      <c r="AD463" s="48">
        <f>(ROUND(AC463-AC456,1)/AC456)</f>
        <v>0.10804321728691477</v>
      </c>
      <c r="AE463" s="113"/>
      <c r="AF463" s="60"/>
      <c r="AH463" s="59"/>
    </row>
    <row r="464" spans="1:34">
      <c r="A464" s="99" t="s">
        <v>832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152.88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374.84999999999997</v>
      </c>
      <c r="W464" s="14">
        <f>(R464/100)*(K464*$K$11)+(R464/100)*(L464*$L$11)</f>
        <v>0</v>
      </c>
      <c r="X464" s="14">
        <f t="shared" si="165"/>
        <v>216.57999999999998</v>
      </c>
      <c r="Y464" s="14">
        <f t="shared" si="166"/>
        <v>0</v>
      </c>
      <c r="Z464" s="14">
        <f t="shared" si="167"/>
        <v>0</v>
      </c>
      <c r="AA464" s="14">
        <f t="shared" si="168"/>
        <v>521.84999999999991</v>
      </c>
      <c r="AB464" s="14">
        <f t="shared" si="170"/>
        <v>0</v>
      </c>
      <c r="AC464" s="15">
        <f t="shared" si="169"/>
        <v>738.4</v>
      </c>
      <c r="AD464" s="48">
        <f>(ROUND(AC464-AC456,1)/AC456)</f>
        <v>0.10804321728691477</v>
      </c>
      <c r="AE464" s="113"/>
      <c r="AF464" s="60"/>
      <c r="AH464" s="59"/>
    </row>
    <row r="465" spans="1:34">
      <c r="A465" s="99" t="s">
        <v>833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152.88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374.84999999999997</v>
      </c>
      <c r="X465" s="14">
        <f t="shared" si="165"/>
        <v>216.57999999999998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521.84999999999991</v>
      </c>
      <c r="AC465" s="15">
        <f t="shared" si="169"/>
        <v>738.4</v>
      </c>
      <c r="AD465" s="48">
        <f>(ROUND(AC465-AC456,1)/AC456)</f>
        <v>0.10804321728691477</v>
      </c>
      <c r="AE465" s="113"/>
      <c r="AF465" s="60"/>
      <c r="AH465" s="59"/>
    </row>
    <row r="466" spans="1:34">
      <c r="A466" s="99" t="s">
        <v>834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147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661.5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808.5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808.5</v>
      </c>
      <c r="AD466" s="48">
        <f>(ROUND(AC466-AC456,1)/AC456)</f>
        <v>0.21323529411764705</v>
      </c>
      <c r="AE466" s="113"/>
      <c r="AF466" s="60"/>
      <c r="AH466" s="59"/>
    </row>
    <row r="467" spans="1:34">
      <c r="A467" s="99" t="s">
        <v>835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147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661.5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808.5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808.5</v>
      </c>
      <c r="AD467" s="48">
        <f>(ROUND(AC467-AC456,1)/AC456)</f>
        <v>0.21323529411764705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147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661.5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808.5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808.5</v>
      </c>
      <c r="AD468" s="48">
        <f>(ROUND(AC468-AC456,1)/AC456)</f>
        <v>0.21323529411764705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549.58400000000006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706.38400000000001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706.4</v>
      </c>
      <c r="AD469" s="48">
        <f>(ROUND(AC469-AC456,1)/AC456)</f>
        <v>6.0024009603841535E-2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549.58400000000006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706.38400000000001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706.4</v>
      </c>
      <c r="AD470" s="48">
        <f>(ROUND(AC470-AC456,1)/AC456)</f>
        <v>6.0024009603841535E-2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518.4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710.4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710.4</v>
      </c>
      <c r="AD471" s="58">
        <v>0</v>
      </c>
      <c r="AE471" s="113" t="s">
        <v>801</v>
      </c>
      <c r="AF471" s="60"/>
      <c r="AH471" s="59"/>
    </row>
    <row r="472" spans="1:34">
      <c r="A472" s="99" t="s">
        <v>802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655.87200000000007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809.47200000000009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809.5</v>
      </c>
      <c r="AD472" s="48">
        <f>(ROUND(AC472-AC471,1)/AC471)</f>
        <v>0.13949887387387386</v>
      </c>
      <c r="AE472" s="113"/>
      <c r="AF472" s="60"/>
      <c r="AH472" s="59"/>
    </row>
    <row r="473" spans="1:34">
      <c r="A473" s="99" t="s">
        <v>803</v>
      </c>
      <c r="B473" s="89">
        <v>20</v>
      </c>
      <c r="C473" s="21" t="s">
        <v>836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192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192</v>
      </c>
      <c r="AD473" s="48">
        <f>(ROUND(AC473-AC471,1)/AC471)</f>
        <v>-0.72972972972972971</v>
      </c>
      <c r="AE473" s="113"/>
      <c r="AF473" s="60"/>
      <c r="AH473" s="59"/>
    </row>
    <row r="474" spans="1:34">
      <c r="A474" s="99" t="s">
        <v>804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483.84000000000003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675.84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675.8</v>
      </c>
      <c r="AD474" s="48">
        <f>(ROUND(AC474-AC471,1)/AC471)</f>
        <v>-4.8704954954954957E-2</v>
      </c>
      <c r="AE474" s="113"/>
      <c r="AF474" s="60"/>
      <c r="AH474" s="59"/>
    </row>
    <row r="475" spans="1:34">
      <c r="A475" s="99" t="s">
        <v>805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483.84000000000003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675.84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675.8</v>
      </c>
      <c r="AD475" s="48">
        <f>(ROUND(AC475-AC471,1)/AC471)</f>
        <v>-4.8704954954954957E-2</v>
      </c>
      <c r="AE475" s="113"/>
      <c r="AF475" s="60"/>
      <c r="AH475" s="59"/>
    </row>
    <row r="476" spans="1:34">
      <c r="A476" s="99" t="s">
        <v>655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483.84000000000003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675.84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675.8</v>
      </c>
      <c r="AD476" s="48">
        <f>(ROUND(AC476-AC471,1)/AC471)</f>
        <v>-4.8704954954954957E-2</v>
      </c>
      <c r="AE476" s="113"/>
      <c r="AF476" s="60"/>
      <c r="AH476" s="59"/>
    </row>
    <row r="477" spans="1:34">
      <c r="A477" s="99" t="s">
        <v>596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168.48000000000002</v>
      </c>
      <c r="T477" s="14">
        <f>(O477/100)*(K477*$K$9)</f>
        <v>410.4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230.88000000000002</v>
      </c>
      <c r="Y477" s="14">
        <f t="shared" si="172"/>
        <v>554.4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785.3</v>
      </c>
      <c r="AD477" s="48">
        <f>(ROUND(AC477-AC471,1)/AC471)</f>
        <v>0.10543355855855857</v>
      </c>
      <c r="AE477" s="113"/>
      <c r="AF477" s="60"/>
      <c r="AH477" s="59"/>
    </row>
    <row r="478" spans="1:34">
      <c r="A478" s="99" t="s">
        <v>831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168.48000000000002</v>
      </c>
      <c r="T478" s="14">
        <f>(O478/100)*(K478*$J$10)</f>
        <v>0</v>
      </c>
      <c r="U478" s="14">
        <f>(P478/100)*(K478*$K$10)+(P478/100)*(L478*$L$10)</f>
        <v>410.4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230.88000000000002</v>
      </c>
      <c r="Y478" s="14">
        <f t="shared" si="172"/>
        <v>0</v>
      </c>
      <c r="Z478" s="14">
        <f t="shared" si="173"/>
        <v>554.4</v>
      </c>
      <c r="AA478" s="14">
        <f t="shared" si="174"/>
        <v>0</v>
      </c>
      <c r="AB478" s="14">
        <f t="shared" si="176"/>
        <v>0</v>
      </c>
      <c r="AC478" s="15">
        <f t="shared" si="175"/>
        <v>785.3</v>
      </c>
      <c r="AD478" s="48">
        <f>(ROUND(AC478-AC471,1)/AC471)</f>
        <v>0.10543355855855857</v>
      </c>
      <c r="AE478" s="113"/>
      <c r="AF478" s="60"/>
      <c r="AH478" s="59"/>
    </row>
    <row r="479" spans="1:34">
      <c r="A479" s="99" t="s">
        <v>832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168.48000000000002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410.4</v>
      </c>
      <c r="W479" s="14">
        <f>(R479/100)*(K479*$K$11)+(R479/100)*(L479*$L$11)</f>
        <v>0</v>
      </c>
      <c r="X479" s="14">
        <f t="shared" si="171"/>
        <v>230.88000000000002</v>
      </c>
      <c r="Y479" s="14">
        <f t="shared" si="172"/>
        <v>0</v>
      </c>
      <c r="Z479" s="14">
        <f t="shared" si="173"/>
        <v>0</v>
      </c>
      <c r="AA479" s="14">
        <f t="shared" si="174"/>
        <v>554.4</v>
      </c>
      <c r="AB479" s="14">
        <f t="shared" si="176"/>
        <v>0</v>
      </c>
      <c r="AC479" s="15">
        <f t="shared" si="175"/>
        <v>785.3</v>
      </c>
      <c r="AD479" s="48">
        <f>(ROUND(AC479-AC471,1)/AC471)</f>
        <v>0.10543355855855857</v>
      </c>
      <c r="AE479" s="113"/>
      <c r="AF479" s="60"/>
      <c r="AH479" s="59"/>
    </row>
    <row r="480" spans="1:34">
      <c r="A480" s="99" t="s">
        <v>833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168.48000000000002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410.4</v>
      </c>
      <c r="X480" s="14">
        <f t="shared" si="171"/>
        <v>230.88000000000002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554.4</v>
      </c>
      <c r="AC480" s="15">
        <f t="shared" si="175"/>
        <v>785.3</v>
      </c>
      <c r="AD480" s="48">
        <f>(ROUND(AC480-AC471,1)/AC471)</f>
        <v>0.10543355855855857</v>
      </c>
      <c r="AE480" s="113"/>
      <c r="AF480" s="60"/>
      <c r="AH480" s="59"/>
    </row>
    <row r="481" spans="1:34">
      <c r="A481" s="99" t="s">
        <v>834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144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712.8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856.8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856.8</v>
      </c>
      <c r="AD481" s="48">
        <f>(ROUND(AC481-AC471,1)/AC471)</f>
        <v>0.20608108108108109</v>
      </c>
      <c r="AE481" s="113"/>
      <c r="AF481" s="60"/>
      <c r="AH481" s="59"/>
    </row>
    <row r="482" spans="1:34">
      <c r="A482" s="99" t="s">
        <v>835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144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712.8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856.8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856.8</v>
      </c>
      <c r="AD482" s="48">
        <f>(ROUND(AC482-AC471,1)/AC471)</f>
        <v>0.20608108108108109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144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712.8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856.8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856.8</v>
      </c>
      <c r="AD483" s="48">
        <f>(ROUND(AC483-AC471,1)/AC471)</f>
        <v>0.20608108108108109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654.33600000000013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807.93600000000015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807.9</v>
      </c>
      <c r="AD484" s="48">
        <f>(ROUND(AC484-AC471,1)/AC471)</f>
        <v>0.13724662162162163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527.6160000000001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681.21600000000012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681.2</v>
      </c>
      <c r="AD485" s="48">
        <f>(ROUND(AC485-AC471,1)/AC471)</f>
        <v>-4.1103603603603607E-2</v>
      </c>
      <c r="AE485" s="113"/>
      <c r="AF485" s="60"/>
      <c r="AH485" s="59"/>
    </row>
    <row r="486" spans="1:34">
      <c r="A486" s="130" t="s">
        <v>0</v>
      </c>
      <c r="B486" s="86" t="s">
        <v>615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196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529.19999999999993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725.19999999999993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725.2</v>
      </c>
      <c r="AD486" s="58">
        <v>0</v>
      </c>
      <c r="AE486" s="113" t="s">
        <v>801</v>
      </c>
      <c r="AF486" s="60"/>
      <c r="AH486" s="59"/>
    </row>
    <row r="487" spans="1:34">
      <c r="A487" s="99" t="s">
        <v>802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156.80000000000001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669.53600000000006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826.33600000000001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826.3</v>
      </c>
      <c r="AD487" s="48">
        <f>(ROUND(AC487-AC486,1)/AC486)</f>
        <v>0.13940981798124655</v>
      </c>
      <c r="AE487" s="113"/>
      <c r="AF487" s="60"/>
      <c r="AH487" s="59"/>
    </row>
    <row r="488" spans="1:34">
      <c r="A488" s="99" t="s">
        <v>803</v>
      </c>
      <c r="B488" s="87">
        <v>18</v>
      </c>
      <c r="C488" s="21" t="s">
        <v>836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196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196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196</v>
      </c>
      <c r="AD488" s="48">
        <f>(ROUND(AC488-AC486,1)/AC486)</f>
        <v>-0.72972972972972971</v>
      </c>
      <c r="AE488" s="113"/>
      <c r="AF488" s="60"/>
      <c r="AH488" s="59"/>
    </row>
    <row r="489" spans="1:34">
      <c r="A489" s="99" t="s">
        <v>804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196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493.91999999999996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689.92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689.9</v>
      </c>
      <c r="AD489" s="48">
        <f>(ROUND(AC489-AC486,1)/AC486)</f>
        <v>-4.8676227247655815E-2</v>
      </c>
      <c r="AE489" s="113"/>
      <c r="AF489" s="60"/>
      <c r="AH489" s="59"/>
    </row>
    <row r="490" spans="1:34">
      <c r="A490" s="99" t="s">
        <v>805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196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493.91999999999996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689.92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689.9</v>
      </c>
      <c r="AD490" s="48">
        <f>(ROUND(AC490-AC486,1)/AC486)</f>
        <v>-4.8676227247655815E-2</v>
      </c>
      <c r="AE490" s="113"/>
      <c r="AF490" s="60"/>
      <c r="AH490" s="59"/>
    </row>
    <row r="491" spans="1:34">
      <c r="A491" s="99" t="s">
        <v>655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196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493.91999999999996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689.92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689.9</v>
      </c>
      <c r="AD491" s="48">
        <f>(ROUND(AC491-AC486,1)/AC486)</f>
        <v>-4.8676227247655815E-2</v>
      </c>
      <c r="AE491" s="113"/>
      <c r="AF491" s="60"/>
      <c r="AH491" s="59"/>
    </row>
    <row r="492" spans="1:34">
      <c r="A492" s="99" t="s">
        <v>596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63.7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171.99</v>
      </c>
      <c r="T492" s="14">
        <f>(O492/100)*(K492*$K$9)</f>
        <v>418.95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235.69</v>
      </c>
      <c r="Y492" s="14">
        <f t="shared" si="178"/>
        <v>565.95000000000005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801.6</v>
      </c>
      <c r="AD492" s="48">
        <f>(ROUND(AC492-AC486,1)/AC486)</f>
        <v>0.10535024820739107</v>
      </c>
      <c r="AE492" s="113"/>
      <c r="AF492" s="60"/>
      <c r="AH492" s="59"/>
    </row>
    <row r="493" spans="1:34">
      <c r="A493" s="99" t="s">
        <v>831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63.7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</f>
        <v>171.99</v>
      </c>
      <c r="T493" s="14">
        <f>(O493/100)*(K493*$J$10)</f>
        <v>0</v>
      </c>
      <c r="U493" s="14">
        <f>(P493/100)*(K493*$K$10)+(P493/100)*(L493*$L$10)</f>
        <v>374.85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235.69</v>
      </c>
      <c r="Y493" s="14">
        <f t="shared" si="178"/>
        <v>0</v>
      </c>
      <c r="Z493" s="14">
        <f t="shared" si="179"/>
        <v>521.85</v>
      </c>
      <c r="AA493" s="14">
        <f t="shared" si="180"/>
        <v>0</v>
      </c>
      <c r="AB493" s="14">
        <f t="shared" si="181"/>
        <v>0</v>
      </c>
      <c r="AC493" s="15">
        <f t="shared" si="182"/>
        <v>757.5</v>
      </c>
      <c r="AD493" s="48">
        <f>(ROUND(AC493-AC486,1)/AC486)</f>
        <v>4.4539437396580249E-2</v>
      </c>
      <c r="AE493" s="113"/>
      <c r="AF493" s="60"/>
      <c r="AH493" s="59"/>
    </row>
    <row r="494" spans="1:34">
      <c r="A494" s="99" t="s">
        <v>832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63.7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</f>
        <v>171.99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418.95</v>
      </c>
      <c r="W494" s="14">
        <f>(R494/100)*(K494*$K$11)+(R494/100)*(L494*$L$11)</f>
        <v>0</v>
      </c>
      <c r="X494" s="14">
        <f t="shared" si="177"/>
        <v>235.69</v>
      </c>
      <c r="Y494" s="14">
        <f t="shared" si="178"/>
        <v>0</v>
      </c>
      <c r="Z494" s="14">
        <f t="shared" si="179"/>
        <v>0</v>
      </c>
      <c r="AA494" s="14">
        <f t="shared" si="180"/>
        <v>565.95000000000005</v>
      </c>
      <c r="AB494" s="14">
        <f t="shared" si="181"/>
        <v>0</v>
      </c>
      <c r="AC494" s="15">
        <f t="shared" si="182"/>
        <v>801.6</v>
      </c>
      <c r="AD494" s="48">
        <f>(ROUND(AC494-AC486,1)/AC486)</f>
        <v>0.10535024820739107</v>
      </c>
      <c r="AE494" s="113"/>
      <c r="AF494" s="60"/>
      <c r="AH494" s="59"/>
    </row>
    <row r="495" spans="1:34">
      <c r="A495" s="99" t="s">
        <v>833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63.7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</f>
        <v>171.99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418.95</v>
      </c>
      <c r="X495" s="14">
        <f t="shared" si="177"/>
        <v>235.69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565.95000000000005</v>
      </c>
      <c r="AC495" s="15">
        <f t="shared" si="182"/>
        <v>801.6</v>
      </c>
      <c r="AD495" s="48">
        <f>(ROUND(AC495-AC486,1)/AC486)</f>
        <v>0.10535024820739107</v>
      </c>
      <c r="AE495" s="113"/>
      <c r="AF495" s="60"/>
      <c r="AH495" s="60"/>
    </row>
    <row r="496" spans="1:34">
      <c r="A496" s="99" t="s">
        <v>834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147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727.65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874.65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874.7</v>
      </c>
      <c r="AD496" s="48">
        <f>(ROUND(AC496-AC486,1)/AC486)</f>
        <v>0.20615002757859899</v>
      </c>
      <c r="AE496" s="113"/>
      <c r="AF496" s="60"/>
      <c r="AH496" s="59"/>
    </row>
    <row r="497" spans="1:34">
      <c r="A497" s="99" t="s">
        <v>835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147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727.65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874.65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874.7</v>
      </c>
      <c r="AD497" s="48">
        <f>(ROUND(AC497-AC486,1)/AC486)</f>
        <v>0.20615002757859899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147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727.65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874.65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874.7</v>
      </c>
      <c r="AD498" s="48">
        <f>(ROUND(AC498-AC486,1)/AC486)</f>
        <v>0.20615002757859899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156.80000000000001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687.56799999999998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844.36799999999994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844.4</v>
      </c>
      <c r="AD499" s="48">
        <f>(ROUND(AC499-AC486,1)/AC486)</f>
        <v>0.16436845008273579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156.80000000000001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526.06400000000008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682.86400000000003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682.9</v>
      </c>
      <c r="AD500" s="48">
        <f>(ROUND(AC500-AC486,1)/AC486)</f>
        <v>-5.8328736900165462E-2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294</v>
      </c>
      <c r="T501" s="52">
        <f>(O501/100)*(K501*$K$3)</f>
        <v>0</v>
      </c>
      <c r="U501" s="52">
        <f>(P501/100)*(K501*$K$3)+(P501/100)*(L501*$L$3)</f>
        <v>192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490</v>
      </c>
      <c r="Y501" s="52">
        <f t="shared" si="178"/>
        <v>0</v>
      </c>
      <c r="Z501" s="52">
        <f t="shared" si="179"/>
        <v>352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842</v>
      </c>
      <c r="AD501" s="58"/>
      <c r="AE501" s="113" t="s">
        <v>801</v>
      </c>
      <c r="AF501" s="60"/>
      <c r="AH501" s="59"/>
    </row>
    <row r="502" spans="1:34">
      <c r="A502" s="99" t="s">
        <v>802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559.77600000000007</v>
      </c>
      <c r="T502" s="14">
        <f>(O502/100)*(K502*$K$4)</f>
        <v>0</v>
      </c>
      <c r="U502" s="14">
        <f>(P502/100)*(K502*$K$4)+(P502/100)*(L502*$L$4)</f>
        <v>153.6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716.57600000000002</v>
      </c>
      <c r="Y502" s="14">
        <f t="shared" ref="Y502:Y515" si="184">O502+T502</f>
        <v>0</v>
      </c>
      <c r="Z502" s="14">
        <f t="shared" ref="Z502:Z515" si="185">P502+U502</f>
        <v>281.60000000000002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998.2</v>
      </c>
      <c r="AD502" s="48">
        <f>(ROUND(AC502-AC501,1)/AC501)</f>
        <v>0.1855106888361045</v>
      </c>
      <c r="AE502" s="113"/>
      <c r="AF502" s="60"/>
      <c r="AH502" s="59"/>
    </row>
    <row r="503" spans="1:34">
      <c r="A503" s="99" t="s">
        <v>803</v>
      </c>
      <c r="B503" s="91">
        <v>16</v>
      </c>
      <c r="C503" s="21" t="s">
        <v>836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274.39999999999998</v>
      </c>
      <c r="T503" s="14">
        <f>(O503/100)*(K503*$K$5)</f>
        <v>0</v>
      </c>
      <c r="U503" s="14">
        <f>(P503/100)*(K503*$K$5)+(P503/100)*(L503*$L$5)</f>
        <v>179.20000000000002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470.4</v>
      </c>
      <c r="Y503" s="14">
        <f t="shared" si="184"/>
        <v>0</v>
      </c>
      <c r="Z503" s="14">
        <f t="shared" si="185"/>
        <v>339.20000000000005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809.6</v>
      </c>
      <c r="AD503" s="48">
        <f>(ROUND(AC503-AC501,1)/AC501)</f>
        <v>-3.8479809976247031E-2</v>
      </c>
      <c r="AE503" s="113"/>
      <c r="AF503" s="60"/>
      <c r="AH503" s="59"/>
    </row>
    <row r="504" spans="1:34">
      <c r="A504" s="99" t="s">
        <v>804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274.39999999999998</v>
      </c>
      <c r="T504" s="14">
        <f>(O504/100)*(K504*$K$6)</f>
        <v>0</v>
      </c>
      <c r="U504" s="14">
        <f>(P504/100)*(K504*$K$6)+(P504/100)*(L504*$L$6)</f>
        <v>179.20000000000002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470.4</v>
      </c>
      <c r="Y504" s="14">
        <f t="shared" si="184"/>
        <v>0</v>
      </c>
      <c r="Z504" s="14">
        <f t="shared" si="185"/>
        <v>339.20000000000005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809.6</v>
      </c>
      <c r="AD504" s="48">
        <f>(ROUND(AC504-AC501,1)/AC501)</f>
        <v>-3.8479809976247031E-2</v>
      </c>
      <c r="AE504" s="113"/>
      <c r="AF504" s="60"/>
      <c r="AH504" s="59"/>
    </row>
    <row r="505" spans="1:34">
      <c r="A505" s="99" t="s">
        <v>805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274.39999999999998</v>
      </c>
      <c r="T505" s="14">
        <f>(O505/100)*(K505*$K$7)</f>
        <v>0</v>
      </c>
      <c r="U505" s="14">
        <f>(P505/100)*(K505*$K$7)+(P505/100)*(L505*$L$7)</f>
        <v>179.20000000000002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470.4</v>
      </c>
      <c r="Y505" s="14">
        <f t="shared" si="184"/>
        <v>0</v>
      </c>
      <c r="Z505" s="14">
        <f t="shared" si="185"/>
        <v>339.20000000000005</v>
      </c>
      <c r="AA505" s="14">
        <f t="shared" si="186"/>
        <v>0</v>
      </c>
      <c r="AB505" s="14">
        <f t="shared" si="188"/>
        <v>0</v>
      </c>
      <c r="AC505" s="15">
        <f t="shared" si="187"/>
        <v>809.6</v>
      </c>
      <c r="AD505" s="48">
        <f>(ROUND(AC505-AC501,1)/AC501)</f>
        <v>-3.8479809976247031E-2</v>
      </c>
      <c r="AE505" s="113"/>
      <c r="AF505" s="60"/>
      <c r="AH505" s="59"/>
    </row>
    <row r="506" spans="1:34">
      <c r="A506" s="99" t="s">
        <v>655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274.39999999999998</v>
      </c>
      <c r="T506" s="14">
        <f>(O506/100)*(K506*$K$8)</f>
        <v>0</v>
      </c>
      <c r="U506" s="14">
        <f>(P506/100)*(K506*$K$8)+(P506/100)*(L506*$L$8)</f>
        <v>179.20000000000002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470.4</v>
      </c>
      <c r="Y506" s="14">
        <f t="shared" si="184"/>
        <v>0</v>
      </c>
      <c r="Z506" s="14">
        <f t="shared" si="185"/>
        <v>339.20000000000005</v>
      </c>
      <c r="AA506" s="14">
        <f t="shared" si="186"/>
        <v>0</v>
      </c>
      <c r="AB506" s="14">
        <f t="shared" si="188"/>
        <v>0</v>
      </c>
      <c r="AC506" s="15">
        <f t="shared" si="187"/>
        <v>809.6</v>
      </c>
      <c r="AD506" s="48">
        <f>(ROUND(AC506-AC501,1)/AC501)</f>
        <v>-3.8479809976247031E-2</v>
      </c>
      <c r="AE506" s="113"/>
      <c r="AF506" s="60"/>
      <c r="AH506" s="59"/>
    </row>
    <row r="507" spans="1:34">
      <c r="A507" s="99" t="s">
        <v>596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95.55</v>
      </c>
      <c r="T507" s="14">
        <f>(O507/100)*(K507*$K$9)</f>
        <v>451.43999999999994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159.25</v>
      </c>
      <c r="Y507" s="14">
        <f t="shared" si="184"/>
        <v>679.43999999999994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838.7</v>
      </c>
      <c r="AD507" s="48">
        <f>(ROUND(AC507-AC501,1)/AC501)</f>
        <v>-3.9192399049881232E-3</v>
      </c>
      <c r="AE507" s="113"/>
      <c r="AF507" s="60"/>
      <c r="AH507" s="59"/>
    </row>
    <row r="508" spans="1:34">
      <c r="A508" s="99" t="s">
        <v>831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95.55</v>
      </c>
      <c r="T508" s="14">
        <f>(O508/100)*(K508*$J$10)</f>
        <v>0</v>
      </c>
      <c r="U508" s="14">
        <f>(P508/100)*(K508*$K$10)+(P508/100)*(L508*$L$10)</f>
        <v>451.43999999999994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159.25</v>
      </c>
      <c r="Y508" s="14">
        <f t="shared" si="184"/>
        <v>0</v>
      </c>
      <c r="Z508" s="14">
        <f t="shared" si="185"/>
        <v>679.43999999999994</v>
      </c>
      <c r="AA508" s="14">
        <f t="shared" si="186"/>
        <v>0</v>
      </c>
      <c r="AB508" s="14">
        <f t="shared" si="188"/>
        <v>0</v>
      </c>
      <c r="AC508" s="15">
        <f t="shared" si="187"/>
        <v>838.7</v>
      </c>
      <c r="AD508" s="48">
        <f>(ROUND(AC508-AC501,1)/AC501)</f>
        <v>-3.9192399049881232E-3</v>
      </c>
      <c r="AE508" s="113"/>
      <c r="AF508" s="60"/>
      <c r="AH508" s="59"/>
    </row>
    <row r="509" spans="1:34">
      <c r="A509" s="99" t="s">
        <v>832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95.55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451.43999999999994</v>
      </c>
      <c r="W509" s="14">
        <f>(R509/100)*(K509*$K$11)+(R509/100)*(L509*$L$11)</f>
        <v>0</v>
      </c>
      <c r="X509" s="14">
        <f t="shared" si="183"/>
        <v>159.25</v>
      </c>
      <c r="Y509" s="14">
        <f t="shared" si="184"/>
        <v>0</v>
      </c>
      <c r="Z509" s="14">
        <f t="shared" si="185"/>
        <v>0</v>
      </c>
      <c r="AA509" s="14">
        <f t="shared" si="186"/>
        <v>679.43999999999994</v>
      </c>
      <c r="AB509" s="14">
        <f t="shared" si="188"/>
        <v>0</v>
      </c>
      <c r="AC509" s="15">
        <f t="shared" si="187"/>
        <v>838.7</v>
      </c>
      <c r="AD509" s="48">
        <f>(ROUND(AC509-AC501,1)/AC501)</f>
        <v>-3.9192399049881232E-3</v>
      </c>
      <c r="AE509" s="113"/>
      <c r="AF509" s="60"/>
      <c r="AH509" s="59"/>
    </row>
    <row r="510" spans="1:34">
      <c r="A510" s="99" t="s">
        <v>833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95.55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451.43999999999994</v>
      </c>
      <c r="X510" s="14">
        <f t="shared" si="183"/>
        <v>159.25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679.43999999999994</v>
      </c>
      <c r="AC510" s="15">
        <f t="shared" si="187"/>
        <v>838.7</v>
      </c>
      <c r="AD510" s="48">
        <f>(ROUND(AC510-AC501,1)/AC501)</f>
        <v>-3.9192399049881232E-3</v>
      </c>
      <c r="AE510" s="113"/>
      <c r="AF510" s="60"/>
      <c r="AH510" s="59"/>
    </row>
    <row r="511" spans="1:34">
      <c r="A511" s="99" t="s">
        <v>834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147</v>
      </c>
      <c r="O511" s="14">
        <f>E511*$E$13</f>
        <v>0</v>
      </c>
      <c r="P511" s="14">
        <f>F511*$F$13</f>
        <v>120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361.62</v>
      </c>
      <c r="T511" s="14">
        <f>(O511/100)*(K511*$K$13)+(O511/100)*(M511*$M$13)</f>
        <v>0</v>
      </c>
      <c r="U511" s="14">
        <f>(P511/100)*(K511*$K$13)+(P511/100)*(L511*$L$13)+(P511/100)*(M511*$M$13)</f>
        <v>297.60000000000002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508.62</v>
      </c>
      <c r="Y511" s="14">
        <f t="shared" si="184"/>
        <v>0</v>
      </c>
      <c r="Z511" s="14">
        <f t="shared" si="185"/>
        <v>417.6</v>
      </c>
      <c r="AA511" s="14">
        <f t="shared" si="186"/>
        <v>0</v>
      </c>
      <c r="AB511" s="14">
        <f t="shared" si="188"/>
        <v>0</v>
      </c>
      <c r="AC511" s="15">
        <f t="shared" si="187"/>
        <v>926.2</v>
      </c>
      <c r="AD511" s="48">
        <f>(ROUND(AC511-AC501,1)/AC501)</f>
        <v>0.1</v>
      </c>
      <c r="AE511" s="113"/>
      <c r="AF511" s="60"/>
      <c r="AH511" s="60"/>
    </row>
    <row r="512" spans="1:34">
      <c r="A512" s="99" t="s">
        <v>835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217.5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717.75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935.25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935.3</v>
      </c>
      <c r="AD512" s="48">
        <f>(ROUND(AC512-AC501,1)/AC501)</f>
        <v>0.11080760095011877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217.5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717.75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935.25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935.3</v>
      </c>
      <c r="AD513" s="48">
        <f>(ROUND(AC513-AC501,1)/AC501)</f>
        <v>0.11080760095011877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476.67200000000003</v>
      </c>
      <c r="T514" s="14">
        <f>(O514/100)*(K514*$K$16)</f>
        <v>0</v>
      </c>
      <c r="U514" s="14">
        <f>(P514/100)*(K514*$K$16)+(P514/100)*(L514*$L$16)</f>
        <v>153.6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633.47199999999998</v>
      </c>
      <c r="Y514" s="14">
        <f t="shared" si="184"/>
        <v>0</v>
      </c>
      <c r="Z514" s="14">
        <f t="shared" si="185"/>
        <v>281.60000000000002</v>
      </c>
      <c r="AA514" s="14">
        <f t="shared" si="186"/>
        <v>0</v>
      </c>
      <c r="AB514" s="14">
        <f t="shared" si="188"/>
        <v>0</v>
      </c>
      <c r="AC514" s="15">
        <f t="shared" si="187"/>
        <v>915.1</v>
      </c>
      <c r="AD514" s="48">
        <f>(ROUND(AC514-AC501,1)/AC501)</f>
        <v>8.6817102137767208E-2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476.67200000000003</v>
      </c>
      <c r="T515" s="14">
        <f>(O515/100)*(K515*$K$17)</f>
        <v>0</v>
      </c>
      <c r="U515" s="14">
        <f>(P515/100)*(K515*$K$17)+(P515/100)*(L515*$L$17)</f>
        <v>153.6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633.47199999999998</v>
      </c>
      <c r="Y515" s="14">
        <f t="shared" si="184"/>
        <v>0</v>
      </c>
      <c r="Z515" s="14">
        <f t="shared" si="185"/>
        <v>281.60000000000002</v>
      </c>
      <c r="AA515" s="14">
        <f t="shared" si="186"/>
        <v>0</v>
      </c>
      <c r="AB515" s="14">
        <f t="shared" si="188"/>
        <v>0</v>
      </c>
      <c r="AC515" s="15">
        <f t="shared" si="187"/>
        <v>915.1</v>
      </c>
      <c r="AD515" s="48">
        <f>(ROUND(AC515-AC501,1)/AC501)</f>
        <v>8.6817102137767208E-2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381.6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593.6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170</v>
      </c>
      <c r="AC516" s="53">
        <f>ROUND(X516+Y516+Z516+AA516+AB516,1)</f>
        <v>763.6</v>
      </c>
      <c r="AD516" s="58"/>
      <c r="AE516" s="113" t="s">
        <v>801</v>
      </c>
      <c r="AF516" s="60"/>
      <c r="AH516" s="59"/>
    </row>
    <row r="517" spans="1:34">
      <c r="A517" s="99" t="s">
        <v>802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581.72800000000007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751.32800000000009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136</v>
      </c>
      <c r="AC517" s="15">
        <f>ROUND(X517+Y517+Z517+AA517+AB517,1)</f>
        <v>887.3</v>
      </c>
      <c r="AD517" s="48">
        <f>(ROUND(AC517-AC516,1)/AC516)</f>
        <v>0.16199580932425353</v>
      </c>
      <c r="AE517" s="113"/>
      <c r="AF517" s="60"/>
      <c r="AH517" s="59"/>
    </row>
    <row r="518" spans="1:34">
      <c r="A518" s="99" t="s">
        <v>803</v>
      </c>
      <c r="B518" s="93">
        <v>10</v>
      </c>
      <c r="C518" s="21" t="s">
        <v>836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356.15999999999997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568.16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170</v>
      </c>
      <c r="AC518" s="15">
        <f t="shared" ref="AC518:AC530" si="189">ROUND(X518+Y518+Z518+AA518+AB518,1)</f>
        <v>738.2</v>
      </c>
      <c r="AD518" s="48">
        <f>(ROUND(AC518-AC516,1)/AC516)</f>
        <v>-3.3263488737558931E-2</v>
      </c>
      <c r="AE518" s="113"/>
      <c r="AF518" s="60"/>
      <c r="AH518" s="59"/>
    </row>
    <row r="519" spans="1:34">
      <c r="A519" s="99" t="s">
        <v>804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356.15999999999997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568.16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170</v>
      </c>
      <c r="AC519" s="15">
        <f t="shared" si="189"/>
        <v>738.2</v>
      </c>
      <c r="AD519" s="48">
        <f>(ROUND(AC519-AC516,1)/AC516)</f>
        <v>-3.3263488737558931E-2</v>
      </c>
      <c r="AE519" s="113"/>
      <c r="AF519" s="60"/>
      <c r="AH519" s="59"/>
    </row>
    <row r="520" spans="1:34">
      <c r="A520" s="99" t="s">
        <v>805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356.15999999999997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568.16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170</v>
      </c>
      <c r="AC520" s="15">
        <f t="shared" si="189"/>
        <v>738.2</v>
      </c>
      <c r="AD520" s="48">
        <f>(ROUND(AC520-AC516,1)/AC516)</f>
        <v>-3.3263488737558931E-2</v>
      </c>
      <c r="AE520" s="113"/>
      <c r="AF520" s="60"/>
      <c r="AH520" s="59"/>
    </row>
    <row r="521" spans="1:34">
      <c r="A521" s="99" t="s">
        <v>655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356.15999999999997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568.16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170</v>
      </c>
      <c r="AC521" s="15">
        <f t="shared" si="189"/>
        <v>738.2</v>
      </c>
      <c r="AD521" s="48">
        <f>(ROUND(AC521-AC516,1)/AC516)</f>
        <v>-3.3263488737558931E-2</v>
      </c>
      <c r="AE521" s="113"/>
      <c r="AF521" s="60"/>
      <c r="AH521" s="59"/>
    </row>
    <row r="522" spans="1:34">
      <c r="A522" s="99" t="s">
        <v>596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124.02000000000001</v>
      </c>
      <c r="T522" s="14">
        <f>(O522/100)*(K522*$K$9)</f>
        <v>376.65000000000003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192.92000000000002</v>
      </c>
      <c r="Y522" s="14">
        <f t="shared" si="178"/>
        <v>609.15000000000009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802.1</v>
      </c>
      <c r="AD522" s="48">
        <f>(ROUND(AC522-AC516,1)/AC516)</f>
        <v>5.0419067574646412E-2</v>
      </c>
      <c r="AE522" s="113"/>
      <c r="AF522" s="60"/>
      <c r="AH522" s="59"/>
    </row>
    <row r="523" spans="1:34">
      <c r="A523" s="99" t="s">
        <v>831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124.02000000000001</v>
      </c>
      <c r="T523" s="14">
        <f>(O523/100)*(K523*$J$10)</f>
        <v>0</v>
      </c>
      <c r="U523" s="14">
        <f>(P523/100)*(K523*$K$10)+(P523/100)*(L523*$L$10)</f>
        <v>376.65000000000003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192.92000000000002</v>
      </c>
      <c r="Y523" s="14">
        <f t="shared" si="178"/>
        <v>0</v>
      </c>
      <c r="Z523" s="14">
        <f t="shared" si="179"/>
        <v>609.15000000000009</v>
      </c>
      <c r="AA523" s="14">
        <f t="shared" si="180"/>
        <v>0</v>
      </c>
      <c r="AB523" s="14">
        <f t="shared" si="190"/>
        <v>0</v>
      </c>
      <c r="AC523" s="15">
        <f t="shared" si="189"/>
        <v>802.1</v>
      </c>
      <c r="AD523" s="48">
        <f>(ROUND(AC523-AC516,1)/AC516)</f>
        <v>5.0419067574646412E-2</v>
      </c>
      <c r="AE523" s="113"/>
      <c r="AF523" s="60"/>
      <c r="AH523" s="59"/>
    </row>
    <row r="524" spans="1:34">
      <c r="A524" s="99" t="s">
        <v>832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124.02000000000001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376.65000000000003</v>
      </c>
      <c r="W524" s="14">
        <f>(R524/100)*(K524*$K$11)+(R524/100)*(L524*$L$11)</f>
        <v>0</v>
      </c>
      <c r="X524" s="14">
        <f t="shared" si="177"/>
        <v>192.92000000000002</v>
      </c>
      <c r="Y524" s="14">
        <f t="shared" si="178"/>
        <v>0</v>
      </c>
      <c r="Z524" s="14">
        <f t="shared" si="179"/>
        <v>0</v>
      </c>
      <c r="AA524" s="14">
        <f t="shared" si="180"/>
        <v>609.15000000000009</v>
      </c>
      <c r="AB524" s="14">
        <f t="shared" si="190"/>
        <v>0</v>
      </c>
      <c r="AC524" s="15">
        <f t="shared" si="189"/>
        <v>802.1</v>
      </c>
      <c r="AD524" s="48">
        <f>(ROUND(AC524-AC516,1)/AC516)</f>
        <v>5.0419067574646412E-2</v>
      </c>
      <c r="AE524" s="113"/>
      <c r="AF524" s="60"/>
      <c r="AH524" s="59"/>
    </row>
    <row r="525" spans="1:34">
      <c r="A525" s="99" t="s">
        <v>833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124.02000000000001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376.65000000000003</v>
      </c>
      <c r="X525" s="14">
        <f t="shared" si="177"/>
        <v>192.92000000000002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609.15000000000009</v>
      </c>
      <c r="AC525" s="15">
        <f t="shared" si="189"/>
        <v>802.1</v>
      </c>
      <c r="AD525" s="48">
        <f>(ROUND(AC525-AC516,1)/AC516)</f>
        <v>5.0419067574646412E-2</v>
      </c>
      <c r="AE525" s="113"/>
      <c r="AF525" s="60"/>
      <c r="AH525" s="59"/>
    </row>
    <row r="526" spans="1:34">
      <c r="A526" s="99" t="s">
        <v>834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159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127.5</v>
      </c>
      <c r="S526" s="14">
        <f>(N526/100)*(I526*$I$14)+(N526/100)*(J526*$J$14)+(N526/100)*(M526*$M$14)</f>
        <v>429.30000000000007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153</v>
      </c>
      <c r="X526" s="14">
        <f t="shared" si="177"/>
        <v>588.30000000000007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280.5</v>
      </c>
      <c r="AC526" s="15">
        <f t="shared" si="189"/>
        <v>868.8</v>
      </c>
      <c r="AD526" s="48">
        <f>(ROUND(AC526-AC516,1)/AC516)</f>
        <v>0.13776846516500785</v>
      </c>
      <c r="AE526" s="113"/>
      <c r="AF526" s="60"/>
      <c r="AH526" s="59"/>
    </row>
    <row r="527" spans="1:34">
      <c r="A527" s="99" t="s">
        <v>835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210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699.3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909.3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909.3</v>
      </c>
      <c r="AD527" s="48">
        <f>(ROUND(AC527-AC516,1)/AC516)</f>
        <v>0.19080670508119432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210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699.3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909.3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909.3</v>
      </c>
      <c r="AD528" s="48">
        <f>(ROUND(AC528-AC516,1)/AC516)</f>
        <v>0.19080670508119432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472.33600000000001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641.93600000000004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136</v>
      </c>
      <c r="AC529" s="15">
        <f t="shared" si="189"/>
        <v>777.9</v>
      </c>
      <c r="AD529" s="48">
        <f>(ROUND(AC529-AC516,1)/AC516)</f>
        <v>1.8727082242011524E-2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598.68799999999999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768.28800000000001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136</v>
      </c>
      <c r="AC530" s="15">
        <f t="shared" si="189"/>
        <v>904.3</v>
      </c>
      <c r="AD530" s="48">
        <f>(ROUND(AC530-AC516,1)/AC516)</f>
        <v>0.18425877422734413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594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774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774</v>
      </c>
      <c r="AD531" s="58"/>
      <c r="AE531" s="113" t="s">
        <v>801</v>
      </c>
      <c r="AF531" s="60"/>
      <c r="AH531" s="59"/>
    </row>
    <row r="532" spans="1:34">
      <c r="A532" s="99" t="s">
        <v>802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725.76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869.76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869.8</v>
      </c>
      <c r="AD532" s="48">
        <f>(ROUND(AC532-AC531,1)/AC531)</f>
        <v>0.12377260981912144</v>
      </c>
      <c r="AE532" s="113"/>
      <c r="AF532" s="60"/>
      <c r="AH532" s="59"/>
    </row>
    <row r="533" spans="1:34">
      <c r="A533" s="99" t="s">
        <v>803</v>
      </c>
      <c r="B533" s="91">
        <v>16</v>
      </c>
      <c r="C533" s="21" t="s">
        <v>836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180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180</v>
      </c>
      <c r="AD533" s="48">
        <f>(ROUND(AC533-AC531,1)/AC531)</f>
        <v>-0.76744186046511631</v>
      </c>
      <c r="AE533" s="113"/>
      <c r="AF533" s="60"/>
      <c r="AH533" s="59"/>
    </row>
    <row r="534" spans="1:34">
      <c r="A534" s="99" t="s">
        <v>804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554.4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734.4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734.4</v>
      </c>
      <c r="AD534" s="48">
        <f>(ROUND(AC534-AC531,1)/AC531)</f>
        <v>-5.1162790697674418E-2</v>
      </c>
      <c r="AE534" s="113"/>
      <c r="AF534" s="60"/>
      <c r="AH534" s="59"/>
    </row>
    <row r="535" spans="1:34">
      <c r="A535" s="99" t="s">
        <v>805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554.4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734.4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734.4</v>
      </c>
      <c r="AD535" s="48">
        <f>(ROUND(AC535-AC531,1)/AC531)</f>
        <v>-5.1162790697674418E-2</v>
      </c>
      <c r="AE535" s="113"/>
      <c r="AF535" s="60"/>
      <c r="AH535" s="59"/>
    </row>
    <row r="536" spans="1:34">
      <c r="A536" s="99" t="s">
        <v>655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554.4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734.4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734.4</v>
      </c>
      <c r="AD536" s="48">
        <f>(ROUND(AC536-AC531,1)/AC531)</f>
        <v>-5.1162790697674418E-2</v>
      </c>
      <c r="AE536" s="113"/>
      <c r="AF536" s="60"/>
      <c r="AH536" s="59"/>
    </row>
    <row r="537" spans="1:34">
      <c r="A537" s="99" t="s">
        <v>596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193.04999999999998</v>
      </c>
      <c r="T537" s="14">
        <f>(O537/100)*(K537*$K$9)</f>
        <v>469.8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251.54999999999998</v>
      </c>
      <c r="Y537" s="14">
        <f t="shared" si="192"/>
        <v>604.79999999999995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856.4</v>
      </c>
      <c r="AD537" s="48">
        <f>(ROUND(AC537-AC531,1)/AC531)</f>
        <v>0.10645994832041344</v>
      </c>
      <c r="AE537" s="113"/>
      <c r="AF537" s="60"/>
      <c r="AH537" s="59"/>
    </row>
    <row r="538" spans="1:34">
      <c r="A538" s="99" t="s">
        <v>831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193.04999999999998</v>
      </c>
      <c r="T538" s="14">
        <f>(O538/100)*(K538*$J$10)</f>
        <v>0</v>
      </c>
      <c r="U538" s="14">
        <f>(P538/100)*(K538*$K$10)+(P538/100)*(L538*$L$10)</f>
        <v>469.8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251.54999999999998</v>
      </c>
      <c r="Y538" s="14">
        <f t="shared" si="192"/>
        <v>0</v>
      </c>
      <c r="Z538" s="14">
        <f t="shared" si="193"/>
        <v>604.79999999999995</v>
      </c>
      <c r="AA538" s="14">
        <f t="shared" si="194"/>
        <v>0</v>
      </c>
      <c r="AB538" s="14">
        <f t="shared" si="196"/>
        <v>0</v>
      </c>
      <c r="AC538" s="15">
        <f t="shared" si="195"/>
        <v>856.4</v>
      </c>
      <c r="AD538" s="48">
        <f>(ROUND(AC538-AC531,1)/AC531)</f>
        <v>0.10645994832041344</v>
      </c>
      <c r="AE538" s="113"/>
      <c r="AF538" s="60"/>
      <c r="AH538" s="59"/>
    </row>
    <row r="539" spans="1:34">
      <c r="A539" s="99" t="s">
        <v>832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193.04999999999998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469.8</v>
      </c>
      <c r="W539" s="14">
        <f>(R539/100)*(K539*$K$11)+(R539/100)*(L539*$L$11)</f>
        <v>0</v>
      </c>
      <c r="X539" s="14">
        <f t="shared" si="191"/>
        <v>251.54999999999998</v>
      </c>
      <c r="Y539" s="14">
        <f t="shared" si="192"/>
        <v>0</v>
      </c>
      <c r="Z539" s="14">
        <f t="shared" si="193"/>
        <v>0</v>
      </c>
      <c r="AA539" s="14">
        <f t="shared" si="194"/>
        <v>604.79999999999995</v>
      </c>
      <c r="AB539" s="14">
        <f t="shared" si="196"/>
        <v>0</v>
      </c>
      <c r="AC539" s="15">
        <f t="shared" si="195"/>
        <v>856.4</v>
      </c>
      <c r="AD539" s="48">
        <f>(ROUND(AC539-AC531,1)/AC531)</f>
        <v>0.10645994832041344</v>
      </c>
      <c r="AE539" s="113"/>
      <c r="AF539" s="60"/>
      <c r="AH539" s="59"/>
    </row>
    <row r="540" spans="1:34">
      <c r="A540" s="99" t="s">
        <v>833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193.04999999999998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469.8</v>
      </c>
      <c r="X540" s="14">
        <f t="shared" si="191"/>
        <v>251.54999999999998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604.79999999999995</v>
      </c>
      <c r="AC540" s="15">
        <f t="shared" si="195"/>
        <v>856.4</v>
      </c>
      <c r="AD540" s="48">
        <f>(ROUND(AC540-AC531,1)/AC531)</f>
        <v>0.10645994832041344</v>
      </c>
      <c r="AE540" s="113"/>
      <c r="AF540" s="60"/>
      <c r="AH540" s="59"/>
    </row>
    <row r="541" spans="1:34">
      <c r="A541" s="99" t="s">
        <v>834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135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789.75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924.75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924.8</v>
      </c>
      <c r="AD541" s="48">
        <f>(ROUND(AC541-AC531,1)/AC531)</f>
        <v>0.19483204134366927</v>
      </c>
      <c r="AE541" s="113"/>
      <c r="AF541" s="60"/>
      <c r="AH541" s="59"/>
    </row>
    <row r="542" spans="1:34">
      <c r="A542" s="99" t="s">
        <v>835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135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789.75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924.75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924.8</v>
      </c>
      <c r="AD542" s="48">
        <f>(ROUND(AC542-AC531,1)/AC531)</f>
        <v>0.19483204134366927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135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789.75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924.75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924.8</v>
      </c>
      <c r="AD543" s="48">
        <f>(ROUND(AC543-AC531,1)/AC531)</f>
        <v>0.19483204134366927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736.56000000000006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880.56000000000006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880.6</v>
      </c>
      <c r="AD544" s="48">
        <f>(ROUND(AC544-AC531,1)/AC531)</f>
        <v>0.13772609819121445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581.76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725.76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725.8</v>
      </c>
      <c r="AD545" s="48">
        <f>(ROUND(AC545-AC531,1)/AC531)</f>
        <v>-6.2273901808785531E-2</v>
      </c>
      <c r="AE545" s="113"/>
      <c r="AF545" s="60"/>
      <c r="AH545" s="59"/>
    </row>
    <row r="546" spans="1:34">
      <c r="A546" s="106" t="s">
        <v>0</v>
      </c>
      <c r="B546" s="92" t="s">
        <v>888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540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740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740</v>
      </c>
      <c r="AD546" s="58" t="s">
        <v>329</v>
      </c>
      <c r="AE546" s="113" t="s">
        <v>801</v>
      </c>
      <c r="AF546" s="60"/>
      <c r="AH546" s="60"/>
    </row>
    <row r="547" spans="1:34">
      <c r="A547" s="99" t="s">
        <v>802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755.2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915.2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915.2</v>
      </c>
      <c r="AD547" s="48">
        <f>(ROUND(AC547-AC546,1)/AC546)</f>
        <v>0.23675675675675675</v>
      </c>
      <c r="AE547" s="113"/>
      <c r="AF547" s="60"/>
      <c r="AH547" s="60"/>
    </row>
    <row r="548" spans="1:34">
      <c r="A548" s="99" t="s">
        <v>803</v>
      </c>
      <c r="B548" s="93">
        <v>10</v>
      </c>
      <c r="C548" s="21" t="s">
        <v>836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504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704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704</v>
      </c>
      <c r="AD548" s="48">
        <f>(ROUND(AC548-AC546,1)/AC546)</f>
        <v>-4.8648648648648651E-2</v>
      </c>
      <c r="AE548" s="113"/>
      <c r="AF548" s="60"/>
      <c r="AH548" s="59"/>
    </row>
    <row r="549" spans="1:34">
      <c r="A549" s="99" t="s">
        <v>804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504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704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704</v>
      </c>
      <c r="AD549" s="48">
        <f>(ROUND(AC549-AC546,1)/AC546)</f>
        <v>-4.8648648648648651E-2</v>
      </c>
      <c r="AE549" s="113"/>
      <c r="AF549" s="60"/>
      <c r="AH549" s="59"/>
    </row>
    <row r="550" spans="1:34">
      <c r="A550" s="99" t="s">
        <v>805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504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704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704</v>
      </c>
      <c r="AD550" s="48">
        <f>(ROUND(AC550-AC546,1)/AC546)</f>
        <v>-4.8648648648648651E-2</v>
      </c>
      <c r="AE550" s="113"/>
      <c r="AF550" s="60"/>
      <c r="AH550" s="59"/>
    </row>
    <row r="551" spans="1:34">
      <c r="A551" s="99" t="s">
        <v>655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504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704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704</v>
      </c>
      <c r="AD551" s="48">
        <f>(ROUND(AC551-AC546,1)/AC546)</f>
        <v>-4.8648648648648651E-2</v>
      </c>
      <c r="AE551" s="113"/>
      <c r="AF551" s="60"/>
      <c r="AH551" s="59"/>
    </row>
    <row r="552" spans="1:34">
      <c r="A552" s="99" t="s">
        <v>596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78</v>
      </c>
      <c r="T552" s="14">
        <f>(O552/100)*(K552*$K$9)</f>
        <v>360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143</v>
      </c>
      <c r="Y552" s="14">
        <f t="shared" si="178"/>
        <v>600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743</v>
      </c>
      <c r="AD552" s="48">
        <f>(ROUND(AC552-AC546,1)/AC546)</f>
        <v>4.0540540540540543E-3</v>
      </c>
      <c r="AE552" s="113"/>
      <c r="AF552" s="60"/>
      <c r="AH552" s="59"/>
    </row>
    <row r="553" spans="1:34">
      <c r="A553" s="99" t="s">
        <v>831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126.75</v>
      </c>
      <c r="T553" s="14">
        <f>(O553/100)*(K553*$J$10)</f>
        <v>0</v>
      </c>
      <c r="U553" s="14">
        <f>(P553/100)*(K553*$K$10)+(P553/100)*(L553*$L$10)</f>
        <v>337.5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191.75</v>
      </c>
      <c r="Y553" s="14">
        <f t="shared" si="178"/>
        <v>0</v>
      </c>
      <c r="Z553" s="14">
        <f t="shared" si="179"/>
        <v>562.5</v>
      </c>
      <c r="AA553" s="14">
        <f t="shared" si="180"/>
        <v>0</v>
      </c>
      <c r="AB553" s="14">
        <f t="shared" si="198"/>
        <v>0</v>
      </c>
      <c r="AC553" s="15">
        <f t="shared" si="197"/>
        <v>754.3</v>
      </c>
      <c r="AD553" s="48">
        <f>(ROUND(AC553-AC546,1)/AC546)</f>
        <v>1.9324324324324325E-2</v>
      </c>
      <c r="AE553" s="113"/>
      <c r="AF553" s="60"/>
      <c r="AH553" s="59"/>
    </row>
    <row r="554" spans="1:34">
      <c r="A554" s="99" t="s">
        <v>832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175.5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315</v>
      </c>
      <c r="W554" s="14">
        <f>(R554/100)*(K554*$K$11)+(R554/100)*(L554*$L$11)</f>
        <v>0</v>
      </c>
      <c r="X554" s="14">
        <f t="shared" si="177"/>
        <v>240.5</v>
      </c>
      <c r="Y554" s="14">
        <f t="shared" si="178"/>
        <v>0</v>
      </c>
      <c r="Z554" s="14">
        <f t="shared" si="179"/>
        <v>0</v>
      </c>
      <c r="AA554" s="14">
        <f t="shared" si="180"/>
        <v>525</v>
      </c>
      <c r="AB554" s="14">
        <f t="shared" si="198"/>
        <v>0</v>
      </c>
      <c r="AC554" s="15">
        <f t="shared" si="197"/>
        <v>765.5</v>
      </c>
      <c r="AD554" s="48">
        <f>(ROUND(AC554-AC546,1)/AC546)</f>
        <v>3.4459459459459461E-2</v>
      </c>
      <c r="AE554" s="113"/>
      <c r="AF554" s="60"/>
      <c r="AH554" s="59"/>
    </row>
    <row r="555" spans="1:34">
      <c r="A555" s="99" t="s">
        <v>833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126.75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337.5</v>
      </c>
      <c r="X555" s="14">
        <f t="shared" si="177"/>
        <v>191.75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562.5</v>
      </c>
      <c r="AC555" s="15">
        <f t="shared" si="197"/>
        <v>754.3</v>
      </c>
      <c r="AD555" s="48">
        <f>(ROUND(AC555-AC546,1)/AC546)</f>
        <v>1.9324324324324325E-2</v>
      </c>
      <c r="AE555" s="113"/>
      <c r="AF555" s="60"/>
      <c r="AH555" s="59"/>
    </row>
    <row r="556" spans="1:34">
      <c r="A556" s="99" t="s">
        <v>834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150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555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705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705</v>
      </c>
      <c r="AD556" s="48">
        <f>(ROUND(AC556-AC546,1)/AC546)</f>
        <v>-4.72972972972973E-2</v>
      </c>
      <c r="AE556" s="113"/>
      <c r="AF556" s="60"/>
      <c r="AH556" s="59"/>
    </row>
    <row r="557" spans="1:34">
      <c r="A557" s="99" t="s">
        <v>835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225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607.5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832.5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832.5</v>
      </c>
      <c r="AD557" s="48">
        <f>(ROUND(AC557-AC546,1)/AC546)</f>
        <v>0.125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225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607.5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832.5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832.5</v>
      </c>
      <c r="AD558" s="48">
        <f>(ROUND(AC558-AC546,1)/AC546)</f>
        <v>0.125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675.2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835.2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835.2</v>
      </c>
      <c r="AD559" s="48">
        <f>(ROUND(AC559-AC546,1)/AC546)</f>
        <v>0.12864864864864864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675.2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835.2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835.2</v>
      </c>
      <c r="AD560" s="48">
        <f>(ROUND(AC560-AC546,1)/AC546)</f>
        <v>0.12864864864864864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200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600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800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800</v>
      </c>
      <c r="AD561" s="58" t="s">
        <v>327</v>
      </c>
      <c r="AE561" s="113" t="s">
        <v>801</v>
      </c>
      <c r="AF561" s="60"/>
      <c r="AH561" s="59"/>
    </row>
    <row r="562" spans="1:34">
      <c r="A562" s="99" t="s">
        <v>802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800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960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960</v>
      </c>
      <c r="AD562" s="48">
        <f>(ROUND(AC562-AC561,1)/AC561)</f>
        <v>0.2</v>
      </c>
      <c r="AE562" s="113"/>
      <c r="AF562" s="60"/>
      <c r="AH562" s="59"/>
    </row>
    <row r="563" spans="1:34">
      <c r="A563" s="99" t="s">
        <v>803</v>
      </c>
      <c r="B563" s="91">
        <v>20</v>
      </c>
      <c r="C563" s="21" t="s">
        <v>836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560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760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760</v>
      </c>
      <c r="AD563" s="48">
        <f>(ROUND(AC563-AC561,1)/AC561)</f>
        <v>-0.05</v>
      </c>
      <c r="AE563" s="113"/>
      <c r="AF563" s="60"/>
      <c r="AH563" s="59"/>
    </row>
    <row r="564" spans="1:34">
      <c r="A564" s="99" t="s">
        <v>804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560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760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760</v>
      </c>
      <c r="AD564" s="48">
        <f>(ROUND(AC564-AC561,1)/AC561)</f>
        <v>-0.05</v>
      </c>
      <c r="AE564" s="113"/>
      <c r="AF564" s="60"/>
      <c r="AH564" s="59"/>
    </row>
    <row r="565" spans="1:34">
      <c r="A565" s="99" t="s">
        <v>805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560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760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760</v>
      </c>
      <c r="AD565" s="48">
        <f>(ROUND(AC565-AC561,1)/AC561)</f>
        <v>-0.05</v>
      </c>
      <c r="AE565" s="113"/>
      <c r="AF565" s="60"/>
      <c r="AH565" s="59"/>
    </row>
    <row r="566" spans="1:34">
      <c r="A566" s="99" t="s">
        <v>655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560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760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760</v>
      </c>
      <c r="AD566" s="48">
        <f>(ROUND(AC566-AC561,1)/AC561)</f>
        <v>-0.05</v>
      </c>
      <c r="AE566" s="113"/>
      <c r="AF566" s="60"/>
      <c r="AH566" s="59"/>
    </row>
    <row r="567" spans="1:34">
      <c r="A567" s="99" t="s">
        <v>596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195</v>
      </c>
      <c r="T567" s="14">
        <f>(O567/100)*(K567*$K$9)+(N567/100)*(M567*$M$9)</f>
        <v>475.5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260</v>
      </c>
      <c r="Y567" s="14">
        <f t="shared" si="200"/>
        <v>625.5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885.5</v>
      </c>
      <c r="AD567" s="48">
        <f>(ROUND(AC567-AC561,1)/AC561)</f>
        <v>0.106875</v>
      </c>
      <c r="AE567" s="113"/>
      <c r="AF567" s="60"/>
      <c r="AH567" s="59"/>
    </row>
    <row r="568" spans="1:34">
      <c r="A568" s="99" t="s">
        <v>831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195</v>
      </c>
      <c r="T568" s="14">
        <f>(O568/100)*(K568*$J$10)</f>
        <v>0</v>
      </c>
      <c r="U568" s="14">
        <f>(P568/100)*(K568*$K$10)+(P568/100)*(L568*$L$10)+(N568/100)*(M568*$M$10)</f>
        <v>475.5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260</v>
      </c>
      <c r="Y568" s="14">
        <f t="shared" si="200"/>
        <v>0</v>
      </c>
      <c r="Z568" s="14">
        <f t="shared" si="201"/>
        <v>625.5</v>
      </c>
      <c r="AA568" s="14">
        <f t="shared" si="202"/>
        <v>0</v>
      </c>
      <c r="AB568" s="14">
        <f t="shared" si="204"/>
        <v>0</v>
      </c>
      <c r="AC568" s="15">
        <f t="shared" si="203"/>
        <v>885.5</v>
      </c>
      <c r="AD568" s="48">
        <f>(ROUND(AC568-AC561,1)/AC561)</f>
        <v>0.106875</v>
      </c>
      <c r="AE568" s="113"/>
      <c r="AF568" s="60"/>
      <c r="AH568" s="59"/>
    </row>
    <row r="569" spans="1:34">
      <c r="A569" s="99" t="s">
        <v>832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195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475.5</v>
      </c>
      <c r="W569" s="14">
        <f>(R569/100)*(K569*$K$11)+(R569/100)*(L569*$L$11)</f>
        <v>0</v>
      </c>
      <c r="X569" s="14">
        <f t="shared" si="199"/>
        <v>260</v>
      </c>
      <c r="Y569" s="14">
        <f t="shared" si="200"/>
        <v>0</v>
      </c>
      <c r="Z569" s="14">
        <f t="shared" si="201"/>
        <v>0</v>
      </c>
      <c r="AA569" s="14">
        <f t="shared" si="202"/>
        <v>625.5</v>
      </c>
      <c r="AB569" s="14">
        <f t="shared" si="204"/>
        <v>0</v>
      </c>
      <c r="AC569" s="15">
        <f t="shared" si="203"/>
        <v>885.5</v>
      </c>
      <c r="AD569" s="48">
        <f>(ROUND(AC569-AC561,1)/AC561)</f>
        <v>0.106875</v>
      </c>
      <c r="AE569" s="113"/>
      <c r="AF569" s="60"/>
      <c r="AH569" s="59"/>
    </row>
    <row r="570" spans="1:34">
      <c r="A570" s="99" t="s">
        <v>833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195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475.5</v>
      </c>
      <c r="X570" s="14">
        <f t="shared" si="199"/>
        <v>260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625.5</v>
      </c>
      <c r="AC570" s="15">
        <f t="shared" si="203"/>
        <v>885.5</v>
      </c>
      <c r="AD570" s="48">
        <f>(ROUND(AC570-AC561,1)/AC561)</f>
        <v>0.106875</v>
      </c>
      <c r="AE570" s="113"/>
      <c r="AF570" s="60"/>
      <c r="AH570" s="59"/>
    </row>
    <row r="571" spans="1:34">
      <c r="A571" s="99" t="s">
        <v>834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80</v>
      </c>
      <c r="N571" s="14">
        <f>D571*$D$13</f>
        <v>150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1185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1335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1335</v>
      </c>
      <c r="AD571" s="48">
        <f>(ROUND(AC571-AC561,1)/AC561)</f>
        <v>0.66874999999999996</v>
      </c>
      <c r="AE571" s="113"/>
      <c r="AF571" s="60"/>
      <c r="AH571" s="59"/>
    </row>
    <row r="572" spans="1:34">
      <c r="A572" s="99" t="s">
        <v>835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20</v>
      </c>
      <c r="N572" s="14">
        <f>D572*$D$14</f>
        <v>210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722.1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932.1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932.1</v>
      </c>
      <c r="AD572" s="48">
        <f>(ROUND(AC572-AC561,1)/AC561)</f>
        <v>0.16512499999999999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20</v>
      </c>
      <c r="N573" s="14">
        <f>D573*$D$15</f>
        <v>210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722.1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932.1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932.1</v>
      </c>
      <c r="AD573" s="48">
        <f>(ROUND(AC573-AC561,1)/AC561)</f>
        <v>0.16512499999999999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719.2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879.2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879.2</v>
      </c>
      <c r="AD574" s="48">
        <f>(ROUND(AC574-AC561,1)/AC561)</f>
        <v>9.9000000000000005E-2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719.2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879.2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879.2</v>
      </c>
      <c r="AD575" s="48">
        <f>(ROUND(AC575-AC561,1)/AC561)</f>
        <v>9.9000000000000005E-2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627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817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817</v>
      </c>
      <c r="AD576" s="58" t="s">
        <v>329</v>
      </c>
      <c r="AE576" s="113" t="s">
        <v>801</v>
      </c>
      <c r="AF576" s="60"/>
      <c r="AH576" s="59"/>
    </row>
    <row r="577" spans="1:34">
      <c r="A577" s="99" t="s">
        <v>802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770.64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922.64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922.6</v>
      </c>
      <c r="AD577" s="48">
        <f>(ROUND(AC577-AC576,1)/AC576)</f>
        <v>0.12925336597307222</v>
      </c>
      <c r="AE577" s="113"/>
      <c r="AF577" s="60"/>
      <c r="AH577" s="59"/>
    </row>
    <row r="578" spans="1:34">
      <c r="A578" s="99" t="s">
        <v>803</v>
      </c>
      <c r="B578" s="93">
        <v>10</v>
      </c>
      <c r="C578" s="21" t="s">
        <v>836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585.20000000000005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775.2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775.2</v>
      </c>
      <c r="AD578" s="48">
        <f>(ROUND(AC578-AC576,1)/AC576)</f>
        <v>-5.1162790697674418E-2</v>
      </c>
      <c r="AE578" s="113"/>
      <c r="AF578" s="60"/>
      <c r="AH578" s="59"/>
    </row>
    <row r="579" spans="1:34">
      <c r="A579" s="99" t="s">
        <v>804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585.20000000000005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775.2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775.2</v>
      </c>
      <c r="AD579" s="48">
        <f>(ROUND(AC579-AC576,1)/AC576)</f>
        <v>-5.1162790697674418E-2</v>
      </c>
      <c r="AE579" s="113"/>
      <c r="AF579" s="60"/>
      <c r="AH579" s="59"/>
    </row>
    <row r="580" spans="1:34">
      <c r="A580" s="99" t="s">
        <v>805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585.20000000000005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775.2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775.2</v>
      </c>
      <c r="AD580" s="48">
        <f>(ROUND(AC580-AC576,1)/AC576)</f>
        <v>-5.1162790697674418E-2</v>
      </c>
      <c r="AE580" s="113"/>
      <c r="AF580" s="60"/>
      <c r="AH580" s="59"/>
    </row>
    <row r="581" spans="1:34">
      <c r="A581" s="99" t="s">
        <v>655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585.20000000000005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775.2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775.2</v>
      </c>
      <c r="AD581" s="48">
        <f>(ROUND(AC581-AC576,1)/AC576)</f>
        <v>-5.1162790697674418E-2</v>
      </c>
      <c r="AE581" s="113"/>
      <c r="AF581" s="60"/>
      <c r="AH581" s="59"/>
    </row>
    <row r="582" spans="1:34">
      <c r="A582" s="99" t="s">
        <v>596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112.32000000000002</v>
      </c>
      <c r="T582" s="14">
        <f>(O582/100)*(K582*$K$9)</f>
        <v>589.95000000000005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174.72000000000003</v>
      </c>
      <c r="Y582" s="14">
        <f t="shared" si="206"/>
        <v>732.45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907.2</v>
      </c>
      <c r="AD582" s="48">
        <f>(ROUND(AC582-AC576,1)/AC576)</f>
        <v>0.11040391676866586</v>
      </c>
      <c r="AE582" s="113"/>
      <c r="AF582" s="60"/>
      <c r="AH582" s="59"/>
    </row>
    <row r="583" spans="1:34">
      <c r="A583" s="99" t="s">
        <v>831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217.15200000000004</v>
      </c>
      <c r="T583" s="14">
        <f>(O583/100)*(K583*$J$10)</f>
        <v>0</v>
      </c>
      <c r="U583" s="14">
        <f>(P583/100)*(K583*$K$10)+(P583/100)*(L583*$L$10)</f>
        <v>478.8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279.55200000000002</v>
      </c>
      <c r="Y583" s="14">
        <f t="shared" si="206"/>
        <v>0</v>
      </c>
      <c r="Z583" s="14">
        <f t="shared" si="207"/>
        <v>621.29999999999995</v>
      </c>
      <c r="AA583" s="14">
        <f t="shared" si="208"/>
        <v>0</v>
      </c>
      <c r="AB583" s="14">
        <f t="shared" si="210"/>
        <v>0</v>
      </c>
      <c r="AC583" s="15">
        <f t="shared" si="209"/>
        <v>900.9</v>
      </c>
      <c r="AD583" s="48">
        <f>(ROUND(AC583-AC576,1)/AC576)</f>
        <v>0.10269277845777235</v>
      </c>
      <c r="AE583" s="113"/>
      <c r="AF583" s="60"/>
      <c r="AH583" s="59"/>
    </row>
    <row r="584" spans="1:34">
      <c r="A584" s="99" t="s">
        <v>832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290.16000000000008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406.125</v>
      </c>
      <c r="W584" s="14">
        <f>(R584/100)*(K584*$K$11)+(R584/100)*(L584*$L$11)</f>
        <v>0</v>
      </c>
      <c r="X584" s="14">
        <f t="shared" si="205"/>
        <v>352.56000000000006</v>
      </c>
      <c r="Y584" s="14">
        <f t="shared" si="206"/>
        <v>0</v>
      </c>
      <c r="Z584" s="14">
        <f t="shared" si="207"/>
        <v>0</v>
      </c>
      <c r="AA584" s="14">
        <f t="shared" si="208"/>
        <v>548.625</v>
      </c>
      <c r="AB584" s="14">
        <f t="shared" si="210"/>
        <v>0</v>
      </c>
      <c r="AC584" s="15">
        <f t="shared" si="209"/>
        <v>901.2</v>
      </c>
      <c r="AD584" s="48">
        <f>(ROUND(AC584-AC576,1)/AC576)</f>
        <v>0.10305997552019584</v>
      </c>
      <c r="AE584" s="113"/>
      <c r="AF584" s="60"/>
      <c r="AH584" s="59"/>
    </row>
    <row r="585" spans="1:34">
      <c r="A585" s="99" t="s">
        <v>833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217.15200000000004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478.8</v>
      </c>
      <c r="X585" s="14">
        <f t="shared" si="205"/>
        <v>279.55200000000002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621.29999999999995</v>
      </c>
      <c r="AC585" s="15">
        <f t="shared" si="209"/>
        <v>900.9</v>
      </c>
      <c r="AD585" s="48">
        <f>(ROUND(AC585-AC576,1)/AC576)</f>
        <v>0.10269277845777235</v>
      </c>
      <c r="AE585" s="113"/>
      <c r="AF585" s="60"/>
      <c r="AH585" s="59"/>
    </row>
    <row r="586" spans="1:34">
      <c r="A586" s="99" t="s">
        <v>834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142.5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954.75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1097.25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1097.3</v>
      </c>
      <c r="AD586" s="48">
        <f>(ROUND(AC586-AC576,1)/AC576)</f>
        <v>0.34308445532435744</v>
      </c>
      <c r="AE586" s="113"/>
      <c r="AF586" s="60"/>
      <c r="AH586" s="59"/>
    </row>
    <row r="587" spans="1:34">
      <c r="A587" s="99" t="s">
        <v>835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142.5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833.625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976.125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976.1</v>
      </c>
      <c r="AD587" s="48">
        <f>(ROUND(AC587-AC576,1)/AC576)</f>
        <v>0.19473684210526315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142.5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833.625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976.125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976.1</v>
      </c>
      <c r="AD588" s="48">
        <f>(ROUND(AC588-AC576,1)/AC576)</f>
        <v>0.19473684210526315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671.84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823.84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823.8</v>
      </c>
      <c r="AD589" s="48">
        <f>(ROUND(AC589-AC576,1)/AC576)</f>
        <v>8.3231334149326801E-3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791.92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943.92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943.9</v>
      </c>
      <c r="AD590" s="48">
        <f>(ROUND(AC590-AC576,1)/AC576)</f>
        <v>0.15532435740514078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408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96</v>
      </c>
      <c r="X591" s="52">
        <f t="shared" si="177"/>
        <v>578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256</v>
      </c>
      <c r="AC591" s="53">
        <f>ROUND(X591+Y591+Z591+AA591+AB591,1)</f>
        <v>834</v>
      </c>
      <c r="AD591" s="58"/>
      <c r="AE591" s="113" t="s">
        <v>801</v>
      </c>
      <c r="AF591" s="60"/>
      <c r="AH591" s="59"/>
    </row>
    <row r="592" spans="1:34">
      <c r="A592" s="99" t="s">
        <v>802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595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76.8</v>
      </c>
      <c r="X592" s="14">
        <f t="shared" ref="X592:X605" si="211">N592+S592</f>
        <v>731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204.8</v>
      </c>
      <c r="AC592" s="15">
        <f>ROUND(X592+Y592+Z592+AA592+AB592,1)</f>
        <v>935.8</v>
      </c>
      <c r="AD592" s="48">
        <f>(ROUND(AC592-AC591,1)/AC591)</f>
        <v>0.12206235011990407</v>
      </c>
      <c r="AE592" s="113"/>
      <c r="AF592" s="60"/>
      <c r="AH592" s="59"/>
    </row>
    <row r="593" spans="1:34">
      <c r="A593" s="99" t="s">
        <v>803</v>
      </c>
      <c r="B593" s="91">
        <v>20</v>
      </c>
      <c r="C593" s="21" t="s">
        <v>836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380.79999999999995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89.600000000000009</v>
      </c>
      <c r="X593" s="14">
        <f t="shared" si="211"/>
        <v>550.79999999999995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249.60000000000002</v>
      </c>
      <c r="AC593" s="15">
        <f t="shared" ref="AC593:AC605" si="215">ROUND(X593+Y593+Z593+AA593+AB593,1)</f>
        <v>800.4</v>
      </c>
      <c r="AD593" s="48">
        <f>(ROUND(AC593-AC591,1)/AC591)</f>
        <v>-4.0287769784172665E-2</v>
      </c>
      <c r="AE593" s="113"/>
      <c r="AF593" s="60"/>
      <c r="AH593" s="59"/>
    </row>
    <row r="594" spans="1:34">
      <c r="A594" s="99" t="s">
        <v>804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380.79999999999995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89.600000000000009</v>
      </c>
      <c r="X594" s="14">
        <f t="shared" si="211"/>
        <v>550.79999999999995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249.60000000000002</v>
      </c>
      <c r="AC594" s="15">
        <f t="shared" si="215"/>
        <v>800.4</v>
      </c>
      <c r="AD594" s="48">
        <f>(ROUND(AC594-AC591,1)/AC591)</f>
        <v>-4.0287769784172665E-2</v>
      </c>
      <c r="AE594" s="113"/>
      <c r="AF594" s="60"/>
      <c r="AH594" s="59"/>
    </row>
    <row r="595" spans="1:34">
      <c r="A595" s="99" t="s">
        <v>805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380.79999999999995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89.600000000000009</v>
      </c>
      <c r="X595" s="14">
        <f t="shared" si="211"/>
        <v>550.79999999999995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249.60000000000002</v>
      </c>
      <c r="AC595" s="15">
        <f t="shared" si="215"/>
        <v>800.4</v>
      </c>
      <c r="AD595" s="48">
        <f>(ROUND(AC595-AC591,1)/AC591)</f>
        <v>-4.0287769784172665E-2</v>
      </c>
      <c r="AE595" s="113"/>
      <c r="AF595" s="60"/>
      <c r="AH595" s="59"/>
    </row>
    <row r="596" spans="1:34">
      <c r="A596" s="99" t="s">
        <v>655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380.79999999999995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89.600000000000009</v>
      </c>
      <c r="X596" s="14">
        <f t="shared" si="211"/>
        <v>550.79999999999995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249.60000000000002</v>
      </c>
      <c r="AC596" s="15">
        <f t="shared" si="215"/>
        <v>800.4</v>
      </c>
      <c r="AD596" s="48">
        <f>(ROUND(AC596-AC591,1)/AC591)</f>
        <v>-4.0287769784172665E-2</v>
      </c>
      <c r="AE596" s="113"/>
      <c r="AF596" s="60"/>
      <c r="AH596" s="59"/>
    </row>
    <row r="597" spans="1:34">
      <c r="A597" s="99" t="s">
        <v>596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134.16</v>
      </c>
      <c r="T597" s="14">
        <f>(O597/100)*(K597*$K$9)</f>
        <v>461.7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190.06</v>
      </c>
      <c r="Y597" s="14">
        <f t="shared" si="212"/>
        <v>664.2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854.3</v>
      </c>
      <c r="AD597" s="48">
        <f>(ROUND(AC597-AC591,1)/AC591)</f>
        <v>2.434052757793765E-2</v>
      </c>
      <c r="AE597" s="113"/>
      <c r="AF597" s="60"/>
      <c r="AH597" s="59"/>
    </row>
    <row r="598" spans="1:34">
      <c r="A598" s="99" t="s">
        <v>831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134.16</v>
      </c>
      <c r="T598" s="14">
        <f>(O598/100)*(K598*$J$10)</f>
        <v>0</v>
      </c>
      <c r="U598" s="14">
        <f>(P598/100)*(K598*$K$10)+(P598/100)*(L598*$L$10)</f>
        <v>461.7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190.06</v>
      </c>
      <c r="Y598" s="14">
        <f t="shared" si="212"/>
        <v>0</v>
      </c>
      <c r="Z598" s="14">
        <f t="shared" si="213"/>
        <v>664.2</v>
      </c>
      <c r="AA598" s="14">
        <f t="shared" si="214"/>
        <v>0</v>
      </c>
      <c r="AB598" s="14">
        <f t="shared" si="216"/>
        <v>0</v>
      </c>
      <c r="AC598" s="15">
        <f t="shared" si="215"/>
        <v>854.3</v>
      </c>
      <c r="AD598" s="48">
        <f>(ROUND(AC598-AC591,1)/AC591)</f>
        <v>2.434052757793765E-2</v>
      </c>
      <c r="AE598" s="113"/>
      <c r="AF598" s="60"/>
      <c r="AH598" s="59"/>
    </row>
    <row r="599" spans="1:34">
      <c r="A599" s="99" t="s">
        <v>832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134.16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461.7</v>
      </c>
      <c r="W599" s="14">
        <f>(R599/100)*(K599*$K$11)+(R599/100)*(L599*$L$11)</f>
        <v>0</v>
      </c>
      <c r="X599" s="14">
        <f t="shared" si="211"/>
        <v>190.06</v>
      </c>
      <c r="Y599" s="14">
        <f t="shared" si="212"/>
        <v>0</v>
      </c>
      <c r="Z599" s="14">
        <f t="shared" si="213"/>
        <v>0</v>
      </c>
      <c r="AA599" s="14">
        <f t="shared" si="214"/>
        <v>664.2</v>
      </c>
      <c r="AB599" s="14">
        <f t="shared" si="216"/>
        <v>0</v>
      </c>
      <c r="AC599" s="15">
        <f t="shared" si="215"/>
        <v>854.3</v>
      </c>
      <c r="AD599" s="48">
        <f>(ROUND(AC599-AC591,1)/AC591)</f>
        <v>2.434052757793765E-2</v>
      </c>
      <c r="AE599" s="113"/>
      <c r="AF599" s="60"/>
      <c r="AH599" s="60"/>
    </row>
    <row r="600" spans="1:34">
      <c r="A600" s="99" t="s">
        <v>833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134.16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461.7</v>
      </c>
      <c r="X600" s="14">
        <f t="shared" si="211"/>
        <v>190.06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664.2</v>
      </c>
      <c r="AC600" s="15">
        <f t="shared" si="215"/>
        <v>854.3</v>
      </c>
      <c r="AD600" s="48">
        <f>(ROUND(AC600-AC591,1)/AC591)</f>
        <v>2.434052757793765E-2</v>
      </c>
      <c r="AE600" s="113"/>
      <c r="AF600" s="60"/>
      <c r="AH600" s="59"/>
    </row>
    <row r="601" spans="1:34">
      <c r="A601" s="99" t="s">
        <v>834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127.5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120</v>
      </c>
      <c r="S601" s="14">
        <f>(N601/100)*(I601*$I$14)+(N601/100)*(J601*$J$14)+(N601/100)*(M601*$M$14)</f>
        <v>439.875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240</v>
      </c>
      <c r="X601" s="14">
        <f t="shared" si="211"/>
        <v>567.375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360</v>
      </c>
      <c r="AC601" s="15">
        <f t="shared" si="215"/>
        <v>927.4</v>
      </c>
      <c r="AD601" s="48">
        <f>(ROUND(AC601-AC591,1)/AC591)</f>
        <v>0.11199040767386091</v>
      </c>
      <c r="AE601" s="113"/>
      <c r="AF601" s="60"/>
      <c r="AH601" s="59"/>
    </row>
    <row r="602" spans="1:34">
      <c r="A602" s="99" t="s">
        <v>835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172.5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771.07500000000005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943.57500000000005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943.6</v>
      </c>
      <c r="AD602" s="48">
        <f>(ROUND(AC602-AC591,1)/AC591)</f>
        <v>0.13141486810551559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172.5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771.07500000000005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943.57500000000005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943.6</v>
      </c>
      <c r="AD603" s="48">
        <f>(ROUND(AC603-AC591,1)/AC591)</f>
        <v>0.13141486810551559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620.84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76.8</v>
      </c>
      <c r="X604" s="14">
        <f t="shared" si="211"/>
        <v>756.84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204.8</v>
      </c>
      <c r="AC604" s="15">
        <f t="shared" si="215"/>
        <v>961.6</v>
      </c>
      <c r="AD604" s="48">
        <f>(ROUND(AC604-AC591,1)/AC591)</f>
        <v>0.15299760191846523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473.28000000000003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76.8</v>
      </c>
      <c r="X605" s="14">
        <f t="shared" si="211"/>
        <v>609.28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204.8</v>
      </c>
      <c r="AC605" s="15">
        <f t="shared" si="215"/>
        <v>814.1</v>
      </c>
      <c r="AD605" s="48">
        <f>(ROUND(AC605-AC591,1)/AC591)</f>
        <v>-2.386091127098321E-2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486</v>
      </c>
      <c r="T606" s="52">
        <f>(O606/100)*(K606*$K$3)</f>
        <v>0</v>
      </c>
      <c r="U606" s="52">
        <f>(P606/100)*(K606*$K$3)+(P606/100)*(L606*$L$3)</f>
        <v>120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666</v>
      </c>
      <c r="Y606" s="52">
        <f t="shared" si="178"/>
        <v>0</v>
      </c>
      <c r="Z606" s="52">
        <f t="shared" si="179"/>
        <v>220</v>
      </c>
      <c r="AA606" s="52">
        <f t="shared" si="180"/>
        <v>0</v>
      </c>
      <c r="AB606" s="52">
        <f>R606+W606</f>
        <v>0</v>
      </c>
      <c r="AC606" s="53">
        <f>ROUND(X606+Y606+Z606+AA606+AB606,1)</f>
        <v>886</v>
      </c>
      <c r="AD606" s="58"/>
      <c r="AE606" s="113" t="s">
        <v>801</v>
      </c>
      <c r="AF606" s="60"/>
      <c r="AH606" s="59"/>
    </row>
    <row r="607" spans="1:34">
      <c r="A607" s="99" t="s">
        <v>802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655.20000000000005</v>
      </c>
      <c r="T607" s="14">
        <f>(O607/100)*(K607*$K$4)</f>
        <v>0</v>
      </c>
      <c r="U607" s="14">
        <f>(P607/100)*(K607*$K$4)+(P607/100)*(L607*$L$4)</f>
        <v>96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799.2</v>
      </c>
      <c r="Y607" s="14">
        <f t="shared" si="178"/>
        <v>0</v>
      </c>
      <c r="Z607" s="14">
        <f t="shared" si="179"/>
        <v>176</v>
      </c>
      <c r="AA607" s="14">
        <f t="shared" si="180"/>
        <v>0</v>
      </c>
      <c r="AB607" s="14">
        <f>R607+W607</f>
        <v>0</v>
      </c>
      <c r="AC607" s="15">
        <f>ROUND(X607+Y607+Z607+AA607+AB607,1)</f>
        <v>975.2</v>
      </c>
      <c r="AD607" s="48">
        <f>(ROUND(AC607-AC606,1)/AC606)</f>
        <v>0.10067720090293454</v>
      </c>
      <c r="AE607" s="113"/>
      <c r="AF607" s="60"/>
      <c r="AH607" s="59"/>
    </row>
    <row r="608" spans="1:34">
      <c r="A608" s="99" t="s">
        <v>803</v>
      </c>
      <c r="B608" s="93">
        <v>16</v>
      </c>
      <c r="C608" s="21" t="s">
        <v>836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453.6</v>
      </c>
      <c r="T608" s="14">
        <f>(O608/100)*(K608*$K$5)</f>
        <v>0</v>
      </c>
      <c r="U608" s="14">
        <f>(P608/100)*(K608*$K$5)+(P608/100)*(L608*$L$5)</f>
        <v>112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633.6</v>
      </c>
      <c r="Y608" s="14">
        <f t="shared" si="178"/>
        <v>0</v>
      </c>
      <c r="Z608" s="14">
        <f t="shared" si="179"/>
        <v>212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845.6</v>
      </c>
      <c r="AD608" s="48">
        <f>(ROUND(AC608-AC606,1)/AC606)</f>
        <v>-4.5598194130925508E-2</v>
      </c>
      <c r="AE608" s="113"/>
      <c r="AF608" s="60"/>
      <c r="AH608" s="59"/>
    </row>
    <row r="609" spans="1:34">
      <c r="A609" s="99" t="s">
        <v>804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453.6</v>
      </c>
      <c r="T609" s="14">
        <f>(O609/100)*(K609*$K$6)</f>
        <v>0</v>
      </c>
      <c r="U609" s="14">
        <f>(P609/100)*(K609*$K$6)+(P609/100)*(L609*$L$6)</f>
        <v>112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633.6</v>
      </c>
      <c r="Y609" s="14">
        <f t="shared" si="178"/>
        <v>0</v>
      </c>
      <c r="Z609" s="14">
        <f t="shared" si="179"/>
        <v>212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845.6</v>
      </c>
      <c r="AD609" s="48">
        <f>(ROUND(AC609-AC606,1)/AC606)</f>
        <v>-4.5598194130925508E-2</v>
      </c>
      <c r="AE609" s="113"/>
      <c r="AF609" s="60"/>
      <c r="AH609" s="59"/>
    </row>
    <row r="610" spans="1:34">
      <c r="A610" s="99" t="s">
        <v>805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453.6</v>
      </c>
      <c r="T610" s="14">
        <f>(O610/100)*(K610*$K$7)</f>
        <v>0</v>
      </c>
      <c r="U610" s="14">
        <f>(P610/100)*(K610*$K$7)+(P610/100)*(L610*$L$7)</f>
        <v>112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633.6</v>
      </c>
      <c r="Y610" s="14">
        <f t="shared" si="178"/>
        <v>0</v>
      </c>
      <c r="Z610" s="14">
        <f t="shared" si="179"/>
        <v>212</v>
      </c>
      <c r="AA610" s="14">
        <f t="shared" si="180"/>
        <v>0</v>
      </c>
      <c r="AB610" s="14">
        <f t="shared" si="218"/>
        <v>0</v>
      </c>
      <c r="AC610" s="15">
        <f t="shared" si="217"/>
        <v>845.6</v>
      </c>
      <c r="AD610" s="48">
        <f>(ROUND(AC610-AC606,1)/AC606)</f>
        <v>-4.5598194130925508E-2</v>
      </c>
      <c r="AE610" s="113"/>
      <c r="AF610" s="60"/>
      <c r="AH610" s="59"/>
    </row>
    <row r="611" spans="1:34">
      <c r="A611" s="99" t="s">
        <v>655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453.6</v>
      </c>
      <c r="T611" s="14">
        <f>(O611/100)*(K611*$K$8)</f>
        <v>0</v>
      </c>
      <c r="U611" s="14">
        <f>(P611/100)*(K611*$K$8)+(P611/100)*(L611*$L$8)</f>
        <v>112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633.6</v>
      </c>
      <c r="Y611" s="14">
        <f t="shared" si="178"/>
        <v>0</v>
      </c>
      <c r="Z611" s="14">
        <f t="shared" si="179"/>
        <v>212</v>
      </c>
      <c r="AA611" s="14">
        <f t="shared" si="180"/>
        <v>0</v>
      </c>
      <c r="AB611" s="14">
        <f t="shared" si="218"/>
        <v>0</v>
      </c>
      <c r="AC611" s="15">
        <f t="shared" si="217"/>
        <v>845.6</v>
      </c>
      <c r="AD611" s="48">
        <f>(ROUND(AC611-AC606,1)/AC606)</f>
        <v>-4.5598194130925508E-2</v>
      </c>
      <c r="AE611" s="113"/>
      <c r="AF611" s="60"/>
      <c r="AH611" s="59"/>
    </row>
    <row r="612" spans="1:34">
      <c r="A612" s="99" t="s">
        <v>596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157.94999999999999</v>
      </c>
      <c r="T612" s="14">
        <f>(O612/100)*(K612*$K$9)</f>
        <v>491.625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216.45</v>
      </c>
      <c r="Y612" s="14">
        <f t="shared" si="178"/>
        <v>664.125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880.6</v>
      </c>
      <c r="AD612" s="48">
        <f>(ROUND(AC612-AC606,1)/AC606)</f>
        <v>-6.094808126410836E-3</v>
      </c>
      <c r="AE612" s="113"/>
      <c r="AF612" s="60"/>
      <c r="AH612" s="59"/>
    </row>
    <row r="613" spans="1:34">
      <c r="A613" s="99" t="s">
        <v>831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157.94999999999999</v>
      </c>
      <c r="T613" s="14">
        <f>(O613/100)*(K613*$J$10)</f>
        <v>0</v>
      </c>
      <c r="U613" s="14">
        <f>(P613/100)*(K613*$K$10)+(P613/100)*(L613*$L$10)</f>
        <v>491.625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216.45</v>
      </c>
      <c r="Y613" s="14">
        <f t="shared" si="178"/>
        <v>0</v>
      </c>
      <c r="Z613" s="14">
        <f t="shared" si="179"/>
        <v>664.125</v>
      </c>
      <c r="AA613" s="14">
        <f t="shared" si="180"/>
        <v>0</v>
      </c>
      <c r="AB613" s="14">
        <f t="shared" si="218"/>
        <v>0</v>
      </c>
      <c r="AC613" s="15">
        <f t="shared" si="217"/>
        <v>880.6</v>
      </c>
      <c r="AD613" s="48">
        <f>(ROUND(AC613-AC606,1)/AC606)</f>
        <v>-6.094808126410836E-3</v>
      </c>
      <c r="AE613" s="113"/>
      <c r="AF613" s="60"/>
      <c r="AH613" s="59"/>
    </row>
    <row r="614" spans="1:34">
      <c r="A614" s="99" t="s">
        <v>832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157.94999999999999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491.625</v>
      </c>
      <c r="W614" s="14">
        <f>(R614/100)*(K614*$K$11)+(R614/100)*(L614*$L$11)</f>
        <v>0</v>
      </c>
      <c r="X614" s="14">
        <f t="shared" si="177"/>
        <v>216.45</v>
      </c>
      <c r="Y614" s="14">
        <f t="shared" si="178"/>
        <v>0</v>
      </c>
      <c r="Z614" s="14">
        <f t="shared" si="179"/>
        <v>0</v>
      </c>
      <c r="AA614" s="14">
        <f t="shared" si="180"/>
        <v>664.125</v>
      </c>
      <c r="AB614" s="14">
        <f t="shared" si="218"/>
        <v>0</v>
      </c>
      <c r="AC614" s="15">
        <f t="shared" si="217"/>
        <v>880.6</v>
      </c>
      <c r="AD614" s="48">
        <f>(ROUND(AC614-AC606,1)/AC606)</f>
        <v>-6.094808126410836E-3</v>
      </c>
      <c r="AE614" s="113"/>
      <c r="AF614" s="60"/>
      <c r="AH614" s="59"/>
    </row>
    <row r="615" spans="1:34">
      <c r="A615" s="99" t="s">
        <v>833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157.94999999999999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491.625</v>
      </c>
      <c r="X615" s="14">
        <f t="shared" si="177"/>
        <v>216.45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664.125</v>
      </c>
      <c r="AC615" s="15">
        <f t="shared" si="217"/>
        <v>880.6</v>
      </c>
      <c r="AD615" s="48">
        <f>(ROUND(AC615-AC606,1)/AC606)</f>
        <v>-6.094808126410836E-3</v>
      </c>
      <c r="AE615" s="113"/>
      <c r="AF615" s="60"/>
      <c r="AH615" s="59"/>
    </row>
    <row r="616" spans="1:34">
      <c r="A616" s="99" t="s">
        <v>834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135</v>
      </c>
      <c r="O616" s="14">
        <f>E616*$E$13</f>
        <v>0</v>
      </c>
      <c r="P616" s="14">
        <f>F616*$F$13</f>
        <v>75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526.5</v>
      </c>
      <c r="T616" s="14">
        <f>(O616/100)*(K616*$K$13)+(O616/100)*(M616*$M$13)</f>
        <v>0</v>
      </c>
      <c r="U616" s="14">
        <f>(P616/100)*(K616*$K$13)+(P616/100)*(L616*$L$13)+(P616/100)*(M616*$M$13)</f>
        <v>210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661.5</v>
      </c>
      <c r="Y616" s="14">
        <f t="shared" si="178"/>
        <v>0</v>
      </c>
      <c r="Z616" s="14">
        <f t="shared" si="179"/>
        <v>285</v>
      </c>
      <c r="AA616" s="14">
        <f t="shared" si="180"/>
        <v>0</v>
      </c>
      <c r="AB616" s="14">
        <f t="shared" si="218"/>
        <v>0</v>
      </c>
      <c r="AC616" s="15">
        <f t="shared" si="217"/>
        <v>946.5</v>
      </c>
      <c r="AD616" s="48">
        <f>(ROUND(AC616-AC606,1)/AC606)</f>
        <v>6.8284424379232503E-2</v>
      </c>
      <c r="AE616" s="113"/>
      <c r="AF616" s="60"/>
      <c r="AH616" s="59"/>
    </row>
    <row r="617" spans="1:34">
      <c r="A617" s="99" t="s">
        <v>835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163.5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784.8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948.3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948.3</v>
      </c>
      <c r="AD617" s="48">
        <f>(ROUND(AC617-AC606,1)/AC606)</f>
        <v>7.0316027088036109E-2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163.5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784.8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948.3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948.3</v>
      </c>
      <c r="AD618" s="48">
        <f>(ROUND(AC618-AC606,1)/AC606)</f>
        <v>7.0316027088036109E-2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545.04</v>
      </c>
      <c r="T619" s="14">
        <f>(O619/100)*(K619*$K$16)</f>
        <v>0</v>
      </c>
      <c r="U619" s="14">
        <f>(P619/100)*(K619*$K$16)+(P619/100)*(L619*$L$16)</f>
        <v>96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689.04</v>
      </c>
      <c r="Y619" s="14">
        <f t="shared" si="178"/>
        <v>0</v>
      </c>
      <c r="Z619" s="14">
        <f t="shared" si="179"/>
        <v>176</v>
      </c>
      <c r="AA619" s="14">
        <f t="shared" si="180"/>
        <v>0</v>
      </c>
      <c r="AB619" s="14">
        <f t="shared" si="218"/>
        <v>0</v>
      </c>
      <c r="AC619" s="15">
        <f t="shared" si="217"/>
        <v>865</v>
      </c>
      <c r="AD619" s="48">
        <f>(ROUND(AC619-AC606,1)/AC606)</f>
        <v>-2.3702031602708805E-2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653.76</v>
      </c>
      <c r="T620" s="14">
        <f>(O620/100)*(K620*$K$17)</f>
        <v>0</v>
      </c>
      <c r="U620" s="14">
        <f>(P620/100)*(K620*$K$17)+(P620/100)*(L620*$L$17)</f>
        <v>96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797.76</v>
      </c>
      <c r="Y620" s="14">
        <f t="shared" si="178"/>
        <v>0</v>
      </c>
      <c r="Z620" s="14">
        <f t="shared" si="179"/>
        <v>176</v>
      </c>
      <c r="AA620" s="14">
        <f t="shared" si="180"/>
        <v>0</v>
      </c>
      <c r="AB620" s="14">
        <f t="shared" si="218"/>
        <v>0</v>
      </c>
      <c r="AC620" s="15">
        <f t="shared" si="217"/>
        <v>973.8</v>
      </c>
      <c r="AD620" s="48">
        <f>(ROUND(AC620-AC606,1)/AC606)</f>
        <v>9.9097065462753944E-2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583.20000000000005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799.2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799.2</v>
      </c>
      <c r="AD621" s="58" t="s">
        <v>329</v>
      </c>
      <c r="AE621" s="113" t="s">
        <v>801</v>
      </c>
      <c r="AF621" s="60"/>
      <c r="AH621" s="59"/>
    </row>
    <row r="622" spans="1:34">
      <c r="A622" s="99" t="s">
        <v>802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743.04000000000008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915.84000000000015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915.8</v>
      </c>
      <c r="AD622" s="48">
        <f>(ROUND(AC622-AC621,1)/AC621)</f>
        <v>0.14589589589589588</v>
      </c>
      <c r="AE622" s="113"/>
      <c r="AF622" s="60"/>
      <c r="AH622" s="59"/>
    </row>
    <row r="623" spans="1:34">
      <c r="A623" s="99" t="s">
        <v>803</v>
      </c>
      <c r="B623" s="91">
        <v>16</v>
      </c>
      <c r="C623" s="21" t="s">
        <v>836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544.32000000000005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760.32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760.3</v>
      </c>
      <c r="AD623" s="48">
        <f>(ROUND(AC623-AC621,1)/AC621)</f>
        <v>-4.8673673673673666E-2</v>
      </c>
      <c r="AE623" s="113"/>
      <c r="AF623" s="60"/>
      <c r="AH623" s="59"/>
    </row>
    <row r="624" spans="1:34">
      <c r="A624" s="99" t="s">
        <v>804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544.32000000000005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760.32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760.3</v>
      </c>
      <c r="AD624" s="48">
        <f>(ROUND(AC624-AC621,1)/AC621)</f>
        <v>-4.8673673673673666E-2</v>
      </c>
      <c r="AE624" s="113"/>
      <c r="AF624" s="60"/>
      <c r="AH624" s="59"/>
    </row>
    <row r="625" spans="1:34">
      <c r="A625" s="99" t="s">
        <v>805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544.32000000000005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760.32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760.3</v>
      </c>
      <c r="AD625" s="48">
        <f>(ROUND(AC625-AC621,1)/AC621)</f>
        <v>-4.8673673673673666E-2</v>
      </c>
      <c r="AE625" s="113"/>
      <c r="AF625" s="60"/>
      <c r="AH625" s="59"/>
    </row>
    <row r="626" spans="1:34">
      <c r="A626" s="99" t="s">
        <v>655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544.32000000000005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760.32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760.3</v>
      </c>
      <c r="AD626" s="48">
        <f>(ROUND(AC626-AC621,1)/AC621)</f>
        <v>-4.8673673673673666E-2</v>
      </c>
      <c r="AE626" s="113"/>
      <c r="AF626" s="60"/>
      <c r="AH626" s="59"/>
    </row>
    <row r="627" spans="1:34">
      <c r="A627" s="99" t="s">
        <v>596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84.240000000000009</v>
      </c>
      <c r="T627" s="14">
        <f>(O627/100)*(K627*$K$9)</f>
        <v>573.48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154.44</v>
      </c>
      <c r="Y627" s="14">
        <f t="shared" si="178"/>
        <v>735.48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889.9</v>
      </c>
      <c r="AD627" s="48">
        <f>(ROUND(AC627-AC621,1)/AC621)</f>
        <v>0.11348848848848848</v>
      </c>
      <c r="AE627" s="113"/>
      <c r="AF627" s="60"/>
      <c r="AH627" s="59"/>
    </row>
    <row r="628" spans="1:34">
      <c r="A628" s="99" t="s">
        <v>831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185.32800000000003</v>
      </c>
      <c r="T628" s="14">
        <f>(O628/100)*(K628*$J$10)</f>
        <v>0</v>
      </c>
      <c r="U628" s="14">
        <f>(P628/100)*(K628*$K$10)+(P628/100)*(L628*$L$10)</f>
        <v>466.56000000000006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255.52800000000002</v>
      </c>
      <c r="Y628" s="14">
        <f t="shared" si="178"/>
        <v>0</v>
      </c>
      <c r="Z628" s="14">
        <f t="shared" si="179"/>
        <v>628.56000000000006</v>
      </c>
      <c r="AA628" s="14">
        <f t="shared" si="180"/>
        <v>0</v>
      </c>
      <c r="AB628" s="14">
        <f t="shared" si="220"/>
        <v>0</v>
      </c>
      <c r="AC628" s="15">
        <f t="shared" si="219"/>
        <v>884.1</v>
      </c>
      <c r="AD628" s="48">
        <f>(ROUND(AC628-AC621,1)/AC621)</f>
        <v>0.10623123123123124</v>
      </c>
      <c r="AE628" s="113"/>
      <c r="AF628" s="60"/>
      <c r="AH628" s="59"/>
    </row>
    <row r="629" spans="1:34">
      <c r="A629" s="99" t="s">
        <v>832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254.82600000000002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393.66</v>
      </c>
      <c r="W629" s="14">
        <f>(R629/100)*(K629*$K$11)+(R629/100)*(L629*$L$11)</f>
        <v>0</v>
      </c>
      <c r="X629" s="14">
        <f t="shared" si="177"/>
        <v>325.02600000000001</v>
      </c>
      <c r="Y629" s="14">
        <f t="shared" si="178"/>
        <v>0</v>
      </c>
      <c r="Z629" s="14">
        <f t="shared" si="179"/>
        <v>0</v>
      </c>
      <c r="AA629" s="14">
        <f t="shared" si="180"/>
        <v>555.66000000000008</v>
      </c>
      <c r="AB629" s="14">
        <f t="shared" si="220"/>
        <v>0</v>
      </c>
      <c r="AC629" s="15">
        <f t="shared" si="219"/>
        <v>880.7</v>
      </c>
      <c r="AD629" s="48">
        <f>(ROUND(AC629-AC621,1)/AC621)</f>
        <v>0.10197697697697697</v>
      </c>
      <c r="AE629" s="113"/>
      <c r="AF629" s="60"/>
      <c r="AH629" s="59"/>
    </row>
    <row r="630" spans="1:34">
      <c r="A630" s="99" t="s">
        <v>833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185.32800000000003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466.56000000000006</v>
      </c>
      <c r="X630" s="14">
        <f t="shared" si="177"/>
        <v>255.52800000000002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628.56000000000006</v>
      </c>
      <c r="AC630" s="15">
        <f t="shared" si="219"/>
        <v>884.1</v>
      </c>
      <c r="AD630" s="48">
        <f>(ROUND(AC630-AC621,1)/AC621)</f>
        <v>0.10623123123123124</v>
      </c>
      <c r="AE630" s="113"/>
      <c r="AF630" s="60"/>
      <c r="AH630" s="59"/>
    </row>
    <row r="631" spans="1:34">
      <c r="A631" s="99" t="s">
        <v>834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162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923.40000000000009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1085.4000000000001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1085.4000000000001</v>
      </c>
      <c r="AD631" s="48">
        <f>(ROUND(AC631-AC621,1)/AC621)</f>
        <v>0.35810810810810806</v>
      </c>
      <c r="AE631" s="113"/>
      <c r="AF631" s="60"/>
      <c r="AH631" s="59"/>
    </row>
    <row r="632" spans="1:34">
      <c r="A632" s="99" t="s">
        <v>835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201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723.59999999999991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924.59999999999991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924.6</v>
      </c>
      <c r="AD632" s="48">
        <f>(ROUND(AC632-AC621,1)/AC621)</f>
        <v>0.1569069069069069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201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723.59999999999991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924.59999999999991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924.6</v>
      </c>
      <c r="AD633" s="48">
        <f>(ROUND(AC633-AC621,1)/AC621)</f>
        <v>0.1569069069069069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781.92000000000007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954.72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954.7</v>
      </c>
      <c r="AD634" s="48">
        <f>(ROUND(AC634-AC621,1)/AC621)</f>
        <v>0.19456956956956956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653.18400000000008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825.98400000000015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826</v>
      </c>
      <c r="AD635" s="48">
        <f>(ROUND(AC635-AC621,1)/AC621)</f>
        <v>3.3533533533533534E-2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428.4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180</v>
      </c>
      <c r="X636" s="52">
        <f t="shared" si="177"/>
        <v>632.4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280</v>
      </c>
      <c r="AC636" s="53">
        <f>ROUND(X636+Y636+Z636+AA636+AB636,1)</f>
        <v>912.4</v>
      </c>
      <c r="AD636" s="58"/>
      <c r="AE636" s="113" t="s">
        <v>801</v>
      </c>
      <c r="AF636" s="60"/>
      <c r="AH636" s="59"/>
    </row>
    <row r="637" spans="1:34">
      <c r="A637" s="99" t="s">
        <v>802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571.20000000000005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144</v>
      </c>
      <c r="X637" s="14">
        <f t="shared" ref="X637:X650" si="221">N637+S637</f>
        <v>734.40000000000009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224</v>
      </c>
      <c r="AC637" s="15">
        <f>ROUND(X637+Y637+Z637+AA637+AB637,1)</f>
        <v>958.4</v>
      </c>
      <c r="AD637" s="48">
        <f>(ROUND(AC637-AC636,1)/AC636)</f>
        <v>5.0416483998246386E-2</v>
      </c>
      <c r="AE637" s="113"/>
      <c r="AF637" s="60"/>
      <c r="AH637" s="59"/>
    </row>
    <row r="638" spans="1:34">
      <c r="A638" s="99" t="s">
        <v>803</v>
      </c>
      <c r="B638" s="93">
        <v>16</v>
      </c>
      <c r="C638" s="21" t="s">
        <v>836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399.84000000000003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168</v>
      </c>
      <c r="X638" s="14">
        <f t="shared" si="221"/>
        <v>603.84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268</v>
      </c>
      <c r="AC638" s="15">
        <f t="shared" ref="AC638:AC650" si="225">ROUND(X638+Y638+Z638+AA638+AB638,1)</f>
        <v>871.8</v>
      </c>
      <c r="AD638" s="48">
        <f>(ROUND(AC638-AC636,1)/AC636)</f>
        <v>-4.449802718106094E-2</v>
      </c>
      <c r="AE638" s="113"/>
      <c r="AF638" s="60"/>
      <c r="AH638" s="59"/>
    </row>
    <row r="639" spans="1:34">
      <c r="A639" s="99" t="s">
        <v>804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399.84000000000003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168</v>
      </c>
      <c r="X639" s="14">
        <f t="shared" si="221"/>
        <v>603.84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268</v>
      </c>
      <c r="AC639" s="15">
        <f t="shared" si="225"/>
        <v>871.8</v>
      </c>
      <c r="AD639" s="48">
        <f>(ROUND(AC639-AC636,1)/AC636)</f>
        <v>-4.449802718106094E-2</v>
      </c>
      <c r="AE639" s="113"/>
      <c r="AF639" s="60"/>
      <c r="AH639" s="59"/>
    </row>
    <row r="640" spans="1:34">
      <c r="A640" s="99" t="s">
        <v>805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399.84000000000003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168</v>
      </c>
      <c r="X640" s="14">
        <f t="shared" si="221"/>
        <v>603.84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268</v>
      </c>
      <c r="AC640" s="15">
        <f t="shared" si="225"/>
        <v>871.8</v>
      </c>
      <c r="AD640" s="48">
        <f>(ROUND(AC640-AC636,1)/AC636)</f>
        <v>-4.449802718106094E-2</v>
      </c>
      <c r="AE640" s="113"/>
      <c r="AF640" s="60"/>
      <c r="AH640" s="59"/>
    </row>
    <row r="641" spans="1:34">
      <c r="A641" s="99" t="s">
        <v>655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399.84000000000003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168</v>
      </c>
      <c r="X641" s="14">
        <f t="shared" si="221"/>
        <v>603.84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268</v>
      </c>
      <c r="AC641" s="15">
        <f t="shared" si="225"/>
        <v>871.8</v>
      </c>
      <c r="AD641" s="48">
        <f>(ROUND(AC641-AC636,1)/AC636)</f>
        <v>-4.449802718106094E-2</v>
      </c>
      <c r="AE641" s="113"/>
      <c r="AF641" s="60"/>
      <c r="AH641" s="59"/>
    </row>
    <row r="642" spans="1:34">
      <c r="A642" s="99" t="s">
        <v>596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139.22999999999999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205.52999999999997</v>
      </c>
      <c r="Y642" s="14">
        <f t="shared" si="222"/>
        <v>672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877.5</v>
      </c>
      <c r="AD642" s="48">
        <f>(ROUND(AC642-AC636,1)/AC636)</f>
        <v>-3.8250767207365192E-2</v>
      </c>
      <c r="AE642" s="113"/>
      <c r="AF642" s="60"/>
      <c r="AH642" s="59"/>
    </row>
    <row r="643" spans="1:34">
      <c r="A643" s="99" t="s">
        <v>831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139.22999999999999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205.52999999999997</v>
      </c>
      <c r="Y643" s="14">
        <f t="shared" si="222"/>
        <v>0</v>
      </c>
      <c r="Z643" s="14">
        <f t="shared" si="223"/>
        <v>672</v>
      </c>
      <c r="AA643" s="14">
        <f t="shared" si="224"/>
        <v>0</v>
      </c>
      <c r="AB643" s="14">
        <f t="shared" si="226"/>
        <v>0</v>
      </c>
      <c r="AC643" s="15">
        <f t="shared" si="225"/>
        <v>877.5</v>
      </c>
      <c r="AD643" s="48">
        <f>(ROUND(AC643-AC636,1)/AC636)</f>
        <v>-3.8250767207365192E-2</v>
      </c>
      <c r="AE643" s="113"/>
      <c r="AF643" s="60"/>
      <c r="AH643" s="59"/>
    </row>
    <row r="644" spans="1:34">
      <c r="A644" s="99" t="s">
        <v>832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139.22999999999999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21"/>
        <v>205.52999999999997</v>
      </c>
      <c r="Y644" s="14">
        <f t="shared" si="222"/>
        <v>0</v>
      </c>
      <c r="Z644" s="14">
        <f t="shared" si="223"/>
        <v>0</v>
      </c>
      <c r="AA644" s="14">
        <f t="shared" si="224"/>
        <v>672</v>
      </c>
      <c r="AB644" s="14">
        <f t="shared" si="226"/>
        <v>0</v>
      </c>
      <c r="AC644" s="15">
        <f t="shared" si="225"/>
        <v>877.5</v>
      </c>
      <c r="AD644" s="48">
        <f>(ROUND(AC644-AC636,1)/AC636)</f>
        <v>-3.8250767207365192E-2</v>
      </c>
      <c r="AE644" s="113"/>
      <c r="AF644" s="60"/>
      <c r="AH644" s="59"/>
    </row>
    <row r="645" spans="1:34">
      <c r="A645" s="99" t="s">
        <v>833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139.22999999999999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432</v>
      </c>
      <c r="X645" s="14">
        <f t="shared" si="221"/>
        <v>205.52999999999997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672</v>
      </c>
      <c r="AC645" s="15">
        <f t="shared" si="225"/>
        <v>877.5</v>
      </c>
      <c r="AD645" s="48">
        <f>(ROUND(AC645-AC636,1)/AC636)</f>
        <v>-3.8250767207365192E-2</v>
      </c>
      <c r="AE645" s="113"/>
      <c r="AF645" s="60"/>
      <c r="AH645" s="59"/>
    </row>
    <row r="646" spans="1:34">
      <c r="A646" s="99" t="s">
        <v>834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153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75</v>
      </c>
      <c r="S646" s="14">
        <f>(N646/100)*(I646*$I$14)+(N646/100)*(J646*$J$14)+(N646/100)*(M646*$M$14)</f>
        <v>504.9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255</v>
      </c>
      <c r="X646" s="14">
        <f t="shared" si="221"/>
        <v>657.9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330</v>
      </c>
      <c r="AC646" s="15">
        <f t="shared" si="225"/>
        <v>987.9</v>
      </c>
      <c r="AD646" s="48">
        <f>(ROUND(AC646-AC636,1)/AC636)</f>
        <v>8.2748794388426125E-2</v>
      </c>
      <c r="AE646" s="113"/>
      <c r="AF646" s="60"/>
      <c r="AH646" s="59"/>
    </row>
    <row r="647" spans="1:34">
      <c r="A647" s="99" t="s">
        <v>835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210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756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966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966</v>
      </c>
      <c r="AD647" s="48">
        <f>(ROUND(AC647-AC636,1)/AC636)</f>
        <v>5.8746163963174051E-2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210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756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966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966</v>
      </c>
      <c r="AD648" s="48">
        <f>(ROUND(AC648-AC636,1)/AC636)</f>
        <v>5.8746163963174051E-2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620.16000000000008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144</v>
      </c>
      <c r="X649" s="14">
        <f t="shared" si="221"/>
        <v>783.36000000000013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224</v>
      </c>
      <c r="AC649" s="15">
        <f t="shared" si="225"/>
        <v>1007.4</v>
      </c>
      <c r="AD649" s="48">
        <f>(ROUND(AC649-AC636,1)/AC636)</f>
        <v>0.10412099956159579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448.80000000000007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144</v>
      </c>
      <c r="X650" s="14">
        <f t="shared" si="221"/>
        <v>612.00000000000011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224</v>
      </c>
      <c r="AC650" s="15">
        <f t="shared" si="225"/>
        <v>836</v>
      </c>
      <c r="AD650" s="48">
        <f>(ROUND(AC650-AC636,1)/AC636)</f>
        <v>-8.3735203857957047E-2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600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800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800</v>
      </c>
      <c r="AD651" s="58"/>
      <c r="AE651" s="113" t="s">
        <v>801</v>
      </c>
      <c r="AF651" s="60"/>
      <c r="AH651" s="59"/>
    </row>
    <row r="652" spans="1:34">
      <c r="A652" s="99" t="s">
        <v>802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795.2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955.2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955.2</v>
      </c>
      <c r="AD652" s="48">
        <f>(ROUND(AC652-AC651,1)/AC651)</f>
        <v>0.19399999999999998</v>
      </c>
      <c r="AE652" s="113"/>
      <c r="AF652" s="60"/>
      <c r="AH652" s="59"/>
    </row>
    <row r="653" spans="1:34">
      <c r="A653" s="99" t="s">
        <v>803</v>
      </c>
      <c r="B653" s="91">
        <v>18</v>
      </c>
      <c r="C653" s="21" t="s">
        <v>836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560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760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760</v>
      </c>
      <c r="AD653" s="48">
        <f>(ROUND(AC653-AC651,1)/AC651)</f>
        <v>-0.05</v>
      </c>
      <c r="AE653" s="113"/>
      <c r="AF653" s="60"/>
      <c r="AH653" s="59"/>
    </row>
    <row r="654" spans="1:34">
      <c r="A654" s="99" t="s">
        <v>804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560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760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760</v>
      </c>
      <c r="AD654" s="48">
        <f>(ROUND(AC654-AC651,1)/AC651)</f>
        <v>-0.05</v>
      </c>
      <c r="AE654" s="113"/>
      <c r="AF654" s="60"/>
      <c r="AH654" s="59"/>
    </row>
    <row r="655" spans="1:34">
      <c r="A655" s="99" t="s">
        <v>805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560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760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760</v>
      </c>
      <c r="AD655" s="48">
        <f>(ROUND(AC655-AC651,1)/AC651)</f>
        <v>-0.05</v>
      </c>
      <c r="AE655" s="113"/>
      <c r="AF655" s="60"/>
      <c r="AH655" s="59"/>
    </row>
    <row r="656" spans="1:34">
      <c r="A656" s="99" t="s">
        <v>655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560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760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760</v>
      </c>
      <c r="AD656" s="48">
        <f>(ROUND(AC656-AC651,1)/AC651)</f>
        <v>-0.05</v>
      </c>
      <c r="AE656" s="113"/>
      <c r="AF656" s="60"/>
      <c r="AH656" s="59"/>
    </row>
    <row r="657" spans="1:34">
      <c r="A657" s="99" t="s">
        <v>596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195</v>
      </c>
      <c r="T657" s="14">
        <f>(O657/100)*(K657*$K$9)</f>
        <v>472.5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260</v>
      </c>
      <c r="Y657" s="14">
        <f t="shared" si="228"/>
        <v>622.5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882.5</v>
      </c>
      <c r="AD657" s="48">
        <f>(ROUND(AC657-AC651,1)/AC651)</f>
        <v>0.10312499999999999</v>
      </c>
      <c r="AE657" s="113"/>
      <c r="AF657" s="60"/>
      <c r="AH657" s="59"/>
    </row>
    <row r="658" spans="1:34">
      <c r="A658" s="99" t="s">
        <v>831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195</v>
      </c>
      <c r="T658" s="14">
        <f>(O658/100)*(K658*$J$10)</f>
        <v>0</v>
      </c>
      <c r="U658" s="14">
        <f>(P658/100)*(K658*$K$10)+(P658/100)*(L658*$L$10)</f>
        <v>472.5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260</v>
      </c>
      <c r="Y658" s="14">
        <f t="shared" si="228"/>
        <v>0</v>
      </c>
      <c r="Z658" s="14">
        <f t="shared" si="229"/>
        <v>622.5</v>
      </c>
      <c r="AA658" s="14">
        <f t="shared" si="230"/>
        <v>0</v>
      </c>
      <c r="AB658" s="14">
        <f t="shared" si="232"/>
        <v>0</v>
      </c>
      <c r="AC658" s="15">
        <f t="shared" si="231"/>
        <v>882.5</v>
      </c>
      <c r="AD658" s="48">
        <f>(ROUND(AC658-AC651,1)/AC651)</f>
        <v>0.10312499999999999</v>
      </c>
      <c r="AE658" s="113"/>
      <c r="AF658" s="60"/>
      <c r="AH658" s="59"/>
    </row>
    <row r="659" spans="1:34">
      <c r="A659" s="99" t="s">
        <v>832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195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472.5</v>
      </c>
      <c r="W659" s="14">
        <f>(R659/100)*(K659*$K$11)+(R659/100)*(L659*$L$11)</f>
        <v>0</v>
      </c>
      <c r="X659" s="14">
        <f t="shared" si="227"/>
        <v>260</v>
      </c>
      <c r="Y659" s="14">
        <f t="shared" si="228"/>
        <v>0</v>
      </c>
      <c r="Z659" s="14">
        <f t="shared" si="229"/>
        <v>0</v>
      </c>
      <c r="AA659" s="14">
        <f t="shared" si="230"/>
        <v>622.5</v>
      </c>
      <c r="AB659" s="14">
        <f t="shared" si="232"/>
        <v>0</v>
      </c>
      <c r="AC659" s="15">
        <f t="shared" si="231"/>
        <v>882.5</v>
      </c>
      <c r="AD659" s="48">
        <f>(ROUND(AC659-AC651,1)/AC651)</f>
        <v>0.10312499999999999</v>
      </c>
      <c r="AE659" s="113"/>
      <c r="AF659" s="60"/>
      <c r="AH659" s="59"/>
    </row>
    <row r="660" spans="1:34">
      <c r="A660" s="99" t="s">
        <v>833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195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472.5</v>
      </c>
      <c r="X660" s="14">
        <f t="shared" si="227"/>
        <v>260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622.5</v>
      </c>
      <c r="AC660" s="15">
        <f t="shared" si="231"/>
        <v>882.5</v>
      </c>
      <c r="AD660" s="48">
        <f>(ROUND(AC660-AC651,1)/AC651)</f>
        <v>0.10312499999999999</v>
      </c>
      <c r="AE660" s="113"/>
      <c r="AF660" s="60"/>
      <c r="AH660" s="83"/>
    </row>
    <row r="661" spans="1:34">
      <c r="A661" s="99" t="s">
        <v>834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150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810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960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960</v>
      </c>
      <c r="AD661" s="48">
        <f>(ROUND(AC661-AC651,1)/AC651)</f>
        <v>0.2</v>
      </c>
      <c r="AE661" s="113"/>
      <c r="AF661" s="60"/>
      <c r="AH661" s="59"/>
    </row>
    <row r="662" spans="1:34">
      <c r="A662" s="99" t="s">
        <v>835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150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810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960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960</v>
      </c>
      <c r="AD662" s="48">
        <f>(ROUND(AC662-AC651,1)/AC651)</f>
        <v>0.2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150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810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960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960</v>
      </c>
      <c r="AD663" s="48">
        <f>(ROUND(AC663-AC651,1)/AC651)</f>
        <v>0.2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670.4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830.4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830.4</v>
      </c>
      <c r="AD664" s="48">
        <f>(ROUND(AC664-AC651,1)/AC651)</f>
        <v>3.7999999999999999E-2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670.4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830.4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830.4</v>
      </c>
      <c r="AD665" s="48">
        <f>(ROUND(AC665-AC651,1)/AC651)</f>
        <v>3.7999999999999999E-2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306</v>
      </c>
      <c r="T666" s="52">
        <f>(O666/100)*(K666*$K$3)</f>
        <v>0</v>
      </c>
      <c r="U666" s="52">
        <f>(P666/100)*(K666*$K$3)+(P666/100)*(L666*$L$3)</f>
        <v>144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510</v>
      </c>
      <c r="Y666" s="52">
        <f t="shared" ref="Y666:Y680" si="234">O666+T666</f>
        <v>0</v>
      </c>
      <c r="Z666" s="52">
        <f t="shared" ref="Z666:Z680" si="235">P666+U666</f>
        <v>304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814</v>
      </c>
      <c r="AD666" s="58"/>
      <c r="AE666" s="113" t="s">
        <v>801</v>
      </c>
      <c r="AF666" s="60"/>
      <c r="AH666" s="59"/>
    </row>
    <row r="667" spans="1:34">
      <c r="A667" s="99" t="s">
        <v>802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514.08000000000004</v>
      </c>
      <c r="T667" s="14">
        <f>(O667/100)*(K667*$K$4)</f>
        <v>0</v>
      </c>
      <c r="U667" s="14">
        <f>(P667/100)*(K667*$K$4)+(P667/100)*(L667*$L$4)</f>
        <v>115.2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677.28000000000009</v>
      </c>
      <c r="Y667" s="14">
        <f t="shared" si="234"/>
        <v>0</v>
      </c>
      <c r="Z667" s="14">
        <f t="shared" si="235"/>
        <v>243.2</v>
      </c>
      <c r="AA667" s="14">
        <f t="shared" si="236"/>
        <v>0</v>
      </c>
      <c r="AB667" s="14">
        <f>R667+W667</f>
        <v>0</v>
      </c>
      <c r="AC667" s="15">
        <f>ROUND(X667+Y667+Z667+AA667+AB667,1)</f>
        <v>920.5</v>
      </c>
      <c r="AD667" s="48">
        <f>(ROUND(AC667-AC666,1)/AC666)</f>
        <v>0.13083538083538085</v>
      </c>
      <c r="AE667" s="113"/>
      <c r="AF667" s="60"/>
      <c r="AH667" s="59"/>
    </row>
    <row r="668" spans="1:34">
      <c r="A668" s="99" t="s">
        <v>803</v>
      </c>
      <c r="B668" s="93">
        <v>14</v>
      </c>
      <c r="C668" s="21" t="s">
        <v>836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285.60000000000002</v>
      </c>
      <c r="T668" s="14">
        <f>(O668/100)*(K668*$K$5)</f>
        <v>0</v>
      </c>
      <c r="U668" s="14">
        <f>(P668/100)*(K668*$K$5)+(P668/100)*(L668*$L$5)</f>
        <v>134.4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489.6</v>
      </c>
      <c r="Y668" s="14">
        <f t="shared" si="234"/>
        <v>0</v>
      </c>
      <c r="Z668" s="14">
        <f t="shared" si="235"/>
        <v>294.39999999999998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784</v>
      </c>
      <c r="AD668" s="48">
        <f>(ROUND(AC668-AC666,1)/AC666)</f>
        <v>-3.6855036855036855E-2</v>
      </c>
      <c r="AE668" s="113"/>
      <c r="AF668" s="60"/>
      <c r="AH668" s="59"/>
    </row>
    <row r="669" spans="1:34">
      <c r="A669" s="99" t="s">
        <v>804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285.60000000000002</v>
      </c>
      <c r="T669" s="14">
        <f>(O669/100)*(K669*$K$6)</f>
        <v>0</v>
      </c>
      <c r="U669" s="14">
        <f>(P669/100)*(K669*$K$6)+(P669/100)*(L669*$L$6)</f>
        <v>134.4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489.6</v>
      </c>
      <c r="Y669" s="14">
        <f t="shared" si="234"/>
        <v>0</v>
      </c>
      <c r="Z669" s="14">
        <f t="shared" si="235"/>
        <v>294.39999999999998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784</v>
      </c>
      <c r="AD669" s="48">
        <f>(ROUND(AC669-AC666,1)/AC666)</f>
        <v>-3.6855036855036855E-2</v>
      </c>
      <c r="AE669" s="113"/>
      <c r="AF669" s="60"/>
      <c r="AH669" s="59"/>
    </row>
    <row r="670" spans="1:34">
      <c r="A670" s="99" t="s">
        <v>805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285.60000000000002</v>
      </c>
      <c r="T670" s="14">
        <f>(O670/100)*(K670*$K$7)</f>
        <v>0</v>
      </c>
      <c r="U670" s="14">
        <f>(P670/100)*(K670*$K$7)+(P670/100)*(L670*$L$7)</f>
        <v>134.4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489.6</v>
      </c>
      <c r="Y670" s="14">
        <f t="shared" si="234"/>
        <v>0</v>
      </c>
      <c r="Z670" s="14">
        <f t="shared" si="235"/>
        <v>294.39999999999998</v>
      </c>
      <c r="AA670" s="14">
        <f t="shared" si="236"/>
        <v>0</v>
      </c>
      <c r="AB670" s="14">
        <f t="shared" si="238"/>
        <v>0</v>
      </c>
      <c r="AC670" s="15">
        <f t="shared" si="237"/>
        <v>784</v>
      </c>
      <c r="AD670" s="48">
        <f>(ROUND(AC670-AC666,1)/AC666)</f>
        <v>-3.6855036855036855E-2</v>
      </c>
      <c r="AE670" s="113"/>
      <c r="AF670" s="60"/>
      <c r="AH670" s="59"/>
    </row>
    <row r="671" spans="1:34">
      <c r="A671" s="99" t="s">
        <v>655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285.60000000000002</v>
      </c>
      <c r="T671" s="14">
        <f>(O671/100)*(K671*$K$8)</f>
        <v>0</v>
      </c>
      <c r="U671" s="14">
        <f>(P671/100)*(K671*$K$8)+(P671/100)*(L671*$L$8)</f>
        <v>134.4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489.6</v>
      </c>
      <c r="Y671" s="14">
        <f t="shared" si="234"/>
        <v>0</v>
      </c>
      <c r="Z671" s="14">
        <f t="shared" si="235"/>
        <v>294.39999999999998</v>
      </c>
      <c r="AA671" s="14">
        <f t="shared" si="236"/>
        <v>0</v>
      </c>
      <c r="AB671" s="14">
        <f t="shared" si="238"/>
        <v>0</v>
      </c>
      <c r="AC671" s="15">
        <f t="shared" si="237"/>
        <v>784</v>
      </c>
      <c r="AD671" s="48">
        <f>(ROUND(AC671-AC666,1)/AC666)</f>
        <v>-3.6855036855036855E-2</v>
      </c>
      <c r="AE671" s="113"/>
      <c r="AF671" s="60"/>
      <c r="AH671" s="59"/>
    </row>
    <row r="672" spans="1:34">
      <c r="A672" s="99" t="s">
        <v>596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97.5</v>
      </c>
      <c r="T672" s="14">
        <f>(O672/100)*(K672*$K$9)</f>
        <v>432.45000000000005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162.5</v>
      </c>
      <c r="Y672" s="14">
        <f t="shared" si="234"/>
        <v>664.95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827.5</v>
      </c>
      <c r="AD672" s="48">
        <f>(ROUND(AC672-AC666,1)/AC666)</f>
        <v>1.6584766584766583E-2</v>
      </c>
      <c r="AE672" s="113"/>
      <c r="AF672" s="60"/>
      <c r="AH672" s="59"/>
    </row>
    <row r="673" spans="1:34">
      <c r="A673" s="99" t="s">
        <v>831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97.5</v>
      </c>
      <c r="T673" s="14">
        <f>(O673/100)*(K673*$J$10)</f>
        <v>0</v>
      </c>
      <c r="U673" s="14">
        <f>(P673/100)*(K673*$K$10)+(P673/100)*(L673*$L$10)</f>
        <v>432.45000000000005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162.5</v>
      </c>
      <c r="Y673" s="14">
        <f t="shared" si="234"/>
        <v>0</v>
      </c>
      <c r="Z673" s="14">
        <f t="shared" si="235"/>
        <v>664.95</v>
      </c>
      <c r="AA673" s="14">
        <f t="shared" si="236"/>
        <v>0</v>
      </c>
      <c r="AB673" s="14">
        <f t="shared" si="238"/>
        <v>0</v>
      </c>
      <c r="AC673" s="15">
        <f t="shared" si="237"/>
        <v>827.5</v>
      </c>
      <c r="AD673" s="48">
        <f>(ROUND(AC673-AC666,1)/AC666)</f>
        <v>1.6584766584766583E-2</v>
      </c>
      <c r="AE673" s="113"/>
      <c r="AF673" s="60"/>
      <c r="AH673" s="59"/>
    </row>
    <row r="674" spans="1:34">
      <c r="A674" s="99" t="s">
        <v>832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97.5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432.45000000000005</v>
      </c>
      <c r="W674" s="14">
        <f>(R674/100)*(K674*$K$11)+(R674/100)*(L674*$L$11)</f>
        <v>0</v>
      </c>
      <c r="X674" s="14">
        <f t="shared" si="233"/>
        <v>162.5</v>
      </c>
      <c r="Y674" s="14">
        <f t="shared" si="234"/>
        <v>0</v>
      </c>
      <c r="Z674" s="14">
        <f t="shared" si="235"/>
        <v>0</v>
      </c>
      <c r="AA674" s="14">
        <f t="shared" si="236"/>
        <v>664.95</v>
      </c>
      <c r="AB674" s="14">
        <f t="shared" si="238"/>
        <v>0</v>
      </c>
      <c r="AC674" s="15">
        <f t="shared" si="237"/>
        <v>827.5</v>
      </c>
      <c r="AD674" s="48">
        <f>(ROUND(AC674-AC666,1)/AC666)</f>
        <v>1.6584766584766583E-2</v>
      </c>
      <c r="AE674" s="113"/>
      <c r="AF674" s="60"/>
      <c r="AH674" s="59"/>
    </row>
    <row r="675" spans="1:34">
      <c r="A675" s="99" t="s">
        <v>833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97.5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432.45000000000005</v>
      </c>
      <c r="X675" s="14">
        <f t="shared" si="233"/>
        <v>162.5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664.95</v>
      </c>
      <c r="AC675" s="15">
        <f t="shared" si="237"/>
        <v>827.5</v>
      </c>
      <c r="AD675" s="48">
        <f>(ROUND(AC675-AC666,1)/AC666)</f>
        <v>1.6584766584766583E-2</v>
      </c>
      <c r="AE675" s="113"/>
      <c r="AF675" s="60"/>
      <c r="AH675" s="59"/>
    </row>
    <row r="676" spans="1:34">
      <c r="A676" s="99" t="s">
        <v>834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153</v>
      </c>
      <c r="O676" s="14">
        <f>E676*$E$13</f>
        <v>0</v>
      </c>
      <c r="P676" s="14">
        <f>F676*$F$13</f>
        <v>120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367.2</v>
      </c>
      <c r="T676" s="14">
        <f>(O676/100)*(K676*$K$13)+(O676/100)*(M676*$M$13)</f>
        <v>0</v>
      </c>
      <c r="U676" s="14">
        <f>(P676/100)*(K676*$K$13)+(P676/100)*(L676*$L$13)+(P676/100)*(M676*$M$13)</f>
        <v>252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520.20000000000005</v>
      </c>
      <c r="Y676" s="14">
        <f t="shared" si="234"/>
        <v>0</v>
      </c>
      <c r="Z676" s="14">
        <f t="shared" si="235"/>
        <v>372</v>
      </c>
      <c r="AA676" s="14">
        <f t="shared" si="236"/>
        <v>0</v>
      </c>
      <c r="AB676" s="14">
        <f t="shared" si="238"/>
        <v>0</v>
      </c>
      <c r="AC676" s="15">
        <f t="shared" si="237"/>
        <v>892.2</v>
      </c>
      <c r="AD676" s="48">
        <f>(ROUND(AC676-AC666,1)/AC666)</f>
        <v>9.6068796068796078E-2</v>
      </c>
      <c r="AE676" s="113"/>
      <c r="AF676" s="60"/>
      <c r="AH676" s="59"/>
    </row>
    <row r="677" spans="1:34">
      <c r="A677" s="99" t="s">
        <v>835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210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705.6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915.6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915.6</v>
      </c>
      <c r="AD677" s="48">
        <f>(ROUND(AC677-AC666,1)/AC666)</f>
        <v>0.12481572481572481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210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705.6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915.6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915.6</v>
      </c>
      <c r="AD678" s="48">
        <f>(ROUND(AC678-AC666,1)/AC666)</f>
        <v>0.12481572481572481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430.84800000000001</v>
      </c>
      <c r="T679" s="14">
        <f>(O679/100)*(K679*$K$16)</f>
        <v>0</v>
      </c>
      <c r="U679" s="14">
        <f>(P679/100)*(K679*$K$16)+(P679/100)*(L679*$L$16)</f>
        <v>115.2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594.048</v>
      </c>
      <c r="Y679" s="14">
        <f t="shared" si="234"/>
        <v>0</v>
      </c>
      <c r="Z679" s="14">
        <f t="shared" si="235"/>
        <v>243.2</v>
      </c>
      <c r="AA679" s="14">
        <f t="shared" si="236"/>
        <v>0</v>
      </c>
      <c r="AB679" s="14">
        <f t="shared" si="238"/>
        <v>0</v>
      </c>
      <c r="AC679" s="15">
        <f t="shared" si="237"/>
        <v>837.2</v>
      </c>
      <c r="AD679" s="48">
        <f>(ROUND(AC679-AC666,1)/AC666)</f>
        <v>2.85012285012285E-2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532.03200000000004</v>
      </c>
      <c r="T680" s="14">
        <f>(O680/100)*(K680*$K$17)</f>
        <v>0</v>
      </c>
      <c r="U680" s="14">
        <f>(P680/100)*(K680*$K$17)+(P680/100)*(L680*$L$17)</f>
        <v>115.2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695.23200000000008</v>
      </c>
      <c r="Y680" s="14">
        <f t="shared" si="234"/>
        <v>0</v>
      </c>
      <c r="Z680" s="14">
        <f t="shared" si="235"/>
        <v>243.2</v>
      </c>
      <c r="AA680" s="14">
        <f t="shared" si="236"/>
        <v>0</v>
      </c>
      <c r="AB680" s="14">
        <f t="shared" si="238"/>
        <v>0</v>
      </c>
      <c r="AC680" s="15">
        <f t="shared" si="237"/>
        <v>938.4</v>
      </c>
      <c r="AD680" s="48">
        <f>(ROUND(AC680-AC666,1)/AC666)</f>
        <v>0.15282555282555282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577.80000000000007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791.80000000000007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791.8</v>
      </c>
      <c r="AD681" s="58" t="s">
        <v>328</v>
      </c>
      <c r="AE681" s="113" t="s">
        <v>801</v>
      </c>
      <c r="AF681" s="60"/>
      <c r="AH681" s="59"/>
    </row>
    <row r="682" spans="1:34">
      <c r="A682" s="99" t="s">
        <v>802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787.5200000000001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958.72000000000014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958.7</v>
      </c>
      <c r="AD682" s="48">
        <f>(ROUND(AC682-AC681,1)/AC681)</f>
        <v>0.21078555190704726</v>
      </c>
      <c r="AE682" s="113"/>
      <c r="AF682" s="60"/>
      <c r="AH682" s="59"/>
    </row>
    <row r="683" spans="1:34">
      <c r="A683" s="99" t="s">
        <v>803</v>
      </c>
      <c r="B683" s="91">
        <v>10</v>
      </c>
      <c r="C683" s="21" t="s">
        <v>836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539.28000000000009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753.28000000000009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753.3</v>
      </c>
      <c r="AD683" s="48">
        <f>(ROUND(AC683-AC681,1)/AC681)</f>
        <v>-4.8623389744885073E-2</v>
      </c>
      <c r="AE683" s="113"/>
      <c r="AF683" s="60"/>
      <c r="AH683" s="59"/>
    </row>
    <row r="684" spans="1:34">
      <c r="A684" s="99" t="s">
        <v>804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539.28000000000009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753.28000000000009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753.3</v>
      </c>
      <c r="AD684" s="48">
        <f>(ROUND(AC684-AC681,1)/AC681)</f>
        <v>-4.8623389744885073E-2</v>
      </c>
      <c r="AE684" s="113"/>
      <c r="AF684" s="60"/>
      <c r="AH684" s="59"/>
    </row>
    <row r="685" spans="1:34">
      <c r="A685" s="99" t="s">
        <v>805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539.28000000000009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753.28000000000009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753.3</v>
      </c>
      <c r="AD685" s="48">
        <f>(ROUND(AC685-AC681,1)/AC681)</f>
        <v>-4.8623389744885073E-2</v>
      </c>
      <c r="AE685" s="113"/>
      <c r="AF685" s="60"/>
      <c r="AH685" s="59"/>
    </row>
    <row r="686" spans="1:34">
      <c r="A686" s="99" t="s">
        <v>655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539.28000000000009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753.28000000000009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753.3</v>
      </c>
      <c r="AD686" s="48">
        <f>(ROUND(AC686-AC681,1)/AC681)</f>
        <v>-4.8623389744885073E-2</v>
      </c>
      <c r="AE686" s="113"/>
      <c r="AF686" s="60"/>
      <c r="AH686" s="59"/>
    </row>
    <row r="687" spans="1:34">
      <c r="A687" s="99" t="s">
        <v>596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240.08400000000003</v>
      </c>
      <c r="T687" s="14">
        <f>(O687/100)*(K687*$K$9)</f>
        <v>404.46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310.28400000000005</v>
      </c>
      <c r="Y687" s="14">
        <f t="shared" si="240"/>
        <v>564.96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875.2</v>
      </c>
      <c r="AD687" s="48">
        <f>(ROUND(AC687-AC681,1)/AC681)</f>
        <v>0.10532962869411469</v>
      </c>
      <c r="AE687" s="113"/>
      <c r="AF687" s="60"/>
      <c r="AH687" s="59"/>
    </row>
    <row r="688" spans="1:34">
      <c r="A688" s="99" t="s">
        <v>831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168.48000000000002</v>
      </c>
      <c r="T688" s="14">
        <f>(O688/100)*(K688*$J$10)</f>
        <v>0</v>
      </c>
      <c r="U688" s="14">
        <f>(P688/100)*(K688*$K$10)+(P688/100)*(L688*$L$10)</f>
        <v>481.5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238.68</v>
      </c>
      <c r="Y688" s="14">
        <f t="shared" si="240"/>
        <v>0</v>
      </c>
      <c r="Z688" s="14">
        <f t="shared" si="241"/>
        <v>642</v>
      </c>
      <c r="AA688" s="14">
        <f t="shared" si="242"/>
        <v>0</v>
      </c>
      <c r="AB688" s="14">
        <f t="shared" si="244"/>
        <v>0</v>
      </c>
      <c r="AC688" s="15">
        <f t="shared" si="243"/>
        <v>880.7</v>
      </c>
      <c r="AD688" s="48">
        <f>(ROUND(AC688-AC681,1)/AC681)</f>
        <v>0.11227582722909828</v>
      </c>
      <c r="AE688" s="113"/>
      <c r="AF688" s="60"/>
      <c r="AH688" s="59"/>
    </row>
    <row r="689" spans="1:34">
      <c r="A689" s="99" t="s">
        <v>832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63.180000000000007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582.61500000000001</v>
      </c>
      <c r="W689" s="14">
        <f>(R689/100)*(K689*$K$11)+(R689/100)*(L689*$L$11)</f>
        <v>0</v>
      </c>
      <c r="X689" s="14">
        <f t="shared" si="239"/>
        <v>133.38</v>
      </c>
      <c r="Y689" s="14">
        <f t="shared" si="240"/>
        <v>0</v>
      </c>
      <c r="Z689" s="14">
        <f t="shared" si="241"/>
        <v>0</v>
      </c>
      <c r="AA689" s="14">
        <f t="shared" si="242"/>
        <v>743.11500000000001</v>
      </c>
      <c r="AB689" s="14">
        <f t="shared" si="244"/>
        <v>0</v>
      </c>
      <c r="AC689" s="15">
        <f t="shared" si="243"/>
        <v>876.5</v>
      </c>
      <c r="AD689" s="48">
        <f>(ROUND(AC689-AC681,1)/AC681)</f>
        <v>0.10697145743874717</v>
      </c>
      <c r="AE689" s="113"/>
      <c r="AF689" s="60"/>
      <c r="AH689" s="59"/>
    </row>
    <row r="690" spans="1:34">
      <c r="A690" s="99" t="s">
        <v>833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168.48000000000002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481.5</v>
      </c>
      <c r="X690" s="14">
        <f t="shared" si="239"/>
        <v>238.68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642</v>
      </c>
      <c r="AC690" s="15">
        <f t="shared" si="243"/>
        <v>880.7</v>
      </c>
      <c r="AD690" s="48">
        <f>(ROUND(AC690-AC681,1)/AC681)</f>
        <v>0.11227582722909828</v>
      </c>
      <c r="AE690" s="113"/>
      <c r="AF690" s="60"/>
      <c r="AH690" s="59"/>
    </row>
    <row r="691" spans="1:34">
      <c r="A691" s="99" t="s">
        <v>834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160.5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914.85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1075.3499999999999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1075.4000000000001</v>
      </c>
      <c r="AD691" s="48">
        <f>(ROUND(AC691-AC681,1)/AC681)</f>
        <v>0.35817125536751709</v>
      </c>
      <c r="AE691" s="113"/>
      <c r="AF691" s="60"/>
      <c r="AH691" s="59"/>
    </row>
    <row r="692" spans="1:34">
      <c r="A692" s="99" t="s">
        <v>835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210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693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903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903</v>
      </c>
      <c r="AD692" s="48">
        <f>(ROUND(AC692-AC681,1)/AC681)</f>
        <v>0.14043950492548624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210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693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903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903</v>
      </c>
      <c r="AD693" s="48">
        <f>(ROUND(AC693-AC681,1)/AC681)</f>
        <v>0.14043950492548624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719.04000000000008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890.24000000000012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890.2</v>
      </c>
      <c r="AD694" s="48">
        <f>(ROUND(AC694-AC681,1)/AC681)</f>
        <v>0.12427380651679719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719.04000000000008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890.24000000000012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890.2</v>
      </c>
      <c r="AD695" s="48">
        <f>(ROUND(AC695-AC681,1)/AC681)</f>
        <v>0.12427380651679719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504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784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784</v>
      </c>
      <c r="AD696" s="58" t="s">
        <v>328</v>
      </c>
      <c r="AE696" s="113" t="s">
        <v>801</v>
      </c>
      <c r="AF696" s="60"/>
      <c r="AH696" s="59"/>
    </row>
    <row r="697" spans="1:34">
      <c r="A697" s="99" t="s">
        <v>802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747.04000000000008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971.04000000000008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971</v>
      </c>
      <c r="AD697" s="48">
        <f>(ROUND(AC697-AC696,1)/AC696)</f>
        <v>0.23852040816326531</v>
      </c>
      <c r="AE697" s="113"/>
      <c r="AF697" s="60"/>
      <c r="AH697" s="59"/>
    </row>
    <row r="698" spans="1:34">
      <c r="A698" s="99" t="s">
        <v>803</v>
      </c>
      <c r="B698" s="93">
        <v>10</v>
      </c>
      <c r="C698" s="21" t="s">
        <v>836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470.4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750.4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750.4</v>
      </c>
      <c r="AD698" s="48">
        <f>(ROUND(AC698-AC696,1)/AC696)</f>
        <v>-4.2857142857142858E-2</v>
      </c>
      <c r="AE698" s="113"/>
      <c r="AF698" s="60"/>
      <c r="AH698" s="59"/>
    </row>
    <row r="699" spans="1:34">
      <c r="A699" s="99" t="s">
        <v>804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470.4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750.4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750.4</v>
      </c>
      <c r="AD699" s="48">
        <f>(ROUND(AC699-AC696,1)/AC696)</f>
        <v>-4.2857142857142858E-2</v>
      </c>
      <c r="AE699" s="113"/>
      <c r="AF699" s="60"/>
      <c r="AH699" s="59"/>
    </row>
    <row r="700" spans="1:34">
      <c r="A700" s="99" t="s">
        <v>805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470.4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750.4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750.4</v>
      </c>
      <c r="AD700" s="48">
        <f>(ROUND(AC700-AC696,1)/AC696)</f>
        <v>-4.2857142857142858E-2</v>
      </c>
      <c r="AE700" s="113"/>
      <c r="AF700" s="60"/>
      <c r="AH700" s="59"/>
    </row>
    <row r="701" spans="1:34">
      <c r="A701" s="99" t="s">
        <v>655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470.4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750.4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750.4</v>
      </c>
      <c r="AD701" s="48">
        <f>(ROUND(AC701-AC696,1)/AC696)</f>
        <v>-4.2857142857142858E-2</v>
      </c>
      <c r="AE701" s="113"/>
      <c r="AF701" s="60"/>
      <c r="AH701" s="59"/>
    </row>
    <row r="702" spans="1:34">
      <c r="A702" s="99" t="s">
        <v>596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210.21</v>
      </c>
      <c r="T702" s="14">
        <f>(O702/100)*(K702*$K$9)</f>
        <v>359.1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301.21000000000004</v>
      </c>
      <c r="Y702" s="14">
        <f t="shared" si="246"/>
        <v>569.1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870.3</v>
      </c>
      <c r="AD702" s="48">
        <f>(ROUND(AC702-AC696,1)/AC696)</f>
        <v>0.1100765306122449</v>
      </c>
      <c r="AE702" s="113"/>
      <c r="AF702" s="60"/>
      <c r="AH702" s="59"/>
    </row>
    <row r="703" spans="1:34">
      <c r="A703" s="99" t="s">
        <v>831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146.05500000000001</v>
      </c>
      <c r="T703" s="14">
        <f>(O703/100)*(K703*$J$10)</f>
        <v>0</v>
      </c>
      <c r="U703" s="14">
        <f>(P703/100)*(K703*$K$10)+(P703/100)*(L703*$L$10)</f>
        <v>422.1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237.05500000000001</v>
      </c>
      <c r="Y703" s="14">
        <f t="shared" si="246"/>
        <v>0</v>
      </c>
      <c r="Z703" s="14">
        <f t="shared" si="247"/>
        <v>632.1</v>
      </c>
      <c r="AA703" s="14">
        <f t="shared" si="248"/>
        <v>0</v>
      </c>
      <c r="AB703" s="14">
        <f t="shared" si="250"/>
        <v>0</v>
      </c>
      <c r="AC703" s="15">
        <f t="shared" si="249"/>
        <v>869.2</v>
      </c>
      <c r="AD703" s="48">
        <f>(ROUND(AC703-AC696,1)/AC696)</f>
        <v>0.1086734693877551</v>
      </c>
      <c r="AE703" s="113"/>
      <c r="AF703" s="60"/>
      <c r="AH703" s="59"/>
    </row>
    <row r="704" spans="1:34">
      <c r="A704" s="99" t="s">
        <v>832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54.6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516.6</v>
      </c>
      <c r="W704" s="14">
        <f>(R704/100)*(K704*$K$11)+(R704/100)*(L704*$L$11)</f>
        <v>0</v>
      </c>
      <c r="X704" s="14">
        <f t="shared" si="245"/>
        <v>145.6</v>
      </c>
      <c r="Y704" s="14">
        <f t="shared" si="246"/>
        <v>0</v>
      </c>
      <c r="Z704" s="14">
        <f t="shared" si="247"/>
        <v>0</v>
      </c>
      <c r="AA704" s="14">
        <f t="shared" si="248"/>
        <v>726.6</v>
      </c>
      <c r="AB704" s="14">
        <f t="shared" si="250"/>
        <v>0</v>
      </c>
      <c r="AC704" s="15">
        <f t="shared" si="249"/>
        <v>872.2</v>
      </c>
      <c r="AD704" s="48">
        <f>(ROUND(AC704-AC696,1)/AC696)</f>
        <v>0.1125</v>
      </c>
      <c r="AE704" s="113"/>
      <c r="AF704" s="60"/>
      <c r="AH704" s="60"/>
    </row>
    <row r="705" spans="1:34">
      <c r="A705" s="99" t="s">
        <v>833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146.05500000000001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422.1</v>
      </c>
      <c r="X705" s="14">
        <f t="shared" si="245"/>
        <v>237.05500000000001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632.1</v>
      </c>
      <c r="AC705" s="15">
        <f t="shared" si="249"/>
        <v>869.2</v>
      </c>
      <c r="AD705" s="48">
        <f>(ROUND(AC705-AC696,1)/AC696)</f>
        <v>0.1086734693877551</v>
      </c>
      <c r="AE705" s="113"/>
      <c r="AF705" s="60"/>
      <c r="AH705" s="59"/>
    </row>
    <row r="706" spans="1:34">
      <c r="A706" s="99" t="s">
        <v>834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210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861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1071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1071</v>
      </c>
      <c r="AD706" s="48">
        <f>(ROUND(AC706-AC696,1)/AC696)</f>
        <v>0.36607142857142855</v>
      </c>
      <c r="AE706" s="113"/>
      <c r="AF706" s="60"/>
      <c r="AH706" s="59"/>
    </row>
    <row r="707" spans="1:34">
      <c r="A707" s="99" t="s">
        <v>835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255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665.55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920.55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920.6</v>
      </c>
      <c r="AD707" s="48">
        <f>(ROUND(AC707-AC696,1)/AC696)</f>
        <v>0.174234693877551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255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665.55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920.55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920.6</v>
      </c>
      <c r="AD708" s="48">
        <f>(ROUND(AC708-AC696,1)/AC696)</f>
        <v>0.174234693877551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674.24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898.24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898.2</v>
      </c>
      <c r="AD709" s="48">
        <f>(ROUND(AC709-AC696,1)/AC696)</f>
        <v>0.14566326530612245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674.24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898.24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898.2</v>
      </c>
      <c r="AD710" s="48">
        <f>(ROUND(AC710-AC696,1)/AC696)</f>
        <v>0.14566326530612245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232.79999999999998</v>
      </c>
      <c r="T711" s="52">
        <f>(O711/100)*(K711*$K$3)</f>
        <v>216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426.79999999999995</v>
      </c>
      <c r="Y711" s="52">
        <f t="shared" ref="Y711:Y725" si="252">O711+T711</f>
        <v>396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822.8</v>
      </c>
      <c r="AD711" s="58"/>
      <c r="AE711" s="113" t="s">
        <v>801</v>
      </c>
      <c r="AF711" s="60"/>
      <c r="AH711" s="59"/>
    </row>
    <row r="712" spans="1:34">
      <c r="A712" s="99" t="s">
        <v>802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510.60800000000006</v>
      </c>
      <c r="T712" s="14">
        <f>(O712/100)*(K712*$K$4)</f>
        <v>172.79999999999998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665.80800000000011</v>
      </c>
      <c r="Y712" s="14">
        <f t="shared" si="252"/>
        <v>316.79999999999995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982.6</v>
      </c>
      <c r="AD712" s="48">
        <f>(ROUND(AC712-AC711,1)/AC711)</f>
        <v>0.19421487603305787</v>
      </c>
      <c r="AE712" s="113"/>
      <c r="AF712" s="60"/>
      <c r="AH712" s="59"/>
    </row>
    <row r="713" spans="1:34">
      <c r="A713" s="99" t="s">
        <v>803</v>
      </c>
      <c r="B713" s="91">
        <v>16</v>
      </c>
      <c r="C713" s="21" t="s">
        <v>836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434.56</v>
      </c>
      <c r="T713" s="14">
        <f>(O713/100)*(K713*$K$5)</f>
        <v>201.6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628.55999999999995</v>
      </c>
      <c r="Y713" s="14">
        <f t="shared" si="252"/>
        <v>381.6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1010.2</v>
      </c>
      <c r="AD713" s="48">
        <f>(ROUND(AC713-AC711,1)/AC711)</f>
        <v>0.22775887214389889</v>
      </c>
      <c r="AE713" s="113"/>
      <c r="AF713" s="60"/>
      <c r="AH713" s="59"/>
    </row>
    <row r="714" spans="1:34">
      <c r="A714" s="99" t="s">
        <v>804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217.28</v>
      </c>
      <c r="T714" s="14">
        <f>(O714/100)*(K714*$K$6)</f>
        <v>201.6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411.28</v>
      </c>
      <c r="Y714" s="14">
        <f t="shared" si="252"/>
        <v>381.6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792.9</v>
      </c>
      <c r="AD714" s="48">
        <f>(ROUND(AC714-AC711,1)/AC711)</f>
        <v>-3.6339329120077785E-2</v>
      </c>
      <c r="AE714" s="113"/>
      <c r="AF714" s="60"/>
      <c r="AH714" s="59"/>
    </row>
    <row r="715" spans="1:34">
      <c r="A715" s="99" t="s">
        <v>805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217.28</v>
      </c>
      <c r="T715" s="14">
        <f>(O715/100)*(K715*$K$7)</f>
        <v>201.6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411.28</v>
      </c>
      <c r="Y715" s="14">
        <f t="shared" si="252"/>
        <v>381.6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792.9</v>
      </c>
      <c r="AD715" s="48">
        <f>(ROUND(AC715-AC711,1)/AC711)</f>
        <v>-3.6339329120077785E-2</v>
      </c>
      <c r="AE715" s="113"/>
      <c r="AF715" s="60"/>
      <c r="AH715" s="59"/>
    </row>
    <row r="716" spans="1:34">
      <c r="A716" s="99" t="s">
        <v>655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217.28</v>
      </c>
      <c r="T716" s="14">
        <f>(O716/100)*(K716*$K$8)</f>
        <v>201.6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411.28</v>
      </c>
      <c r="Y716" s="14">
        <f t="shared" si="252"/>
        <v>381.6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792.9</v>
      </c>
      <c r="AD716" s="48">
        <f>(ROUND(AC716-AC711,1)/AC711)</f>
        <v>-3.6339329120077785E-2</v>
      </c>
      <c r="AE716" s="113"/>
      <c r="AF716" s="60"/>
      <c r="AH716" s="59"/>
    </row>
    <row r="717" spans="1:34">
      <c r="A717" s="99" t="s">
        <v>596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76.44</v>
      </c>
      <c r="T717" s="14">
        <f>(O717/100)*(K717*$K$9)</f>
        <v>446.4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140.13999999999999</v>
      </c>
      <c r="Y717" s="14">
        <f t="shared" si="252"/>
        <v>686.4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826.5</v>
      </c>
      <c r="AD717" s="48">
        <f>(ROUND(AC717-AC711,1)/AC711)</f>
        <v>4.4968400583373846E-3</v>
      </c>
      <c r="AE717" s="113"/>
      <c r="AF717" s="60"/>
      <c r="AH717" s="59"/>
    </row>
    <row r="718" spans="1:34">
      <c r="A718" s="99" t="s">
        <v>831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76.44</v>
      </c>
      <c r="T718" s="14">
        <f>(O718/100)*(K718*$J$10)</f>
        <v>0</v>
      </c>
      <c r="U718" s="14">
        <f>(P718/100)*(K718*$K$10)+(P718/100)*(L718*$L$10)</f>
        <v>446.4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140.13999999999999</v>
      </c>
      <c r="Y718" s="14">
        <f t="shared" si="252"/>
        <v>0</v>
      </c>
      <c r="Z718" s="14">
        <f t="shared" si="253"/>
        <v>686.4</v>
      </c>
      <c r="AA718" s="14">
        <f t="shared" si="254"/>
        <v>0</v>
      </c>
      <c r="AB718" s="14">
        <f t="shared" si="255"/>
        <v>0</v>
      </c>
      <c r="AC718" s="15">
        <f t="shared" si="256"/>
        <v>826.5</v>
      </c>
      <c r="AD718" s="48">
        <f>(ROUND(AC718-AC711,1)/AC711)</f>
        <v>4.4968400583373846E-3</v>
      </c>
      <c r="AE718" s="113"/>
      <c r="AF718" s="60"/>
      <c r="AH718" s="59"/>
    </row>
    <row r="719" spans="1:34">
      <c r="A719" s="99" t="s">
        <v>832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76.44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446.4</v>
      </c>
      <c r="W719" s="14">
        <f>(R719/100)*(K719*$K$11)+(R719/100)*(L719*$L$11)</f>
        <v>0</v>
      </c>
      <c r="X719" s="14">
        <f t="shared" si="251"/>
        <v>140.13999999999999</v>
      </c>
      <c r="Y719" s="14">
        <f t="shared" si="252"/>
        <v>0</v>
      </c>
      <c r="Z719" s="14">
        <f t="shared" si="253"/>
        <v>0</v>
      </c>
      <c r="AA719" s="14">
        <f t="shared" si="254"/>
        <v>686.4</v>
      </c>
      <c r="AB719" s="14">
        <f t="shared" si="255"/>
        <v>0</v>
      </c>
      <c r="AC719" s="15">
        <f t="shared" si="256"/>
        <v>826.5</v>
      </c>
      <c r="AD719" s="48">
        <f>(ROUND(AC719-AC711,1)/AC711)</f>
        <v>4.4968400583373846E-3</v>
      </c>
      <c r="AE719" s="113"/>
      <c r="AF719" s="60"/>
      <c r="AH719" s="59"/>
    </row>
    <row r="720" spans="1:34">
      <c r="A720" s="99" t="s">
        <v>833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76.44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446.4</v>
      </c>
      <c r="X720" s="14">
        <f t="shared" si="251"/>
        <v>140.13999999999999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686.4</v>
      </c>
      <c r="AC720" s="15">
        <f t="shared" si="256"/>
        <v>826.5</v>
      </c>
      <c r="AD720" s="48">
        <f>(ROUND(AC720-AC711,1)/AC711)</f>
        <v>4.4968400583373846E-3</v>
      </c>
      <c r="AE720" s="113"/>
      <c r="AF720" s="60"/>
      <c r="AH720" s="59"/>
    </row>
    <row r="721" spans="1:34">
      <c r="A721" s="99" t="s">
        <v>834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145.5</v>
      </c>
      <c r="O721" s="14">
        <f>E721*$E$13</f>
        <v>135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305.55000000000007</v>
      </c>
      <c r="T721" s="14">
        <f>(O721/100)*(K721*$K$13)+(O721/100)*(M721*$M$13)</f>
        <v>324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451.05000000000007</v>
      </c>
      <c r="Y721" s="14">
        <f t="shared" si="252"/>
        <v>459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910.1</v>
      </c>
      <c r="AD721" s="48">
        <f>(ROUND(AC721-AC711,1)/AC711)</f>
        <v>0.10610111813320369</v>
      </c>
      <c r="AE721" s="113"/>
      <c r="AF721" s="60"/>
      <c r="AH721" s="59"/>
    </row>
    <row r="722" spans="1:34">
      <c r="A722" s="99" t="s">
        <v>835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217.5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717.75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935.25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935.3</v>
      </c>
      <c r="AD722" s="48">
        <f>(ROUND(AC722-AC711,1)/AC711)</f>
        <v>0.13672824501701508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217.5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717.75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935.25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935.3</v>
      </c>
      <c r="AD723" s="48">
        <f>(ROUND(AC723-AC711,1)/AC711)</f>
        <v>0.13672824501701508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436.11200000000008</v>
      </c>
      <c r="T724" s="14">
        <f>(O724/100)*(K724*$K$16)</f>
        <v>172.79999999999998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591.31200000000013</v>
      </c>
      <c r="Y724" s="14">
        <f t="shared" si="252"/>
        <v>316.79999999999995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908.1</v>
      </c>
      <c r="AD724" s="48">
        <f>(ROUND(AC724-AC711,1)/AC711)</f>
        <v>0.10367039377734565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436.11200000000008</v>
      </c>
      <c r="T725" s="14">
        <f>(O725/100)*(K725*$K$17)</f>
        <v>172.79999999999998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591.31200000000013</v>
      </c>
      <c r="Y725" s="14">
        <f t="shared" si="252"/>
        <v>316.79999999999995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908.1</v>
      </c>
      <c r="AD725" s="48">
        <f>(ROUND(AC725-AC711,1)/AC711)</f>
        <v>0.10367039377734565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212</v>
      </c>
      <c r="O726" s="52">
        <f>E726*$E$3</f>
        <v>0</v>
      </c>
      <c r="P726" s="52">
        <f>F726*$F$3</f>
        <v>0</v>
      </c>
      <c r="Q726" s="52">
        <f>G726*$G$3</f>
        <v>160</v>
      </c>
      <c r="R726" s="52">
        <f>H726*$H$3</f>
        <v>0</v>
      </c>
      <c r="S726" s="52">
        <f>(N726/100)*(I726*$I$3)+(N726/100)*(J726*$J$3)</f>
        <v>381.6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96</v>
      </c>
      <c r="W726" s="52">
        <f>(R726/100)*(K726*$K$3)+(R726/100)*(L726*$L$3)</f>
        <v>0</v>
      </c>
      <c r="X726" s="52">
        <f t="shared" ref="X726:X740" si="257">N726+S726</f>
        <v>593.6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256</v>
      </c>
      <c r="AB726" s="52">
        <f>R726+W726</f>
        <v>0</v>
      </c>
      <c r="AC726" s="53">
        <f>ROUND(X726+Y726+Z726+AA726+AB726,1)</f>
        <v>849.6</v>
      </c>
      <c r="AD726" s="58"/>
      <c r="AE726" s="113" t="s">
        <v>801</v>
      </c>
      <c r="AF726" s="60"/>
      <c r="AH726" s="59"/>
    </row>
    <row r="727" spans="1:34">
      <c r="A727" s="99" t="s">
        <v>802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169.60000000000002</v>
      </c>
      <c r="O727" s="14">
        <f>E727*$E$4</f>
        <v>0</v>
      </c>
      <c r="P727" s="14">
        <f>F727*$F$4</f>
        <v>0</v>
      </c>
      <c r="Q727" s="14">
        <f>G727*$G$4</f>
        <v>128</v>
      </c>
      <c r="R727" s="14">
        <f>H727*$H$4</f>
        <v>0</v>
      </c>
      <c r="S727" s="14">
        <f>(N727/100)*(I727*$I$4)+(N727/100)*(J727*$J$4)</f>
        <v>581.72800000000007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76.8</v>
      </c>
      <c r="W727" s="14">
        <f>(R727/100)*(K727*$K$4)+(R727/100)*(L727*$L$4)</f>
        <v>0</v>
      </c>
      <c r="X727" s="14">
        <f t="shared" si="257"/>
        <v>751.32800000000009</v>
      </c>
      <c r="Y727" s="14">
        <f t="shared" si="258"/>
        <v>0</v>
      </c>
      <c r="Z727" s="14">
        <f t="shared" si="259"/>
        <v>0</v>
      </c>
      <c r="AA727" s="14">
        <f t="shared" si="260"/>
        <v>204.8</v>
      </c>
      <c r="AB727" s="14">
        <f>R727+W727</f>
        <v>0</v>
      </c>
      <c r="AC727" s="15">
        <f>ROUND(X727+Y727+Z727+AA727+AB727,1)</f>
        <v>956.1</v>
      </c>
      <c r="AD727" s="48">
        <f>(ROUND(AC727-AC726,1)/AC726)</f>
        <v>0.12535310734463276</v>
      </c>
      <c r="AE727" s="113"/>
      <c r="AF727" s="60"/>
      <c r="AH727" s="59"/>
    </row>
    <row r="728" spans="1:34">
      <c r="A728" s="99" t="s">
        <v>803</v>
      </c>
      <c r="B728" s="93">
        <v>18</v>
      </c>
      <c r="C728" s="21" t="s">
        <v>836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212</v>
      </c>
      <c r="O728" s="14">
        <f>E728*$E$5</f>
        <v>0</v>
      </c>
      <c r="P728" s="14">
        <f>F728*$F$5</f>
        <v>0</v>
      </c>
      <c r="Q728" s="14">
        <f>G728*$G$5</f>
        <v>160</v>
      </c>
      <c r="R728" s="14">
        <f>H728*$H$5</f>
        <v>0</v>
      </c>
      <c r="S728" s="14">
        <f>(N728/100)*(I728*$I$5)+(N728/100)*(J728*$J$5)</f>
        <v>356.15999999999997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89.600000000000009</v>
      </c>
      <c r="W728" s="14">
        <f>(R728/100)*(K728*$K$5)+(R728/100)*(L728*$L$5)</f>
        <v>0</v>
      </c>
      <c r="X728" s="14">
        <f t="shared" si="257"/>
        <v>568.16</v>
      </c>
      <c r="Y728" s="14">
        <f t="shared" si="258"/>
        <v>0</v>
      </c>
      <c r="Z728" s="14">
        <f t="shared" si="259"/>
        <v>0</v>
      </c>
      <c r="AA728" s="14">
        <f t="shared" si="260"/>
        <v>249.60000000000002</v>
      </c>
      <c r="AB728" s="14">
        <f>R728+W728</f>
        <v>0</v>
      </c>
      <c r="AC728" s="15">
        <f t="shared" ref="AC728:AC740" si="261">ROUND(X728+Y728+Z728+AA728+AB728,1)</f>
        <v>817.8</v>
      </c>
      <c r="AD728" s="48">
        <f>(ROUND(AC728-AC726,1)/AC726)</f>
        <v>-3.7429378531073448E-2</v>
      </c>
      <c r="AE728" s="113"/>
      <c r="AF728" s="60"/>
      <c r="AH728" s="59"/>
    </row>
    <row r="729" spans="1:34">
      <c r="A729" s="99" t="s">
        <v>804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212</v>
      </c>
      <c r="O729" s="14">
        <f>E729*$E$6</f>
        <v>0</v>
      </c>
      <c r="P729" s="14">
        <f>F729*$F$6</f>
        <v>0</v>
      </c>
      <c r="Q729" s="14">
        <f>G729*$G$6</f>
        <v>160</v>
      </c>
      <c r="R729" s="14">
        <f>H729*$H$6</f>
        <v>0</v>
      </c>
      <c r="S729" s="14">
        <f>(N729/100)*(I729*$I$6)+(N729/100)*(J729*$J$6)</f>
        <v>356.15999999999997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89.600000000000009</v>
      </c>
      <c r="W729" s="14">
        <f>(R729/100)*(K729*$K$6)+(R729/100)*(L729*$L$6)</f>
        <v>0</v>
      </c>
      <c r="X729" s="14">
        <f t="shared" si="257"/>
        <v>568.16</v>
      </c>
      <c r="Y729" s="14">
        <f t="shared" si="258"/>
        <v>0</v>
      </c>
      <c r="Z729" s="14">
        <f t="shared" si="259"/>
        <v>0</v>
      </c>
      <c r="AA729" s="14">
        <f t="shared" si="260"/>
        <v>249.60000000000002</v>
      </c>
      <c r="AB729" s="14">
        <f t="shared" ref="AB729:AB740" si="262">R729+W729</f>
        <v>0</v>
      </c>
      <c r="AC729" s="15">
        <f t="shared" si="261"/>
        <v>817.8</v>
      </c>
      <c r="AD729" s="48">
        <f>(ROUND(AC729-AC726,1)/AC726)</f>
        <v>-3.7429378531073448E-2</v>
      </c>
      <c r="AE729" s="113"/>
      <c r="AF729" s="60"/>
      <c r="AH729" s="59"/>
    </row>
    <row r="730" spans="1:34">
      <c r="A730" s="99" t="s">
        <v>805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212</v>
      </c>
      <c r="O730" s="14">
        <f>E730*$E$7</f>
        <v>0</v>
      </c>
      <c r="P730" s="14">
        <f>F730*$F$7</f>
        <v>0</v>
      </c>
      <c r="Q730" s="14">
        <f>G730*$G$7</f>
        <v>160</v>
      </c>
      <c r="R730" s="14">
        <f>H730*$H$7</f>
        <v>0</v>
      </c>
      <c r="S730" s="14">
        <f>(N730/100)*(I730*$I$7)+(N730/100)*(J730*$J$7)</f>
        <v>356.15999999999997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89.600000000000009</v>
      </c>
      <c r="W730" s="14">
        <f>(R730/100)*(K730*$K$7)+(R730/100)*(L730*$L$7)</f>
        <v>0</v>
      </c>
      <c r="X730" s="14">
        <f t="shared" si="257"/>
        <v>568.16</v>
      </c>
      <c r="Y730" s="14">
        <f t="shared" si="258"/>
        <v>0</v>
      </c>
      <c r="Z730" s="14">
        <f t="shared" si="259"/>
        <v>0</v>
      </c>
      <c r="AA730" s="14">
        <f t="shared" si="260"/>
        <v>249.60000000000002</v>
      </c>
      <c r="AB730" s="14">
        <f t="shared" si="262"/>
        <v>0</v>
      </c>
      <c r="AC730" s="15">
        <f t="shared" si="261"/>
        <v>817.8</v>
      </c>
      <c r="AD730" s="48">
        <f>(ROUND(AC730-AC726,1)/AC726)</f>
        <v>-3.7429378531073448E-2</v>
      </c>
      <c r="AE730" s="113"/>
      <c r="AF730" s="60"/>
      <c r="AH730" s="59"/>
    </row>
    <row r="731" spans="1:34">
      <c r="A731" s="99" t="s">
        <v>655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212</v>
      </c>
      <c r="O731" s="14">
        <f>E731*$E$8</f>
        <v>0</v>
      </c>
      <c r="P731" s="14">
        <f>F731*$F$8</f>
        <v>0</v>
      </c>
      <c r="Q731" s="14">
        <f>G731*$G$8</f>
        <v>160</v>
      </c>
      <c r="R731" s="14">
        <f>H731*$H$8</f>
        <v>0</v>
      </c>
      <c r="S731" s="14">
        <f>(N731/100)*(I731*$I$8)+(N731/100)*(J731*$J$8)</f>
        <v>356.15999999999997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89.600000000000009</v>
      </c>
      <c r="W731" s="14">
        <f>(R731/100)*(K731*$K$8)+(R731/100)*(L731*$L$8)</f>
        <v>0</v>
      </c>
      <c r="X731" s="14">
        <f t="shared" si="257"/>
        <v>568.16</v>
      </c>
      <c r="Y731" s="14">
        <f t="shared" si="258"/>
        <v>0</v>
      </c>
      <c r="Z731" s="14">
        <f t="shared" si="259"/>
        <v>0</v>
      </c>
      <c r="AA731" s="14">
        <f t="shared" si="260"/>
        <v>249.60000000000002</v>
      </c>
      <c r="AB731" s="14">
        <f t="shared" si="262"/>
        <v>0</v>
      </c>
      <c r="AC731" s="15">
        <f t="shared" si="261"/>
        <v>817.8</v>
      </c>
      <c r="AD731" s="48">
        <f>(ROUND(AC731-AC726,1)/AC726)</f>
        <v>-3.7429378531073448E-2</v>
      </c>
      <c r="AE731" s="113"/>
      <c r="AF731" s="60"/>
      <c r="AH731" s="59"/>
    </row>
    <row r="732" spans="1:34">
      <c r="A732" s="99" t="s">
        <v>596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68.900000000000006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124.02000000000001</v>
      </c>
      <c r="T732" s="14">
        <f>(O732/100)*(K732*$K$9)</f>
        <v>453.59999999999997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192.92000000000002</v>
      </c>
      <c r="Y732" s="14">
        <f t="shared" si="258"/>
        <v>693.59999999999991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886.5</v>
      </c>
      <c r="AD732" s="48">
        <f>(ROUND(AC732-AC726,1)/AC726)</f>
        <v>4.3432203389830504E-2</v>
      </c>
      <c r="AE732" s="113"/>
      <c r="AF732" s="60"/>
      <c r="AH732" s="59"/>
    </row>
    <row r="733" spans="1:34">
      <c r="A733" s="99" t="s">
        <v>831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68.900000000000006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124.02000000000001</v>
      </c>
      <c r="T733" s="14">
        <f>(O733/100)*(K733*$J$10)</f>
        <v>0</v>
      </c>
      <c r="U733" s="14">
        <f>(P733/100)*(K733*$K$10)+(P733/100)*(L733*$L$10)</f>
        <v>453.59999999999997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192.92000000000002</v>
      </c>
      <c r="Y733" s="14">
        <f t="shared" si="258"/>
        <v>0</v>
      </c>
      <c r="Z733" s="14">
        <f t="shared" si="259"/>
        <v>693.59999999999991</v>
      </c>
      <c r="AA733" s="14">
        <f t="shared" si="260"/>
        <v>0</v>
      </c>
      <c r="AB733" s="14">
        <f t="shared" si="262"/>
        <v>0</v>
      </c>
      <c r="AC733" s="15">
        <f t="shared" si="261"/>
        <v>886.5</v>
      </c>
      <c r="AD733" s="48">
        <f>(ROUND(AC733-AC726,1)/AC726)</f>
        <v>4.3432203389830504E-2</v>
      </c>
      <c r="AE733" s="113"/>
      <c r="AF733" s="60"/>
      <c r="AH733" s="59"/>
    </row>
    <row r="734" spans="1:34">
      <c r="A734" s="99" t="s">
        <v>832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68.900000000000006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124.02000000000001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453.59999999999997</v>
      </c>
      <c r="W734" s="14">
        <f>(R734/100)*(K734*$K$11)+(R734/100)*(L734*$L$11)</f>
        <v>0</v>
      </c>
      <c r="X734" s="14">
        <f t="shared" si="257"/>
        <v>192.92000000000002</v>
      </c>
      <c r="Y734" s="14">
        <f t="shared" si="258"/>
        <v>0</v>
      </c>
      <c r="Z734" s="14">
        <f t="shared" si="259"/>
        <v>0</v>
      </c>
      <c r="AA734" s="14">
        <f t="shared" si="260"/>
        <v>693.59999999999991</v>
      </c>
      <c r="AB734" s="14">
        <f t="shared" si="262"/>
        <v>0</v>
      </c>
      <c r="AC734" s="15">
        <f t="shared" si="261"/>
        <v>886.5</v>
      </c>
      <c r="AD734" s="48">
        <f>(ROUND(AC734-AC726,1)/AC726)</f>
        <v>4.3432203389830504E-2</v>
      </c>
      <c r="AE734" s="113"/>
      <c r="AF734" s="60"/>
      <c r="AH734" s="59"/>
    </row>
    <row r="735" spans="1:34">
      <c r="A735" s="99" t="s">
        <v>833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68.900000000000006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124.02000000000001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453.59999999999997</v>
      </c>
      <c r="X735" s="14">
        <f t="shared" si="257"/>
        <v>192.92000000000002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693.59999999999991</v>
      </c>
      <c r="AC735" s="15">
        <f t="shared" si="261"/>
        <v>886.5</v>
      </c>
      <c r="AD735" s="48">
        <f>(ROUND(AC735-AC726,1)/AC726)</f>
        <v>4.3432203389830504E-2</v>
      </c>
      <c r="AE735" s="113"/>
      <c r="AF735" s="60"/>
      <c r="AH735" s="59"/>
    </row>
    <row r="736" spans="1:34">
      <c r="A736" s="99" t="s">
        <v>834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159</v>
      </c>
      <c r="O736" s="14">
        <f>E736*$E$13</f>
        <v>0</v>
      </c>
      <c r="P736" s="14">
        <f>F736*$F$13</f>
        <v>0</v>
      </c>
      <c r="Q736" s="14">
        <f>G736*$G$13</f>
        <v>120</v>
      </c>
      <c r="R736" s="14">
        <f>H736*$H$13</f>
        <v>0</v>
      </c>
      <c r="S736" s="14">
        <f>(N736/100)*(I736*$I$14)+(N736/100)*(J736*$J$14)+(N736/100)*(M736*$M$14)</f>
        <v>429.30000000000007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216</v>
      </c>
      <c r="W736" s="14">
        <f>(R736/100)*(K736*$K$13)+(R736/100)*(L736*$L$13)+(R736/100)*(M736*$M$13)</f>
        <v>0</v>
      </c>
      <c r="X736" s="14">
        <f t="shared" si="257"/>
        <v>588.30000000000007</v>
      </c>
      <c r="Y736" s="14">
        <f t="shared" si="258"/>
        <v>0</v>
      </c>
      <c r="Z736" s="14">
        <f t="shared" si="259"/>
        <v>0</v>
      </c>
      <c r="AA736" s="14">
        <f t="shared" si="260"/>
        <v>336</v>
      </c>
      <c r="AB736" s="14">
        <f t="shared" si="262"/>
        <v>0</v>
      </c>
      <c r="AC736" s="15">
        <f t="shared" si="261"/>
        <v>924.3</v>
      </c>
      <c r="AD736" s="48">
        <f>(ROUND(AC736-AC726,1)/AC726)</f>
        <v>8.7923728813559324E-2</v>
      </c>
      <c r="AE736" s="113"/>
      <c r="AF736" s="60"/>
      <c r="AH736" s="59"/>
    </row>
    <row r="737" spans="1:34">
      <c r="A737" s="99" t="s">
        <v>835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225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749.25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974.25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974.3</v>
      </c>
      <c r="AD737" s="48">
        <f>(ROUND(AC737-AC726,1)/AC726)</f>
        <v>0.14677495291902071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225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749.25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974.25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974.3</v>
      </c>
      <c r="AD738" s="48">
        <f>(ROUND(AC738-AC726,1)/AC726)</f>
        <v>0.14677495291902071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169.60000000000002</v>
      </c>
      <c r="O739" s="14">
        <f>E739*$E$16</f>
        <v>0</v>
      </c>
      <c r="P739" s="14">
        <f>F739*$F$16</f>
        <v>0</v>
      </c>
      <c r="Q739" s="14">
        <f>G739*$G$16</f>
        <v>128</v>
      </c>
      <c r="R739" s="14">
        <f>H739*$H$16</f>
        <v>0</v>
      </c>
      <c r="S739" s="14">
        <f>(N739/100)*(I739*$I$16)+(N739/100)*(J739*$J$16)</f>
        <v>598.68799999999999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76.8</v>
      </c>
      <c r="W739" s="14">
        <f>(R739/100)*(K739*$K$16)+(R739/100)*(L739*$L$16)</f>
        <v>0</v>
      </c>
      <c r="X739" s="14">
        <f t="shared" si="257"/>
        <v>768.28800000000001</v>
      </c>
      <c r="Y739" s="14">
        <f t="shared" si="258"/>
        <v>0</v>
      </c>
      <c r="Z739" s="14">
        <f t="shared" si="259"/>
        <v>0</v>
      </c>
      <c r="AA739" s="14">
        <f t="shared" si="260"/>
        <v>204.8</v>
      </c>
      <c r="AB739" s="14">
        <f t="shared" si="262"/>
        <v>0</v>
      </c>
      <c r="AC739" s="15">
        <f t="shared" si="261"/>
        <v>973.1</v>
      </c>
      <c r="AD739" s="48">
        <f>(ROUND(AC739-AC726,1)/AC726)</f>
        <v>0.14536252354048965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169.60000000000002</v>
      </c>
      <c r="O740" s="14">
        <f>E740*$E$17</f>
        <v>0</v>
      </c>
      <c r="P740" s="14">
        <f>F740*$F$17</f>
        <v>0</v>
      </c>
      <c r="Q740" s="14">
        <f>G740*$G$17</f>
        <v>128</v>
      </c>
      <c r="R740" s="14">
        <f>H740*$H$17</f>
        <v>0</v>
      </c>
      <c r="S740" s="14">
        <f>(N740/100)*(I740*$I$17)+(N740/100)*(J740*$J$17)</f>
        <v>472.33600000000001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76.8</v>
      </c>
      <c r="W740" s="14">
        <f>(R740/100)*(K740*$K$17)+(R740/100)*(L740*$L$17)</f>
        <v>0</v>
      </c>
      <c r="X740" s="14">
        <f t="shared" si="257"/>
        <v>641.93600000000004</v>
      </c>
      <c r="Y740" s="14">
        <f t="shared" si="258"/>
        <v>0</v>
      </c>
      <c r="Z740" s="14">
        <f t="shared" si="259"/>
        <v>0</v>
      </c>
      <c r="AA740" s="14">
        <f t="shared" si="260"/>
        <v>204.8</v>
      </c>
      <c r="AB740" s="14">
        <f t="shared" si="262"/>
        <v>0</v>
      </c>
      <c r="AC740" s="15">
        <f t="shared" si="261"/>
        <v>846.7</v>
      </c>
      <c r="AD740" s="48">
        <f>(ROUND(AC740-AC726,1)/AC726)</f>
        <v>-3.4133709981167605E-3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156</v>
      </c>
      <c r="T741" s="52">
        <f>(O741/100)*(K741*$K$3)</f>
        <v>75</v>
      </c>
      <c r="U741" s="52">
        <f>(P741/100)*(K741*$K$3)+(P741/100)*(L741*$L$3)</f>
        <v>150</v>
      </c>
      <c r="V741" s="52">
        <f>(Q741/100)*(L741*$L$3)</f>
        <v>0</v>
      </c>
      <c r="W741" s="52">
        <f>(R741/100)*(K741*$K$3)+(R741/100)*(L741*$L$3)</f>
        <v>150</v>
      </c>
      <c r="X741" s="52">
        <f t="shared" ref="X741:X756" si="263">N741+S741</f>
        <v>286</v>
      </c>
      <c r="Y741" s="52">
        <f t="shared" ref="Y741:Y756" si="264">O741+T741</f>
        <v>175</v>
      </c>
      <c r="Z741" s="52">
        <f t="shared" ref="Z741:Z756" si="265">P741+U741</f>
        <v>250</v>
      </c>
      <c r="AA741" s="52">
        <f t="shared" ref="AA741:AA756" si="266">Q741+V741</f>
        <v>0</v>
      </c>
      <c r="AB741" s="52">
        <f>R741+W741</f>
        <v>250</v>
      </c>
      <c r="AC741" s="53">
        <f>ROUND(X741+Y741+Z741+AA741+AB741,1)</f>
        <v>961</v>
      </c>
      <c r="AD741" s="58"/>
      <c r="AE741" s="111"/>
      <c r="AF741" s="63"/>
      <c r="AH741" s="59"/>
    </row>
    <row r="742" spans="1:34">
      <c r="A742" s="99" t="s">
        <v>802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444.08000000000004</v>
      </c>
      <c r="T742" s="14">
        <f>(O742/100)*(K742*$K$4)</f>
        <v>60</v>
      </c>
      <c r="U742" s="14">
        <f>(P742/100)*(K742*$K$4)+(P742/100)*(L742*$L$4)</f>
        <v>120</v>
      </c>
      <c r="V742" s="14">
        <f>(Q742/100)*(L742*$L$4)</f>
        <v>0</v>
      </c>
      <c r="W742" s="14">
        <f>(R742/100)*(K742*$K$4)+(R742/100)*(L742*$L$4)</f>
        <v>120</v>
      </c>
      <c r="X742" s="14">
        <f t="shared" si="263"/>
        <v>548.08000000000004</v>
      </c>
      <c r="Y742" s="14">
        <f t="shared" si="264"/>
        <v>140</v>
      </c>
      <c r="Z742" s="14">
        <f t="shared" si="265"/>
        <v>200</v>
      </c>
      <c r="AA742" s="14">
        <f t="shared" si="266"/>
        <v>0</v>
      </c>
      <c r="AB742" s="14">
        <f>R742+W742</f>
        <v>200</v>
      </c>
      <c r="AC742" s="15">
        <f>ROUND(X742+Y742+Z742+AA742+AB742,1)</f>
        <v>1088.0999999999999</v>
      </c>
      <c r="AD742" s="48">
        <f>(ROUND(AC742-AC741,1)/AC741)</f>
        <v>0.13225806451612904</v>
      </c>
      <c r="AE742" s="113"/>
      <c r="AF742" s="60"/>
      <c r="AH742" s="59"/>
    </row>
    <row r="743" spans="1:34">
      <c r="A743" s="99" t="s">
        <v>803</v>
      </c>
      <c r="B743" s="91">
        <v>10</v>
      </c>
      <c r="C743" s="21" t="s">
        <v>836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145.6</v>
      </c>
      <c r="T743" s="14">
        <f>(O743/100)*(K743*$K$5)</f>
        <v>70</v>
      </c>
      <c r="U743" s="14">
        <f>(P743/100)*(K743*$K$5)+(P743/100)*(L743*$L$5)</f>
        <v>140</v>
      </c>
      <c r="V743" s="14">
        <f>(Q743/100)*(L743*$L$5)</f>
        <v>0</v>
      </c>
      <c r="W743" s="14">
        <f>(R743/100)*(K743*$K$5)+(R743/100)*(L743*$L$5)</f>
        <v>140</v>
      </c>
      <c r="X743" s="14">
        <f t="shared" si="263"/>
        <v>275.60000000000002</v>
      </c>
      <c r="Y743" s="14">
        <f t="shared" si="264"/>
        <v>170</v>
      </c>
      <c r="Z743" s="14">
        <f t="shared" si="265"/>
        <v>240</v>
      </c>
      <c r="AA743" s="14">
        <f t="shared" si="266"/>
        <v>0</v>
      </c>
      <c r="AB743" s="14">
        <f>R743+W743</f>
        <v>240</v>
      </c>
      <c r="AC743" s="15">
        <f t="shared" ref="AC743:AC755" si="267">ROUND(X743+Y743+Z743+AA743+AB743,1)</f>
        <v>925.6</v>
      </c>
      <c r="AD743" s="48">
        <f>(ROUND(AC743-AC741,1)/AC741)</f>
        <v>-3.6836628511966701E-2</v>
      </c>
      <c r="AE743" s="113"/>
      <c r="AF743" s="60"/>
      <c r="AH743" s="59"/>
    </row>
    <row r="744" spans="1:34">
      <c r="A744" s="99" t="s">
        <v>804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145.6</v>
      </c>
      <c r="T744" s="14">
        <f>(O744/100)*(K744*$K$6)</f>
        <v>70</v>
      </c>
      <c r="U744" s="14">
        <f>(P744/100)*(K744*$K$6)+(P744/100)*(L744*$L$6)</f>
        <v>140</v>
      </c>
      <c r="V744" s="14">
        <f>(Q744/100)*(L744*$L$6)</f>
        <v>0</v>
      </c>
      <c r="W744" s="14">
        <f>(R744/100)*(K744*$K$6)+(R744/100)*(L744*$L$6)</f>
        <v>140</v>
      </c>
      <c r="X744" s="14">
        <f t="shared" si="263"/>
        <v>275.60000000000002</v>
      </c>
      <c r="Y744" s="14">
        <f t="shared" si="264"/>
        <v>170</v>
      </c>
      <c r="Z744" s="14">
        <f t="shared" si="265"/>
        <v>240</v>
      </c>
      <c r="AA744" s="14">
        <f t="shared" si="266"/>
        <v>0</v>
      </c>
      <c r="AB744" s="14">
        <f t="shared" ref="AB744:AB755" si="268">R744+W744</f>
        <v>240</v>
      </c>
      <c r="AC744" s="15">
        <f t="shared" si="267"/>
        <v>925.6</v>
      </c>
      <c r="AD744" s="48">
        <f>(ROUND(AC744-AC741,1)/AC741)</f>
        <v>-3.6836628511966701E-2</v>
      </c>
      <c r="AE744" s="113"/>
      <c r="AF744" s="60"/>
      <c r="AH744" s="59"/>
    </row>
    <row r="745" spans="1:34">
      <c r="A745" s="99" t="s">
        <v>805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145.6</v>
      </c>
      <c r="T745" s="14">
        <f>(O745/100)*(K745*$K$7)</f>
        <v>70</v>
      </c>
      <c r="U745" s="14">
        <f>(P745/100)*(K745*$K$7)+(P745/100)*(L745*$L$7)</f>
        <v>140</v>
      </c>
      <c r="V745" s="14">
        <f>(Q745/100)*(L745*$L$7)</f>
        <v>0</v>
      </c>
      <c r="W745" s="14">
        <f>(R745/100)*(K745*$K$7)+(R745/100)*(L745*$L$7)</f>
        <v>140</v>
      </c>
      <c r="X745" s="14">
        <f t="shared" si="263"/>
        <v>275.60000000000002</v>
      </c>
      <c r="Y745" s="14">
        <f t="shared" si="264"/>
        <v>170</v>
      </c>
      <c r="Z745" s="14">
        <f t="shared" si="265"/>
        <v>240</v>
      </c>
      <c r="AA745" s="14">
        <f t="shared" si="266"/>
        <v>0</v>
      </c>
      <c r="AB745" s="14">
        <f t="shared" si="268"/>
        <v>240</v>
      </c>
      <c r="AC745" s="15">
        <f t="shared" si="267"/>
        <v>925.6</v>
      </c>
      <c r="AD745" s="48">
        <f>(ROUND(AC745-AC741,1)/AC741)</f>
        <v>-3.6836628511966701E-2</v>
      </c>
      <c r="AE745" s="113"/>
      <c r="AF745" s="60"/>
      <c r="AH745" s="59"/>
    </row>
    <row r="746" spans="1:34">
      <c r="A746" s="99" t="s">
        <v>655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145.6</v>
      </c>
      <c r="T746" s="14">
        <f>(O746/100)*(K746*$K$8)</f>
        <v>70</v>
      </c>
      <c r="U746" s="14">
        <f>(P746/100)*(K746*$K$8)+(P746/100)*(L746*$L$8)</f>
        <v>140</v>
      </c>
      <c r="V746" s="14">
        <f>(Q746/100)*(L746*$L$8)</f>
        <v>0</v>
      </c>
      <c r="W746" s="14">
        <f>(R746/100)*(K746*$K$8)+(R746/100)*(L746*$L$8)</f>
        <v>140</v>
      </c>
      <c r="X746" s="14">
        <f t="shared" si="263"/>
        <v>275.60000000000002</v>
      </c>
      <c r="Y746" s="14">
        <f t="shared" si="264"/>
        <v>170</v>
      </c>
      <c r="Z746" s="14">
        <f t="shared" si="265"/>
        <v>240</v>
      </c>
      <c r="AA746" s="14">
        <f t="shared" si="266"/>
        <v>0</v>
      </c>
      <c r="AB746" s="14">
        <f t="shared" si="268"/>
        <v>240</v>
      </c>
      <c r="AC746" s="15">
        <f t="shared" si="267"/>
        <v>925.6</v>
      </c>
      <c r="AD746" s="48">
        <f>(ROUND(AC746-AC741,1)/AC741)</f>
        <v>-3.6836628511966701E-2</v>
      </c>
      <c r="AE746" s="113"/>
      <c r="AF746" s="60"/>
      <c r="AH746" s="59"/>
    </row>
    <row r="747" spans="1:34">
      <c r="A747" s="99" t="s">
        <v>596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101.39999999999999</v>
      </c>
      <c r="T747" s="14">
        <f>(O747/100)*(K747*$K$9)</f>
        <v>450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185.89999999999998</v>
      </c>
      <c r="Y747" s="14">
        <f t="shared" si="264"/>
        <v>750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935.9</v>
      </c>
      <c r="AD747" s="48">
        <f>(ROUND(AC747-AC741,1)/AC741)</f>
        <v>-2.6118626430801251E-2</v>
      </c>
      <c r="AE747" s="113"/>
      <c r="AF747" s="60"/>
      <c r="AH747" s="59"/>
    </row>
    <row r="748" spans="1:34">
      <c r="A748" s="99" t="s">
        <v>831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101.39999999999999</v>
      </c>
      <c r="T748" s="14">
        <f>(O748/100)*(K748*$J$10)</f>
        <v>0</v>
      </c>
      <c r="U748" s="14">
        <f>(P748/100)*(K748*$K$10)+(P748/100)*(L748*$L$10)</f>
        <v>450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185.89999999999998</v>
      </c>
      <c r="Y748" s="14">
        <f t="shared" si="264"/>
        <v>0</v>
      </c>
      <c r="Z748" s="14">
        <f t="shared" si="265"/>
        <v>750</v>
      </c>
      <c r="AA748" s="14">
        <f t="shared" si="266"/>
        <v>0</v>
      </c>
      <c r="AB748" s="14">
        <f t="shared" si="268"/>
        <v>0</v>
      </c>
      <c r="AC748" s="15">
        <f t="shared" si="267"/>
        <v>935.9</v>
      </c>
      <c r="AD748" s="48">
        <f>(ROUND(AC748-AC741,1)/AC741)</f>
        <v>-2.6118626430801251E-2</v>
      </c>
      <c r="AE748" s="113"/>
      <c r="AF748" s="60"/>
      <c r="AH748" s="59"/>
    </row>
    <row r="749" spans="1:34">
      <c r="A749" s="99" t="s">
        <v>832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101.39999999999999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450</v>
      </c>
      <c r="W749" s="14">
        <f>(R749/100)*(K749*$K$11)+(R749/100)*(L749*$L$11)</f>
        <v>0</v>
      </c>
      <c r="X749" s="14">
        <f t="shared" si="263"/>
        <v>185.89999999999998</v>
      </c>
      <c r="Y749" s="14">
        <f t="shared" si="264"/>
        <v>0</v>
      </c>
      <c r="Z749" s="14">
        <f t="shared" si="265"/>
        <v>0</v>
      </c>
      <c r="AA749" s="14">
        <f t="shared" si="266"/>
        <v>750</v>
      </c>
      <c r="AB749" s="14">
        <f t="shared" si="268"/>
        <v>0</v>
      </c>
      <c r="AC749" s="15">
        <f t="shared" si="267"/>
        <v>935.9</v>
      </c>
      <c r="AD749" s="48">
        <f>(ROUND(AC749-AC741,1)/AC741)</f>
        <v>-2.6118626430801251E-2</v>
      </c>
      <c r="AE749" s="113"/>
      <c r="AF749" s="60"/>
      <c r="AH749" s="59"/>
    </row>
    <row r="750" spans="1:34">
      <c r="A750" s="99" t="s">
        <v>833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101.39999999999999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450</v>
      </c>
      <c r="X750" s="14">
        <f t="shared" si="263"/>
        <v>185.89999999999998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750</v>
      </c>
      <c r="AC750" s="15">
        <f t="shared" si="267"/>
        <v>935.9</v>
      </c>
      <c r="AD750" s="48">
        <f>(ROUND(AC750-AC741,1)/AC741)</f>
        <v>-2.6118626430801251E-2</v>
      </c>
      <c r="AE750" s="113"/>
      <c r="AF750" s="60"/>
      <c r="AH750" s="59"/>
    </row>
    <row r="751" spans="1:34">
      <c r="A751" s="99" t="s">
        <v>834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97.5</v>
      </c>
      <c r="O751" s="14">
        <f>E751*$E$13</f>
        <v>75</v>
      </c>
      <c r="P751" s="14">
        <f>F751*$F$13</f>
        <v>75</v>
      </c>
      <c r="Q751" s="14">
        <f>G751*$G$13</f>
        <v>0</v>
      </c>
      <c r="R751" s="14">
        <f>H751*$H$13</f>
        <v>75</v>
      </c>
      <c r="S751" s="14">
        <f>(N751/100)*(I751*$I$14)+(N751/100)*(J751*$J$14)+(N751/100)*(M751*$M$14)</f>
        <v>190.125</v>
      </c>
      <c r="T751" s="14">
        <f>(O751/100)*(K751*$K$13)+(O751/100)*(M751*$M$13)</f>
        <v>131.25</v>
      </c>
      <c r="U751" s="14">
        <f>(P751/100)*(K751*$K$13)+(P751/100)*(L751*$L$13)+(P751/100)*(M751*$M$13)</f>
        <v>187.5</v>
      </c>
      <c r="V751" s="14">
        <f>(Q751/100)*(L751*$L$13)+(Q751/100)*(M751*$M$13)</f>
        <v>0</v>
      </c>
      <c r="W751" s="14">
        <f>(R751/100)*(K751*$K$13)+(R751/100)*(L751*$L$13)+(R751/100)*(M751*$M$13)</f>
        <v>187.5</v>
      </c>
      <c r="X751" s="14">
        <f t="shared" si="263"/>
        <v>287.625</v>
      </c>
      <c r="Y751" s="14">
        <f t="shared" si="264"/>
        <v>206.25</v>
      </c>
      <c r="Z751" s="14">
        <f t="shared" si="265"/>
        <v>262.5</v>
      </c>
      <c r="AA751" s="14">
        <f t="shared" si="266"/>
        <v>0</v>
      </c>
      <c r="AB751" s="14">
        <f t="shared" si="268"/>
        <v>262.5</v>
      </c>
      <c r="AC751" s="15">
        <f t="shared" si="267"/>
        <v>1018.9</v>
      </c>
      <c r="AD751" s="48">
        <f>(ROUND(AC751-AC741,1)/AC741)</f>
        <v>6.0249739854318418E-2</v>
      </c>
      <c r="AE751" s="113"/>
      <c r="AF751" s="60"/>
      <c r="AH751" s="59"/>
    </row>
    <row r="752" spans="1:34">
      <c r="A752" s="99" t="s">
        <v>835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285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769.5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1054.5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1054.5</v>
      </c>
      <c r="AD752" s="48">
        <f>(ROUND(AC752-AC741,1)/AC741)</f>
        <v>9.7294484911550475E-2</v>
      </c>
      <c r="AE752" s="113"/>
      <c r="AF752" s="60"/>
      <c r="AH752" s="59"/>
    </row>
    <row r="753" spans="1:34">
      <c r="A753" s="99"/>
      <c r="B753" s="91" t="s">
        <v>877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285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769.5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1054.5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1054.5</v>
      </c>
      <c r="AD753" s="48">
        <f>(ROUND(AC753-AC741,1)/AC741)</f>
        <v>9.7294484911550475E-2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385.84000000000003</v>
      </c>
      <c r="T754" s="14">
        <f>(O754/100)*(K754*$K$16)</f>
        <v>60</v>
      </c>
      <c r="U754" s="14">
        <f>(P754/100)*(K754*$K$16)+(P754/100)*(L754*$L$16)</f>
        <v>120</v>
      </c>
      <c r="V754" s="14">
        <f>(Q754/100)*(L754*$L$16)</f>
        <v>0</v>
      </c>
      <c r="W754" s="14">
        <f>(R754/100)*(K754*$K$16)+(R754/100)*(L754*$L$16)</f>
        <v>120</v>
      </c>
      <c r="X754" s="14">
        <f t="shared" si="263"/>
        <v>489.84000000000003</v>
      </c>
      <c r="Y754" s="14">
        <f t="shared" si="264"/>
        <v>140</v>
      </c>
      <c r="Z754" s="14">
        <f t="shared" si="265"/>
        <v>200</v>
      </c>
      <c r="AA754" s="14">
        <f t="shared" si="266"/>
        <v>0</v>
      </c>
      <c r="AB754" s="14">
        <f t="shared" si="268"/>
        <v>200</v>
      </c>
      <c r="AC754" s="15">
        <f t="shared" si="267"/>
        <v>1029.8</v>
      </c>
      <c r="AD754" s="48">
        <f>(ROUND(AC754-AC741,1)/AC741)</f>
        <v>7.1592091571279909E-2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385.84000000000003</v>
      </c>
      <c r="T755" s="14">
        <f>(O755/100)*(K755*$K$17)</f>
        <v>60</v>
      </c>
      <c r="U755" s="14">
        <f>(P755/100)*(K755*$K$17)+(P755/100)*(L755*$L$17)</f>
        <v>120</v>
      </c>
      <c r="V755" s="14">
        <f>(Q755/100)*(L755*$L$17)</f>
        <v>0</v>
      </c>
      <c r="W755" s="14">
        <f>(R755/100)*(K755*$K$17)+(R755/100)*(L755*$L$17)</f>
        <v>120</v>
      </c>
      <c r="X755" s="14">
        <f t="shared" si="263"/>
        <v>489.84000000000003</v>
      </c>
      <c r="Y755" s="14">
        <f t="shared" si="264"/>
        <v>140</v>
      </c>
      <c r="Z755" s="14">
        <f t="shared" si="265"/>
        <v>200</v>
      </c>
      <c r="AA755" s="14">
        <f t="shared" si="266"/>
        <v>0</v>
      </c>
      <c r="AB755" s="14">
        <f t="shared" si="268"/>
        <v>200</v>
      </c>
      <c r="AC755" s="15">
        <f t="shared" si="267"/>
        <v>1029.8</v>
      </c>
      <c r="AD755" s="48">
        <f>(ROUND(AC755-AC741,1)/AC741)</f>
        <v>7.1592091571279909E-2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600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800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800</v>
      </c>
      <c r="AD756" s="58"/>
      <c r="AE756" s="113"/>
      <c r="AF756" s="60"/>
      <c r="AH756" s="59"/>
    </row>
    <row r="757" spans="1:34">
      <c r="A757" s="99" t="s">
        <v>802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720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880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880</v>
      </c>
      <c r="AD757" s="48">
        <f>(ROUND(AC757-AC756,1)/AC756)</f>
        <v>0.1</v>
      </c>
      <c r="AE757" s="113" t="s">
        <v>801</v>
      </c>
      <c r="AF757" s="60"/>
      <c r="AH757" s="59"/>
    </row>
    <row r="758" spans="1:34">
      <c r="A758" s="99" t="s">
        <v>803</v>
      </c>
      <c r="B758" s="93">
        <v>0</v>
      </c>
      <c r="C758" s="21" t="s">
        <v>836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560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760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760</v>
      </c>
      <c r="AD758" s="48">
        <f>(ROUND(AC758-AC756,1)/AC756)</f>
        <v>-0.05</v>
      </c>
      <c r="AE758" s="113"/>
      <c r="AF758" s="60"/>
      <c r="AH758" s="59"/>
    </row>
    <row r="759" spans="1:34">
      <c r="A759" s="99" t="s">
        <v>804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560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760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760</v>
      </c>
      <c r="AD759" s="48">
        <f>(ROUND(AC759-AC756,1)/AC756)</f>
        <v>-0.05</v>
      </c>
      <c r="AE759" s="113"/>
      <c r="AF759" s="60"/>
      <c r="AH759" s="60"/>
    </row>
    <row r="760" spans="1:34">
      <c r="A760" s="99" t="s">
        <v>805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560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760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760</v>
      </c>
      <c r="AD760" s="48">
        <f>(ROUND(AC760-AC756,1)/AC756)</f>
        <v>-0.05</v>
      </c>
      <c r="AE760" s="113"/>
      <c r="AF760" s="60"/>
      <c r="AH760" s="59"/>
    </row>
    <row r="761" spans="1:34">
      <c r="A761" s="99" t="s">
        <v>655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560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760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760</v>
      </c>
      <c r="AD761" s="48">
        <f>(ROUND(AC761-AC756,1)/AC756)</f>
        <v>-0.05</v>
      </c>
      <c r="AE761" s="113"/>
      <c r="AF761" s="60"/>
      <c r="AH761" s="59"/>
    </row>
    <row r="762" spans="1:34">
      <c r="A762" s="99" t="s">
        <v>596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666.00000000000011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888.00000000000011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888</v>
      </c>
      <c r="AD762" s="48">
        <f>(ROUND(AC762-AC756,1)/AC756)</f>
        <v>0.11</v>
      </c>
      <c r="AE762" s="113"/>
      <c r="AF762" s="60"/>
      <c r="AH762" s="59"/>
    </row>
    <row r="763" spans="1:34">
      <c r="A763" s="99" t="s">
        <v>831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666.00000000000011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888.00000000000011</v>
      </c>
      <c r="AA763" s="14">
        <f t="shared" si="272"/>
        <v>0</v>
      </c>
      <c r="AB763" s="14">
        <f t="shared" si="274"/>
        <v>0</v>
      </c>
      <c r="AC763" s="15">
        <f t="shared" si="273"/>
        <v>888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832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666.00000000000011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888.00000000000011</v>
      </c>
      <c r="AB764" s="14">
        <f t="shared" si="274"/>
        <v>0</v>
      </c>
      <c r="AC764" s="15">
        <f t="shared" si="273"/>
        <v>888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833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666.00000000000011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888.00000000000011</v>
      </c>
      <c r="AC765" s="15">
        <f t="shared" si="273"/>
        <v>888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834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150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930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1080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1080</v>
      </c>
      <c r="AD766" s="48">
        <f>(ROUND(AC766-AC756,1)/AC756)</f>
        <v>0.35</v>
      </c>
      <c r="AE766" s="113"/>
      <c r="AF766" s="60"/>
      <c r="AH766" s="59"/>
    </row>
    <row r="767" spans="1:34">
      <c r="A767" s="99" t="s">
        <v>835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222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666.00000000000011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888.00000000000011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888</v>
      </c>
      <c r="AD767" s="48">
        <f>(ROUND(AC767-AC756,1)/AC756)</f>
        <v>0.11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222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666.00000000000011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888.00000000000011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888</v>
      </c>
      <c r="AD768" s="48">
        <f>(ROUND(AC768-AC756,1)/AC756)</f>
        <v>0.11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720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880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880</v>
      </c>
      <c r="AD769" s="48">
        <f>(ROUND(AC769-AC756,1)/AC756)</f>
        <v>0.1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720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880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880</v>
      </c>
      <c r="AD770" s="48">
        <f>(ROUND(AC770-AC756,1)/AC756)</f>
        <v>0.1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540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780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780</v>
      </c>
      <c r="AD771" s="58"/>
      <c r="AE771" s="113"/>
      <c r="AF771" s="60"/>
      <c r="AH771" s="59"/>
    </row>
    <row r="772" spans="1:34">
      <c r="A772" s="99" t="s">
        <v>802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705.6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897.6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897.6</v>
      </c>
      <c r="AD772" s="48">
        <f>(ROUND(AC772-AC771,1)/AC771)</f>
        <v>0.15076923076923077</v>
      </c>
      <c r="AE772" s="113" t="s">
        <v>801</v>
      </c>
      <c r="AF772" s="60"/>
      <c r="AH772" s="59"/>
    </row>
    <row r="773" spans="1:34">
      <c r="A773" s="99" t="s">
        <v>803</v>
      </c>
      <c r="B773" s="91">
        <v>12</v>
      </c>
      <c r="C773" s="21" t="s">
        <v>836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504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744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744</v>
      </c>
      <c r="AD773" s="48">
        <f>(ROUND(AC773-AC771,1)/AC771)</f>
        <v>-4.6153846153846156E-2</v>
      </c>
      <c r="AE773" s="113"/>
      <c r="AF773" s="60"/>
      <c r="AH773" s="59"/>
    </row>
    <row r="774" spans="1:34">
      <c r="A774" s="99" t="s">
        <v>804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504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744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744</v>
      </c>
      <c r="AD774" s="48">
        <f>(ROUND(AC774-AC771,1)/AC771)</f>
        <v>-4.6153846153846156E-2</v>
      </c>
      <c r="AE774" s="113"/>
      <c r="AF774" s="60"/>
      <c r="AH774" s="59"/>
    </row>
    <row r="775" spans="1:34">
      <c r="A775" s="99" t="s">
        <v>805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504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744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744</v>
      </c>
      <c r="AD775" s="48">
        <f>(ROUND(AC775-AC771,1)/AC771)</f>
        <v>-4.6153846153846156E-2</v>
      </c>
      <c r="AE775" s="113"/>
      <c r="AF775" s="60"/>
      <c r="AH775" s="59"/>
    </row>
    <row r="776" spans="1:34">
      <c r="A776" s="99" t="s">
        <v>655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504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744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744</v>
      </c>
      <c r="AD776" s="48">
        <f>(ROUND(AC776-AC771,1)/AC771)</f>
        <v>-4.6153846153846156E-2</v>
      </c>
      <c r="AE776" s="113"/>
      <c r="AF776" s="60"/>
      <c r="AH776" s="59"/>
    </row>
    <row r="777" spans="1:34">
      <c r="A777" s="99" t="s">
        <v>596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175.5</v>
      </c>
      <c r="T777" s="14">
        <f>(O777/100)*(K777*$K$9)</f>
        <v>432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253.5</v>
      </c>
      <c r="Y777" s="14">
        <f t="shared" si="276"/>
        <v>612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865.5</v>
      </c>
      <c r="AD777" s="48">
        <f>(ROUND(AC777-AC771,1)/AC771)</f>
        <v>0.10961538461538461</v>
      </c>
      <c r="AE777" s="113"/>
      <c r="AF777" s="60"/>
      <c r="AH777" s="59"/>
    </row>
    <row r="778" spans="1:34">
      <c r="A778" s="99" t="s">
        <v>831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175.5</v>
      </c>
      <c r="T778" s="14">
        <f>(O778/100)*(K778*$J$10)</f>
        <v>0</v>
      </c>
      <c r="U778" s="14">
        <f>(P778/100)*(K778*$K$10)+(P778/100)*(L778*$L$10)</f>
        <v>432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253.5</v>
      </c>
      <c r="Y778" s="14">
        <f t="shared" si="276"/>
        <v>0</v>
      </c>
      <c r="Z778" s="14">
        <f t="shared" si="277"/>
        <v>612</v>
      </c>
      <c r="AA778" s="14">
        <f t="shared" si="278"/>
        <v>0</v>
      </c>
      <c r="AB778" s="14">
        <f t="shared" si="280"/>
        <v>0</v>
      </c>
      <c r="AC778" s="15">
        <f t="shared" si="279"/>
        <v>865.5</v>
      </c>
      <c r="AD778" s="48">
        <f>(ROUND(AC778-AC771,1)/AC771)</f>
        <v>0.10961538461538461</v>
      </c>
      <c r="AE778" s="113"/>
      <c r="AF778" s="60"/>
      <c r="AH778" s="59"/>
    </row>
    <row r="779" spans="1:34">
      <c r="A779" s="99" t="s">
        <v>832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175.5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432</v>
      </c>
      <c r="W779" s="14">
        <f>(R779/100)*(K779*$K$11)+(R779/100)*(L779*$L$11)</f>
        <v>0</v>
      </c>
      <c r="X779" s="14">
        <f t="shared" si="275"/>
        <v>253.5</v>
      </c>
      <c r="Y779" s="14">
        <f t="shared" si="276"/>
        <v>0</v>
      </c>
      <c r="Z779" s="14">
        <f t="shared" si="277"/>
        <v>0</v>
      </c>
      <c r="AA779" s="14">
        <f t="shared" si="278"/>
        <v>612</v>
      </c>
      <c r="AB779" s="14">
        <f t="shared" si="280"/>
        <v>0</v>
      </c>
      <c r="AC779" s="15">
        <f t="shared" si="279"/>
        <v>865.5</v>
      </c>
      <c r="AD779" s="48">
        <f>(ROUND(AC779-AC771,1)/AC771)</f>
        <v>0.10961538461538461</v>
      </c>
      <c r="AE779" s="113"/>
      <c r="AF779" s="60"/>
      <c r="AH779" s="59"/>
    </row>
    <row r="780" spans="1:34">
      <c r="A780" s="99" t="s">
        <v>833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175.5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432</v>
      </c>
      <c r="X780" s="14">
        <f t="shared" si="275"/>
        <v>253.5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612</v>
      </c>
      <c r="AC780" s="15">
        <f t="shared" si="279"/>
        <v>865.5</v>
      </c>
      <c r="AD780" s="48">
        <f>(ROUND(AC780-AC771,1)/AC771)</f>
        <v>0.10961538461538461</v>
      </c>
      <c r="AE780" s="113"/>
      <c r="AF780" s="60"/>
      <c r="AH780" s="59"/>
    </row>
    <row r="781" spans="1:34">
      <c r="A781" s="99" t="s">
        <v>834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180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772.2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952.2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952.2</v>
      </c>
      <c r="AD781" s="48">
        <f>(ROUND(AC781-AC771,1)/AC771)</f>
        <v>0.22076923076923075</v>
      </c>
      <c r="AE781" s="113"/>
      <c r="AF781" s="60"/>
      <c r="AH781" s="59"/>
    </row>
    <row r="782" spans="1:34">
      <c r="A782" s="99" t="s">
        <v>835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180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772.2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952.2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952.2</v>
      </c>
      <c r="AD782" s="48">
        <f>(ROUND(AC782-AC771,1)/AC771)</f>
        <v>0.22076923076923075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180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772.2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952.2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952.2</v>
      </c>
      <c r="AD783" s="48">
        <f>(ROUND(AC783-AC771,1)/AC771)</f>
        <v>0.22076923076923075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571.20000000000005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763.2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763.2</v>
      </c>
      <c r="AD784" s="48">
        <f>(ROUND(AC784-AC771,1)/AC771)</f>
        <v>-2.1538461538461541E-2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713.28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905.28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905.3</v>
      </c>
      <c r="AD785" s="48">
        <f>(ROUND(AC785-AC771,1)/AC771)</f>
        <v>0.16064102564102564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522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754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754</v>
      </c>
      <c r="AD786" s="58"/>
      <c r="AE786" s="113"/>
      <c r="AF786" s="60"/>
      <c r="AH786" s="59"/>
    </row>
    <row r="787" spans="1:34">
      <c r="A787" s="99" t="s">
        <v>802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682.08000000000015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867.68000000000018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867.7</v>
      </c>
      <c r="AD787" s="48">
        <f>(ROUND(AC787-AC786,1)/AC786)</f>
        <v>0.15079575596816977</v>
      </c>
      <c r="AE787" s="113" t="s">
        <v>801</v>
      </c>
      <c r="AF787" s="60"/>
      <c r="AH787" s="59"/>
    </row>
    <row r="788" spans="1:34">
      <c r="A788" s="99" t="s">
        <v>803</v>
      </c>
      <c r="B788" s="93">
        <v>15</v>
      </c>
      <c r="C788" s="21" t="s">
        <v>836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487.19999999999993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719.19999999999993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719.2</v>
      </c>
      <c r="AD788" s="48">
        <f>(ROUND(AC788-AC786,1)/AC786)</f>
        <v>-4.6153846153846149E-2</v>
      </c>
      <c r="AE788" s="113"/>
      <c r="AF788" s="60"/>
      <c r="AH788" s="59"/>
    </row>
    <row r="789" spans="1:34">
      <c r="A789" s="99" t="s">
        <v>804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487.19999999999993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719.19999999999993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719.2</v>
      </c>
      <c r="AD789" s="48">
        <f>(ROUND(AC789-AC786,1)/AC786)</f>
        <v>-4.6153846153846149E-2</v>
      </c>
      <c r="AE789" s="113"/>
      <c r="AF789" s="60"/>
      <c r="AH789" s="59"/>
    </row>
    <row r="790" spans="1:34">
      <c r="A790" s="99" t="s">
        <v>805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487.19999999999993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719.19999999999993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719.2</v>
      </c>
      <c r="AD790" s="48">
        <f>(ROUND(AC790-AC786,1)/AC786)</f>
        <v>-4.6153846153846149E-2</v>
      </c>
      <c r="AE790" s="113"/>
      <c r="AF790" s="60"/>
      <c r="AH790" s="59"/>
    </row>
    <row r="791" spans="1:34">
      <c r="A791" s="99" t="s">
        <v>655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487.19999999999993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719.19999999999993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719.2</v>
      </c>
      <c r="AD791" s="48">
        <f>(ROUND(AC791-AC786,1)/AC786)</f>
        <v>-4.6153846153846149E-2</v>
      </c>
      <c r="AE791" s="113"/>
      <c r="AF791" s="60"/>
      <c r="AH791" s="59"/>
    </row>
    <row r="792" spans="1:34">
      <c r="A792" s="99" t="s">
        <v>596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169.64999999999998</v>
      </c>
      <c r="T792" s="14">
        <f>(O792/100)*(K792*$K$9)</f>
        <v>417.6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245.04999999999998</v>
      </c>
      <c r="Y792" s="14">
        <f t="shared" si="282"/>
        <v>591.6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836.7</v>
      </c>
      <c r="AD792" s="48">
        <f>(ROUND(AC792-AC786,1)/AC786)</f>
        <v>0.1096816976127321</v>
      </c>
      <c r="AE792" s="113"/>
      <c r="AF792" s="60"/>
      <c r="AH792" s="59"/>
    </row>
    <row r="793" spans="1:34">
      <c r="A793" s="99" t="s">
        <v>831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169.64999999999998</v>
      </c>
      <c r="T793" s="14">
        <f>(O793/100)*(K793*$J$10)</f>
        <v>0</v>
      </c>
      <c r="U793" s="14">
        <f>(P793/100)*(K793*$K$10)+(P793/100)*(L793*$L$10)</f>
        <v>417.6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245.04999999999998</v>
      </c>
      <c r="Y793" s="14">
        <f t="shared" si="282"/>
        <v>0</v>
      </c>
      <c r="Z793" s="14">
        <f t="shared" si="283"/>
        <v>591.6</v>
      </c>
      <c r="AA793" s="14">
        <f t="shared" si="284"/>
        <v>0</v>
      </c>
      <c r="AB793" s="14">
        <f t="shared" si="286"/>
        <v>0</v>
      </c>
      <c r="AC793" s="15">
        <f t="shared" si="285"/>
        <v>836.7</v>
      </c>
      <c r="AD793" s="48">
        <f>(ROUND(AC793-AC786,1)/AC786)</f>
        <v>0.1096816976127321</v>
      </c>
      <c r="AE793" s="113"/>
      <c r="AF793" s="60"/>
      <c r="AH793" s="59"/>
    </row>
    <row r="794" spans="1:34">
      <c r="A794" s="99" t="s">
        <v>832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169.64999999999998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417.6</v>
      </c>
      <c r="W794" s="14">
        <f>(R794/100)*(K794*$K$11)+(R794/100)*(L794*$L$11)</f>
        <v>0</v>
      </c>
      <c r="X794" s="14">
        <f t="shared" si="281"/>
        <v>245.04999999999998</v>
      </c>
      <c r="Y794" s="14">
        <f t="shared" si="282"/>
        <v>0</v>
      </c>
      <c r="Z794" s="14">
        <f t="shared" si="283"/>
        <v>0</v>
      </c>
      <c r="AA794" s="14">
        <f t="shared" si="284"/>
        <v>591.6</v>
      </c>
      <c r="AB794" s="14">
        <f t="shared" si="286"/>
        <v>0</v>
      </c>
      <c r="AC794" s="15">
        <f t="shared" si="285"/>
        <v>836.7</v>
      </c>
      <c r="AD794" s="48">
        <f>(ROUND(AC794-AC786,1)/AC786)</f>
        <v>0.1096816976127321</v>
      </c>
      <c r="AE794" s="113"/>
      <c r="AF794" s="60"/>
      <c r="AH794" s="59"/>
    </row>
    <row r="795" spans="1:34">
      <c r="A795" s="99" t="s">
        <v>833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169.64999999999998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417.6</v>
      </c>
      <c r="X795" s="14">
        <f t="shared" si="281"/>
        <v>245.04999999999998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591.6</v>
      </c>
      <c r="AC795" s="15">
        <f t="shared" si="285"/>
        <v>836.7</v>
      </c>
      <c r="AD795" s="48">
        <f>(ROUND(AC795-AC786,1)/AC786)</f>
        <v>0.1096816976127321</v>
      </c>
      <c r="AE795" s="113"/>
      <c r="AF795" s="60"/>
      <c r="AH795" s="59"/>
    </row>
    <row r="796" spans="1:34">
      <c r="A796" s="99" t="s">
        <v>834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174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746.46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920.46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920.5</v>
      </c>
      <c r="AD796" s="48">
        <f>(ROUND(AC796-AC786,1)/AC786)</f>
        <v>0.22082228116710875</v>
      </c>
      <c r="AE796" s="113"/>
      <c r="AF796" s="60"/>
      <c r="AH796" s="59"/>
    </row>
    <row r="797" spans="1:34">
      <c r="A797" s="99" t="s">
        <v>835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174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746.46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920.46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920.5</v>
      </c>
      <c r="AD797" s="48">
        <f>(ROUND(AC797-AC786,1)/AC786)</f>
        <v>0.22082228116710875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174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746.46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920.46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920.5</v>
      </c>
      <c r="AD798" s="48">
        <f>(ROUND(AC798-AC786,1)/AC786)</f>
        <v>0.22082228116710875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689.50400000000013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875.10400000000016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875.1</v>
      </c>
      <c r="AD799" s="48">
        <f>(ROUND(AC799-AC786,1)/AC786)</f>
        <v>0.16061007957559681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552.16000000000008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737.7600000000001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737.8</v>
      </c>
      <c r="AD800" s="48">
        <f>(ROUND(AC800-AC786,1)/AC786)</f>
        <v>-2.1485411140583555E-2</v>
      </c>
      <c r="AE800" s="113"/>
      <c r="AF800" s="60"/>
      <c r="AH800" s="59"/>
    </row>
    <row r="801" spans="1:34">
      <c r="A801" s="106" t="s">
        <v>0</v>
      </c>
      <c r="B801" s="90" t="s">
        <v>878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195</v>
      </c>
      <c r="T801" s="52">
        <f>(O801/100)*(K801*$K$3)</f>
        <v>330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325</v>
      </c>
      <c r="Y801" s="52">
        <f t="shared" si="282"/>
        <v>550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875</v>
      </c>
      <c r="AD801" s="58"/>
      <c r="AE801" s="113"/>
      <c r="AF801" s="60"/>
      <c r="AH801" s="59"/>
    </row>
    <row r="802" spans="1:34">
      <c r="A802" s="99" t="s">
        <v>802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400.4</v>
      </c>
      <c r="T802" s="14">
        <f>(O802/100)*(K802*$K$4)</f>
        <v>264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504.4</v>
      </c>
      <c r="Y802" s="14">
        <f t="shared" si="282"/>
        <v>440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944.4</v>
      </c>
      <c r="AD802" s="48">
        <f>(ROUND(AC802-AC801,1)/AC801)</f>
        <v>7.9314285714285726E-2</v>
      </c>
      <c r="AE802" s="113" t="s">
        <v>801</v>
      </c>
      <c r="AF802" s="60"/>
      <c r="AH802" s="59"/>
    </row>
    <row r="803" spans="1:34">
      <c r="A803" s="99" t="s">
        <v>803</v>
      </c>
      <c r="B803" s="91">
        <v>15</v>
      </c>
      <c r="C803" s="21" t="s">
        <v>836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182</v>
      </c>
      <c r="T803" s="14">
        <f>(O803/100)*(K803*$K$5)</f>
        <v>308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312</v>
      </c>
      <c r="Y803" s="14">
        <f t="shared" si="282"/>
        <v>528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840</v>
      </c>
      <c r="AD803" s="48">
        <f>(ROUND(AC803-AC801,1)/AC801)</f>
        <v>-0.04</v>
      </c>
      <c r="AE803" s="113"/>
      <c r="AF803" s="60"/>
      <c r="AH803" s="59"/>
    </row>
    <row r="804" spans="1:34">
      <c r="A804" s="99" t="s">
        <v>804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182</v>
      </c>
      <c r="T804" s="14">
        <f>(O804/100)*(K804*$K$6)</f>
        <v>308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312</v>
      </c>
      <c r="Y804" s="14">
        <f t="shared" si="282"/>
        <v>528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840</v>
      </c>
      <c r="AD804" s="48">
        <f>(ROUND(AC804-AC801,1)/AC801)</f>
        <v>-0.04</v>
      </c>
      <c r="AE804" s="113"/>
      <c r="AF804" s="60"/>
      <c r="AH804" s="59"/>
    </row>
    <row r="805" spans="1:34">
      <c r="A805" s="99" t="s">
        <v>805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182</v>
      </c>
      <c r="T805" s="14">
        <f>(O805/100)*(K805*$K$7)</f>
        <v>308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312</v>
      </c>
      <c r="Y805" s="14">
        <f t="shared" si="282"/>
        <v>528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840</v>
      </c>
      <c r="AD805" s="48">
        <f>(ROUND(AC805-AC801,1)/AC801)</f>
        <v>-0.04</v>
      </c>
      <c r="AE805" s="113"/>
      <c r="AF805" s="60"/>
      <c r="AH805" s="59"/>
    </row>
    <row r="806" spans="1:34">
      <c r="A806" s="99" t="s">
        <v>655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182</v>
      </c>
      <c r="T806" s="14">
        <f>(O806/100)*(K806*$K$8)</f>
        <v>308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312</v>
      </c>
      <c r="Y806" s="14">
        <f t="shared" si="282"/>
        <v>528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840</v>
      </c>
      <c r="AD806" s="48">
        <f>(ROUND(AC806-AC801,1)/AC801)</f>
        <v>-0.04</v>
      </c>
      <c r="AE806" s="113"/>
      <c r="AF806" s="60"/>
      <c r="AH806" s="59"/>
    </row>
    <row r="807" spans="1:34">
      <c r="A807" s="99" t="s">
        <v>596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42.9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64.349999999999994</v>
      </c>
      <c r="T807" s="14">
        <f>(O807/100)*(K807*$K$9)</f>
        <v>438.75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107.25</v>
      </c>
      <c r="Y807" s="14">
        <f t="shared" si="282"/>
        <v>731.25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838.5</v>
      </c>
      <c r="AD807" s="48">
        <f>(ROUND(AC807-AC801,1)/AC801)</f>
        <v>-4.1714285714285718E-2</v>
      </c>
      <c r="AE807" s="113"/>
      <c r="AF807" s="60"/>
      <c r="AH807" s="59"/>
    </row>
    <row r="808" spans="1:34">
      <c r="A808" s="99" t="s">
        <v>831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42.9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64.349999999999994</v>
      </c>
      <c r="T808" s="14">
        <f>(O808/100)*(K808*$J$10)</f>
        <v>0</v>
      </c>
      <c r="U808" s="14">
        <f>(P808/100)*(K808*$K$10)+(P808/100)*(L808*$L$10)</f>
        <v>438.75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107.25</v>
      </c>
      <c r="Y808" s="14">
        <f t="shared" si="282"/>
        <v>0</v>
      </c>
      <c r="Z808" s="14">
        <f t="shared" si="283"/>
        <v>731.25</v>
      </c>
      <c r="AA808" s="14">
        <f t="shared" si="284"/>
        <v>0</v>
      </c>
      <c r="AB808" s="14">
        <f t="shared" si="288"/>
        <v>0</v>
      </c>
      <c r="AC808" s="15">
        <f t="shared" si="287"/>
        <v>838.5</v>
      </c>
      <c r="AD808" s="48">
        <f>(ROUND(AC808-AC801,1)/AC801)</f>
        <v>-4.1714285714285718E-2</v>
      </c>
      <c r="AE808" s="113"/>
      <c r="AF808" s="60"/>
      <c r="AH808" s="59"/>
    </row>
    <row r="809" spans="1:34">
      <c r="A809" s="99" t="s">
        <v>832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42.9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64.349999999999994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438.75</v>
      </c>
      <c r="W809" s="14">
        <f>(R809/100)*(K809*$K$11)+(R809/100)*(L809*$L$11)</f>
        <v>0</v>
      </c>
      <c r="X809" s="14">
        <f t="shared" si="281"/>
        <v>107.25</v>
      </c>
      <c r="Y809" s="14">
        <f t="shared" si="282"/>
        <v>0</v>
      </c>
      <c r="Z809" s="14">
        <f t="shared" si="283"/>
        <v>0</v>
      </c>
      <c r="AA809" s="14">
        <f t="shared" si="284"/>
        <v>731.25</v>
      </c>
      <c r="AB809" s="14">
        <f t="shared" si="288"/>
        <v>0</v>
      </c>
      <c r="AC809" s="15">
        <f t="shared" si="287"/>
        <v>838.5</v>
      </c>
      <c r="AD809" s="48">
        <f>(ROUND(AC809-AC801,1)/AC801)</f>
        <v>-4.1714285714285718E-2</v>
      </c>
      <c r="AE809" s="113"/>
      <c r="AF809" s="60"/>
      <c r="AH809" s="59"/>
    </row>
    <row r="810" spans="1:34">
      <c r="A810" s="99" t="s">
        <v>833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42.9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64.349999999999994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438.75</v>
      </c>
      <c r="X810" s="14">
        <f t="shared" si="281"/>
        <v>107.25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731.25</v>
      </c>
      <c r="AC810" s="15">
        <f t="shared" si="287"/>
        <v>838.5</v>
      </c>
      <c r="AD810" s="48">
        <f>(ROUND(AC810-AC801,1)/AC801)</f>
        <v>-4.1714285714285718E-2</v>
      </c>
      <c r="AE810" s="113"/>
      <c r="AF810" s="60"/>
      <c r="AH810" s="59"/>
    </row>
    <row r="811" spans="1:34">
      <c r="A811" s="99" t="s">
        <v>834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97.5</v>
      </c>
      <c r="O811" s="14">
        <f>E811*$E$13</f>
        <v>165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219.375</v>
      </c>
      <c r="T811" s="14">
        <f>(O811/100)*(K811*$K$13)+(O811/100)*(M811*$M$13)</f>
        <v>412.5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316.875</v>
      </c>
      <c r="Y811" s="14">
        <f t="shared" si="282"/>
        <v>577.5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894.4</v>
      </c>
      <c r="AD811" s="48">
        <f>(ROUND(AC811-AC801,1)/AC801)</f>
        <v>2.2171428571428571E-2</v>
      </c>
      <c r="AE811" s="113"/>
      <c r="AF811" s="60"/>
      <c r="AH811" s="59"/>
    </row>
    <row r="812" spans="1:34">
      <c r="A812" s="99" t="s">
        <v>835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240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720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960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960</v>
      </c>
      <c r="AD812" s="48">
        <f>(ROUND(AC812-AC801,1)/AC801)</f>
        <v>9.7142857142857142E-2</v>
      </c>
      <c r="AE812" s="113"/>
      <c r="AF812" s="60"/>
      <c r="AH812" s="59"/>
    </row>
    <row r="813" spans="1:34">
      <c r="A813" s="99"/>
      <c r="B813" s="91" t="s">
        <v>877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240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720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960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960</v>
      </c>
      <c r="AD813" s="48">
        <f>(ROUND(AC813-AC801,1)/AC801)</f>
        <v>9.7142857142857142E-2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431.59999999999997</v>
      </c>
      <c r="T814" s="14">
        <f>(O814/100)*(K814*$K$16)</f>
        <v>264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535.59999999999991</v>
      </c>
      <c r="Y814" s="14">
        <f t="shared" si="282"/>
        <v>440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975.6</v>
      </c>
      <c r="AD814" s="48">
        <f>(ROUND(AC814-AC801,1)/AC801)</f>
        <v>0.11497142857142857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331.76000000000005</v>
      </c>
      <c r="T815" s="14">
        <f>(O815/100)*(K815*$K$17)</f>
        <v>264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435.76000000000005</v>
      </c>
      <c r="Y815" s="14">
        <f t="shared" si="282"/>
        <v>440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875.8</v>
      </c>
      <c r="AD815" s="48">
        <f>(ROUND(AC815-AC801,1)/AC801)</f>
        <v>9.1428571428571438E-4</v>
      </c>
      <c r="AE815" s="113"/>
      <c r="AF815" s="60"/>
      <c r="AH815" s="59"/>
    </row>
    <row r="816" spans="1:34">
      <c r="A816" s="107"/>
      <c r="B816" s="152" t="s">
        <v>42</v>
      </c>
      <c r="C816" s="152"/>
      <c r="D816" s="152"/>
      <c r="E816" s="152"/>
      <c r="F816" s="152"/>
      <c r="G816" s="152"/>
      <c r="H816" s="152"/>
      <c r="I816" s="152"/>
      <c r="J816" s="152"/>
      <c r="K816" s="152"/>
      <c r="L816" s="152"/>
      <c r="M816" s="152"/>
      <c r="N816" s="152"/>
      <c r="O816" s="152"/>
      <c r="P816" s="152"/>
      <c r="Q816" s="152"/>
      <c r="R816" s="152"/>
      <c r="S816" s="152"/>
      <c r="T816" s="152"/>
      <c r="U816" s="152"/>
      <c r="V816" s="152"/>
      <c r="W816" s="152"/>
      <c r="X816" s="152"/>
      <c r="Y816" s="152"/>
      <c r="Z816" s="152"/>
      <c r="AA816" s="152"/>
      <c r="AB816" s="152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612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852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852</v>
      </c>
      <c r="AD817" s="48">
        <v>0</v>
      </c>
      <c r="AE817" s="113" t="s">
        <v>801</v>
      </c>
      <c r="AF817" s="60"/>
      <c r="AH817" s="59"/>
    </row>
    <row r="818" spans="1:34">
      <c r="A818" s="99" t="s">
        <v>802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779.52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971.52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971.5</v>
      </c>
      <c r="AD818" s="48">
        <f>(ROUND(AC818-AC817,1)/AC817)</f>
        <v>0.14025821596244131</v>
      </c>
      <c r="AE818" s="113"/>
      <c r="AF818" s="60"/>
      <c r="AH818" s="59"/>
    </row>
    <row r="819" spans="1:34">
      <c r="A819" s="99" t="s">
        <v>803</v>
      </c>
      <c r="B819" s="87">
        <v>10</v>
      </c>
      <c r="C819" s="21" t="s">
        <v>836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571.20000000000005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811.2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811.2</v>
      </c>
      <c r="AD819" s="48">
        <f>(ROUND(AC819-AC817,1)/AC817)</f>
        <v>-4.788732394366197E-2</v>
      </c>
      <c r="AE819" s="113"/>
      <c r="AF819" s="60"/>
      <c r="AH819" s="59"/>
    </row>
    <row r="820" spans="1:34">
      <c r="A820" s="99" t="s">
        <v>804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571.20000000000005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811.2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811.2</v>
      </c>
      <c r="AD820" s="48">
        <f>(ROUND(AC820-AC817,1)/AC817)</f>
        <v>-4.788732394366197E-2</v>
      </c>
      <c r="AE820" s="113"/>
      <c r="AF820" s="60"/>
      <c r="AH820" s="59"/>
    </row>
    <row r="821" spans="1:34">
      <c r="A821" s="99" t="s">
        <v>805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571.20000000000005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811.2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811.2</v>
      </c>
      <c r="AD821" s="48">
        <f>(ROUND(AC821-AC817,1)/AC817)</f>
        <v>-4.788732394366197E-2</v>
      </c>
      <c r="AE821" s="113"/>
      <c r="AF821" s="60"/>
      <c r="AH821" s="59"/>
    </row>
    <row r="822" spans="1:34">
      <c r="A822" s="99" t="s">
        <v>655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571.20000000000005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811.2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811.2</v>
      </c>
      <c r="AD822" s="48">
        <f>(ROUND(AC822-AC817,1)/AC817)</f>
        <v>-4.788732394366197E-2</v>
      </c>
      <c r="AE822" s="113"/>
      <c r="AF822" s="60"/>
      <c r="AH822" s="59"/>
    </row>
    <row r="823" spans="1:34">
      <c r="A823" s="99" t="s">
        <v>596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198.9</v>
      </c>
      <c r="T823" s="14">
        <f>(O823/100)*(K823*$K$9)</f>
        <v>486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276.89999999999998</v>
      </c>
      <c r="Y823" s="14">
        <f t="shared" si="290"/>
        <v>666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942.9</v>
      </c>
      <c r="AD823" s="48">
        <f>(ROUND(AC823-AC817,1)/AC817)</f>
        <v>0.10669014084507043</v>
      </c>
      <c r="AE823" s="113"/>
      <c r="AF823" s="60"/>
      <c r="AH823" s="60"/>
    </row>
    <row r="824" spans="1:34">
      <c r="A824" s="99" t="s">
        <v>831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198.9</v>
      </c>
      <c r="T824" s="14">
        <f>(O824/100)*(K824*$J$10)</f>
        <v>0</v>
      </c>
      <c r="U824" s="14">
        <f>(P824/100)*(K824*$K$10)+(P824/100)*(L824*$L$10)</f>
        <v>486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276.89999999999998</v>
      </c>
      <c r="Y824" s="14">
        <f t="shared" si="290"/>
        <v>0</v>
      </c>
      <c r="Z824" s="14">
        <f t="shared" si="291"/>
        <v>666</v>
      </c>
      <c r="AA824" s="14">
        <f t="shared" si="292"/>
        <v>0</v>
      </c>
      <c r="AB824" s="14">
        <f t="shared" si="294"/>
        <v>0</v>
      </c>
      <c r="AC824" s="15">
        <f t="shared" si="293"/>
        <v>942.9</v>
      </c>
      <c r="AD824" s="48">
        <f>(ROUND(AC824-AC817,1)/AC817)</f>
        <v>0.10669014084507043</v>
      </c>
      <c r="AE824" s="113"/>
      <c r="AF824" s="60"/>
      <c r="AH824" s="59"/>
    </row>
    <row r="825" spans="1:34">
      <c r="A825" s="99" t="s">
        <v>832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198.9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486</v>
      </c>
      <c r="W825" s="14">
        <f>(R825/100)*(K825*$K$11)+(R825/100)*(L825*$L$11)</f>
        <v>0</v>
      </c>
      <c r="X825" s="14">
        <f t="shared" si="289"/>
        <v>276.89999999999998</v>
      </c>
      <c r="Y825" s="14">
        <f t="shared" si="290"/>
        <v>0</v>
      </c>
      <c r="Z825" s="14">
        <f t="shared" si="291"/>
        <v>0</v>
      </c>
      <c r="AA825" s="14">
        <f t="shared" si="292"/>
        <v>666</v>
      </c>
      <c r="AB825" s="14">
        <f t="shared" si="294"/>
        <v>0</v>
      </c>
      <c r="AC825" s="15">
        <f t="shared" si="293"/>
        <v>942.9</v>
      </c>
      <c r="AD825" s="48">
        <f>(ROUND(AC825-AC817,1)/AC817)</f>
        <v>0.10669014084507043</v>
      </c>
      <c r="AE825" s="113"/>
      <c r="AF825" s="60"/>
      <c r="AH825" s="59"/>
    </row>
    <row r="826" spans="1:34">
      <c r="A826" s="99" t="s">
        <v>833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198.9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486</v>
      </c>
      <c r="X826" s="14">
        <f t="shared" si="289"/>
        <v>276.89999999999998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666</v>
      </c>
      <c r="AC826" s="15">
        <f t="shared" si="293"/>
        <v>942.9</v>
      </c>
      <c r="AD826" s="48">
        <f>(ROUND(AC826-AC817,1)/AC817)</f>
        <v>0.10669014084507043</v>
      </c>
      <c r="AE826" s="113"/>
      <c r="AF826" s="60"/>
      <c r="AH826" s="59"/>
    </row>
    <row r="827" spans="1:34">
      <c r="A827" s="99" t="s">
        <v>834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180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847.8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1027.8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1027.8</v>
      </c>
      <c r="AD827" s="48">
        <f>(ROUND(AC827-AC817,1)/AC817)</f>
        <v>0.20633802816901409</v>
      </c>
      <c r="AE827" s="113"/>
      <c r="AF827" s="60"/>
      <c r="AH827" s="59"/>
    </row>
    <row r="828" spans="1:34">
      <c r="A828" s="99" t="s">
        <v>835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180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847.8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1027.8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1027.8</v>
      </c>
      <c r="AD828" s="48">
        <f>(ROUND(AC828-AC817,1)/AC817)</f>
        <v>0.20633802816901409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180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847.8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1027.8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1027.8</v>
      </c>
      <c r="AD829" s="48">
        <f>(ROUND(AC829-AC817,1)/AC817)</f>
        <v>0.20633802816901409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640.31999999999994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832.31999999999994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832.3</v>
      </c>
      <c r="AD830" s="48">
        <f>(ROUND(AC830-AC817,1)/AC817)</f>
        <v>-2.312206572769953E-2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775.68000000000006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967.68000000000006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967.7</v>
      </c>
      <c r="AD831" s="48">
        <f>(ROUND(AC831-AC817,1)/AC817)</f>
        <v>0.13579812206572769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600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850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850</v>
      </c>
      <c r="AD832" s="58">
        <v>0</v>
      </c>
      <c r="AE832" s="113" t="s">
        <v>801</v>
      </c>
      <c r="AF832" s="60"/>
      <c r="AH832" s="59"/>
    </row>
    <row r="833" spans="1:34">
      <c r="A833" s="99" t="s">
        <v>802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826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1026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1026</v>
      </c>
      <c r="AD833" s="48">
        <f>(ROUND(AC833-AC832,1)/AC832)</f>
        <v>0.20705882352941177</v>
      </c>
      <c r="AE833" s="113"/>
      <c r="AF833" s="60"/>
      <c r="AH833" s="59"/>
    </row>
    <row r="834" spans="1:34">
      <c r="A834" s="99" t="s">
        <v>803</v>
      </c>
      <c r="B834" s="89">
        <v>16</v>
      </c>
      <c r="C834" s="21" t="s">
        <v>836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560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810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810</v>
      </c>
      <c r="AD834" s="48">
        <f>(ROUND(AC834-AC832,1)/AC832)</f>
        <v>-4.7058823529411764E-2</v>
      </c>
      <c r="AE834" s="113"/>
      <c r="AF834" s="60"/>
      <c r="AH834" s="59"/>
    </row>
    <row r="835" spans="1:34">
      <c r="A835" s="99" t="s">
        <v>804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560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810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810</v>
      </c>
      <c r="AD835" s="48">
        <f>(ROUND(AC835-AC832,1)/AC832)</f>
        <v>-4.7058823529411764E-2</v>
      </c>
      <c r="AE835" s="113"/>
      <c r="AF835" s="60"/>
      <c r="AH835" s="59"/>
    </row>
    <row r="836" spans="1:34">
      <c r="A836" s="99" t="s">
        <v>805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560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810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810</v>
      </c>
      <c r="AD836" s="48">
        <f>(ROUND(AC836-AC832,1)/AC832)</f>
        <v>-4.7058823529411764E-2</v>
      </c>
      <c r="AE836" s="113"/>
      <c r="AF836" s="60"/>
      <c r="AH836" s="59"/>
    </row>
    <row r="837" spans="1:34">
      <c r="A837" s="99" t="s">
        <v>655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560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810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810</v>
      </c>
      <c r="AD837" s="48">
        <f>(ROUND(AC837-AC832,1)/AC832)</f>
        <v>-4.7058823529411764E-2</v>
      </c>
      <c r="AE837" s="113"/>
      <c r="AF837" s="60"/>
      <c r="AH837" s="59"/>
    </row>
    <row r="838" spans="1:34">
      <c r="A838" s="99" t="s">
        <v>596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196.56</v>
      </c>
      <c r="T838" s="14">
        <f>(O838/100)*(K838*$K$9)</f>
        <v>478.125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278.46000000000004</v>
      </c>
      <c r="Y838" s="14">
        <f t="shared" si="296"/>
        <v>665.625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944.1</v>
      </c>
      <c r="AD838" s="48">
        <f>(ROUND(AC838-AC832,1)/AC832)</f>
        <v>0.11070588235294117</v>
      </c>
      <c r="AE838" s="113"/>
      <c r="AF838" s="60"/>
      <c r="AH838" s="59"/>
    </row>
    <row r="839" spans="1:34">
      <c r="A839" s="99" t="s">
        <v>831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196.56</v>
      </c>
      <c r="T839" s="14">
        <f>(O839/100)*(K839*$J$10)</f>
        <v>0</v>
      </c>
      <c r="U839" s="14">
        <f>(P839/100)*(K839*$K$10)+(P839/100)*(L839*$L$10)</f>
        <v>478.125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278.46000000000004</v>
      </c>
      <c r="Y839" s="14">
        <f t="shared" si="296"/>
        <v>0</v>
      </c>
      <c r="Z839" s="14">
        <f t="shared" si="297"/>
        <v>665.625</v>
      </c>
      <c r="AA839" s="14">
        <f t="shared" si="298"/>
        <v>0</v>
      </c>
      <c r="AB839" s="14">
        <f t="shared" si="300"/>
        <v>0</v>
      </c>
      <c r="AC839" s="15">
        <f t="shared" si="299"/>
        <v>944.1</v>
      </c>
      <c r="AD839" s="48">
        <f>(ROUND(AC839-AC832,1)/AC832)</f>
        <v>0.11070588235294117</v>
      </c>
      <c r="AE839" s="113"/>
      <c r="AF839" s="60"/>
      <c r="AH839" s="59"/>
    </row>
    <row r="840" spans="1:34">
      <c r="A840" s="99" t="s">
        <v>832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196.56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478.125</v>
      </c>
      <c r="W840" s="14">
        <f>(R840/100)*(K840*$K$11)+(R840/100)*(L840*$L$11)</f>
        <v>0</v>
      </c>
      <c r="X840" s="14">
        <f t="shared" si="295"/>
        <v>278.46000000000004</v>
      </c>
      <c r="Y840" s="14">
        <f t="shared" si="296"/>
        <v>0</v>
      </c>
      <c r="Z840" s="14">
        <f t="shared" si="297"/>
        <v>0</v>
      </c>
      <c r="AA840" s="14">
        <f t="shared" si="298"/>
        <v>665.625</v>
      </c>
      <c r="AB840" s="14">
        <f t="shared" si="300"/>
        <v>0</v>
      </c>
      <c r="AC840" s="15">
        <f t="shared" si="299"/>
        <v>944.1</v>
      </c>
      <c r="AD840" s="48">
        <f>(ROUND(AC840-AC832,1)/AC832)</f>
        <v>0.11070588235294117</v>
      </c>
      <c r="AE840" s="113"/>
      <c r="AF840" s="60"/>
      <c r="AH840" s="59"/>
    </row>
    <row r="841" spans="1:34">
      <c r="A841" s="99" t="s">
        <v>833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196.56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478.125</v>
      </c>
      <c r="X841" s="14">
        <f t="shared" si="295"/>
        <v>278.46000000000004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665.625</v>
      </c>
      <c r="AC841" s="15">
        <f t="shared" si="299"/>
        <v>944.1</v>
      </c>
      <c r="AD841" s="48">
        <f>(ROUND(AC841-AC832,1)/AC832)</f>
        <v>0.11070588235294117</v>
      </c>
      <c r="AE841" s="113"/>
      <c r="AF841" s="60"/>
      <c r="AH841" s="59"/>
    </row>
    <row r="842" spans="1:34">
      <c r="A842" s="99" t="s">
        <v>834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187.5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843.75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1031.25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1031.3</v>
      </c>
      <c r="AD842" s="48">
        <f>(ROUND(AC842-AC832,1)/AC832)</f>
        <v>0.21329411764705883</v>
      </c>
      <c r="AE842" s="113"/>
      <c r="AF842" s="60"/>
      <c r="AH842" s="59"/>
    </row>
    <row r="843" spans="1:34">
      <c r="A843" s="99" t="s">
        <v>835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187.5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843.75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1031.25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1031.3</v>
      </c>
      <c r="AD843" s="48">
        <f>(ROUND(AC843-AC832,1)/AC832)</f>
        <v>0.21329411764705883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187.5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843.75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1031.25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1031.3</v>
      </c>
      <c r="AD844" s="48">
        <f>(ROUND(AC844-AC832,1)/AC832)</f>
        <v>0.21329411764705883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701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901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901</v>
      </c>
      <c r="AD845" s="48">
        <f>(ROUND(AC845-AC832,1)/AC832)</f>
        <v>0.06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701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901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901</v>
      </c>
      <c r="AD846" s="48">
        <f>(ROUND(AC846-AC832,1)/AC832)</f>
        <v>0.06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660.00000000000011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880.00000000000011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880</v>
      </c>
      <c r="AD847" s="58">
        <v>0</v>
      </c>
      <c r="AE847" s="113" t="s">
        <v>801</v>
      </c>
      <c r="AF847" s="60"/>
      <c r="AH847" s="59"/>
    </row>
    <row r="848" spans="1:34">
      <c r="A848" s="99" t="s">
        <v>802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819.28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995.28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995.3</v>
      </c>
      <c r="AD848" s="48">
        <f>(ROUND(AC848-AC847,1)/AC847)</f>
        <v>0.13102272727272726</v>
      </c>
      <c r="AE848" s="113"/>
      <c r="AF848" s="60"/>
      <c r="AH848" s="59"/>
    </row>
    <row r="849" spans="1:34">
      <c r="A849" s="99" t="s">
        <v>803</v>
      </c>
      <c r="B849" s="87">
        <v>16</v>
      </c>
      <c r="C849" s="21" t="s">
        <v>836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616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836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836</v>
      </c>
      <c r="AD849" s="48">
        <f>(ROUND(AC849-AC847,1)/AC847)</f>
        <v>-0.05</v>
      </c>
      <c r="AE849" s="113"/>
      <c r="AF849" s="60"/>
      <c r="AH849" s="59"/>
    </row>
    <row r="850" spans="1:34">
      <c r="A850" s="99" t="s">
        <v>804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616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836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836</v>
      </c>
      <c r="AD850" s="48">
        <f>(ROUND(AC850-AC847,1)/AC847)</f>
        <v>-0.05</v>
      </c>
      <c r="AE850" s="113"/>
      <c r="AF850" s="60"/>
      <c r="AH850" s="59"/>
    </row>
    <row r="851" spans="1:34">
      <c r="A851" s="99" t="s">
        <v>805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616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836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836</v>
      </c>
      <c r="AD851" s="48">
        <f>(ROUND(AC851-AC847,1)/AC847)</f>
        <v>-0.05</v>
      </c>
      <c r="AE851" s="113"/>
      <c r="AF851" s="60"/>
      <c r="AH851" s="59"/>
    </row>
    <row r="852" spans="1:34">
      <c r="A852" s="99" t="s">
        <v>655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616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836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836</v>
      </c>
      <c r="AD852" s="48">
        <f>(ROUND(AC852-AC847,1)/AC847)</f>
        <v>-0.05</v>
      </c>
      <c r="AE852" s="113"/>
      <c r="AF852" s="60"/>
      <c r="AH852" s="59"/>
    </row>
    <row r="853" spans="1:34">
      <c r="A853" s="99" t="s">
        <v>596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214.5</v>
      </c>
      <c r="T853" s="14">
        <f>(O853/100)*(K853*$K$9)</f>
        <v>519.75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286</v>
      </c>
      <c r="Y853" s="14">
        <f t="shared" si="296"/>
        <v>684.75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970.8</v>
      </c>
      <c r="AD853" s="48">
        <f>(ROUND(AC853-AC847,1)/AC847)</f>
        <v>0.10318181818181818</v>
      </c>
      <c r="AE853" s="113"/>
      <c r="AF853" s="60"/>
      <c r="AH853" s="59"/>
    </row>
    <row r="854" spans="1:34">
      <c r="A854" s="99" t="s">
        <v>831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214.5</v>
      </c>
      <c r="T854" s="14">
        <f>(O854/100)*(K854*$J$10)</f>
        <v>0</v>
      </c>
      <c r="U854" s="14">
        <f>(P854/100)*(K854*$K$10)+(P854/100)*(L854*$L$10)</f>
        <v>519.75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286</v>
      </c>
      <c r="Y854" s="14">
        <f t="shared" si="296"/>
        <v>0</v>
      </c>
      <c r="Z854" s="14">
        <f t="shared" si="297"/>
        <v>684.75</v>
      </c>
      <c r="AA854" s="14">
        <f t="shared" si="298"/>
        <v>0</v>
      </c>
      <c r="AB854" s="14">
        <f t="shared" si="302"/>
        <v>0</v>
      </c>
      <c r="AC854" s="15">
        <f t="shared" si="301"/>
        <v>970.8</v>
      </c>
      <c r="AD854" s="48">
        <f>(ROUND(AC854-AC847,1)/AC847)</f>
        <v>0.10318181818181818</v>
      </c>
      <c r="AE854" s="113"/>
      <c r="AF854" s="60"/>
      <c r="AH854" s="59"/>
    </row>
    <row r="855" spans="1:34">
      <c r="A855" s="99" t="s">
        <v>832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214.5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519.75</v>
      </c>
      <c r="W855" s="14">
        <f>(R855/100)*(K855*$K$11)+(R855/100)*(L855*$L$11)</f>
        <v>0</v>
      </c>
      <c r="X855" s="14">
        <f t="shared" si="295"/>
        <v>286</v>
      </c>
      <c r="Y855" s="14">
        <f t="shared" si="296"/>
        <v>0</v>
      </c>
      <c r="Z855" s="14">
        <f t="shared" si="297"/>
        <v>0</v>
      </c>
      <c r="AA855" s="14">
        <f t="shared" si="298"/>
        <v>684.75</v>
      </c>
      <c r="AB855" s="14">
        <f t="shared" si="302"/>
        <v>0</v>
      </c>
      <c r="AC855" s="15">
        <f t="shared" si="301"/>
        <v>970.8</v>
      </c>
      <c r="AD855" s="48">
        <f>(ROUND(AC855-AC847,1)/AC847)</f>
        <v>0.10318181818181818</v>
      </c>
      <c r="AE855" s="113"/>
      <c r="AF855" s="60"/>
      <c r="AH855" s="59"/>
    </row>
    <row r="856" spans="1:34">
      <c r="A856" s="99" t="s">
        <v>833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214.5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519.75</v>
      </c>
      <c r="X856" s="14">
        <f t="shared" si="295"/>
        <v>286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684.75</v>
      </c>
      <c r="AC856" s="15">
        <f t="shared" si="301"/>
        <v>970.8</v>
      </c>
      <c r="AD856" s="48">
        <f>(ROUND(AC856-AC847,1)/AC847)</f>
        <v>0.10318181818181818</v>
      </c>
      <c r="AE856" s="113"/>
      <c r="AF856" s="60"/>
      <c r="AH856" s="59"/>
    </row>
    <row r="857" spans="1:34">
      <c r="A857" s="99" t="s">
        <v>834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165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891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1056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1056</v>
      </c>
      <c r="AD857" s="48">
        <f>(ROUND(AC857-AC847,1)/AC847)</f>
        <v>0.2</v>
      </c>
      <c r="AE857" s="113"/>
      <c r="AF857" s="60"/>
      <c r="AH857" s="59"/>
    </row>
    <row r="858" spans="1:34">
      <c r="A858" s="99" t="s">
        <v>835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165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891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1056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1056</v>
      </c>
      <c r="AD858" s="48">
        <f>(ROUND(AC858-AC847,1)/AC847)</f>
        <v>0.2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165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891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1056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1056</v>
      </c>
      <c r="AD859" s="48">
        <f>(ROUND(AC859-AC847,1)/AC847)</f>
        <v>0.2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828.95999999999992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1004.9599999999999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1005</v>
      </c>
      <c r="AD860" s="48">
        <f>(ROUND(AC860-AC847,1)/AC847)</f>
        <v>0.14204545454545456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661.7600000000001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837.7600000000001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837.8</v>
      </c>
      <c r="AD861" s="48">
        <f>(ROUND(AC861-AC847,1)/AC847)</f>
        <v>-4.7954545454545458E-2</v>
      </c>
      <c r="AE861" s="113"/>
      <c r="AF861" s="60"/>
      <c r="AH861" s="59"/>
    </row>
    <row r="862" spans="1:34">
      <c r="A862" s="106" t="s">
        <v>0</v>
      </c>
      <c r="B862" s="88" t="s">
        <v>616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248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595.20000000000005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843.2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843.2</v>
      </c>
      <c r="AD862" s="58">
        <v>0</v>
      </c>
      <c r="AE862" s="113" t="s">
        <v>801</v>
      </c>
      <c r="AF862" s="60"/>
      <c r="AH862" s="59"/>
    </row>
    <row r="863" spans="1:34">
      <c r="A863" s="99" t="s">
        <v>802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198.4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763.83999999999992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962.2399999999999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962.2</v>
      </c>
      <c r="AD863" s="48">
        <f>(ROUND(AC863-AC862,1)/AC862)</f>
        <v>0.1411290322580645</v>
      </c>
      <c r="AE863" s="113"/>
      <c r="AF863" s="60"/>
      <c r="AH863" s="59"/>
    </row>
    <row r="864" spans="1:34">
      <c r="A864" s="99" t="s">
        <v>803</v>
      </c>
      <c r="B864" s="89">
        <v>20</v>
      </c>
      <c r="C864" s="21" t="s">
        <v>836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248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555.52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803.52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803.5</v>
      </c>
      <c r="AD864" s="48">
        <f>(ROUND(AC864-AC862,1)/AC862)</f>
        <v>-4.7082542694497152E-2</v>
      </c>
      <c r="AE864" s="113"/>
      <c r="AF864" s="60"/>
      <c r="AH864" s="59"/>
    </row>
    <row r="865" spans="1:34">
      <c r="A865" s="99" t="s">
        <v>804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248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555.52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803.52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803.5</v>
      </c>
      <c r="AD865" s="48">
        <f>(ROUND(AC865-AC862,1)/AC862)</f>
        <v>-4.7082542694497152E-2</v>
      </c>
      <c r="AE865" s="113"/>
      <c r="AF865" s="60"/>
      <c r="AH865" s="59"/>
    </row>
    <row r="866" spans="1:34">
      <c r="A866" s="99" t="s">
        <v>805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248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555.52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803.52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803.5</v>
      </c>
      <c r="AD866" s="48">
        <f>(ROUND(AC866-AC862,1)/AC862)</f>
        <v>-4.7082542694497152E-2</v>
      </c>
      <c r="AE866" s="113"/>
      <c r="AF866" s="60"/>
      <c r="AH866" s="59"/>
    </row>
    <row r="867" spans="1:34">
      <c r="A867" s="99" t="s">
        <v>655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248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555.52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803.52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803.5</v>
      </c>
      <c r="AD867" s="48">
        <f>(ROUND(AC867-AC862,1)/AC862)</f>
        <v>-4.7082542694497152E-2</v>
      </c>
      <c r="AE867" s="113"/>
      <c r="AF867" s="60"/>
      <c r="AH867" s="59"/>
    </row>
    <row r="868" spans="1:34">
      <c r="A868" s="99" t="s">
        <v>596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80.600000000000009</v>
      </c>
      <c r="O868" s="14">
        <f>E868*$E$9</f>
        <v>186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193.44</v>
      </c>
      <c r="T868" s="14">
        <f>(O868/100)*(K868*$K$9)</f>
        <v>474.3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274.04000000000002</v>
      </c>
      <c r="Y868" s="14">
        <f t="shared" si="304"/>
        <v>660.3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934.3</v>
      </c>
      <c r="AD868" s="48">
        <f>(ROUND(AC868-AC862,1)/AC862)</f>
        <v>0.10804079696394686</v>
      </c>
      <c r="AE868" s="113"/>
      <c r="AF868" s="60"/>
      <c r="AH868" s="60"/>
    </row>
    <row r="869" spans="1:34">
      <c r="A869" s="99" t="s">
        <v>831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80.600000000000009</v>
      </c>
      <c r="O869" s="14">
        <f>E869*$E$10</f>
        <v>0</v>
      </c>
      <c r="P869" s="14">
        <f>F869*$F$10</f>
        <v>186</v>
      </c>
      <c r="Q869" s="14">
        <f>G869*$G$10</f>
        <v>0</v>
      </c>
      <c r="R869" s="14">
        <f>H869*$H$10</f>
        <v>0</v>
      </c>
      <c r="S869" s="14">
        <f>(N869/100)*(I869*$I$10)+(N869/100)*(J869*$J$10)</f>
        <v>193.44</v>
      </c>
      <c r="T869" s="14">
        <f>(O869/100)*(K869*$J$10)</f>
        <v>0</v>
      </c>
      <c r="U869" s="14">
        <f>(P869/100)*(K869*$K$10)+(P869/100)*(L869*$L$10)</f>
        <v>474.3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274.04000000000002</v>
      </c>
      <c r="Y869" s="14">
        <f t="shared" si="304"/>
        <v>0</v>
      </c>
      <c r="Z869" s="14">
        <f t="shared" si="305"/>
        <v>660.3</v>
      </c>
      <c r="AA869" s="14">
        <f t="shared" si="306"/>
        <v>0</v>
      </c>
      <c r="AB869" s="14">
        <f t="shared" si="307"/>
        <v>0</v>
      </c>
      <c r="AC869" s="15">
        <f t="shared" si="308"/>
        <v>934.3</v>
      </c>
      <c r="AD869" s="48">
        <f>(ROUND(AC869-AC862,1)/AC862)</f>
        <v>0.10804079696394686</v>
      </c>
      <c r="AE869" s="113"/>
      <c r="AF869" s="60"/>
      <c r="AH869" s="59"/>
    </row>
    <row r="870" spans="1:34">
      <c r="A870" s="99" t="s">
        <v>832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80.600000000000009</v>
      </c>
      <c r="O870" s="14">
        <f>E870*$E$11</f>
        <v>0</v>
      </c>
      <c r="P870" s="14">
        <f>F870*$F$11</f>
        <v>0</v>
      </c>
      <c r="Q870" s="14">
        <f>G870*$G$11</f>
        <v>186</v>
      </c>
      <c r="R870" s="14">
        <f>H870*$H$11</f>
        <v>0</v>
      </c>
      <c r="S870" s="14">
        <f>(N870/100)*(I870*$I$11)+(N870/100)*(J870*$J$11)</f>
        <v>193.44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474.3</v>
      </c>
      <c r="W870" s="14">
        <f>(R870/100)*(K870*$K$11)+(R870/100)*(L870*$L$11)</f>
        <v>0</v>
      </c>
      <c r="X870" s="14">
        <f t="shared" si="303"/>
        <v>274.04000000000002</v>
      </c>
      <c r="Y870" s="14">
        <f t="shared" si="304"/>
        <v>0</v>
      </c>
      <c r="Z870" s="14">
        <f t="shared" si="305"/>
        <v>0</v>
      </c>
      <c r="AA870" s="14">
        <f t="shared" si="306"/>
        <v>660.3</v>
      </c>
      <c r="AB870" s="14">
        <f t="shared" si="307"/>
        <v>0</v>
      </c>
      <c r="AC870" s="15">
        <f t="shared" si="308"/>
        <v>934.3</v>
      </c>
      <c r="AD870" s="48">
        <f>(ROUND(AC870-AC862,1)/AC862)</f>
        <v>0.10804079696394686</v>
      </c>
      <c r="AE870" s="113"/>
      <c r="AF870" s="60"/>
      <c r="AH870" s="59"/>
    </row>
    <row r="871" spans="1:34">
      <c r="A871" s="99" t="s">
        <v>833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80.600000000000009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186</v>
      </c>
      <c r="S871" s="14">
        <f>(N871/100)*(I871*$I$12)+(N871/100)*(J871*$J$12)</f>
        <v>193.44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474.3</v>
      </c>
      <c r="X871" s="14">
        <f t="shared" si="303"/>
        <v>274.04000000000002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660.3</v>
      </c>
      <c r="AC871" s="15">
        <f t="shared" si="308"/>
        <v>934.3</v>
      </c>
      <c r="AD871" s="48">
        <f>(ROUND(AC871-AC862,1)/AC862)</f>
        <v>0.10804079696394686</v>
      </c>
      <c r="AE871" s="113"/>
      <c r="AF871" s="60"/>
      <c r="AH871" s="59"/>
    </row>
    <row r="872" spans="1:34">
      <c r="A872" s="99" t="s">
        <v>834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186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837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1023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1023</v>
      </c>
      <c r="AD872" s="48">
        <f>(ROUND(AC872-AC862,1)/AC862)</f>
        <v>0.21323529411764705</v>
      </c>
      <c r="AE872" s="113"/>
      <c r="AF872" s="60"/>
      <c r="AH872" s="59"/>
    </row>
    <row r="873" spans="1:34">
      <c r="A873" s="99" t="s">
        <v>835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186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837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1023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1023</v>
      </c>
      <c r="AD873" s="48">
        <f>(ROUND(AC873-AC862,1)/AC862)</f>
        <v>0.21323529411764705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186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837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1023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1023</v>
      </c>
      <c r="AD874" s="48">
        <f>(ROUND(AC874-AC862,1)/AC862)</f>
        <v>0.21323529411764705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198.4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780.70399999999995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979.10399999999993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979.1</v>
      </c>
      <c r="AD875" s="48">
        <f>(ROUND(AC875-AC862,1)/AC862)</f>
        <v>0.16117172675521821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198.4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610.08000000000004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808.48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808.5</v>
      </c>
      <c r="AD876" s="48">
        <f>(ROUND(AC876-AC862,1)/AC862)</f>
        <v>-4.1152751423149905E-2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522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812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812</v>
      </c>
      <c r="AD877" s="58">
        <v>0</v>
      </c>
      <c r="AE877" s="113" t="s">
        <v>801</v>
      </c>
      <c r="AF877" s="60"/>
      <c r="AH877" s="59"/>
    </row>
    <row r="878" spans="1:34">
      <c r="A878" s="99" t="s">
        <v>802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714.56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946.56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946.6</v>
      </c>
      <c r="AD878" s="48">
        <f>(ROUND(AC878-AC877,1)/AC877)</f>
        <v>0.16576354679802954</v>
      </c>
      <c r="AE878" s="113"/>
      <c r="AF878" s="60"/>
      <c r="AH878" s="59"/>
    </row>
    <row r="879" spans="1:34">
      <c r="A879" s="99" t="s">
        <v>803</v>
      </c>
      <c r="B879" s="87">
        <v>0</v>
      </c>
      <c r="C879" s="21" t="s">
        <v>836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487.2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777.2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777.2</v>
      </c>
      <c r="AD879" s="48">
        <f>(ROUND(AC879-AC877,1)/AC877)</f>
        <v>-4.2857142857142851E-2</v>
      </c>
      <c r="AE879" s="113"/>
      <c r="AF879" s="60"/>
      <c r="AH879" s="59"/>
    </row>
    <row r="880" spans="1:34">
      <c r="A880" s="99" t="s">
        <v>804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487.2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777.2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777.2</v>
      </c>
      <c r="AD880" s="48">
        <f>(ROUND(AC880-AC877,1)/AC877)</f>
        <v>-4.2857142857142851E-2</v>
      </c>
      <c r="AE880" s="113"/>
      <c r="AF880" s="60"/>
      <c r="AH880" s="59"/>
    </row>
    <row r="881" spans="1:34">
      <c r="A881" s="99" t="s">
        <v>805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487.2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777.2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777.2</v>
      </c>
      <c r="AD881" s="48">
        <f>(ROUND(AC881-AC877,1)/AC877)</f>
        <v>-4.2857142857142851E-2</v>
      </c>
      <c r="AE881" s="113"/>
      <c r="AF881" s="60"/>
      <c r="AH881" s="59"/>
    </row>
    <row r="882" spans="1:34">
      <c r="A882" s="99" t="s">
        <v>655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487.2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777.2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777.2</v>
      </c>
      <c r="AD882" s="48">
        <f>(ROUND(AC882-AC877,1)/AC877)</f>
        <v>-4.2857142857142851E-2</v>
      </c>
      <c r="AE882" s="113"/>
      <c r="AF882" s="60"/>
      <c r="AH882" s="59"/>
    </row>
    <row r="883" spans="1:34">
      <c r="A883" s="99" t="s">
        <v>596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170.82000000000002</v>
      </c>
      <c r="T883" s="14">
        <f>(O883/100)*(K883*$K$9)</f>
        <v>417.59999999999997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265.72000000000003</v>
      </c>
      <c r="Y883" s="14">
        <f t="shared" si="304"/>
        <v>635.09999999999991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900.8</v>
      </c>
      <c r="AD883" s="48">
        <f>(ROUND(AC883-AC877,1)/AC877)</f>
        <v>0.10935960591133005</v>
      </c>
      <c r="AE883" s="113"/>
      <c r="AF883" s="60"/>
      <c r="AH883" s="59"/>
    </row>
    <row r="884" spans="1:34">
      <c r="A884" s="99" t="s">
        <v>831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170.82000000000002</v>
      </c>
      <c r="T884" s="14">
        <f>(O884/100)*(K884*$J$10)</f>
        <v>0</v>
      </c>
      <c r="U884" s="14">
        <f>(P884/100)*(K884*$K$10)+(P884/100)*(L884*$L$10)</f>
        <v>417.59999999999997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265.72000000000003</v>
      </c>
      <c r="Y884" s="14">
        <f t="shared" si="304"/>
        <v>0</v>
      </c>
      <c r="Z884" s="14">
        <f t="shared" si="305"/>
        <v>635.09999999999991</v>
      </c>
      <c r="AA884" s="14">
        <f t="shared" si="306"/>
        <v>0</v>
      </c>
      <c r="AB884" s="14">
        <f t="shared" si="310"/>
        <v>0</v>
      </c>
      <c r="AC884" s="15">
        <f t="shared" si="309"/>
        <v>900.8</v>
      </c>
      <c r="AD884" s="48">
        <f>(ROUND(AC884-AC877,1)/AC877)</f>
        <v>0.10935960591133005</v>
      </c>
      <c r="AE884" s="113"/>
      <c r="AF884" s="60"/>
      <c r="AH884" s="59"/>
    </row>
    <row r="885" spans="1:34">
      <c r="A885" s="99" t="s">
        <v>832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170.82000000000002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417.59999999999997</v>
      </c>
      <c r="W885" s="14">
        <f>(R885/100)*(K885*$K$11)+(R885/100)*(L885*$L$11)</f>
        <v>0</v>
      </c>
      <c r="X885" s="14">
        <f t="shared" si="303"/>
        <v>265.72000000000003</v>
      </c>
      <c r="Y885" s="14">
        <f t="shared" si="304"/>
        <v>0</v>
      </c>
      <c r="Z885" s="14">
        <f t="shared" si="305"/>
        <v>0</v>
      </c>
      <c r="AA885" s="14">
        <f t="shared" si="306"/>
        <v>635.09999999999991</v>
      </c>
      <c r="AB885" s="14">
        <f t="shared" si="310"/>
        <v>0</v>
      </c>
      <c r="AC885" s="15">
        <f t="shared" si="309"/>
        <v>900.8</v>
      </c>
      <c r="AD885" s="48">
        <f>(ROUND(AC885-AC877,1)/AC877)</f>
        <v>0.10935960591133005</v>
      </c>
      <c r="AE885" s="113"/>
      <c r="AF885" s="60"/>
      <c r="AH885" s="59"/>
    </row>
    <row r="886" spans="1:34">
      <c r="A886" s="99" t="s">
        <v>833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170.82000000000002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417.59999999999997</v>
      </c>
      <c r="X886" s="14">
        <f t="shared" si="303"/>
        <v>265.72000000000003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635.09999999999991</v>
      </c>
      <c r="AC886" s="15">
        <f t="shared" si="309"/>
        <v>900.8</v>
      </c>
      <c r="AD886" s="48">
        <f>(ROUND(AC886-AC877,1)/AC877)</f>
        <v>0.10935960591133005</v>
      </c>
      <c r="AE886" s="113"/>
      <c r="AF886" s="60"/>
      <c r="AH886" s="59"/>
    </row>
    <row r="887" spans="1:34">
      <c r="A887" s="99" t="s">
        <v>834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217.5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782.99999999999989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1000.4999999999999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1000.5</v>
      </c>
      <c r="AD887" s="48">
        <f>(ROUND(AC887-AC877,1)/AC877)</f>
        <v>0.23214285714285715</v>
      </c>
      <c r="AE887" s="113"/>
      <c r="AF887" s="60"/>
      <c r="AH887" s="59"/>
    </row>
    <row r="888" spans="1:34">
      <c r="A888" s="99" t="s">
        <v>835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217.5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782.99999999999989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1000.4999999999999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1000.5</v>
      </c>
      <c r="AD888" s="48">
        <f>(ROUND(AC888-AC877,1)/AC877)</f>
        <v>0.23214285714285715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217.5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782.99999999999989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1000.4999999999999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1000.5</v>
      </c>
      <c r="AD889" s="48">
        <f>(ROUND(AC889-AC877,1)/AC877)</f>
        <v>0.23214285714285715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535.91999999999996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767.92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767.9</v>
      </c>
      <c r="AD890" s="48">
        <f>(ROUND(AC890-AC877,1)/AC877)</f>
        <v>-5.4310344827586211E-2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772.56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1004.56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1004.6</v>
      </c>
      <c r="AD891" s="48">
        <f>(ROUND(AC891-AC877,1)/AC877)</f>
        <v>0.23719211822660097</v>
      </c>
      <c r="AE891" s="113"/>
      <c r="AF891" s="60"/>
      <c r="AH891" s="59"/>
    </row>
    <row r="892" spans="1:34">
      <c r="A892" s="106" t="s">
        <v>0</v>
      </c>
      <c r="B892" s="88" t="s">
        <v>578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567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837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837</v>
      </c>
      <c r="AD892" s="58">
        <v>0</v>
      </c>
      <c r="AE892" s="113" t="s">
        <v>801</v>
      </c>
      <c r="AF892" s="60"/>
      <c r="AH892" s="59"/>
    </row>
    <row r="893" spans="1:34">
      <c r="A893" s="99" t="s">
        <v>802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748.44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964.44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964.4</v>
      </c>
      <c r="AD893" s="48">
        <f>(ROUND(AC893-AC892,1)/AC892)</f>
        <v>0.15221027479091995</v>
      </c>
      <c r="AE893" s="113"/>
      <c r="AF893" s="60"/>
      <c r="AH893" s="59"/>
    </row>
    <row r="894" spans="1:34">
      <c r="A894" s="99" t="s">
        <v>803</v>
      </c>
      <c r="B894" s="89">
        <v>16</v>
      </c>
      <c r="C894" s="21" t="s">
        <v>836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529.20000000000005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799.2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799.2</v>
      </c>
      <c r="AD894" s="48">
        <f>(ROUND(AC894-AC892,1)/AC892)</f>
        <v>-4.5161290322580643E-2</v>
      </c>
      <c r="AE894" s="113"/>
      <c r="AF894" s="60"/>
      <c r="AH894" s="59"/>
    </row>
    <row r="895" spans="1:34">
      <c r="A895" s="99" t="s">
        <v>804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529.20000000000005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799.2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799.2</v>
      </c>
      <c r="AD895" s="48">
        <f>(ROUND(AC895-AC892,1)/AC892)</f>
        <v>-4.5161290322580643E-2</v>
      </c>
      <c r="AE895" s="113"/>
      <c r="AF895" s="60"/>
      <c r="AH895" s="59"/>
    </row>
    <row r="896" spans="1:34">
      <c r="A896" s="99" t="s">
        <v>805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529.20000000000005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799.2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799.2</v>
      </c>
      <c r="AD896" s="48">
        <f>(ROUND(AC896-AC892,1)/AC892)</f>
        <v>-4.5161290322580643E-2</v>
      </c>
      <c r="AE896" s="113"/>
      <c r="AF896" s="60"/>
      <c r="AH896" s="59"/>
    </row>
    <row r="897" spans="1:34">
      <c r="A897" s="99" t="s">
        <v>655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529.20000000000005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799.2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799.2</v>
      </c>
      <c r="AD897" s="48">
        <f>(ROUND(AC897-AC892,1)/AC892)</f>
        <v>-4.5161290322580643E-2</v>
      </c>
      <c r="AE897" s="113"/>
      <c r="AF897" s="60"/>
      <c r="AH897" s="59"/>
    </row>
    <row r="898" spans="1:34">
      <c r="A898" s="99" t="s">
        <v>596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185.64000000000001</v>
      </c>
      <c r="T898" s="14">
        <f>(O898/100)*(K898*$K$9)</f>
        <v>455.625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274.04000000000002</v>
      </c>
      <c r="Y898" s="14">
        <f t="shared" si="304"/>
        <v>658.125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932.2</v>
      </c>
      <c r="AD898" s="48">
        <f>(ROUND(AC898-AC892,1)/AC892)</f>
        <v>0.11373954599761052</v>
      </c>
      <c r="AE898" s="113"/>
      <c r="AF898" s="60"/>
      <c r="AH898" s="59"/>
    </row>
    <row r="899" spans="1:34">
      <c r="A899" s="99" t="s">
        <v>831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185.64000000000001</v>
      </c>
      <c r="T899" s="14">
        <f>(O899/100)*(K899*$J$10)</f>
        <v>0</v>
      </c>
      <c r="U899" s="14">
        <f>(P899/100)*(K899*$K$10)+(P899/100)*(L899*$L$10)</f>
        <v>455.625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274.04000000000002</v>
      </c>
      <c r="Y899" s="14">
        <f t="shared" si="304"/>
        <v>0</v>
      </c>
      <c r="Z899" s="14">
        <f t="shared" si="305"/>
        <v>658.125</v>
      </c>
      <c r="AA899" s="14">
        <f t="shared" si="306"/>
        <v>0</v>
      </c>
      <c r="AB899" s="14">
        <f t="shared" si="312"/>
        <v>0</v>
      </c>
      <c r="AC899" s="15">
        <f t="shared" si="311"/>
        <v>932.2</v>
      </c>
      <c r="AD899" s="48">
        <f>(ROUND(AC899-AC892,1)/AC892)</f>
        <v>0.11373954599761052</v>
      </c>
      <c r="AE899" s="113"/>
      <c r="AF899" s="60"/>
      <c r="AH899" s="59"/>
    </row>
    <row r="900" spans="1:34">
      <c r="A900" s="99" t="s">
        <v>832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185.64000000000001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455.625</v>
      </c>
      <c r="W900" s="14">
        <f>(R900/100)*(K900*$K$11)+(R900/100)*(L900*$L$11)</f>
        <v>0</v>
      </c>
      <c r="X900" s="14">
        <f t="shared" si="303"/>
        <v>274.04000000000002</v>
      </c>
      <c r="Y900" s="14">
        <f t="shared" si="304"/>
        <v>0</v>
      </c>
      <c r="Z900" s="14">
        <f t="shared" si="305"/>
        <v>0</v>
      </c>
      <c r="AA900" s="14">
        <f t="shared" si="306"/>
        <v>658.125</v>
      </c>
      <c r="AB900" s="14">
        <f t="shared" si="312"/>
        <v>0</v>
      </c>
      <c r="AC900" s="15">
        <f t="shared" si="311"/>
        <v>932.2</v>
      </c>
      <c r="AD900" s="48">
        <f>(ROUND(AC900-AC892,1)/AC892)</f>
        <v>0.11373954599761052</v>
      </c>
      <c r="AE900" s="113"/>
      <c r="AF900" s="60"/>
      <c r="AH900" s="59"/>
    </row>
    <row r="901" spans="1:34">
      <c r="A901" s="99" t="s">
        <v>833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185.64000000000001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455.625</v>
      </c>
      <c r="X901" s="14">
        <f t="shared" si="303"/>
        <v>274.04000000000002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658.125</v>
      </c>
      <c r="AC901" s="15">
        <f t="shared" si="311"/>
        <v>932.2</v>
      </c>
      <c r="AD901" s="48">
        <f>(ROUND(AC901-AC892,1)/AC892)</f>
        <v>0.11373954599761052</v>
      </c>
      <c r="AE901" s="113"/>
      <c r="AF901" s="60"/>
      <c r="AH901" s="59"/>
    </row>
    <row r="902" spans="1:34">
      <c r="A902" s="99" t="s">
        <v>834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202.5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820.125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1022.625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1022.6</v>
      </c>
      <c r="AD902" s="48">
        <f>(ROUND(AC902-AC892,1)/AC892)</f>
        <v>0.22174432497013141</v>
      </c>
      <c r="AE902" s="113"/>
      <c r="AF902" s="60"/>
      <c r="AH902" s="59"/>
    </row>
    <row r="903" spans="1:34">
      <c r="A903" s="99" t="s">
        <v>835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202.5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820.125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1022.625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1022.6</v>
      </c>
      <c r="AD903" s="48">
        <f>(ROUND(AC903-AC892,1)/AC892)</f>
        <v>0.22174432497013141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202.5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820.125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1022.625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1022.6</v>
      </c>
      <c r="AD904" s="48">
        <f>(ROUND(AC904-AC892,1)/AC892)</f>
        <v>0.22174432497013141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559.44000000000005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775.44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775.4</v>
      </c>
      <c r="AD905" s="48">
        <f>(ROUND(AC905-AC892,1)/AC892)</f>
        <v>-7.3596176821983272E-2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806.7600000000001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1022.7600000000001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1022.8</v>
      </c>
      <c r="AD906" s="48">
        <f>(ROUND(AC906-AC892,1)/AC892)</f>
        <v>0.22198327359617684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600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850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850</v>
      </c>
      <c r="AD907" s="58">
        <v>0</v>
      </c>
      <c r="AE907" s="113" t="s">
        <v>801</v>
      </c>
      <c r="AF907" s="60"/>
      <c r="AH907" s="59"/>
    </row>
    <row r="908" spans="1:34">
      <c r="A908" s="99" t="s">
        <v>802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770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970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970</v>
      </c>
      <c r="AD908" s="48">
        <f>(ROUND(AC908-AC907,1)/AC907)</f>
        <v>0.14117647058823529</v>
      </c>
      <c r="AE908" s="113"/>
      <c r="AF908" s="60"/>
      <c r="AH908" s="59"/>
    </row>
    <row r="909" spans="1:34">
      <c r="A909" s="99" t="s">
        <v>803</v>
      </c>
      <c r="B909" s="87">
        <v>0</v>
      </c>
      <c r="C909" s="21" t="s">
        <v>836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560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810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810</v>
      </c>
      <c r="AD909" s="48">
        <f>(ROUND(AC909-AC907,1)/AC907)</f>
        <v>-4.7058823529411764E-2</v>
      </c>
      <c r="AE909" s="113"/>
      <c r="AF909" s="60"/>
      <c r="AH909" s="59"/>
    </row>
    <row r="910" spans="1:34">
      <c r="A910" s="99" t="s">
        <v>804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560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810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810</v>
      </c>
      <c r="AD910" s="48">
        <f>(ROUND(AC910-AC907,1)/AC907)</f>
        <v>-4.7058823529411764E-2</v>
      </c>
      <c r="AE910" s="113"/>
      <c r="AF910" s="60"/>
      <c r="AH910" s="59"/>
    </row>
    <row r="911" spans="1:34">
      <c r="A911" s="99" t="s">
        <v>805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560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810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810</v>
      </c>
      <c r="AD911" s="48">
        <f>(ROUND(AC911-AC907,1)/AC907)</f>
        <v>-4.7058823529411764E-2</v>
      </c>
      <c r="AE911" s="113"/>
      <c r="AF911" s="60"/>
      <c r="AH911" s="59"/>
    </row>
    <row r="912" spans="1:34">
      <c r="A912" s="99" t="s">
        <v>655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560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810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810</v>
      </c>
      <c r="AD912" s="48">
        <f>(ROUND(AC912-AC907,1)/AC907)</f>
        <v>-4.7058823529411764E-2</v>
      </c>
      <c r="AE912" s="113"/>
      <c r="AF912" s="60"/>
      <c r="AH912" s="59"/>
    </row>
    <row r="913" spans="1:34">
      <c r="A913" s="99" t="s">
        <v>596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196.56</v>
      </c>
      <c r="T913" s="14">
        <f>(O913/100)*(K913*$K$9)</f>
        <v>478.125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278.46000000000004</v>
      </c>
      <c r="Y913" s="14">
        <f t="shared" si="314"/>
        <v>665.625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944.1</v>
      </c>
      <c r="AD913" s="48">
        <f>(ROUND(AC913-AC907,1)/AC907)</f>
        <v>0.11070588235294117</v>
      </c>
      <c r="AE913" s="113"/>
      <c r="AF913" s="60"/>
      <c r="AH913" s="59"/>
    </row>
    <row r="914" spans="1:34">
      <c r="A914" s="99" t="s">
        <v>831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196.56</v>
      </c>
      <c r="T914" s="14">
        <f>(O914/100)*(K914*$J$10)</f>
        <v>0</v>
      </c>
      <c r="U914" s="14">
        <f>(P914/100)*(K914*$K$10)+(P914/100)*(L914*$L$10)</f>
        <v>478.125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278.46000000000004</v>
      </c>
      <c r="Y914" s="14">
        <f t="shared" si="314"/>
        <v>0</v>
      </c>
      <c r="Z914" s="14">
        <f t="shared" si="315"/>
        <v>665.625</v>
      </c>
      <c r="AA914" s="14">
        <f t="shared" si="316"/>
        <v>0</v>
      </c>
      <c r="AB914" s="14">
        <f t="shared" si="318"/>
        <v>0</v>
      </c>
      <c r="AC914" s="15">
        <f t="shared" si="317"/>
        <v>944.1</v>
      </c>
      <c r="AD914" s="48">
        <f>(ROUND(AC914-AC907,1)/AC907)</f>
        <v>0.11070588235294117</v>
      </c>
      <c r="AE914" s="113"/>
      <c r="AF914" s="60"/>
      <c r="AH914" s="59"/>
    </row>
    <row r="915" spans="1:34">
      <c r="A915" s="99" t="s">
        <v>832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196.56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478.125</v>
      </c>
      <c r="W915" s="14">
        <f>(R915/100)*(K915*$K$11)+(R915/100)*(L915*$L$11)</f>
        <v>0</v>
      </c>
      <c r="X915" s="14">
        <f t="shared" si="313"/>
        <v>278.46000000000004</v>
      </c>
      <c r="Y915" s="14">
        <f t="shared" si="314"/>
        <v>0</v>
      </c>
      <c r="Z915" s="14">
        <f t="shared" si="315"/>
        <v>0</v>
      </c>
      <c r="AA915" s="14">
        <f t="shared" si="316"/>
        <v>665.625</v>
      </c>
      <c r="AB915" s="14">
        <f t="shared" si="318"/>
        <v>0</v>
      </c>
      <c r="AC915" s="15">
        <f t="shared" si="317"/>
        <v>944.1</v>
      </c>
      <c r="AD915" s="48">
        <f>(ROUND(AC915-AC907,1)/AC907)</f>
        <v>0.11070588235294117</v>
      </c>
      <c r="AE915" s="113"/>
      <c r="AF915" s="60"/>
      <c r="AH915" s="59"/>
    </row>
    <row r="916" spans="1:34">
      <c r="A916" s="99" t="s">
        <v>833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196.56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478.125</v>
      </c>
      <c r="X916" s="14">
        <f t="shared" si="313"/>
        <v>278.46000000000004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665.625</v>
      </c>
      <c r="AC916" s="15">
        <f t="shared" si="317"/>
        <v>944.1</v>
      </c>
      <c r="AD916" s="48">
        <f>(ROUND(AC916-AC907,1)/AC907)</f>
        <v>0.11070588235294117</v>
      </c>
      <c r="AE916" s="113"/>
      <c r="AF916" s="60"/>
      <c r="AH916" s="59"/>
    </row>
    <row r="917" spans="1:34">
      <c r="A917" s="99" t="s">
        <v>834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187.5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843.75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1031.25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1031.3</v>
      </c>
      <c r="AD917" s="48">
        <f>(ROUND(AC917-AC907,1)/AC907)</f>
        <v>0.21329411764705883</v>
      </c>
      <c r="AE917" s="113"/>
      <c r="AF917" s="60"/>
      <c r="AH917" s="59"/>
    </row>
    <row r="918" spans="1:34">
      <c r="A918" s="99" t="s">
        <v>835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187.5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843.75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1031.25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1031.3</v>
      </c>
      <c r="AD918" s="48">
        <f>(ROUND(AC918-AC907,1)/AC907)</f>
        <v>0.21329411764705883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187.5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843.75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1031.25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1031.3</v>
      </c>
      <c r="AD919" s="48">
        <f>(ROUND(AC919-AC907,1)/AC907)</f>
        <v>0.21329411764705883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615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815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815</v>
      </c>
      <c r="AD920" s="48">
        <f>(ROUND(AC920-AC907,1)/AC907)</f>
        <v>-4.1176470588235294E-2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787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987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987</v>
      </c>
      <c r="AD921" s="48">
        <f>(ROUND(AC921-AC907,1)/AC907)</f>
        <v>0.16117647058823528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420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620</v>
      </c>
      <c r="Y922" s="52">
        <f t="shared" si="304"/>
        <v>160</v>
      </c>
      <c r="Z922" s="52">
        <f t="shared" si="305"/>
        <v>0</v>
      </c>
      <c r="AA922" s="52">
        <f t="shared" si="306"/>
        <v>160</v>
      </c>
      <c r="AB922" s="52">
        <f>R922+W922</f>
        <v>0</v>
      </c>
      <c r="AC922" s="53">
        <f>ROUND(X922+Y922+Z922+AA922+AB922,1)</f>
        <v>940</v>
      </c>
      <c r="AD922" s="58"/>
      <c r="AE922" s="113" t="s">
        <v>801</v>
      </c>
      <c r="AF922" s="60"/>
      <c r="AH922" s="59"/>
    </row>
    <row r="923" spans="1:34">
      <c r="A923" s="99" t="s">
        <v>802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672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832</v>
      </c>
      <c r="Y923" s="14">
        <f t="shared" si="304"/>
        <v>128</v>
      </c>
      <c r="Z923" s="14">
        <f t="shared" si="305"/>
        <v>0</v>
      </c>
      <c r="AA923" s="14">
        <f t="shared" si="306"/>
        <v>128</v>
      </c>
      <c r="AB923" s="14">
        <f>R923+W923</f>
        <v>0</v>
      </c>
      <c r="AC923" s="15">
        <f>ROUND(X923+Y923+Z923+AA923+AB923,1)</f>
        <v>1088</v>
      </c>
      <c r="AD923" s="48">
        <f>(ROUND(AC923-AC922,1)/AC922)</f>
        <v>0.1574468085106383</v>
      </c>
      <c r="AE923" s="113"/>
      <c r="AF923" s="60"/>
      <c r="AH923" s="59"/>
    </row>
    <row r="924" spans="1:34">
      <c r="A924" s="99" t="s">
        <v>803</v>
      </c>
      <c r="B924" s="91">
        <v>16</v>
      </c>
      <c r="C924" s="21" t="s">
        <v>836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392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592</v>
      </c>
      <c r="Y924" s="14">
        <f t="shared" si="304"/>
        <v>160</v>
      </c>
      <c r="Z924" s="14">
        <f t="shared" si="305"/>
        <v>0</v>
      </c>
      <c r="AA924" s="14">
        <f t="shared" si="306"/>
        <v>160</v>
      </c>
      <c r="AB924" s="14">
        <f>R924+W924</f>
        <v>0</v>
      </c>
      <c r="AC924" s="15">
        <f t="shared" ref="AC924:AC936" si="319">ROUND(X924+Y924+Z924+AA924+AB924,1)</f>
        <v>912</v>
      </c>
      <c r="AD924" s="48">
        <f>(ROUND(AC924-AC922,1)/AC922)</f>
        <v>-2.9787234042553193E-2</v>
      </c>
      <c r="AE924" s="113"/>
      <c r="AF924" s="60"/>
      <c r="AH924" s="59"/>
    </row>
    <row r="925" spans="1:34">
      <c r="A925" s="99" t="s">
        <v>804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392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592</v>
      </c>
      <c r="Y925" s="14">
        <f t="shared" si="304"/>
        <v>160</v>
      </c>
      <c r="Z925" s="14">
        <f t="shared" si="305"/>
        <v>0</v>
      </c>
      <c r="AA925" s="14">
        <f t="shared" si="306"/>
        <v>160</v>
      </c>
      <c r="AB925" s="14">
        <f t="shared" ref="AB925:AB936" si="320">R925+W925</f>
        <v>0</v>
      </c>
      <c r="AC925" s="15">
        <f t="shared" si="319"/>
        <v>912</v>
      </c>
      <c r="AD925" s="48">
        <f>(ROUND(AC925-AC922,1)/AC922)</f>
        <v>-2.9787234042553193E-2</v>
      </c>
      <c r="AE925" s="113"/>
      <c r="AF925" s="60"/>
      <c r="AH925" s="59"/>
    </row>
    <row r="926" spans="1:34">
      <c r="A926" s="99" t="s">
        <v>805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392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592</v>
      </c>
      <c r="Y926" s="14">
        <f t="shared" si="304"/>
        <v>160</v>
      </c>
      <c r="Z926" s="14">
        <f t="shared" si="305"/>
        <v>0</v>
      </c>
      <c r="AA926" s="14">
        <f t="shared" si="306"/>
        <v>160</v>
      </c>
      <c r="AB926" s="14">
        <f t="shared" si="320"/>
        <v>0</v>
      </c>
      <c r="AC926" s="15">
        <f t="shared" si="319"/>
        <v>912</v>
      </c>
      <c r="AD926" s="48">
        <f>(ROUND(AC926-AC922,1)/AC922)</f>
        <v>-2.9787234042553193E-2</v>
      </c>
      <c r="AE926" s="113"/>
      <c r="AF926" s="60"/>
      <c r="AH926" s="59"/>
    </row>
    <row r="927" spans="1:34">
      <c r="A927" s="99" t="s">
        <v>655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392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592</v>
      </c>
      <c r="Y927" s="14">
        <f t="shared" si="304"/>
        <v>160</v>
      </c>
      <c r="Z927" s="14">
        <f t="shared" si="305"/>
        <v>0</v>
      </c>
      <c r="AA927" s="14">
        <f t="shared" si="306"/>
        <v>160</v>
      </c>
      <c r="AB927" s="14">
        <f t="shared" si="320"/>
        <v>0</v>
      </c>
      <c r="AC927" s="15">
        <f t="shared" si="319"/>
        <v>912</v>
      </c>
      <c r="AD927" s="48">
        <f>(ROUND(AC927-AC922,1)/AC922)</f>
        <v>-2.9787234042553193E-2</v>
      </c>
      <c r="AE927" s="113"/>
      <c r="AF927" s="60"/>
      <c r="AH927" s="59"/>
    </row>
    <row r="928" spans="1:34">
      <c r="A928" s="99" t="s">
        <v>596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273</v>
      </c>
      <c r="T928" s="14">
        <f>(O928/100)*(K928*$K$9)</f>
        <v>341.55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403</v>
      </c>
      <c r="Y928" s="14">
        <f t="shared" si="304"/>
        <v>589.04999999999995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992.1</v>
      </c>
      <c r="AD928" s="48">
        <f>(ROUND(AC928-AC922,1)/AC922)</f>
        <v>5.5425531914893619E-2</v>
      </c>
      <c r="AE928" s="113"/>
      <c r="AF928" s="60"/>
      <c r="AH928" s="59"/>
    </row>
    <row r="929" spans="1:34">
      <c r="A929" s="99" t="s">
        <v>831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273</v>
      </c>
      <c r="T929" s="14">
        <f>(O929/100)*(K929*$J$10)</f>
        <v>0</v>
      </c>
      <c r="U929" s="14">
        <f>(P929/100)*(K929*$K$10)+(P929/100)*(L929*$L$10)</f>
        <v>341.55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403</v>
      </c>
      <c r="Y929" s="14">
        <f t="shared" si="304"/>
        <v>0</v>
      </c>
      <c r="Z929" s="14">
        <f t="shared" si="305"/>
        <v>589.04999999999995</v>
      </c>
      <c r="AA929" s="14">
        <f t="shared" si="306"/>
        <v>0</v>
      </c>
      <c r="AB929" s="14">
        <f t="shared" si="320"/>
        <v>0</v>
      </c>
      <c r="AC929" s="15">
        <f t="shared" si="319"/>
        <v>992.1</v>
      </c>
      <c r="AD929" s="48">
        <f>(ROUND(AC929-AC922,1)/AC922)</f>
        <v>5.5425531914893619E-2</v>
      </c>
      <c r="AE929" s="113"/>
      <c r="AF929" s="60"/>
      <c r="AH929" s="59"/>
    </row>
    <row r="930" spans="1:34">
      <c r="A930" s="99" t="s">
        <v>832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273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341.55</v>
      </c>
      <c r="W930" s="14">
        <f>(R930/100)*(K930*$K$11)+(R930/100)*(L930*$L$11)</f>
        <v>0</v>
      </c>
      <c r="X930" s="14">
        <f t="shared" si="303"/>
        <v>403</v>
      </c>
      <c r="Y930" s="14">
        <f t="shared" si="304"/>
        <v>0</v>
      </c>
      <c r="Z930" s="14">
        <f t="shared" si="305"/>
        <v>0</v>
      </c>
      <c r="AA930" s="14">
        <f t="shared" si="306"/>
        <v>589.04999999999995</v>
      </c>
      <c r="AB930" s="14">
        <f t="shared" si="320"/>
        <v>0</v>
      </c>
      <c r="AC930" s="15">
        <f t="shared" si="319"/>
        <v>992.1</v>
      </c>
      <c r="AD930" s="48">
        <f>(ROUND(AC930-AC922,1)/AC922)</f>
        <v>5.5425531914893619E-2</v>
      </c>
      <c r="AE930" s="113"/>
      <c r="AF930" s="60"/>
      <c r="AH930" s="59"/>
    </row>
    <row r="931" spans="1:34">
      <c r="A931" s="99" t="s">
        <v>833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273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341.55</v>
      </c>
      <c r="X931" s="14">
        <f t="shared" si="303"/>
        <v>403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589.04999999999995</v>
      </c>
      <c r="AC931" s="15">
        <f t="shared" si="319"/>
        <v>992.1</v>
      </c>
      <c r="AD931" s="48">
        <f>(ROUND(AC931-AC922,1)/AC922)</f>
        <v>5.5425531914893619E-2</v>
      </c>
      <c r="AE931" s="113"/>
      <c r="AF931" s="60"/>
      <c r="AH931" s="59"/>
    </row>
    <row r="932" spans="1:34">
      <c r="A932" s="99" t="s">
        <v>834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150</v>
      </c>
      <c r="O932" s="14">
        <f>E932*$E$13</f>
        <v>120</v>
      </c>
      <c r="P932" s="14">
        <f>F932*$F$13</f>
        <v>0</v>
      </c>
      <c r="Q932" s="14">
        <f>G932*$G$13</f>
        <v>120</v>
      </c>
      <c r="R932" s="14">
        <f>H932*$H$13</f>
        <v>0</v>
      </c>
      <c r="S932" s="14">
        <f>(N932/100)*(I932*$I$14)+(N932/100)*(J932*$J$14)+(N932/100)*(M932*$M$14)</f>
        <v>450</v>
      </c>
      <c r="T932" s="14">
        <f>(O932/100)*(K932*$K$13)+(O932/100)*(M932*$M$13)</f>
        <v>144</v>
      </c>
      <c r="U932" s="14">
        <f>(P932/100)*(K932*$K$13)+(P932/100)*(L932*$L$13)+(P932/100)*(M932*$M$13)</f>
        <v>0</v>
      </c>
      <c r="V932" s="14">
        <f>(Q932/100)*(L932*$L$13)+(Q932/100)*(M932*$M$13)</f>
        <v>144</v>
      </c>
      <c r="W932" s="14">
        <f>(R932/100)*(K932*$K$13)+(R932/100)*(L932*$L$13)+(R932/100)*(M932*$M$13)</f>
        <v>0</v>
      </c>
      <c r="X932" s="14">
        <f t="shared" si="303"/>
        <v>600</v>
      </c>
      <c r="Y932" s="14">
        <f t="shared" si="304"/>
        <v>264</v>
      </c>
      <c r="Z932" s="14">
        <f t="shared" si="305"/>
        <v>0</v>
      </c>
      <c r="AA932" s="14">
        <f t="shared" si="306"/>
        <v>264</v>
      </c>
      <c r="AB932" s="14">
        <f t="shared" si="320"/>
        <v>0</v>
      </c>
      <c r="AC932" s="15">
        <f t="shared" si="319"/>
        <v>1128</v>
      </c>
      <c r="AD932" s="48">
        <f>(ROUND(AC932-AC922,1)/AC922)</f>
        <v>0.2</v>
      </c>
      <c r="AE932" s="113"/>
      <c r="AF932" s="60"/>
      <c r="AH932" s="59"/>
    </row>
    <row r="933" spans="1:34">
      <c r="A933" s="99" t="s">
        <v>835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255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925.65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1180.6500000000001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1180.7</v>
      </c>
      <c r="AD933" s="48">
        <f>(ROUND(AC933-AC922,1)/AC922)</f>
        <v>0.25606382978723402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255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925.65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1180.6500000000001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1180.7</v>
      </c>
      <c r="AD934" s="48">
        <f>(ROUND(AC934-AC922,1)/AC922)</f>
        <v>0.25606382978723402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533.6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693.6</v>
      </c>
      <c r="Y935" s="14">
        <f t="shared" si="304"/>
        <v>128</v>
      </c>
      <c r="Z935" s="14">
        <f t="shared" si="305"/>
        <v>0</v>
      </c>
      <c r="AA935" s="14">
        <f t="shared" si="306"/>
        <v>128</v>
      </c>
      <c r="AB935" s="14">
        <f t="shared" si="320"/>
        <v>0</v>
      </c>
      <c r="AC935" s="15">
        <f t="shared" si="319"/>
        <v>949.6</v>
      </c>
      <c r="AD935" s="48">
        <f>(ROUND(AC935-AC922,1)/AC922)</f>
        <v>1.0212765957446808E-2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694.40000000000009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854.40000000000009</v>
      </c>
      <c r="Y936" s="14">
        <f t="shared" si="304"/>
        <v>128</v>
      </c>
      <c r="Z936" s="14">
        <f t="shared" si="305"/>
        <v>0</v>
      </c>
      <c r="AA936" s="14">
        <f t="shared" si="306"/>
        <v>128</v>
      </c>
      <c r="AB936" s="14">
        <f t="shared" si="320"/>
        <v>0</v>
      </c>
      <c r="AC936" s="15">
        <f t="shared" si="319"/>
        <v>1110.4000000000001</v>
      </c>
      <c r="AD936" s="48">
        <f>(ROUND(AC936-AC922,1)/AC922)</f>
        <v>0.18127659574468086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691.2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947.2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947.2</v>
      </c>
      <c r="AD937" s="58"/>
      <c r="AE937" s="113" t="s">
        <v>801</v>
      </c>
      <c r="AF937" s="60"/>
      <c r="AH937" s="59"/>
    </row>
    <row r="938" spans="1:34">
      <c r="A938" s="99" t="s">
        <v>802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874.49600000000009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1079.296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1079.3</v>
      </c>
      <c r="AD938" s="48">
        <f>(ROUND(AC938-AC937,1)/AC937)</f>
        <v>0.13946368243243243</v>
      </c>
      <c r="AE938" s="113"/>
      <c r="AF938" s="60"/>
      <c r="AH938" s="59"/>
    </row>
    <row r="939" spans="1:34">
      <c r="A939" s="99" t="s">
        <v>803</v>
      </c>
      <c r="B939" s="93">
        <v>18</v>
      </c>
      <c r="C939" s="21" t="s">
        <v>836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645.12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901.12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901.1</v>
      </c>
      <c r="AD939" s="48">
        <f>(ROUND(AC939-AC937,1)/AC937)</f>
        <v>-4.8669763513513514E-2</v>
      </c>
      <c r="AE939" s="113"/>
      <c r="AF939" s="60"/>
      <c r="AH939" s="59"/>
    </row>
    <row r="940" spans="1:34">
      <c r="A940" s="99" t="s">
        <v>804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645.12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901.12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901.1</v>
      </c>
      <c r="AD940" s="48">
        <f>(ROUND(AC940-AC937,1)/AC937)</f>
        <v>-4.8669763513513514E-2</v>
      </c>
      <c r="AE940" s="113"/>
      <c r="AF940" s="60"/>
      <c r="AH940" s="59"/>
    </row>
    <row r="941" spans="1:34">
      <c r="A941" s="99" t="s">
        <v>805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645.12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901.12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901.1</v>
      </c>
      <c r="AD941" s="48">
        <f>(ROUND(AC941-AC937,1)/AC937)</f>
        <v>-4.8669763513513514E-2</v>
      </c>
      <c r="AE941" s="113"/>
      <c r="AF941" s="60"/>
      <c r="AH941" s="59"/>
    </row>
    <row r="942" spans="1:34">
      <c r="A942" s="99" t="s">
        <v>655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645.12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901.12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901.1</v>
      </c>
      <c r="AD942" s="48">
        <f>(ROUND(AC942-AC937,1)/AC937)</f>
        <v>-4.8669763513513514E-2</v>
      </c>
      <c r="AE942" s="113"/>
      <c r="AF942" s="60"/>
      <c r="AH942" s="59"/>
    </row>
    <row r="943" spans="1:34">
      <c r="A943" s="99" t="s">
        <v>596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224.64000000000004</v>
      </c>
      <c r="T943" s="14">
        <f>(O943/100)*(K943*$K$9)</f>
        <v>547.19999999999993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307.84000000000003</v>
      </c>
      <c r="Y943" s="14">
        <f t="shared" si="322"/>
        <v>739.19999999999993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1047</v>
      </c>
      <c r="AD943" s="48">
        <f>(ROUND(AC943-AC937,1)/AC937)</f>
        <v>0.10536317567567567</v>
      </c>
      <c r="AE943" s="113"/>
      <c r="AF943" s="60"/>
      <c r="AH943" s="59"/>
    </row>
    <row r="944" spans="1:34">
      <c r="A944" s="99" t="s">
        <v>831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224.64000000000004</v>
      </c>
      <c r="T944" s="14">
        <f>(O944/100)*(K944*$J$10)</f>
        <v>0</v>
      </c>
      <c r="U944" s="14">
        <f>(P944/100)*(K944*$K$10)+(P944/100)*(L944*$L$10)</f>
        <v>547.19999999999993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307.84000000000003</v>
      </c>
      <c r="Y944" s="14">
        <f t="shared" si="322"/>
        <v>0</v>
      </c>
      <c r="Z944" s="14">
        <f t="shared" si="323"/>
        <v>739.19999999999993</v>
      </c>
      <c r="AA944" s="14">
        <f t="shared" si="324"/>
        <v>0</v>
      </c>
      <c r="AB944" s="14">
        <f t="shared" si="326"/>
        <v>0</v>
      </c>
      <c r="AC944" s="15">
        <f t="shared" si="325"/>
        <v>1047</v>
      </c>
      <c r="AD944" s="48">
        <f>(ROUND(AC944-AC937,1)/AC937)</f>
        <v>0.10536317567567567</v>
      </c>
      <c r="AE944" s="113"/>
      <c r="AF944" s="60"/>
      <c r="AH944" s="59"/>
    </row>
    <row r="945" spans="1:34">
      <c r="A945" s="99" t="s">
        <v>832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224.64000000000004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547.19999999999993</v>
      </c>
      <c r="W945" s="14">
        <f>(R945/100)*(K945*$K$11)+(R945/100)*(L945*$L$11)</f>
        <v>0</v>
      </c>
      <c r="X945" s="14">
        <f t="shared" si="321"/>
        <v>307.84000000000003</v>
      </c>
      <c r="Y945" s="14">
        <f t="shared" si="322"/>
        <v>0</v>
      </c>
      <c r="Z945" s="14">
        <f t="shared" si="323"/>
        <v>0</v>
      </c>
      <c r="AA945" s="14">
        <f t="shared" si="324"/>
        <v>739.19999999999993</v>
      </c>
      <c r="AB945" s="14">
        <f t="shared" si="326"/>
        <v>0</v>
      </c>
      <c r="AC945" s="15">
        <f t="shared" si="325"/>
        <v>1047</v>
      </c>
      <c r="AD945" s="48">
        <f>(ROUND(AC945-AC937,1)/AC937)</f>
        <v>0.10536317567567567</v>
      </c>
      <c r="AE945" s="113"/>
      <c r="AF945" s="60"/>
      <c r="AH945" s="59"/>
    </row>
    <row r="946" spans="1:34">
      <c r="A946" s="99" t="s">
        <v>833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224.64000000000004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547.19999999999993</v>
      </c>
      <c r="X946" s="14">
        <f t="shared" si="321"/>
        <v>307.84000000000003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739.19999999999993</v>
      </c>
      <c r="AC946" s="15">
        <f t="shared" si="325"/>
        <v>1047</v>
      </c>
      <c r="AD946" s="48">
        <f>(ROUND(AC946-AC937,1)/AC937)</f>
        <v>0.10536317567567567</v>
      </c>
      <c r="AE946" s="113"/>
      <c r="AF946" s="60"/>
      <c r="AH946" s="59"/>
    </row>
    <row r="947" spans="1:34">
      <c r="A947" s="99" t="s">
        <v>834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192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950.4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1142.4000000000001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1142.4000000000001</v>
      </c>
      <c r="AD947" s="48">
        <f>(ROUND(AC947-AC937,1)/AC937)</f>
        <v>0.20608108108108106</v>
      </c>
      <c r="AE947" s="113"/>
      <c r="AF947" s="60"/>
      <c r="AH947" s="59"/>
    </row>
    <row r="948" spans="1:34">
      <c r="A948" s="99" t="s">
        <v>835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192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950.4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1142.4000000000001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1142.4000000000001</v>
      </c>
      <c r="AD948" s="48">
        <f>(ROUND(AC948-AC937,1)/AC937)</f>
        <v>0.20608108108108106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192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950.4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1142.4000000000001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1142.4000000000001</v>
      </c>
      <c r="AD949" s="48">
        <f>(ROUND(AC949-AC937,1)/AC937)</f>
        <v>0.20608108108108106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703.48800000000006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908.28800000000001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908.3</v>
      </c>
      <c r="AD950" s="48">
        <f>(ROUND(AC950-AC937,1)/AC937)</f>
        <v>-4.1068412162162157E-2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872.44800000000009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1077.248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1077.2</v>
      </c>
      <c r="AD951" s="48">
        <f>(ROUND(AC951-AC937,1)/AC937)</f>
        <v>0.13724662162162163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432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204</v>
      </c>
      <c r="X952" s="52">
        <f t="shared" si="303"/>
        <v>672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374</v>
      </c>
      <c r="AC952" s="53">
        <f>ROUND(X952+Y952+Z952+AA952+AB952,1)</f>
        <v>1046</v>
      </c>
      <c r="AD952" s="58"/>
      <c r="AE952" s="113" t="s">
        <v>801</v>
      </c>
      <c r="AF952" s="60"/>
      <c r="AH952" s="60"/>
    </row>
    <row r="953" spans="1:34">
      <c r="A953" s="99" t="s">
        <v>802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678.72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163.20000000000002</v>
      </c>
      <c r="X953" s="14">
        <f t="shared" si="303"/>
        <v>870.72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299.20000000000005</v>
      </c>
      <c r="AC953" s="15">
        <f>ROUND(X953+Y953+Z953+AA953+AB953,1)</f>
        <v>1169.9000000000001</v>
      </c>
      <c r="AD953" s="48">
        <f>(ROUND(AC953-AC952,1)/AC952)</f>
        <v>0.11845124282982793</v>
      </c>
      <c r="AE953" s="113"/>
      <c r="AF953" s="60"/>
      <c r="AH953" s="59"/>
    </row>
    <row r="954" spans="1:34">
      <c r="A954" s="99" t="s">
        <v>803</v>
      </c>
      <c r="B954" s="91">
        <v>12</v>
      </c>
      <c r="C954" s="21" t="s">
        <v>836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403.20000000000005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190.4</v>
      </c>
      <c r="X954" s="14">
        <f t="shared" si="303"/>
        <v>643.20000000000005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360.4</v>
      </c>
      <c r="AC954" s="15">
        <f t="shared" ref="AC954:AC966" si="327">ROUND(X954+Y954+Z954+AA954+AB954,1)</f>
        <v>1003.6</v>
      </c>
      <c r="AD954" s="48">
        <f>(ROUND(AC954-AC952,1)/AC952)</f>
        <v>-4.053537284894837E-2</v>
      </c>
      <c r="AE954" s="113"/>
      <c r="AF954" s="60"/>
      <c r="AH954" s="59"/>
    </row>
    <row r="955" spans="1:34">
      <c r="A955" s="99" t="s">
        <v>804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403.20000000000005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190.4</v>
      </c>
      <c r="X955" s="14">
        <f t="shared" si="303"/>
        <v>643.20000000000005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360.4</v>
      </c>
      <c r="AC955" s="15">
        <f t="shared" si="327"/>
        <v>1003.6</v>
      </c>
      <c r="AD955" s="48">
        <f>(ROUND(AC955-AC952,1)/AC952)</f>
        <v>-4.053537284894837E-2</v>
      </c>
      <c r="AE955" s="113"/>
      <c r="AF955" s="60"/>
      <c r="AH955" s="59"/>
    </row>
    <row r="956" spans="1:34">
      <c r="A956" s="99" t="s">
        <v>805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403.20000000000005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190.4</v>
      </c>
      <c r="X956" s="14">
        <f t="shared" si="303"/>
        <v>643.20000000000005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360.4</v>
      </c>
      <c r="AC956" s="15">
        <f t="shared" si="327"/>
        <v>1003.6</v>
      </c>
      <c r="AD956" s="48">
        <f>(ROUND(AC956-AC952,1)/AC952)</f>
        <v>-4.053537284894837E-2</v>
      </c>
      <c r="AE956" s="113"/>
      <c r="AF956" s="60"/>
      <c r="AH956" s="59"/>
    </row>
    <row r="957" spans="1:34">
      <c r="A957" s="99" t="s">
        <v>655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403.20000000000005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190.4</v>
      </c>
      <c r="X957" s="14">
        <f t="shared" si="303"/>
        <v>643.20000000000005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360.4</v>
      </c>
      <c r="AC957" s="15">
        <f t="shared" si="327"/>
        <v>1003.6</v>
      </c>
      <c r="AD957" s="48">
        <f>(ROUND(AC957-AC952,1)/AC952)</f>
        <v>-4.053537284894837E-2</v>
      </c>
      <c r="AE957" s="113"/>
      <c r="AF957" s="60"/>
      <c r="AH957" s="59"/>
    </row>
    <row r="958" spans="1:34">
      <c r="A958" s="99" t="s">
        <v>596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140.4</v>
      </c>
      <c r="T958" s="14">
        <f>(O958/100)*(K958*$K$9)</f>
        <v>567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218.4</v>
      </c>
      <c r="Y958" s="14">
        <f t="shared" si="304"/>
        <v>829.5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1047.9000000000001</v>
      </c>
      <c r="AD958" s="48">
        <f>(ROUND(AC958-AC952,1)/AC952)</f>
        <v>1.8164435946462715E-3</v>
      </c>
      <c r="AE958" s="113"/>
      <c r="AF958" s="60"/>
      <c r="AH958" s="59"/>
    </row>
    <row r="959" spans="1:34">
      <c r="A959" s="99" t="s">
        <v>831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140.4</v>
      </c>
      <c r="T959" s="14">
        <f>(O959/100)*(K959*$J$10)</f>
        <v>0</v>
      </c>
      <c r="U959" s="14">
        <f>(P959/100)*(K959*$K$10)+(P959/100)*(L959*$L$10)</f>
        <v>567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218.4</v>
      </c>
      <c r="Y959" s="14">
        <f t="shared" si="304"/>
        <v>0</v>
      </c>
      <c r="Z959" s="14">
        <f t="shared" si="305"/>
        <v>829.5</v>
      </c>
      <c r="AA959" s="14">
        <f t="shared" si="306"/>
        <v>0</v>
      </c>
      <c r="AB959" s="14">
        <f t="shared" si="328"/>
        <v>0</v>
      </c>
      <c r="AC959" s="15">
        <f t="shared" si="327"/>
        <v>1047.9000000000001</v>
      </c>
      <c r="AD959" s="48">
        <f>(ROUND(AC959-AC952,1)/AC952)</f>
        <v>1.8164435946462715E-3</v>
      </c>
      <c r="AE959" s="113"/>
      <c r="AF959" s="60"/>
      <c r="AH959" s="59"/>
    </row>
    <row r="960" spans="1:34">
      <c r="A960" s="99" t="s">
        <v>832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140.4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567</v>
      </c>
      <c r="W960" s="14">
        <f>(R960/100)*(K960*$K$11)+(R960/100)*(L960*$L$11)</f>
        <v>0</v>
      </c>
      <c r="X960" s="14">
        <f t="shared" si="303"/>
        <v>218.4</v>
      </c>
      <c r="Y960" s="14">
        <f t="shared" si="304"/>
        <v>0</v>
      </c>
      <c r="Z960" s="14">
        <f t="shared" si="305"/>
        <v>0</v>
      </c>
      <c r="AA960" s="14">
        <f t="shared" si="306"/>
        <v>829.5</v>
      </c>
      <c r="AB960" s="14">
        <f t="shared" si="328"/>
        <v>0</v>
      </c>
      <c r="AC960" s="15">
        <f t="shared" si="327"/>
        <v>1047.9000000000001</v>
      </c>
      <c r="AD960" s="48">
        <f>(ROUND(AC960-AC952,1)/AC952)</f>
        <v>1.8164435946462715E-3</v>
      </c>
      <c r="AE960" s="113"/>
      <c r="AF960" s="60"/>
      <c r="AH960" s="59"/>
    </row>
    <row r="961" spans="1:34">
      <c r="A961" s="99" t="s">
        <v>833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140.4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567</v>
      </c>
      <c r="X961" s="14">
        <f t="shared" si="303"/>
        <v>218.4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829.5</v>
      </c>
      <c r="AC961" s="15">
        <f t="shared" si="327"/>
        <v>1047.9000000000001</v>
      </c>
      <c r="AD961" s="48">
        <f>(ROUND(AC961-AC952,1)/AC952)</f>
        <v>1.8164435946462715E-3</v>
      </c>
      <c r="AE961" s="113"/>
      <c r="AF961" s="60"/>
      <c r="AH961" s="59"/>
    </row>
    <row r="962" spans="1:34">
      <c r="A962" s="99" t="s">
        <v>834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180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127.5</v>
      </c>
      <c r="S962" s="14">
        <f>(N962/100)*(I962*$I$14)+(N962/100)*(J962*$J$14)+(N962/100)*(M962*$M$14)</f>
        <v>513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331.5</v>
      </c>
      <c r="X962" s="14">
        <f t="shared" si="303"/>
        <v>693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459</v>
      </c>
      <c r="AC962" s="15">
        <f t="shared" si="327"/>
        <v>1152</v>
      </c>
      <c r="AD962" s="48">
        <f>(ROUND(AC962-AC952,1)/AC952)</f>
        <v>0.10133843212237094</v>
      </c>
      <c r="AE962" s="113"/>
      <c r="AF962" s="60"/>
      <c r="AH962" s="59"/>
    </row>
    <row r="963" spans="1:34">
      <c r="A963" s="99" t="s">
        <v>835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232.5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941.625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1174.125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1174.0999999999999</v>
      </c>
      <c r="AD963" s="48">
        <f>(ROUND(AC963-AC952,1)/AC952)</f>
        <v>0.12246653919694073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232.5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941.625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1174.125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1174.0999999999999</v>
      </c>
      <c r="AD964" s="48">
        <f>(ROUND(AC964-AC952,1)/AC952)</f>
        <v>0.12246653919694073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703.68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163.20000000000002</v>
      </c>
      <c r="X965" s="14">
        <f t="shared" si="303"/>
        <v>895.68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299.20000000000005</v>
      </c>
      <c r="AC965" s="15">
        <f t="shared" si="327"/>
        <v>1194.9000000000001</v>
      </c>
      <c r="AD965" s="48">
        <f>(ROUND(AC965-AC952,1)/AC952)</f>
        <v>0.14235181644359465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552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163.20000000000002</v>
      </c>
      <c r="X966" s="14">
        <f t="shared" si="303"/>
        <v>744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299.20000000000005</v>
      </c>
      <c r="AC966" s="15">
        <f t="shared" si="327"/>
        <v>1043.2</v>
      </c>
      <c r="AD966" s="48">
        <f>(ROUND(AC966-AC952,1)/AC952)</f>
        <v>-2.6768642447418736E-3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750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1000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1000</v>
      </c>
      <c r="AD967" s="58"/>
      <c r="AE967" s="113" t="s">
        <v>801</v>
      </c>
      <c r="AF967" s="60"/>
      <c r="AH967" s="59"/>
    </row>
    <row r="968" spans="1:34">
      <c r="A968" s="99" t="s">
        <v>802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994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1194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1194</v>
      </c>
      <c r="AD968" s="48">
        <f>(ROUND(AC968-AC967,1)/AC967)</f>
        <v>0.19400000000000001</v>
      </c>
      <c r="AE968" s="113"/>
      <c r="AF968" s="60"/>
      <c r="AH968" s="59"/>
    </row>
    <row r="969" spans="1:34">
      <c r="A969" s="99" t="s">
        <v>803</v>
      </c>
      <c r="B969" s="93">
        <v>18</v>
      </c>
      <c r="C969" s="21" t="s">
        <v>836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700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950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950</v>
      </c>
      <c r="AD969" s="48">
        <f>(ROUND(AC969-AC967,1)/AC967)</f>
        <v>-0.05</v>
      </c>
      <c r="AE969" s="113"/>
      <c r="AF969" s="60"/>
      <c r="AH969" s="59"/>
    </row>
    <row r="970" spans="1:34">
      <c r="A970" s="99" t="s">
        <v>804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700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950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950</v>
      </c>
      <c r="AD970" s="48">
        <f>(ROUND(AC970-AC967,1)/AC967)</f>
        <v>-0.05</v>
      </c>
      <c r="AE970" s="113"/>
      <c r="AF970" s="60"/>
      <c r="AH970" s="59"/>
    </row>
    <row r="971" spans="1:34">
      <c r="A971" s="99" t="s">
        <v>805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700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950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950</v>
      </c>
      <c r="AD971" s="48">
        <f>(ROUND(AC971-AC967,1)/AC967)</f>
        <v>-0.05</v>
      </c>
      <c r="AE971" s="113"/>
      <c r="AF971" s="60"/>
      <c r="AH971" s="59"/>
    </row>
    <row r="972" spans="1:34">
      <c r="A972" s="99" t="s">
        <v>655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700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950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950</v>
      </c>
      <c r="AD972" s="48">
        <f>(ROUND(AC972-AC967,1)/AC967)</f>
        <v>-0.05</v>
      </c>
      <c r="AE972" s="113"/>
      <c r="AF972" s="60"/>
      <c r="AH972" s="59"/>
    </row>
    <row r="973" spans="1:34">
      <c r="A973" s="99" t="s">
        <v>596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245.70000000000002</v>
      </c>
      <c r="T973" s="14">
        <f>(O973/100)*(K973*$K$9)</f>
        <v>590.625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327.60000000000002</v>
      </c>
      <c r="Y973" s="14">
        <f t="shared" si="330"/>
        <v>778.125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1105.7</v>
      </c>
      <c r="AD973" s="48">
        <f>(ROUND(AC973-AC967,1)/AC967)</f>
        <v>0.1057</v>
      </c>
      <c r="AE973" s="113"/>
      <c r="AF973" s="60"/>
      <c r="AH973" s="59"/>
    </row>
    <row r="974" spans="1:34">
      <c r="A974" s="99" t="s">
        <v>831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245.70000000000002</v>
      </c>
      <c r="T974" s="14">
        <f>(O974/100)*(K974*$J$10)</f>
        <v>0</v>
      </c>
      <c r="U974" s="14">
        <f>(P974/100)*(K974*$K$10)+(P974/100)*(L974*$L$10)</f>
        <v>590.625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327.60000000000002</v>
      </c>
      <c r="Y974" s="14">
        <f t="shared" si="330"/>
        <v>0</v>
      </c>
      <c r="Z974" s="14">
        <f t="shared" si="331"/>
        <v>778.125</v>
      </c>
      <c r="AA974" s="14">
        <f t="shared" si="332"/>
        <v>0</v>
      </c>
      <c r="AB974" s="14">
        <f t="shared" si="334"/>
        <v>0</v>
      </c>
      <c r="AC974" s="15">
        <f t="shared" si="333"/>
        <v>1105.7</v>
      </c>
      <c r="AD974" s="48">
        <f>(ROUND(AC974-AC967,1)/AC967)</f>
        <v>0.1057</v>
      </c>
      <c r="AE974" s="113"/>
      <c r="AF974" s="60"/>
      <c r="AH974" s="59"/>
    </row>
    <row r="975" spans="1:34">
      <c r="A975" s="99" t="s">
        <v>832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245.70000000000002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590.625</v>
      </c>
      <c r="W975" s="14">
        <f>(R975/100)*(K975*$K$11)+(R975/100)*(L975*$L$11)</f>
        <v>0</v>
      </c>
      <c r="X975" s="14">
        <f t="shared" si="329"/>
        <v>327.60000000000002</v>
      </c>
      <c r="Y975" s="14">
        <f t="shared" si="330"/>
        <v>0</v>
      </c>
      <c r="Z975" s="14">
        <f t="shared" si="331"/>
        <v>0</v>
      </c>
      <c r="AA975" s="14">
        <f t="shared" si="332"/>
        <v>778.125</v>
      </c>
      <c r="AB975" s="14">
        <f t="shared" si="334"/>
        <v>0</v>
      </c>
      <c r="AC975" s="15">
        <f t="shared" si="333"/>
        <v>1105.7</v>
      </c>
      <c r="AD975" s="48">
        <f>(ROUND(AC975-AC967,1)/AC967)</f>
        <v>0.1057</v>
      </c>
      <c r="AE975" s="113"/>
      <c r="AF975" s="60"/>
      <c r="AH975" s="59"/>
    </row>
    <row r="976" spans="1:34">
      <c r="A976" s="99" t="s">
        <v>833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245.70000000000002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590.625</v>
      </c>
      <c r="X976" s="14">
        <f t="shared" si="329"/>
        <v>327.60000000000002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778.125</v>
      </c>
      <c r="AC976" s="15">
        <f t="shared" si="333"/>
        <v>1105.7</v>
      </c>
      <c r="AD976" s="48">
        <f>(ROUND(AC976-AC967,1)/AC967)</f>
        <v>0.1057</v>
      </c>
      <c r="AE976" s="113"/>
      <c r="AF976" s="60"/>
      <c r="AH976" s="59"/>
    </row>
    <row r="977" spans="1:34">
      <c r="A977" s="99" t="s">
        <v>834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187.5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1012.5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1200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1200</v>
      </c>
      <c r="AD977" s="48">
        <f>(ROUND(AC977-AC967,1)/AC967)</f>
        <v>0.2</v>
      </c>
      <c r="AE977" s="113"/>
      <c r="AF977" s="60"/>
      <c r="AH977" s="59"/>
    </row>
    <row r="978" spans="1:34">
      <c r="A978" s="99" t="s">
        <v>835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187.5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1012.5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1200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1200</v>
      </c>
      <c r="AD978" s="48">
        <f>(ROUND(AC978-AC967,1)/AC967)</f>
        <v>0.2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187.5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1012.5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1200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1200</v>
      </c>
      <c r="AD979" s="48">
        <f>(ROUND(AC979-AC967,1)/AC967)</f>
        <v>0.2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838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1038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1038</v>
      </c>
      <c r="AD980" s="48">
        <f>(ROUND(AC980-AC967,1)/AC967)</f>
        <v>3.7999999999999999E-2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838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1038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1038</v>
      </c>
      <c r="AD981" s="48">
        <f>(ROUND(AC981-AC967,1)/AC967)</f>
        <v>3.7999999999999999E-2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360</v>
      </c>
      <c r="T982" s="52">
        <f>(O982/100)*(K982*$K$3)</f>
        <v>300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600</v>
      </c>
      <c r="Y982" s="52">
        <f t="shared" si="304"/>
        <v>500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1100</v>
      </c>
      <c r="AD982" s="58"/>
      <c r="AE982" s="113" t="s">
        <v>801</v>
      </c>
      <c r="AF982" s="60"/>
      <c r="AH982" s="59"/>
    </row>
    <row r="983" spans="1:34">
      <c r="A983" s="99" t="s">
        <v>802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618.24</v>
      </c>
      <c r="T983" s="14">
        <f>(O983/100)*(K983*$K$4)</f>
        <v>240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810.24</v>
      </c>
      <c r="Y983" s="14">
        <f t="shared" si="304"/>
        <v>400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1210.2</v>
      </c>
      <c r="AD983" s="48">
        <f>(ROUND(AC983-AC982,1)/AC982)</f>
        <v>0.10018181818181819</v>
      </c>
      <c r="AE983" s="113"/>
      <c r="AF983" s="60"/>
      <c r="AH983" s="59"/>
    </row>
    <row r="984" spans="1:34">
      <c r="A984" s="99" t="s">
        <v>803</v>
      </c>
      <c r="B984" s="91">
        <v>20</v>
      </c>
      <c r="C984" s="21" t="s">
        <v>836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336</v>
      </c>
      <c r="T984" s="14">
        <f>(O984/100)*(K984*$K$5)</f>
        <v>280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576</v>
      </c>
      <c r="Y984" s="14">
        <f t="shared" si="304"/>
        <v>480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1056</v>
      </c>
      <c r="AD984" s="48">
        <f>(ROUND(AC984-AC982,1)/AC982)</f>
        <v>-0.04</v>
      </c>
      <c r="AE984" s="113"/>
      <c r="AF984" s="60"/>
      <c r="AH984" s="59"/>
    </row>
    <row r="985" spans="1:34">
      <c r="A985" s="99" t="s">
        <v>804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336</v>
      </c>
      <c r="T985" s="14">
        <f>(O985/100)*(K985*$K$6)</f>
        <v>280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576</v>
      </c>
      <c r="Y985" s="14">
        <f t="shared" si="304"/>
        <v>480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1056</v>
      </c>
      <c r="AD985" s="48">
        <f>(ROUND(AC985-AC982,1)/AC982)</f>
        <v>-0.04</v>
      </c>
      <c r="AE985" s="113"/>
      <c r="AF985" s="60"/>
      <c r="AH985" s="59"/>
    </row>
    <row r="986" spans="1:34">
      <c r="A986" s="99" t="s">
        <v>805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336</v>
      </c>
      <c r="T986" s="14">
        <f>(O986/100)*(K986*$K$7)</f>
        <v>280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576</v>
      </c>
      <c r="Y986" s="14">
        <f t="shared" si="304"/>
        <v>480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1056</v>
      </c>
      <c r="AD986" s="48">
        <f>(ROUND(AC986-AC982,1)/AC982)</f>
        <v>-0.04</v>
      </c>
      <c r="AE986" s="113"/>
      <c r="AF986" s="60"/>
      <c r="AH986" s="59"/>
    </row>
    <row r="987" spans="1:34">
      <c r="A987" s="99" t="s">
        <v>655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336</v>
      </c>
      <c r="T987" s="14">
        <f>(O987/100)*(K987*$K$8)</f>
        <v>280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576</v>
      </c>
      <c r="Y987" s="14">
        <f t="shared" si="304"/>
        <v>480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1056</v>
      </c>
      <c r="AD987" s="48">
        <f>(ROUND(AC987-AC982,1)/AC982)</f>
        <v>-0.04</v>
      </c>
      <c r="AE987" s="113"/>
      <c r="AF987" s="60"/>
      <c r="AH987" s="59"/>
    </row>
    <row r="988" spans="1:34">
      <c r="A988" s="99" t="s">
        <v>596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117.00000000000001</v>
      </c>
      <c r="T988" s="14">
        <f>(O988/100)*(K988*$K$9)</f>
        <v>630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195</v>
      </c>
      <c r="Y988" s="14">
        <f t="shared" si="304"/>
        <v>930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1125</v>
      </c>
      <c r="AD988" s="48">
        <f>(ROUND(AC988-AC982,1)/AC982)</f>
        <v>2.2727272727272728E-2</v>
      </c>
      <c r="AE988" s="113"/>
      <c r="AF988" s="60"/>
      <c r="AH988" s="59"/>
    </row>
    <row r="989" spans="1:34">
      <c r="A989" s="99" t="s">
        <v>831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117.00000000000001</v>
      </c>
      <c r="T989" s="14">
        <f>(O989/100)*(K989*$J$10)</f>
        <v>0</v>
      </c>
      <c r="U989" s="14">
        <f>(P989/100)*(K989*$K$10)+(P989/100)*(L989*$L$10)</f>
        <v>630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195</v>
      </c>
      <c r="Y989" s="14">
        <f t="shared" si="304"/>
        <v>0</v>
      </c>
      <c r="Z989" s="14">
        <f t="shared" si="305"/>
        <v>930</v>
      </c>
      <c r="AA989" s="14">
        <f t="shared" si="306"/>
        <v>0</v>
      </c>
      <c r="AB989" s="14">
        <f t="shared" si="336"/>
        <v>0</v>
      </c>
      <c r="AC989" s="15">
        <f t="shared" si="335"/>
        <v>1125</v>
      </c>
      <c r="AD989" s="48">
        <f>(ROUND(AC989-AC982,1)/AC982)</f>
        <v>2.2727272727272728E-2</v>
      </c>
      <c r="AE989" s="113"/>
      <c r="AF989" s="60"/>
      <c r="AH989" s="59"/>
    </row>
    <row r="990" spans="1:34">
      <c r="A990" s="99" t="s">
        <v>832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117.00000000000001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630</v>
      </c>
      <c r="W990" s="14">
        <f>(R990/100)*(K990*$K$11)+(R990/100)*(L990*$L$11)</f>
        <v>0</v>
      </c>
      <c r="X990" s="14">
        <f t="shared" si="303"/>
        <v>195</v>
      </c>
      <c r="Y990" s="14">
        <f t="shared" si="304"/>
        <v>0</v>
      </c>
      <c r="Z990" s="14">
        <f t="shared" si="305"/>
        <v>0</v>
      </c>
      <c r="AA990" s="14">
        <f t="shared" si="306"/>
        <v>930</v>
      </c>
      <c r="AB990" s="14">
        <f t="shared" si="336"/>
        <v>0</v>
      </c>
      <c r="AC990" s="15">
        <f t="shared" si="335"/>
        <v>1125</v>
      </c>
      <c r="AD990" s="48">
        <f>(ROUND(AC990-AC982,1)/AC982)</f>
        <v>2.2727272727272728E-2</v>
      </c>
      <c r="AE990" s="113"/>
      <c r="AF990" s="60"/>
      <c r="AH990" s="59"/>
    </row>
    <row r="991" spans="1:34">
      <c r="A991" s="99" t="s">
        <v>833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117.00000000000001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630</v>
      </c>
      <c r="X991" s="14">
        <f t="shared" si="303"/>
        <v>195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930</v>
      </c>
      <c r="AC991" s="15">
        <f t="shared" si="335"/>
        <v>1125</v>
      </c>
      <c r="AD991" s="48">
        <f>(ROUND(AC991-AC982,1)/AC982)</f>
        <v>2.2727272727272728E-2</v>
      </c>
      <c r="AE991" s="113"/>
      <c r="AF991" s="60"/>
      <c r="AH991" s="59"/>
    </row>
    <row r="992" spans="1:34">
      <c r="A992" s="99" t="s">
        <v>834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180</v>
      </c>
      <c r="O992" s="14">
        <f>E992*$E$13</f>
        <v>150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459</v>
      </c>
      <c r="T992" s="14">
        <f>(O992/100)*(K992*$K$13)+(O992/100)*(M992*$M$13)</f>
        <v>435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639</v>
      </c>
      <c r="Y992" s="14">
        <f t="shared" si="304"/>
        <v>585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1224</v>
      </c>
      <c r="AD992" s="48">
        <f>(ROUND(AC992-AC982,1)/AC982)</f>
        <v>0.11272727272727273</v>
      </c>
      <c r="AE992" s="113"/>
      <c r="AF992" s="60"/>
      <c r="AH992" s="59"/>
    </row>
    <row r="993" spans="1:34">
      <c r="A993" s="99" t="s">
        <v>835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247.5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1002.375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1249.875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1249.9000000000001</v>
      </c>
      <c r="AD993" s="48">
        <f>(ROUND(AC993-AC982,1)/AC982)</f>
        <v>0.13627272727272727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247.5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1002.375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1249.875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1249.9000000000001</v>
      </c>
      <c r="AD994" s="48">
        <f>(ROUND(AC994-AC982,1)/AC982)</f>
        <v>0.13627272727272727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667.2</v>
      </c>
      <c r="T995" s="14">
        <f>(O995/100)*(K995*$K$16)</f>
        <v>240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859.2</v>
      </c>
      <c r="Y995" s="14">
        <f t="shared" si="304"/>
        <v>400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1259.2</v>
      </c>
      <c r="AD995" s="48">
        <f>(ROUND(AC995-AC982,1)/AC982)</f>
        <v>0.1447272727272727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491.52</v>
      </c>
      <c r="T996" s="14">
        <f>(O996/100)*(K996*$K$17)</f>
        <v>240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683.52</v>
      </c>
      <c r="Y996" s="14">
        <f t="shared" si="304"/>
        <v>400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1083.5</v>
      </c>
      <c r="AD996" s="48">
        <f>(ROUND(AC996-AC982,1)/AC982)</f>
        <v>-1.4999999999999999E-2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712.5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962.5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962.5</v>
      </c>
      <c r="AD997" s="58" t="s">
        <v>329</v>
      </c>
      <c r="AE997" s="113" t="s">
        <v>801</v>
      </c>
      <c r="AF997" s="60"/>
      <c r="AH997" s="59"/>
    </row>
    <row r="998" spans="1:34">
      <c r="A998" s="99" t="s">
        <v>802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902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1102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1102</v>
      </c>
      <c r="AD998" s="48">
        <f>(ROUND(AC998-AC997,1)/AC997)</f>
        <v>0.14493506493506494</v>
      </c>
      <c r="AE998" s="113"/>
      <c r="AF998" s="60"/>
      <c r="AH998" s="59"/>
    </row>
    <row r="999" spans="1:34">
      <c r="A999" s="99" t="s">
        <v>803</v>
      </c>
      <c r="B999" s="93">
        <v>12</v>
      </c>
      <c r="C999" s="21" t="s">
        <v>836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665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915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915</v>
      </c>
      <c r="AD999" s="48">
        <f>(ROUND(AC999-AC997,1)/AC997)</f>
        <v>-4.9350649350649353E-2</v>
      </c>
      <c r="AE999" s="113"/>
      <c r="AF999" s="60"/>
      <c r="AH999" s="59"/>
    </row>
    <row r="1000" spans="1:34">
      <c r="A1000" s="99" t="s">
        <v>804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665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915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915</v>
      </c>
      <c r="AD1000" s="48">
        <f>(ROUND(AC1000-AC997,1)/AC997)</f>
        <v>-4.9350649350649353E-2</v>
      </c>
      <c r="AE1000" s="113"/>
      <c r="AF1000" s="60"/>
      <c r="AH1000" s="59"/>
    </row>
    <row r="1001" spans="1:34">
      <c r="A1001" s="99" t="s">
        <v>805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665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915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915</v>
      </c>
      <c r="AD1001" s="48">
        <f>(ROUND(AC1001-AC997,1)/AC997)</f>
        <v>-4.9350649350649353E-2</v>
      </c>
      <c r="AE1001" s="113"/>
      <c r="AF1001" s="60"/>
      <c r="AH1001" s="59"/>
    </row>
    <row r="1002" spans="1:34">
      <c r="A1002" s="99" t="s">
        <v>655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665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915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915</v>
      </c>
      <c r="AD1002" s="48">
        <f>(ROUND(AC1002-AC997,1)/AC997)</f>
        <v>-4.9350649350649353E-2</v>
      </c>
      <c r="AE1002" s="113"/>
      <c r="AF1002" s="60"/>
      <c r="AH1002" s="59"/>
    </row>
    <row r="1003" spans="1:34">
      <c r="A1003" s="99" t="s">
        <v>596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110.56500000000001</v>
      </c>
      <c r="T1003" s="14">
        <f>(O1003/100)*(K1003*$K$9)</f>
        <v>686.25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192.46500000000003</v>
      </c>
      <c r="Y1003" s="14">
        <f t="shared" si="338"/>
        <v>873.75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1066.2</v>
      </c>
      <c r="AD1003" s="48">
        <f>(ROUND(AC1003-AC997,1)/AC997)</f>
        <v>0.10774025974025975</v>
      </c>
      <c r="AE1003" s="113"/>
      <c r="AF1003" s="60"/>
      <c r="AH1003" s="59"/>
    </row>
    <row r="1004" spans="1:34">
      <c r="A1004" s="99" t="s">
        <v>831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233.41500000000002</v>
      </c>
      <c r="T1004" s="14">
        <f>(O1004/100)*(K1004*$J$10)</f>
        <v>0</v>
      </c>
      <c r="U1004" s="14">
        <f>(P1004/100)*(K1004*$K$10)+(P1004/100)*(L1004*$L$10)</f>
        <v>562.5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315.31500000000005</v>
      </c>
      <c r="Y1004" s="14">
        <f t="shared" si="338"/>
        <v>0</v>
      </c>
      <c r="Z1004" s="14">
        <f t="shared" si="339"/>
        <v>750</v>
      </c>
      <c r="AA1004" s="14">
        <f t="shared" si="340"/>
        <v>0</v>
      </c>
      <c r="AB1004" s="14">
        <f t="shared" si="342"/>
        <v>0</v>
      </c>
      <c r="AC1004" s="15">
        <f t="shared" si="341"/>
        <v>1065.3</v>
      </c>
      <c r="AD1004" s="48">
        <f>(ROUND(AC1004-AC997,1)/AC997)</f>
        <v>0.10680519480519481</v>
      </c>
      <c r="AE1004" s="113"/>
      <c r="AF1004" s="60"/>
      <c r="AH1004" s="59"/>
    </row>
    <row r="1005" spans="1:34">
      <c r="A1005" s="99" t="s">
        <v>832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319.41000000000003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478.125</v>
      </c>
      <c r="W1005" s="14">
        <f>(R1005/100)*(K1005*$K$11)+(R1005/100)*(L1005*$L$11)</f>
        <v>0</v>
      </c>
      <c r="X1005" s="14">
        <f t="shared" si="337"/>
        <v>401.31000000000006</v>
      </c>
      <c r="Y1005" s="14">
        <f t="shared" si="338"/>
        <v>0</v>
      </c>
      <c r="Z1005" s="14">
        <f t="shared" si="339"/>
        <v>0</v>
      </c>
      <c r="AA1005" s="14">
        <f t="shared" si="340"/>
        <v>665.625</v>
      </c>
      <c r="AB1005" s="14">
        <f t="shared" si="342"/>
        <v>0</v>
      </c>
      <c r="AC1005" s="15">
        <f t="shared" si="341"/>
        <v>1066.9000000000001</v>
      </c>
      <c r="AD1005" s="48">
        <f>(ROUND(AC1005-AC997,1)/AC997)</f>
        <v>0.10846753246753248</v>
      </c>
      <c r="AE1005" s="113"/>
      <c r="AF1005" s="60"/>
      <c r="AH1005" s="59"/>
    </row>
    <row r="1006" spans="1:34">
      <c r="A1006" s="99" t="s">
        <v>833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233.41500000000002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562.5</v>
      </c>
      <c r="X1006" s="14">
        <f t="shared" si="337"/>
        <v>315.31500000000005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750</v>
      </c>
      <c r="AC1006" s="15">
        <f t="shared" si="341"/>
        <v>1065.3</v>
      </c>
      <c r="AD1006" s="48">
        <f>(ROUND(AC1006-AC997,1)/AC997)</f>
        <v>0.10680519480519481</v>
      </c>
      <c r="AE1006" s="113"/>
      <c r="AF1006" s="60"/>
      <c r="AH1006" s="59"/>
    </row>
    <row r="1007" spans="1:34">
      <c r="A1007" s="99" t="s">
        <v>834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187.5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1119.375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1306.875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1306.9000000000001</v>
      </c>
      <c r="AD1007" s="48">
        <f>(ROUND(AC1007-AC997,1)/AC997)</f>
        <v>0.35781818181818181</v>
      </c>
      <c r="AE1007" s="113"/>
      <c r="AF1007" s="60"/>
      <c r="AH1007" s="59"/>
    </row>
    <row r="1008" spans="1:34">
      <c r="A1008" s="99" t="s">
        <v>835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225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897.75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1122.75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1122.8</v>
      </c>
      <c r="AD1008" s="48">
        <f>(ROUND(AC1008-AC997,1)/AC997)</f>
        <v>0.16654545454545455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225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897.75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1122.75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1122.8</v>
      </c>
      <c r="AD1009" s="48">
        <f>(ROUND(AC1009-AC997,1)/AC997)</f>
        <v>0.16654545454545455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792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992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992</v>
      </c>
      <c r="AD1010" s="48">
        <f>(ROUND(AC1010-AC997,1)/AC997)</f>
        <v>3.0649350649350648E-2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933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1133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1133</v>
      </c>
      <c r="AD1011" s="48">
        <f>(ROUND(AC1011-AC997,1)/AC997)</f>
        <v>0.17714285714285713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662.4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938.4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938.4</v>
      </c>
      <c r="AD1012" s="58"/>
      <c r="AE1012" s="113" t="s">
        <v>801</v>
      </c>
      <c r="AF1012" s="60"/>
      <c r="AH1012" s="59"/>
    </row>
    <row r="1013" spans="1:34">
      <c r="A1013" s="99" t="s">
        <v>802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911.90400000000011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1132.7040000000002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1132.7</v>
      </c>
      <c r="AD1013" s="48">
        <f>(ROUND(AC1013-AC1012,1)/AC1012)</f>
        <v>0.20705456095481672</v>
      </c>
      <c r="AE1013" s="113"/>
      <c r="AF1013" s="60"/>
      <c r="AH1013" s="60"/>
    </row>
    <row r="1014" spans="1:34">
      <c r="A1014" s="99" t="s">
        <v>803</v>
      </c>
      <c r="B1014" s="91">
        <v>16</v>
      </c>
      <c r="C1014" s="21" t="s">
        <v>836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618.24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894.24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894.2</v>
      </c>
      <c r="AD1014" s="48">
        <f>(ROUND(AC1014-AC1012,1)/AC1012)</f>
        <v>-4.710144927536232E-2</v>
      </c>
      <c r="AE1014" s="113"/>
      <c r="AF1014" s="60"/>
      <c r="AH1014" s="59"/>
    </row>
    <row r="1015" spans="1:34">
      <c r="A1015" s="99" t="s">
        <v>804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618.24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894.24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894.2</v>
      </c>
      <c r="AD1015" s="48">
        <f>(ROUND(AC1015-AC1012,1)/AC1012)</f>
        <v>-4.710144927536232E-2</v>
      </c>
      <c r="AE1015" s="113"/>
      <c r="AF1015" s="60"/>
      <c r="AH1015" s="59"/>
    </row>
    <row r="1016" spans="1:34">
      <c r="A1016" s="99" t="s">
        <v>805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618.24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894.24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894.2</v>
      </c>
      <c r="AD1016" s="48">
        <f>(ROUND(AC1016-AC1012,1)/AC1012)</f>
        <v>-4.710144927536232E-2</v>
      </c>
      <c r="AE1016" s="113"/>
      <c r="AF1016" s="60"/>
      <c r="AH1016" s="59"/>
    </row>
    <row r="1017" spans="1:34">
      <c r="A1017" s="99" t="s">
        <v>655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618.24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894.24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894.2</v>
      </c>
      <c r="AD1017" s="48">
        <f>(ROUND(AC1017-AC1012,1)/AC1012)</f>
        <v>-4.710144927536232E-2</v>
      </c>
      <c r="AE1017" s="113"/>
      <c r="AF1017" s="60"/>
      <c r="AH1017" s="59"/>
    </row>
    <row r="1018" spans="1:34">
      <c r="A1018" s="99" t="s">
        <v>596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215.28</v>
      </c>
      <c r="T1018" s="14">
        <f>(O1018/100)*(K1018*$K$9)</f>
        <v>527.84999999999991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304.98</v>
      </c>
      <c r="Y1018" s="14">
        <f t="shared" si="344"/>
        <v>734.84999999999991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1039.8</v>
      </c>
      <c r="AD1018" s="48">
        <f>(ROUND(AC1018-AC1012,1)/AC1012)</f>
        <v>0.10805626598465475</v>
      </c>
      <c r="AE1018" s="113"/>
      <c r="AF1018" s="60"/>
      <c r="AH1018" s="59"/>
    </row>
    <row r="1019" spans="1:34">
      <c r="A1019" s="99" t="s">
        <v>831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215.28</v>
      </c>
      <c r="T1019" s="14">
        <f>(O1019/100)*(K1019*$J$10)</f>
        <v>0</v>
      </c>
      <c r="U1019" s="14">
        <f>(P1019/100)*(K1019*$K$10)+(P1019/100)*(L1019*$L$10)</f>
        <v>527.84999999999991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304.98</v>
      </c>
      <c r="Y1019" s="14">
        <f t="shared" si="344"/>
        <v>0</v>
      </c>
      <c r="Z1019" s="14">
        <f t="shared" si="345"/>
        <v>734.84999999999991</v>
      </c>
      <c r="AA1019" s="14">
        <f t="shared" si="346"/>
        <v>0</v>
      </c>
      <c r="AB1019" s="14">
        <f t="shared" si="348"/>
        <v>0</v>
      </c>
      <c r="AC1019" s="15">
        <f t="shared" si="347"/>
        <v>1039.8</v>
      </c>
      <c r="AD1019" s="48">
        <f>(ROUND(AC1019-AC1012,1)/AC1012)</f>
        <v>0.10805626598465475</v>
      </c>
      <c r="AE1019" s="113"/>
      <c r="AF1019" s="60"/>
      <c r="AH1019" s="59"/>
    </row>
    <row r="1020" spans="1:34">
      <c r="A1020" s="99" t="s">
        <v>832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215.28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527.84999999999991</v>
      </c>
      <c r="W1020" s="14">
        <f>(R1020/100)*(K1020*$K$11)+(R1020/100)*(L1020*$L$11)</f>
        <v>0</v>
      </c>
      <c r="X1020" s="14">
        <f t="shared" si="343"/>
        <v>304.98</v>
      </c>
      <c r="Y1020" s="14">
        <f t="shared" si="344"/>
        <v>0</v>
      </c>
      <c r="Z1020" s="14">
        <f t="shared" si="345"/>
        <v>0</v>
      </c>
      <c r="AA1020" s="14">
        <f t="shared" si="346"/>
        <v>734.84999999999991</v>
      </c>
      <c r="AB1020" s="14">
        <f t="shared" si="348"/>
        <v>0</v>
      </c>
      <c r="AC1020" s="15">
        <f t="shared" si="347"/>
        <v>1039.8</v>
      </c>
      <c r="AD1020" s="48">
        <f>(ROUND(AC1020-AC1012,1)/AC1012)</f>
        <v>0.10805626598465475</v>
      </c>
      <c r="AE1020" s="113"/>
      <c r="AF1020" s="60"/>
      <c r="AH1020" s="59"/>
    </row>
    <row r="1021" spans="1:34">
      <c r="A1021" s="99" t="s">
        <v>833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215.28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527.84999999999991</v>
      </c>
      <c r="X1021" s="14">
        <f t="shared" si="343"/>
        <v>304.98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734.84999999999991</v>
      </c>
      <c r="AC1021" s="15">
        <f t="shared" si="347"/>
        <v>1039.8</v>
      </c>
      <c r="AD1021" s="48">
        <f>(ROUND(AC1021-AC1012,1)/AC1012)</f>
        <v>0.10805626598465475</v>
      </c>
      <c r="AE1021" s="113"/>
      <c r="AF1021" s="60"/>
      <c r="AH1021" s="59"/>
    </row>
    <row r="1022" spans="1:34">
      <c r="A1022" s="99" t="s">
        <v>834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207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931.5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1138.5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1138.5</v>
      </c>
      <c r="AD1022" s="48">
        <f>(ROUND(AC1022-AC1012,1)/AC1012)</f>
        <v>0.21323529411764705</v>
      </c>
      <c r="AE1022" s="113"/>
      <c r="AF1022" s="60"/>
      <c r="AH1022" s="59"/>
    </row>
    <row r="1023" spans="1:34">
      <c r="A1023" s="99" t="s">
        <v>835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207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931.5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1138.5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1138.5</v>
      </c>
      <c r="AD1023" s="48">
        <f>(ROUND(AC1023-AC1012,1)/AC1012)</f>
        <v>0.21323529411764705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207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931.5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1138.5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1138.5</v>
      </c>
      <c r="AD1024" s="48">
        <f>(ROUND(AC1024-AC1012,1)/AC1012)</f>
        <v>0.21323529411764705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773.90400000000011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994.70400000000018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994.7</v>
      </c>
      <c r="AD1025" s="48">
        <f>(ROUND(AC1025-AC1012,1)/AC1012)</f>
        <v>5.9995737425404941E-2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773.90400000000011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994.70400000000018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994.7</v>
      </c>
      <c r="AD1026" s="48">
        <f>(ROUND(AC1026-AC1012,1)/AC1012)</f>
        <v>5.9995737425404941E-2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673.2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937.2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937.2</v>
      </c>
      <c r="AD1027" s="58"/>
      <c r="AE1027" s="113" t="s">
        <v>801</v>
      </c>
      <c r="AF1027" s="60"/>
      <c r="AH1027" s="59"/>
    </row>
    <row r="1028" spans="1:34">
      <c r="A1028" s="99" t="s">
        <v>802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857.47199999999998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1068.672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1068.7</v>
      </c>
      <c r="AD1028" s="48">
        <f>(ROUND(AC1028-AC1027,1)/AC1027)</f>
        <v>0.1403115663679044</v>
      </c>
      <c r="AE1028" s="113"/>
      <c r="AF1028" s="60"/>
      <c r="AH1028" s="59"/>
    </row>
    <row r="1029" spans="1:34">
      <c r="A1029" s="99" t="s">
        <v>803</v>
      </c>
      <c r="B1029" s="93">
        <v>28</v>
      </c>
      <c r="C1029" s="21" t="s">
        <v>836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628.32000000000005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892.32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892.3</v>
      </c>
      <c r="AD1029" s="48">
        <f>(ROUND(AC1029-AC1027,1)/AC1027)</f>
        <v>-4.7908664105847203E-2</v>
      </c>
      <c r="AE1029" s="113"/>
      <c r="AF1029" s="60"/>
      <c r="AH1029" s="60"/>
    </row>
    <row r="1030" spans="1:34">
      <c r="A1030" s="99" t="s">
        <v>804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628.32000000000005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892.32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892.3</v>
      </c>
      <c r="AD1030" s="48">
        <f>(ROUND(AC1030-AC1027,1)/AC1027)</f>
        <v>-4.7908664105847203E-2</v>
      </c>
      <c r="AE1030" s="113"/>
      <c r="AF1030" s="60"/>
      <c r="AH1030" s="59"/>
    </row>
    <row r="1031" spans="1:34">
      <c r="A1031" s="99" t="s">
        <v>805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628.32000000000005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892.32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892.3</v>
      </c>
      <c r="AD1031" s="48">
        <f>(ROUND(AC1031-AC1027,1)/AC1027)</f>
        <v>-4.7908664105847203E-2</v>
      </c>
      <c r="AE1031" s="113"/>
      <c r="AF1031" s="60"/>
      <c r="AH1031" s="59"/>
    </row>
    <row r="1032" spans="1:34">
      <c r="A1032" s="99" t="s">
        <v>655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628.32000000000005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892.32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892.3</v>
      </c>
      <c r="AD1032" s="48">
        <f>(ROUND(AC1032-AC1027,1)/AC1027)</f>
        <v>-4.7908664105847203E-2</v>
      </c>
      <c r="AE1032" s="113"/>
      <c r="AF1032" s="60"/>
      <c r="AH1032" s="59"/>
    </row>
    <row r="1033" spans="1:34">
      <c r="A1033" s="99" t="s">
        <v>596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218.79</v>
      </c>
      <c r="T1033" s="14">
        <f>(O1033/100)*(K1033*$K$9)</f>
        <v>534.6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304.58999999999997</v>
      </c>
      <c r="Y1033" s="14">
        <f t="shared" si="304"/>
        <v>732.6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1037.2</v>
      </c>
      <c r="AD1033" s="48">
        <f>(ROUND(AC1033-AC1027,1)/AC1027)</f>
        <v>0.10670081092616303</v>
      </c>
      <c r="AE1033" s="113"/>
      <c r="AF1033" s="60"/>
      <c r="AH1033" s="59"/>
    </row>
    <row r="1034" spans="1:34">
      <c r="A1034" s="99" t="s">
        <v>831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218.79</v>
      </c>
      <c r="T1034" s="14">
        <f>(O1034/100)*(K1034*$J$10)</f>
        <v>0</v>
      </c>
      <c r="U1034" s="14">
        <f>(P1034/100)*(K1034*$K$10)+(P1034/100)*(L1034*$L$10)</f>
        <v>534.6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304.58999999999997</v>
      </c>
      <c r="Y1034" s="14">
        <f t="shared" si="304"/>
        <v>0</v>
      </c>
      <c r="Z1034" s="14">
        <f t="shared" si="305"/>
        <v>732.6</v>
      </c>
      <c r="AA1034" s="14">
        <f t="shared" si="306"/>
        <v>0</v>
      </c>
      <c r="AB1034" s="14">
        <f t="shared" si="350"/>
        <v>0</v>
      </c>
      <c r="AC1034" s="15">
        <f t="shared" si="349"/>
        <v>1037.2</v>
      </c>
      <c r="AD1034" s="48">
        <f>(ROUND(AC1034-AC1027,1)/AC1027)</f>
        <v>0.10670081092616303</v>
      </c>
      <c r="AE1034" s="113"/>
      <c r="AF1034" s="60"/>
      <c r="AH1034" s="59"/>
    </row>
    <row r="1035" spans="1:34">
      <c r="A1035" s="99" t="s">
        <v>832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218.79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534.6</v>
      </c>
      <c r="W1035" s="14">
        <f>(R1035/100)*(K1035*$K$11)+(R1035/100)*(L1035*$L$11)</f>
        <v>0</v>
      </c>
      <c r="X1035" s="14">
        <f t="shared" si="303"/>
        <v>304.58999999999997</v>
      </c>
      <c r="Y1035" s="14">
        <f t="shared" si="304"/>
        <v>0</v>
      </c>
      <c r="Z1035" s="14">
        <f t="shared" si="305"/>
        <v>0</v>
      </c>
      <c r="AA1035" s="14">
        <f t="shared" si="306"/>
        <v>732.6</v>
      </c>
      <c r="AB1035" s="14">
        <f t="shared" si="350"/>
        <v>0</v>
      </c>
      <c r="AC1035" s="15">
        <f t="shared" si="349"/>
        <v>1037.2</v>
      </c>
      <c r="AD1035" s="48">
        <f>(ROUND(AC1035-AC1027,1)/AC1027)</f>
        <v>0.10670081092616303</v>
      </c>
      <c r="AE1035" s="113"/>
      <c r="AF1035" s="60"/>
      <c r="AH1035" s="59"/>
    </row>
    <row r="1036" spans="1:34">
      <c r="A1036" s="99" t="s">
        <v>833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218.79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534.6</v>
      </c>
      <c r="X1036" s="14">
        <f t="shared" si="303"/>
        <v>304.58999999999997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732.6</v>
      </c>
      <c r="AC1036" s="15">
        <f t="shared" si="349"/>
        <v>1037.2</v>
      </c>
      <c r="AD1036" s="48">
        <f>(ROUND(AC1036-AC1027,1)/AC1027)</f>
        <v>0.10670081092616303</v>
      </c>
      <c r="AE1036" s="113"/>
      <c r="AF1036" s="60"/>
      <c r="AH1036" s="59"/>
    </row>
    <row r="1037" spans="1:34">
      <c r="A1037" s="99" t="s">
        <v>834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932.57999999999993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1130.58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1130.5999999999999</v>
      </c>
      <c r="AD1037" s="48">
        <f>(ROUND(AC1037-AC1027,1)/AC1027)</f>
        <v>0.20635936833119931</v>
      </c>
      <c r="AE1037" s="113"/>
      <c r="AF1037" s="60"/>
      <c r="AH1037" s="59"/>
    </row>
    <row r="1038" spans="1:34">
      <c r="A1038" s="99" t="s">
        <v>835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932.57999999999993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1130.58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1130.5999999999999</v>
      </c>
      <c r="AD1038" s="48">
        <f>(ROUND(AC1038-AC1027,1)/AC1027)</f>
        <v>0.20635936833119931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932.57999999999993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1130.58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1130.5999999999999</v>
      </c>
      <c r="AD1039" s="48">
        <f>(ROUND(AC1039-AC1027,1)/AC1027)</f>
        <v>0.20635936833119931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870.14400000000001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1081.3440000000001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1081.3</v>
      </c>
      <c r="AD1040" s="48">
        <f>(ROUND(AC1040-AC1027,1)/AC1027)</f>
        <v>0.15375586854460094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687.45600000000002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898.65600000000006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898.7</v>
      </c>
      <c r="AD1041" s="48">
        <f>(ROUND(AC1041-AC1027,1)/AC1027)</f>
        <v>-4.1079812206572766E-2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504</v>
      </c>
      <c r="T1042" s="52">
        <f>(O1042/100)*(K1042*$K$3)</f>
        <v>0</v>
      </c>
      <c r="U1042" s="52">
        <f>(P1042/100)*(K1042*$K$3)+(P1042/100)*(L1042*$L$3)</f>
        <v>144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744</v>
      </c>
      <c r="Y1042" s="52">
        <f t="shared" si="304"/>
        <v>0</v>
      </c>
      <c r="Z1042" s="52">
        <f t="shared" si="305"/>
        <v>304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1048</v>
      </c>
      <c r="AD1042" s="58"/>
      <c r="AE1042" s="113" t="s">
        <v>801</v>
      </c>
      <c r="AF1042" s="60"/>
      <c r="AH1042" s="59"/>
    </row>
    <row r="1043" spans="1:34">
      <c r="A1043" s="99" t="s">
        <v>802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752.64</v>
      </c>
      <c r="T1043" s="14">
        <f>(O1043/100)*(K1043*$K$4)</f>
        <v>0</v>
      </c>
      <c r="U1043" s="14">
        <f>(P1043/100)*(K1043*$K$4)+(P1043/100)*(L1043*$L$4)</f>
        <v>115.2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944.64</v>
      </c>
      <c r="Y1043" s="14">
        <f t="shared" ref="Y1043:Y1056" si="352">O1043+T1043</f>
        <v>0</v>
      </c>
      <c r="Z1043" s="14">
        <f t="shared" ref="Z1043:Z1056" si="353">P1043+U1043</f>
        <v>243.2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1187.8</v>
      </c>
      <c r="AD1043" s="48">
        <f>(ROUND(AC1043-AC1042,1)/AC1042)</f>
        <v>0.13339694656488552</v>
      </c>
      <c r="AE1043" s="113"/>
      <c r="AF1043" s="60"/>
      <c r="AH1043" s="59"/>
    </row>
    <row r="1044" spans="1:34">
      <c r="A1044" s="99" t="s">
        <v>803</v>
      </c>
      <c r="B1044" s="91">
        <v>18</v>
      </c>
      <c r="C1044" s="21" t="s">
        <v>836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470.4</v>
      </c>
      <c r="T1044" s="14">
        <f>(O1044/100)*(K1044*$K$5)</f>
        <v>0</v>
      </c>
      <c r="U1044" s="14">
        <f>(P1044/100)*(K1044*$K$5)+(P1044/100)*(L1044*$L$5)</f>
        <v>134.4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710.4</v>
      </c>
      <c r="Y1044" s="14">
        <f t="shared" si="352"/>
        <v>0</v>
      </c>
      <c r="Z1044" s="14">
        <f t="shared" si="353"/>
        <v>294.39999999999998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1004.8</v>
      </c>
      <c r="AD1044" s="48">
        <f>(ROUND(AC1044-AC1042,1)/AC1042)</f>
        <v>-4.1221374045801527E-2</v>
      </c>
      <c r="AE1044" s="113"/>
      <c r="AF1044" s="60"/>
      <c r="AH1044" s="59"/>
    </row>
    <row r="1045" spans="1:34">
      <c r="A1045" s="99" t="s">
        <v>804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470.4</v>
      </c>
      <c r="T1045" s="14">
        <f>(O1045/100)*(K1045*$K$6)</f>
        <v>0</v>
      </c>
      <c r="U1045" s="14">
        <f>(P1045/100)*(K1045*$K$6)+(P1045/100)*(L1045*$L$6)</f>
        <v>134.4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710.4</v>
      </c>
      <c r="Y1045" s="14">
        <f t="shared" si="352"/>
        <v>0</v>
      </c>
      <c r="Z1045" s="14">
        <f t="shared" si="353"/>
        <v>294.39999999999998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1004.8</v>
      </c>
      <c r="AD1045" s="48">
        <f>(ROUND(AC1045-AC1042,1)/AC1042)</f>
        <v>-4.1221374045801527E-2</v>
      </c>
      <c r="AE1045" s="113"/>
      <c r="AF1045" s="60"/>
      <c r="AH1045" s="59"/>
    </row>
    <row r="1046" spans="1:34">
      <c r="A1046" s="99" t="s">
        <v>805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470.4</v>
      </c>
      <c r="T1046" s="14">
        <f>(O1046/100)*(K1046*$K$7)</f>
        <v>0</v>
      </c>
      <c r="U1046" s="14">
        <f>(P1046/100)*(K1046*$K$7)+(P1046/100)*(L1046*$L$7)</f>
        <v>134.4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710.4</v>
      </c>
      <c r="Y1046" s="14">
        <f t="shared" si="352"/>
        <v>0</v>
      </c>
      <c r="Z1046" s="14">
        <f t="shared" si="353"/>
        <v>294.39999999999998</v>
      </c>
      <c r="AA1046" s="14">
        <f t="shared" si="354"/>
        <v>0</v>
      </c>
      <c r="AB1046" s="14">
        <f t="shared" si="356"/>
        <v>0</v>
      </c>
      <c r="AC1046" s="15">
        <f t="shared" si="355"/>
        <v>1004.8</v>
      </c>
      <c r="AD1046" s="48">
        <f>(ROUND(AC1046-AC1042,1)/AC1042)</f>
        <v>-4.1221374045801527E-2</v>
      </c>
      <c r="AE1046" s="113"/>
      <c r="AF1046" s="60"/>
      <c r="AH1046" s="59"/>
    </row>
    <row r="1047" spans="1:34">
      <c r="A1047" s="99" t="s">
        <v>655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470.4</v>
      </c>
      <c r="T1047" s="14">
        <f>(O1047/100)*(K1047*$K$8)</f>
        <v>0</v>
      </c>
      <c r="U1047" s="14">
        <f>(P1047/100)*(K1047*$K$8)+(P1047/100)*(L1047*$L$8)</f>
        <v>134.4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710.4</v>
      </c>
      <c r="Y1047" s="14">
        <f t="shared" si="352"/>
        <v>0</v>
      </c>
      <c r="Z1047" s="14">
        <f t="shared" si="353"/>
        <v>294.39999999999998</v>
      </c>
      <c r="AA1047" s="14">
        <f t="shared" si="354"/>
        <v>0</v>
      </c>
      <c r="AB1047" s="14">
        <f t="shared" si="356"/>
        <v>0</v>
      </c>
      <c r="AC1047" s="15">
        <f t="shared" si="355"/>
        <v>1004.8</v>
      </c>
      <c r="AD1047" s="48">
        <f>(ROUND(AC1047-AC1042,1)/AC1042)</f>
        <v>-4.1221374045801527E-2</v>
      </c>
      <c r="AE1047" s="113"/>
      <c r="AF1047" s="60"/>
      <c r="AH1047" s="59"/>
    </row>
    <row r="1048" spans="1:34">
      <c r="A1048" s="99" t="s">
        <v>596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163.80000000000001</v>
      </c>
      <c r="T1048" s="14">
        <f>(O1048/100)*(K1048*$K$9)</f>
        <v>573.75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241.8</v>
      </c>
      <c r="Y1048" s="14">
        <f t="shared" si="352"/>
        <v>828.75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1070.5999999999999</v>
      </c>
      <c r="AD1048" s="48">
        <f>(ROUND(AC1048-AC1042,1)/AC1042)</f>
        <v>2.1564885496183208E-2</v>
      </c>
      <c r="AE1048" s="113"/>
      <c r="AF1048" s="60"/>
      <c r="AH1048" s="59"/>
    </row>
    <row r="1049" spans="1:34">
      <c r="A1049" s="99" t="s">
        <v>831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163.80000000000001</v>
      </c>
      <c r="T1049" s="14">
        <f>(O1049/100)*(K1049*$J$10)</f>
        <v>0</v>
      </c>
      <c r="U1049" s="14">
        <f>(P1049/100)*(K1049*$K$10)+(P1049/100)*(L1049*$L$10)</f>
        <v>573.75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241.8</v>
      </c>
      <c r="Y1049" s="14">
        <f t="shared" si="352"/>
        <v>0</v>
      </c>
      <c r="Z1049" s="14">
        <f t="shared" si="353"/>
        <v>828.75</v>
      </c>
      <c r="AA1049" s="14">
        <f t="shared" si="354"/>
        <v>0</v>
      </c>
      <c r="AB1049" s="14">
        <f t="shared" si="356"/>
        <v>0</v>
      </c>
      <c r="AC1049" s="15">
        <f t="shared" si="355"/>
        <v>1070.5999999999999</v>
      </c>
      <c r="AD1049" s="48">
        <f>(ROUND(AC1049-AC1042,1)/AC1042)</f>
        <v>2.1564885496183208E-2</v>
      </c>
      <c r="AE1049" s="113"/>
      <c r="AF1049" s="60"/>
      <c r="AH1049" s="59"/>
    </row>
    <row r="1050" spans="1:34">
      <c r="A1050" s="99" t="s">
        <v>832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163.80000000000001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573.75</v>
      </c>
      <c r="W1050" s="14">
        <f>(R1050/100)*(K1050*$K$11)+(R1050/100)*(L1050*$L$11)</f>
        <v>0</v>
      </c>
      <c r="X1050" s="14">
        <f t="shared" si="351"/>
        <v>241.8</v>
      </c>
      <c r="Y1050" s="14">
        <f t="shared" si="352"/>
        <v>0</v>
      </c>
      <c r="Z1050" s="14">
        <f t="shared" si="353"/>
        <v>0</v>
      </c>
      <c r="AA1050" s="14">
        <f t="shared" si="354"/>
        <v>828.75</v>
      </c>
      <c r="AB1050" s="14">
        <f t="shared" si="356"/>
        <v>0</v>
      </c>
      <c r="AC1050" s="15">
        <f t="shared" si="355"/>
        <v>1070.5999999999999</v>
      </c>
      <c r="AD1050" s="48">
        <f>(ROUND(AC1050-AC1042,1)/AC1042)</f>
        <v>2.1564885496183208E-2</v>
      </c>
      <c r="AE1050" s="113"/>
      <c r="AF1050" s="60"/>
      <c r="AH1050" s="59"/>
    </row>
    <row r="1051" spans="1:34">
      <c r="A1051" s="99" t="s">
        <v>833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163.80000000000001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573.75</v>
      </c>
      <c r="X1051" s="14">
        <f t="shared" si="351"/>
        <v>241.8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828.75</v>
      </c>
      <c r="AC1051" s="15">
        <f t="shared" si="355"/>
        <v>1070.5999999999999</v>
      </c>
      <c r="AD1051" s="48">
        <f>(ROUND(AC1051-AC1042,1)/AC1042)</f>
        <v>2.1564885496183208E-2</v>
      </c>
      <c r="AE1051" s="113"/>
      <c r="AF1051" s="60"/>
      <c r="AH1051" s="59"/>
    </row>
    <row r="1052" spans="1:34">
      <c r="A1052" s="99" t="s">
        <v>834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180</v>
      </c>
      <c r="O1052" s="14">
        <f>E1052*$E$13</f>
        <v>0</v>
      </c>
      <c r="P1052" s="14">
        <f>F1052*$F$13</f>
        <v>120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567</v>
      </c>
      <c r="T1052" s="14">
        <f>(O1052/100)*(K1052*$K$13)+(O1052/100)*(M1052*$M$13)</f>
        <v>0</v>
      </c>
      <c r="U1052" s="14">
        <f>(P1052/100)*(K1052*$K$13)+(P1052/100)*(L1052*$L$13)+(P1052/100)*(M1052*$M$13)</f>
        <v>276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747</v>
      </c>
      <c r="Y1052" s="14">
        <f t="shared" si="352"/>
        <v>0</v>
      </c>
      <c r="Z1052" s="14">
        <f t="shared" si="353"/>
        <v>396</v>
      </c>
      <c r="AA1052" s="14">
        <f t="shared" si="354"/>
        <v>0</v>
      </c>
      <c r="AB1052" s="14">
        <f t="shared" si="356"/>
        <v>0</v>
      </c>
      <c r="AC1052" s="15">
        <f t="shared" si="355"/>
        <v>1143</v>
      </c>
      <c r="AD1052" s="48">
        <f>(ROUND(AC1052-AC1042,1)/AC1042)</f>
        <v>9.0648854961832059E-2</v>
      </c>
      <c r="AE1052" s="113"/>
      <c r="AF1052" s="60"/>
      <c r="AH1052" s="59"/>
    </row>
    <row r="1053" spans="1:34">
      <c r="A1053" s="99" t="s">
        <v>835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225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958.5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1183.5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1183.5</v>
      </c>
      <c r="AD1053" s="48">
        <f>(ROUND(AC1053-AC1042,1)/AC1042)</f>
        <v>0.12929389312977099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225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958.5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1183.5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1183.5</v>
      </c>
      <c r="AD1054" s="48">
        <f>(ROUND(AC1054-AC1042,1)/AC1042)</f>
        <v>0.12929389312977099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597.12</v>
      </c>
      <c r="T1055" s="14">
        <f>(O1055/100)*(K1055*$K$16)</f>
        <v>0</v>
      </c>
      <c r="U1055" s="14">
        <f>(P1055/100)*(K1055*$K$16)+(P1055/100)*(L1055*$L$16)</f>
        <v>115.2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789.12</v>
      </c>
      <c r="Y1055" s="14">
        <f t="shared" si="352"/>
        <v>0</v>
      </c>
      <c r="Z1055" s="14">
        <f t="shared" si="353"/>
        <v>243.2</v>
      </c>
      <c r="AA1055" s="14">
        <f t="shared" si="354"/>
        <v>0</v>
      </c>
      <c r="AB1055" s="14">
        <f t="shared" si="356"/>
        <v>0</v>
      </c>
      <c r="AC1055" s="15">
        <f t="shared" si="355"/>
        <v>1032.3</v>
      </c>
      <c r="AD1055" s="48">
        <f>(ROUND(AC1055-AC1042,1)/AC1042)</f>
        <v>-1.498091603053435E-2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772.8</v>
      </c>
      <c r="T1056" s="14">
        <f>(O1056/100)*(K1056*$K$17)</f>
        <v>0</v>
      </c>
      <c r="U1056" s="14">
        <f>(P1056/100)*(K1056*$K$17)+(P1056/100)*(L1056*$L$17)</f>
        <v>115.2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964.8</v>
      </c>
      <c r="Y1056" s="14">
        <f t="shared" si="352"/>
        <v>0</v>
      </c>
      <c r="Z1056" s="14">
        <f t="shared" si="353"/>
        <v>243.2</v>
      </c>
      <c r="AA1056" s="14">
        <f t="shared" si="354"/>
        <v>0</v>
      </c>
      <c r="AB1056" s="14">
        <f t="shared" si="356"/>
        <v>0</v>
      </c>
      <c r="AC1056" s="15">
        <f t="shared" si="355"/>
        <v>1208</v>
      </c>
      <c r="AD1056" s="48">
        <f>(ROUND(AC1056-AC1042,1)/AC1042)</f>
        <v>0.15267175572519084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504</v>
      </c>
      <c r="T1057" s="52">
        <f>(O1057/100)*(K1057*$K$3)</f>
        <v>0</v>
      </c>
      <c r="U1057" s="52">
        <f>(P1057/100)*(K1057*$K$3)+(P1057/100)*(L1057*$L$3)</f>
        <v>360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744</v>
      </c>
      <c r="Y1057" s="52">
        <f t="shared" si="304"/>
        <v>0</v>
      </c>
      <c r="Z1057" s="52">
        <f t="shared" si="305"/>
        <v>560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1304</v>
      </c>
      <c r="AD1057" s="58"/>
      <c r="AE1057" s="113" t="s">
        <v>801</v>
      </c>
      <c r="AF1057" s="60"/>
      <c r="AH1057" s="59"/>
    </row>
    <row r="1058" spans="1:34">
      <c r="A1058" s="99" t="s">
        <v>802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772.8</v>
      </c>
      <c r="T1058" s="14">
        <f>(O1058/100)*(K1058*$K$4)</f>
        <v>0</v>
      </c>
      <c r="U1058" s="14">
        <f>(P1058/100)*(K1058*$K$4)+(P1058/100)*(L1058*$L$4)</f>
        <v>288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964.8</v>
      </c>
      <c r="Y1058" s="14">
        <f t="shared" si="304"/>
        <v>0</v>
      </c>
      <c r="Z1058" s="14">
        <f t="shared" si="305"/>
        <v>448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1412.8</v>
      </c>
      <c r="AD1058" s="48">
        <f>(ROUND(AC1058-AC1057,1)/AC1057)</f>
        <v>8.3435582822085894E-2</v>
      </c>
      <c r="AE1058" s="113"/>
      <c r="AF1058" s="60"/>
      <c r="AH1058" s="59"/>
    </row>
    <row r="1059" spans="1:34">
      <c r="A1059" s="99" t="s">
        <v>803</v>
      </c>
      <c r="B1059" s="93">
        <v>12</v>
      </c>
      <c r="C1059" s="21" t="s">
        <v>836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470.4</v>
      </c>
      <c r="T1059" s="14">
        <f>(O1059/100)*(K1059*$K$5)</f>
        <v>0</v>
      </c>
      <c r="U1059" s="14">
        <f>(P1059/100)*(K1059*$K$5)+(P1059/100)*(L1059*$L$5)</f>
        <v>336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710.4</v>
      </c>
      <c r="Y1059" s="14">
        <f t="shared" si="304"/>
        <v>0</v>
      </c>
      <c r="Z1059" s="14">
        <f t="shared" si="305"/>
        <v>536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1246.4000000000001</v>
      </c>
      <c r="AD1059" s="48">
        <f>(ROUND(AC1059-AC1057,1)/AC1057)</f>
        <v>-4.4171779141104296E-2</v>
      </c>
      <c r="AE1059" s="113"/>
      <c r="AF1059" s="60"/>
      <c r="AH1059" s="59"/>
    </row>
    <row r="1060" spans="1:34">
      <c r="A1060" s="99" t="s">
        <v>804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470.4</v>
      </c>
      <c r="T1060" s="14">
        <f>(O1060/100)*(K1060*$K$6)</f>
        <v>0</v>
      </c>
      <c r="U1060" s="14">
        <f>(P1060/100)*(K1060*$K$6)+(P1060/100)*(L1060*$L$6)</f>
        <v>336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710.4</v>
      </c>
      <c r="Y1060" s="14">
        <f t="shared" si="304"/>
        <v>0</v>
      </c>
      <c r="Z1060" s="14">
        <f t="shared" si="305"/>
        <v>536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1246.4000000000001</v>
      </c>
      <c r="AD1060" s="48">
        <f>(ROUND(AC1060-AC1057,1)/AC1057)</f>
        <v>-4.4171779141104296E-2</v>
      </c>
      <c r="AE1060" s="113"/>
      <c r="AF1060" s="60"/>
      <c r="AH1060" s="59"/>
    </row>
    <row r="1061" spans="1:34">
      <c r="A1061" s="99" t="s">
        <v>805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470.4</v>
      </c>
      <c r="T1061" s="14">
        <f>(O1061/100)*(K1061*$K$7)</f>
        <v>0</v>
      </c>
      <c r="U1061" s="14">
        <f>(P1061/100)*(K1061*$K$7)+(P1061/100)*(L1061*$L$7)</f>
        <v>336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710.4</v>
      </c>
      <c r="Y1061" s="14">
        <f t="shared" si="304"/>
        <v>0</v>
      </c>
      <c r="Z1061" s="14">
        <f t="shared" si="305"/>
        <v>536</v>
      </c>
      <c r="AA1061" s="14">
        <f t="shared" si="306"/>
        <v>0</v>
      </c>
      <c r="AB1061" s="14">
        <f t="shared" si="358"/>
        <v>0</v>
      </c>
      <c r="AC1061" s="15">
        <f t="shared" si="357"/>
        <v>1246.4000000000001</v>
      </c>
      <c r="AD1061" s="48">
        <f>(ROUND(AC1061-AC1057,1)/AC1057)</f>
        <v>-4.4171779141104296E-2</v>
      </c>
      <c r="AE1061" s="113"/>
      <c r="AF1061" s="60"/>
      <c r="AH1061" s="59"/>
    </row>
    <row r="1062" spans="1:34">
      <c r="A1062" s="99" t="s">
        <v>655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470.4</v>
      </c>
      <c r="T1062" s="14">
        <f>(O1062/100)*(K1062*$K$8)</f>
        <v>0</v>
      </c>
      <c r="U1062" s="14">
        <f>(P1062/100)*(K1062*$K$8)+(P1062/100)*(L1062*$L$8)</f>
        <v>336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710.4</v>
      </c>
      <c r="Y1062" s="14">
        <f t="shared" si="304"/>
        <v>0</v>
      </c>
      <c r="Z1062" s="14">
        <f t="shared" si="305"/>
        <v>536</v>
      </c>
      <c r="AA1062" s="14">
        <f t="shared" si="306"/>
        <v>0</v>
      </c>
      <c r="AB1062" s="14">
        <f t="shared" si="358"/>
        <v>0</v>
      </c>
      <c r="AC1062" s="15">
        <f t="shared" si="357"/>
        <v>1246.4000000000001</v>
      </c>
      <c r="AD1062" s="48">
        <f>(ROUND(AC1062-AC1057,1)/AC1057)</f>
        <v>-4.4171779141104296E-2</v>
      </c>
      <c r="AE1062" s="113"/>
      <c r="AF1062" s="60"/>
      <c r="AH1062" s="59"/>
    </row>
    <row r="1063" spans="1:34">
      <c r="A1063" s="99" t="s">
        <v>596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163.80000000000001</v>
      </c>
      <c r="T1063" s="14">
        <f>(O1063/100)*(K1063*$K$9)</f>
        <v>792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241.8</v>
      </c>
      <c r="Y1063" s="14">
        <f t="shared" si="304"/>
        <v>1092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1333.8</v>
      </c>
      <c r="AD1063" s="48">
        <f>(ROUND(AC1063-AC1057,1)/AC1057)</f>
        <v>2.2852760736196319E-2</v>
      </c>
      <c r="AE1063" s="113"/>
      <c r="AF1063" s="60"/>
      <c r="AH1063" s="59"/>
    </row>
    <row r="1064" spans="1:34">
      <c r="A1064" s="99" t="s">
        <v>831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163.80000000000001</v>
      </c>
      <c r="T1064" s="14">
        <f>(O1064/100)*(K1064*$J$10)</f>
        <v>0</v>
      </c>
      <c r="U1064" s="14">
        <f>(P1064/100)*(K1064*$K$10)+(P1064/100)*(L1064*$L$10)</f>
        <v>792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241.8</v>
      </c>
      <c r="Y1064" s="14">
        <f t="shared" si="304"/>
        <v>0</v>
      </c>
      <c r="Z1064" s="14">
        <f t="shared" si="305"/>
        <v>1092</v>
      </c>
      <c r="AA1064" s="14">
        <f t="shared" si="306"/>
        <v>0</v>
      </c>
      <c r="AB1064" s="14">
        <f t="shared" si="358"/>
        <v>0</v>
      </c>
      <c r="AC1064" s="15">
        <f t="shared" si="357"/>
        <v>1333.8</v>
      </c>
      <c r="AD1064" s="48">
        <f>(ROUND(AC1064-AC1057,1)/AC1057)</f>
        <v>2.2852760736196319E-2</v>
      </c>
      <c r="AE1064" s="113"/>
      <c r="AF1064" s="60"/>
      <c r="AH1064" s="59"/>
    </row>
    <row r="1065" spans="1:34">
      <c r="A1065" s="99" t="s">
        <v>832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163.80000000000001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792</v>
      </c>
      <c r="W1065" s="14">
        <f>(R1065/100)*(K1065*$K$11)+(R1065/100)*(L1065*$L$11)</f>
        <v>0</v>
      </c>
      <c r="X1065" s="14">
        <f t="shared" si="303"/>
        <v>241.8</v>
      </c>
      <c r="Y1065" s="14">
        <f t="shared" si="304"/>
        <v>0</v>
      </c>
      <c r="Z1065" s="14">
        <f t="shared" si="305"/>
        <v>0</v>
      </c>
      <c r="AA1065" s="14">
        <f t="shared" si="306"/>
        <v>1092</v>
      </c>
      <c r="AB1065" s="14">
        <f t="shared" si="358"/>
        <v>0</v>
      </c>
      <c r="AC1065" s="15">
        <f t="shared" si="357"/>
        <v>1333.8</v>
      </c>
      <c r="AD1065" s="48">
        <f>(ROUND(AC1065-AC1057,1)/AC1057)</f>
        <v>2.2852760736196319E-2</v>
      </c>
      <c r="AE1065" s="113"/>
      <c r="AF1065" s="60"/>
      <c r="AH1065" s="59"/>
    </row>
    <row r="1066" spans="1:34">
      <c r="A1066" s="99" t="s">
        <v>833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163.80000000000001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792</v>
      </c>
      <c r="X1066" s="14">
        <f t="shared" si="303"/>
        <v>241.8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1092</v>
      </c>
      <c r="AC1066" s="15">
        <f t="shared" si="357"/>
        <v>1333.8</v>
      </c>
      <c r="AD1066" s="48">
        <f>(ROUND(AC1066-AC1057,1)/AC1057)</f>
        <v>2.2852760736196319E-2</v>
      </c>
      <c r="AE1066" s="113"/>
      <c r="AF1066" s="60"/>
      <c r="AH1066" s="59"/>
    </row>
    <row r="1067" spans="1:34">
      <c r="A1067" s="99" t="s">
        <v>834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180</v>
      </c>
      <c r="O1067" s="14">
        <f>E1067*$E$13</f>
        <v>0</v>
      </c>
      <c r="P1067" s="14">
        <f>F1067*$F$13</f>
        <v>150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594</v>
      </c>
      <c r="T1067" s="14">
        <f>(O1067/100)*(K1067*$K$13)+(O1067/100)*(M1067*$M$13)</f>
        <v>0</v>
      </c>
      <c r="U1067" s="14">
        <f>(P1067/100)*(K1067*$K$13)+(P1067/100)*(L1067*$L$13)+(P1067/100)*(M1067*$M$13)</f>
        <v>510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774</v>
      </c>
      <c r="Y1067" s="14">
        <f t="shared" si="304"/>
        <v>0</v>
      </c>
      <c r="Z1067" s="14">
        <f t="shared" si="305"/>
        <v>660</v>
      </c>
      <c r="AA1067" s="14">
        <f t="shared" si="306"/>
        <v>0</v>
      </c>
      <c r="AB1067" s="14">
        <f t="shared" si="358"/>
        <v>0</v>
      </c>
      <c r="AC1067" s="15">
        <f t="shared" si="357"/>
        <v>1434</v>
      </c>
      <c r="AD1067" s="48">
        <f>(ROUND(AC1067-AC1057,1)/AC1057)</f>
        <v>9.9693251533742325E-2</v>
      </c>
      <c r="AE1067" s="113"/>
      <c r="AF1067" s="60"/>
      <c r="AH1067" s="60"/>
    </row>
    <row r="1068" spans="1:34">
      <c r="A1068" s="99" t="s">
        <v>835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262.5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1197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1459.5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1459.5</v>
      </c>
      <c r="AD1068" s="48">
        <f>(ROUND(AC1068-AC1057,1)/AC1057)</f>
        <v>0.11924846625766872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262.5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1197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1459.5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1459.5</v>
      </c>
      <c r="AD1069" s="48">
        <f>(ROUND(AC1069-AC1057,1)/AC1057)</f>
        <v>0.11924846625766872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623.04</v>
      </c>
      <c r="T1070" s="14">
        <f>(O1070/100)*(K1070*$K$16)</f>
        <v>0</v>
      </c>
      <c r="U1070" s="14">
        <f>(P1070/100)*(K1070*$K$16)+(P1070/100)*(L1070*$L$16)</f>
        <v>288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815.04</v>
      </c>
      <c r="Y1070" s="14">
        <f t="shared" si="304"/>
        <v>0</v>
      </c>
      <c r="Z1070" s="14">
        <f t="shared" si="305"/>
        <v>448</v>
      </c>
      <c r="AA1070" s="14">
        <f t="shared" si="306"/>
        <v>0</v>
      </c>
      <c r="AB1070" s="14">
        <f t="shared" si="358"/>
        <v>0</v>
      </c>
      <c r="AC1070" s="15">
        <f t="shared" si="357"/>
        <v>1263</v>
      </c>
      <c r="AD1070" s="48">
        <f>(ROUND(AC1070-AC1057,1)/AC1057)</f>
        <v>-3.1441717791411042E-2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798.71999999999991</v>
      </c>
      <c r="T1071" s="14">
        <f>(O1071/100)*(K1071*$K$17)</f>
        <v>0</v>
      </c>
      <c r="U1071" s="14">
        <f>(P1071/100)*(K1071*$K$17)+(P1071/100)*(L1071*$L$17)</f>
        <v>288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990.71999999999991</v>
      </c>
      <c r="Y1071" s="14">
        <f t="shared" si="304"/>
        <v>0</v>
      </c>
      <c r="Z1071" s="14">
        <f t="shared" si="305"/>
        <v>448</v>
      </c>
      <c r="AA1071" s="14">
        <f t="shared" si="306"/>
        <v>0</v>
      </c>
      <c r="AB1071" s="14">
        <f t="shared" si="358"/>
        <v>0</v>
      </c>
      <c r="AC1071" s="15">
        <f t="shared" si="357"/>
        <v>1438.7</v>
      </c>
      <c r="AD1071" s="48">
        <f>(ROUND(AC1071-AC1057,1)/AC1057)</f>
        <v>0.10329754601226993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691.2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947.2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947.2</v>
      </c>
      <c r="AD1072" s="58"/>
      <c r="AE1072" s="113" t="s">
        <v>801</v>
      </c>
      <c r="AF1072" s="60"/>
      <c r="AH1072" s="59"/>
    </row>
    <row r="1073" spans="1:34">
      <c r="A1073" s="99" t="s">
        <v>802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874.49599999999998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1079.296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1079.3</v>
      </c>
      <c r="AD1073" s="48">
        <f>(ROUND(AC1073-AC1072,1)/AC1072)</f>
        <v>0.13946368243243243</v>
      </c>
      <c r="AE1073" s="113"/>
      <c r="AF1073" s="60"/>
      <c r="AH1073" s="59"/>
    </row>
    <row r="1074" spans="1:34">
      <c r="A1074" s="99" t="s">
        <v>803</v>
      </c>
      <c r="B1074" s="91">
        <v>25</v>
      </c>
      <c r="C1074" s="21" t="s">
        <v>836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645.12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901.12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901.1</v>
      </c>
      <c r="AD1074" s="48">
        <f>(ROUND(AC1074-AC1072,1)/AC1072)</f>
        <v>-4.8669763513513514E-2</v>
      </c>
      <c r="AE1074" s="113"/>
      <c r="AF1074" s="60"/>
      <c r="AH1074" s="59"/>
    </row>
    <row r="1075" spans="1:34">
      <c r="A1075" s="99" t="s">
        <v>804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645.12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901.12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901.1</v>
      </c>
      <c r="AD1075" s="48">
        <f>(ROUND(AC1075-AC1072,1)/AC1072)</f>
        <v>-4.8669763513513514E-2</v>
      </c>
      <c r="AE1075" s="113"/>
      <c r="AF1075" s="60"/>
      <c r="AH1075" s="59"/>
    </row>
    <row r="1076" spans="1:34">
      <c r="A1076" s="99" t="s">
        <v>805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645.12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901.12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901.1</v>
      </c>
      <c r="AD1076" s="48">
        <f>(ROUND(AC1076-AC1072,1)/AC1072)</f>
        <v>-4.8669763513513514E-2</v>
      </c>
      <c r="AE1076" s="113"/>
      <c r="AF1076" s="60"/>
      <c r="AH1076" s="60"/>
    </row>
    <row r="1077" spans="1:34">
      <c r="A1077" s="99" t="s">
        <v>655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645.12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901.12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901.1</v>
      </c>
      <c r="AD1077" s="48">
        <f>(ROUND(AC1077-AC1072,1)/AC1072)</f>
        <v>-4.8669763513513514E-2</v>
      </c>
      <c r="AE1077" s="113"/>
      <c r="AF1077" s="60"/>
      <c r="AH1077" s="59"/>
    </row>
    <row r="1078" spans="1:34">
      <c r="A1078" s="99" t="s">
        <v>596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224.64000000000004</v>
      </c>
      <c r="T1078" s="14">
        <f>(O1078/100)*(K1078*$K$9)</f>
        <v>547.19999999999993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307.84000000000003</v>
      </c>
      <c r="Y1078" s="14">
        <f t="shared" si="360"/>
        <v>739.19999999999993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1047</v>
      </c>
      <c r="AD1078" s="48">
        <f>(ROUND(AC1078-AC1072,1)/AC1072)</f>
        <v>0.10536317567567567</v>
      </c>
      <c r="AE1078" s="113"/>
      <c r="AF1078" s="60"/>
      <c r="AH1078" s="59"/>
    </row>
    <row r="1079" spans="1:34">
      <c r="A1079" s="99" t="s">
        <v>831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224.64000000000004</v>
      </c>
      <c r="T1079" s="14">
        <f>(O1079/100)*(K1079*$J$10)</f>
        <v>0</v>
      </c>
      <c r="U1079" s="14">
        <f>(P1079/100)*(K1079*$K$10)+(P1079/100)*(L1079*$L$10)</f>
        <v>547.19999999999993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307.84000000000003</v>
      </c>
      <c r="Y1079" s="14">
        <f t="shared" si="360"/>
        <v>0</v>
      </c>
      <c r="Z1079" s="14">
        <f t="shared" si="361"/>
        <v>739.19999999999993</v>
      </c>
      <c r="AA1079" s="14">
        <f t="shared" si="362"/>
        <v>0</v>
      </c>
      <c r="AB1079" s="14">
        <f t="shared" si="364"/>
        <v>0</v>
      </c>
      <c r="AC1079" s="15">
        <f t="shared" si="363"/>
        <v>1047</v>
      </c>
      <c r="AD1079" s="48">
        <f>(ROUND(AC1079-AC1072,1)/AC1072)</f>
        <v>0.10536317567567567</v>
      </c>
      <c r="AE1079" s="113"/>
      <c r="AF1079" s="60"/>
      <c r="AH1079" s="59"/>
    </row>
    <row r="1080" spans="1:34">
      <c r="A1080" s="99" t="s">
        <v>832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224.64000000000004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547.19999999999993</v>
      </c>
      <c r="W1080" s="14">
        <f>(R1080/100)*(K1080*$K$11)+(R1080/100)*(L1080*$L$11)</f>
        <v>0</v>
      </c>
      <c r="X1080" s="14">
        <f t="shared" si="359"/>
        <v>307.84000000000003</v>
      </c>
      <c r="Y1080" s="14">
        <f t="shared" si="360"/>
        <v>0</v>
      </c>
      <c r="Z1080" s="14">
        <f t="shared" si="361"/>
        <v>0</v>
      </c>
      <c r="AA1080" s="14">
        <f t="shared" si="362"/>
        <v>739.19999999999993</v>
      </c>
      <c r="AB1080" s="14">
        <f t="shared" si="364"/>
        <v>0</v>
      </c>
      <c r="AC1080" s="15">
        <f t="shared" si="363"/>
        <v>1047</v>
      </c>
      <c r="AD1080" s="48">
        <f>(ROUND(AC1080-AC1072,1)/AC1072)</f>
        <v>0.10536317567567567</v>
      </c>
      <c r="AE1080" s="113"/>
      <c r="AF1080" s="60"/>
      <c r="AH1080" s="60"/>
    </row>
    <row r="1081" spans="1:34">
      <c r="A1081" s="99" t="s">
        <v>833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224.64000000000004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547.19999999999993</v>
      </c>
      <c r="X1081" s="14">
        <f t="shared" si="359"/>
        <v>307.84000000000003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739.19999999999993</v>
      </c>
      <c r="AC1081" s="15">
        <f t="shared" si="363"/>
        <v>1047</v>
      </c>
      <c r="AD1081" s="48">
        <f>(ROUND(AC1081-AC1072,1)/AC1072)</f>
        <v>0.10536317567567567</v>
      </c>
      <c r="AE1081" s="113"/>
      <c r="AF1081" s="60"/>
      <c r="AH1081" s="59"/>
    </row>
    <row r="1082" spans="1:34">
      <c r="A1082" s="99" t="s">
        <v>834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192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950.4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1142.4000000000001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1142.4000000000001</v>
      </c>
      <c r="AD1082" s="48">
        <f>(ROUND(AC1082-AC1072,1)/AC1072)</f>
        <v>0.20608108108108106</v>
      </c>
      <c r="AE1082" s="113"/>
      <c r="AF1082" s="60"/>
      <c r="AH1082" s="59"/>
    </row>
    <row r="1083" spans="1:34">
      <c r="A1083" s="99" t="s">
        <v>835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192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950.4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1142.4000000000001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1142.4000000000001</v>
      </c>
      <c r="AD1083" s="48">
        <f>(ROUND(AC1083-AC1072,1)/AC1072)</f>
        <v>0.20608108108108106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192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950.4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1142.4000000000001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1142.4000000000001</v>
      </c>
      <c r="AD1084" s="48">
        <f>(ROUND(AC1084-AC1072,1)/AC1072)</f>
        <v>0.20608108108108106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898.048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1102.848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1102.8</v>
      </c>
      <c r="AD1085" s="48">
        <f>(ROUND(AC1085-AC1072,1)/AC1072)</f>
        <v>0.16427364864864863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687.10400000000004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891.904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891.9</v>
      </c>
      <c r="AD1086" s="48">
        <f>(ROUND(AC1086-AC1072,1)/AC1072)</f>
        <v>-5.8382601351351343E-2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318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268.8</v>
      </c>
      <c r="X1087" s="52">
        <f t="shared" si="303"/>
        <v>530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492.8</v>
      </c>
      <c r="AC1087" s="53">
        <f>ROUND(X1087+Y1087+Z1087+AA1087+AB1087,1)</f>
        <v>1022.8</v>
      </c>
      <c r="AD1087" s="58"/>
      <c r="AE1087" s="113" t="s">
        <v>801</v>
      </c>
      <c r="AF1087" s="60"/>
      <c r="AH1087" s="59"/>
    </row>
    <row r="1088" spans="1:34">
      <c r="A1088" s="99" t="s">
        <v>802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593.6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215.04000000000002</v>
      </c>
      <c r="X1088" s="14">
        <f t="shared" si="303"/>
        <v>763.2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394.24</v>
      </c>
      <c r="AC1088" s="15">
        <f>ROUND(X1088+Y1088+Z1088+AA1088+AB1088,1)</f>
        <v>1157.4000000000001</v>
      </c>
      <c r="AD1088" s="48">
        <f>(ROUND(AC1088-AC1087,1)/AC1087)</f>
        <v>0.1315995307000391</v>
      </c>
      <c r="AE1088" s="113"/>
      <c r="AF1088" s="60"/>
      <c r="AH1088" s="60"/>
    </row>
    <row r="1089" spans="1:34">
      <c r="A1089" s="99" t="s">
        <v>803</v>
      </c>
      <c r="B1089" s="93">
        <v>24</v>
      </c>
      <c r="C1089" s="21" t="s">
        <v>836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296.8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250.88000000000002</v>
      </c>
      <c r="X1089" s="14">
        <f t="shared" si="303"/>
        <v>508.8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474.88</v>
      </c>
      <c r="AC1089" s="15">
        <f t="shared" ref="AC1089:AC1101" si="365">ROUND(X1089+Y1089+Z1089+AA1089+AB1089,1)</f>
        <v>983.7</v>
      </c>
      <c r="AD1089" s="48">
        <f>(ROUND(AC1089-AC1087,1)/AC1087)</f>
        <v>-3.8228392647633946E-2</v>
      </c>
      <c r="AE1089" s="113"/>
      <c r="AF1089" s="60"/>
      <c r="AH1089" s="59"/>
    </row>
    <row r="1090" spans="1:34">
      <c r="A1090" s="99" t="s">
        <v>804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296.8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250.88000000000002</v>
      </c>
      <c r="X1090" s="14">
        <f t="shared" si="303"/>
        <v>508.8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474.88</v>
      </c>
      <c r="AC1090" s="15">
        <f t="shared" si="365"/>
        <v>983.7</v>
      </c>
      <c r="AD1090" s="48">
        <f>(ROUND(AC1090-AC1087,1)/AC1087)</f>
        <v>-3.8228392647633946E-2</v>
      </c>
      <c r="AE1090" s="113"/>
      <c r="AF1090" s="60"/>
      <c r="AH1090" s="59"/>
    </row>
    <row r="1091" spans="1:34">
      <c r="A1091" s="99" t="s">
        <v>805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296.8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250.88000000000002</v>
      </c>
      <c r="X1091" s="14">
        <f t="shared" si="303"/>
        <v>508.8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474.88</v>
      </c>
      <c r="AC1091" s="15">
        <f t="shared" si="365"/>
        <v>983.7</v>
      </c>
      <c r="AD1091" s="48">
        <f>(ROUND(AC1091-AC1087,1)/AC1087)</f>
        <v>-3.8228392647633946E-2</v>
      </c>
      <c r="AE1091" s="113"/>
      <c r="AF1091" s="60"/>
      <c r="AH1091" s="59"/>
    </row>
    <row r="1092" spans="1:34" s="8" customFormat="1">
      <c r="A1092" s="99" t="s">
        <v>655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296.8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250.88000000000002</v>
      </c>
      <c r="X1092" s="14">
        <f t="shared" si="303"/>
        <v>508.8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474.88</v>
      </c>
      <c r="AC1092" s="15">
        <f t="shared" si="365"/>
        <v>983.7</v>
      </c>
      <c r="AD1092" s="48">
        <f>(ROUND(AC1092-AC1087,1)/AC1087)</f>
        <v>-3.8228392647633946E-2</v>
      </c>
      <c r="AE1092" s="113"/>
      <c r="AF1092" s="60"/>
      <c r="AG1092"/>
      <c r="AH1092" s="61"/>
    </row>
    <row r="1093" spans="1:34">
      <c r="A1093" s="99" t="s">
        <v>596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103.35000000000001</v>
      </c>
      <c r="T1093" s="14">
        <f>(O1093/100)*(K1093*$K$9)</f>
        <v>589.95000000000005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172.25</v>
      </c>
      <c r="Y1093" s="14">
        <f t="shared" si="304"/>
        <v>874.95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1047.2</v>
      </c>
      <c r="AD1093" s="48">
        <f>(ROUND(AC1093-AC1087,1)/AC1087)</f>
        <v>2.3856081345326553E-2</v>
      </c>
      <c r="AE1093" s="113"/>
      <c r="AF1093" s="60"/>
      <c r="AH1093" s="60"/>
    </row>
    <row r="1094" spans="1:34">
      <c r="A1094" s="99" t="s">
        <v>831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103.35000000000001</v>
      </c>
      <c r="T1094" s="14">
        <f>(O1094/100)*(K1094*$J$10)</f>
        <v>0</v>
      </c>
      <c r="U1094" s="14">
        <f>(P1094/100)*(K1094*$K$10)+(P1094/100)*(L1094*$L$10)</f>
        <v>589.95000000000005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172.25</v>
      </c>
      <c r="Y1094" s="14">
        <f t="shared" si="304"/>
        <v>0</v>
      </c>
      <c r="Z1094" s="14">
        <f t="shared" si="305"/>
        <v>874.95</v>
      </c>
      <c r="AA1094" s="14">
        <f t="shared" si="306"/>
        <v>0</v>
      </c>
      <c r="AB1094" s="14">
        <f t="shared" si="366"/>
        <v>0</v>
      </c>
      <c r="AC1094" s="15">
        <f t="shared" si="365"/>
        <v>1047.2</v>
      </c>
      <c r="AD1094" s="48">
        <f>(ROUND(AC1094-AC1087,1)/AC1087)</f>
        <v>2.3856081345326553E-2</v>
      </c>
      <c r="AE1094" s="113"/>
      <c r="AF1094" s="60"/>
      <c r="AH1094" s="60"/>
    </row>
    <row r="1095" spans="1:34">
      <c r="A1095" s="99" t="s">
        <v>832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103.35000000000001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589.95000000000005</v>
      </c>
      <c r="W1095" s="14">
        <f>(R1095/100)*(K1095*$K$11)+(R1095/100)*(L1095*$L$11)</f>
        <v>0</v>
      </c>
      <c r="X1095" s="14">
        <f t="shared" si="303"/>
        <v>172.25</v>
      </c>
      <c r="Y1095" s="14">
        <f t="shared" si="304"/>
        <v>0</v>
      </c>
      <c r="Z1095" s="14">
        <f t="shared" si="305"/>
        <v>0</v>
      </c>
      <c r="AA1095" s="14">
        <f t="shared" si="306"/>
        <v>874.95</v>
      </c>
      <c r="AB1095" s="14">
        <f t="shared" si="366"/>
        <v>0</v>
      </c>
      <c r="AC1095" s="15">
        <f t="shared" si="365"/>
        <v>1047.2</v>
      </c>
      <c r="AD1095" s="48">
        <f>(ROUND(AC1095-AC1087,1)/AC1087)</f>
        <v>2.3856081345326553E-2</v>
      </c>
      <c r="AE1095" s="113"/>
      <c r="AF1095" s="60"/>
      <c r="AH1095" s="60"/>
    </row>
    <row r="1096" spans="1:34">
      <c r="A1096" s="99" t="s">
        <v>833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103.35000000000001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589.95000000000005</v>
      </c>
      <c r="X1096" s="14">
        <f t="shared" si="303"/>
        <v>172.25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874.95</v>
      </c>
      <c r="AC1096" s="15">
        <f t="shared" si="365"/>
        <v>1047.2</v>
      </c>
      <c r="AD1096" s="48">
        <f>(ROUND(AC1096-AC1087,1)/AC1087)</f>
        <v>2.3856081345326553E-2</v>
      </c>
      <c r="AE1096" s="113"/>
      <c r="AF1096" s="60"/>
      <c r="AH1096" s="60"/>
    </row>
    <row r="1097" spans="1:34">
      <c r="A1097" s="99" t="s">
        <v>834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159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168</v>
      </c>
      <c r="S1097" s="14">
        <f>(N1097/100)*(I1097*$I$14)+(N1097/100)*(J1097*$J$14)+(N1097/100)*(M1097*$M$14)</f>
        <v>391.14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416.64</v>
      </c>
      <c r="X1097" s="14">
        <f t="shared" si="303"/>
        <v>550.14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584.64</v>
      </c>
      <c r="AC1097" s="15">
        <f t="shared" si="365"/>
        <v>1134.8</v>
      </c>
      <c r="AD1097" s="48">
        <f>(ROUND(AC1097-AC1087,1)/AC1087)</f>
        <v>0.10950332420805632</v>
      </c>
      <c r="AE1097" s="113"/>
      <c r="AF1097" s="60"/>
      <c r="AH1097" s="60"/>
    </row>
    <row r="1098" spans="1:34">
      <c r="A1098" s="99" t="s">
        <v>835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240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964.8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1204.8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1204.8</v>
      </c>
      <c r="AD1098" s="48">
        <f>(ROUND(AC1098-AC1087,1)/AC1087)</f>
        <v>0.17794290183809153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240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964.8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1204.8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1204.8</v>
      </c>
      <c r="AD1099" s="48">
        <f>(ROUND(AC1099-AC1087,1)/AC1087)</f>
        <v>0.17794290183809153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613.952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215.04000000000002</v>
      </c>
      <c r="X1100" s="14">
        <f t="shared" si="303"/>
        <v>783.55200000000002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394.24</v>
      </c>
      <c r="AC1100" s="15">
        <f t="shared" si="365"/>
        <v>1177.8</v>
      </c>
      <c r="AD1100" s="48">
        <f>(ROUND(AC1100-AC1087,1)/AC1087)</f>
        <v>0.15154477903793509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485.90400000000005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215.04000000000002</v>
      </c>
      <c r="X1101" s="14">
        <f t="shared" si="303"/>
        <v>655.50400000000013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394.24</v>
      </c>
      <c r="AC1101" s="15">
        <f t="shared" si="365"/>
        <v>1049.7</v>
      </c>
      <c r="AD1101" s="48">
        <f>(ROUND(AC1101-AC1087,1)/AC1087)</f>
        <v>2.630035197497067E-2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792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1012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1012</v>
      </c>
      <c r="AD1102" s="58" t="s">
        <v>329</v>
      </c>
      <c r="AE1102" s="113" t="s">
        <v>801</v>
      </c>
      <c r="AF1102" s="60"/>
      <c r="AH1102" s="60"/>
    </row>
    <row r="1103" spans="1:34">
      <c r="A1103" s="99" t="s">
        <v>802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963.59999999999991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1139.5999999999999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1139.5999999999999</v>
      </c>
      <c r="AD1103" s="48">
        <f>(ROUND(AC1103-AC1102,1)/AC1102)</f>
        <v>0.12608695652173912</v>
      </c>
      <c r="AE1103" s="113"/>
      <c r="AF1103" s="60"/>
      <c r="AH1103" s="60"/>
    </row>
    <row r="1104" spans="1:34">
      <c r="A1104" s="99" t="s">
        <v>803</v>
      </c>
      <c r="B1104" s="91">
        <v>8</v>
      </c>
      <c r="C1104" s="21" t="s">
        <v>836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739.2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959.2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959.2</v>
      </c>
      <c r="AD1104" s="48">
        <f>(ROUND(AC1104-AC1102,1)/AC1102)</f>
        <v>-5.2173913043478258E-2</v>
      </c>
      <c r="AE1104" s="113"/>
      <c r="AF1104" s="60"/>
      <c r="AH1104" s="60"/>
    </row>
    <row r="1105" spans="1:34">
      <c r="A1105" s="99" t="s">
        <v>804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739.2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959.2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959.2</v>
      </c>
      <c r="AD1105" s="48">
        <f>(ROUND(AC1105-AC1102,1)/AC1102)</f>
        <v>-5.2173913043478258E-2</v>
      </c>
      <c r="AE1105" s="113"/>
      <c r="AF1105" s="60"/>
      <c r="AH1105" s="60"/>
    </row>
    <row r="1106" spans="1:34">
      <c r="A1106" s="99" t="s">
        <v>805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739.2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959.2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959.2</v>
      </c>
      <c r="AD1106" s="48">
        <f>(ROUND(AC1106-AC1102,1)/AC1102)</f>
        <v>-5.2173913043478258E-2</v>
      </c>
      <c r="AE1106" s="113"/>
      <c r="AF1106" s="60"/>
      <c r="AH1106" s="60"/>
    </row>
    <row r="1107" spans="1:34">
      <c r="A1107" s="99" t="s">
        <v>655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739.2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959.2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959.2</v>
      </c>
      <c r="AD1107" s="48">
        <f>(ROUND(AC1107-AC1102,1)/AC1102)</f>
        <v>-5.2173913043478258E-2</v>
      </c>
      <c r="AE1107" s="113"/>
      <c r="AF1107" s="60"/>
      <c r="AH1107" s="62"/>
    </row>
    <row r="1108" spans="1:34">
      <c r="A1108" s="99" t="s">
        <v>596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128.69999999999999</v>
      </c>
      <c r="T1108" s="14">
        <f>(O1108/100)*(K1108*$K$9)</f>
        <v>752.4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200.2</v>
      </c>
      <c r="Y1108" s="14">
        <f t="shared" si="368"/>
        <v>917.4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1117.5999999999999</v>
      </c>
      <c r="AD1108" s="48">
        <f>(ROUND(AC1108-AC1102,1)/AC1102)</f>
        <v>0.10434782608695652</v>
      </c>
      <c r="AE1108" s="113"/>
      <c r="AF1108" s="60"/>
      <c r="AH1108" s="60"/>
    </row>
    <row r="1109" spans="1:34">
      <c r="A1109" s="99" t="s">
        <v>831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263.83499999999998</v>
      </c>
      <c r="T1109" s="14">
        <f>(O1109/100)*(K1109*$J$10)</f>
        <v>0</v>
      </c>
      <c r="U1109" s="14">
        <f>(P1109/100)*(K1109*$K$10)+(P1109/100)*(L1109*$L$10)</f>
        <v>623.69999999999993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335.33499999999998</v>
      </c>
      <c r="Y1109" s="14">
        <f t="shared" si="368"/>
        <v>0</v>
      </c>
      <c r="Z1109" s="14">
        <f t="shared" si="369"/>
        <v>788.69999999999993</v>
      </c>
      <c r="AA1109" s="14">
        <f t="shared" si="370"/>
        <v>0</v>
      </c>
      <c r="AB1109" s="14">
        <f t="shared" si="372"/>
        <v>0</v>
      </c>
      <c r="AC1109" s="15">
        <f t="shared" si="371"/>
        <v>1124</v>
      </c>
      <c r="AD1109" s="48">
        <f>(ROUND(AC1109-AC1102,1)/AC1102)</f>
        <v>0.11067193675889328</v>
      </c>
      <c r="AE1109" s="113"/>
      <c r="AF1109" s="60"/>
      <c r="AH1109" s="60"/>
    </row>
    <row r="1110" spans="1:34">
      <c r="A1110" s="99" t="s">
        <v>832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356.06999999999994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524.69999999999993</v>
      </c>
      <c r="W1110" s="14">
        <f>(R1110/100)*(K1110*$K$11)+(R1110/100)*(L1110*$L$11)</f>
        <v>0</v>
      </c>
      <c r="X1110" s="14">
        <f t="shared" si="367"/>
        <v>427.56999999999994</v>
      </c>
      <c r="Y1110" s="14">
        <f t="shared" si="368"/>
        <v>0</v>
      </c>
      <c r="Z1110" s="14">
        <f t="shared" si="369"/>
        <v>0</v>
      </c>
      <c r="AA1110" s="14">
        <f t="shared" si="370"/>
        <v>689.69999999999993</v>
      </c>
      <c r="AB1110" s="14">
        <f t="shared" si="372"/>
        <v>0</v>
      </c>
      <c r="AC1110" s="15">
        <f t="shared" si="371"/>
        <v>1117.3</v>
      </c>
      <c r="AD1110" s="48">
        <f>(ROUND(AC1110-AC1102,1)/AC1102)</f>
        <v>0.10405138339920948</v>
      </c>
      <c r="AE1110" s="113"/>
      <c r="AF1110" s="60"/>
      <c r="AH1110" s="60"/>
    </row>
    <row r="1111" spans="1:34">
      <c r="A1111" s="99" t="s">
        <v>833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263.83499999999998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623.69999999999993</v>
      </c>
      <c r="X1111" s="14">
        <f t="shared" si="367"/>
        <v>335.33499999999998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788.69999999999993</v>
      </c>
      <c r="AC1111" s="15">
        <f t="shared" si="371"/>
        <v>1124</v>
      </c>
      <c r="AD1111" s="48">
        <f>(ROUND(AC1111-AC1102,1)/AC1102)</f>
        <v>0.11067193675889328</v>
      </c>
      <c r="AE1111" s="113"/>
      <c r="AF1111" s="60"/>
      <c r="AH1111" s="60"/>
    </row>
    <row r="1112" spans="1:34">
      <c r="A1112" s="99" t="s">
        <v>834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165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1174.8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1339.8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1339.8</v>
      </c>
      <c r="AD1112" s="48">
        <f>(ROUND(AC1112-AC1102,1)/AC1102)</f>
        <v>0.32391304347826089</v>
      </c>
      <c r="AE1112" s="113"/>
      <c r="AF1112" s="60"/>
      <c r="AH1112" s="60"/>
    </row>
    <row r="1113" spans="1:34">
      <c r="A1113" s="99" t="s">
        <v>835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210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945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1155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1155</v>
      </c>
      <c r="AD1113" s="48">
        <f>(ROUND(AC1113-AC1102,1)/AC1102)</f>
        <v>0.14130434782608695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210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945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1155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1155</v>
      </c>
      <c r="AD1114" s="48">
        <f>(ROUND(AC1114-AC1102,1)/AC1102)</f>
        <v>0.14130434782608695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846.56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1022.56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1022.6</v>
      </c>
      <c r="AD1115" s="48">
        <f>(ROUND(AC1115-AC1102,1)/AC1102)</f>
        <v>1.0474308300395257E-2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993.52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1169.52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1169.5</v>
      </c>
      <c r="AD1116" s="48">
        <f>(ROUND(AC1116-AC1102,1)/AC1102)</f>
        <v>0.15563241106719367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696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928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928</v>
      </c>
      <c r="AD1117" s="58"/>
      <c r="AE1117" s="113" t="s">
        <v>801</v>
      </c>
      <c r="AF1117" s="60"/>
      <c r="AH1117" s="60"/>
    </row>
    <row r="1118" spans="1:34">
      <c r="A1118" s="99" t="s">
        <v>802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863.96800000000019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1049.5680000000002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1049.5999999999999</v>
      </c>
      <c r="AD1118" s="48">
        <f>(ROUND(AC1118-AC1117,1)/AC1117)</f>
        <v>0.13103448275862067</v>
      </c>
      <c r="AE1118" s="113"/>
      <c r="AF1118" s="60"/>
      <c r="AH1118" s="60"/>
    </row>
    <row r="1119" spans="1:34">
      <c r="A1119" s="99" t="s">
        <v>803</v>
      </c>
      <c r="B1119" s="93">
        <v>28</v>
      </c>
      <c r="C1119" s="21" t="s">
        <v>836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649.59999999999991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881.59999999999991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881.6</v>
      </c>
      <c r="AD1119" s="48">
        <f>(ROUND(AC1119-AC1117,1)/AC1117)</f>
        <v>-4.9999999999999996E-2</v>
      </c>
      <c r="AE1119" s="113"/>
      <c r="AF1119" s="60"/>
      <c r="AH1119" s="60"/>
    </row>
    <row r="1120" spans="1:34">
      <c r="A1120" s="99" t="s">
        <v>804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649.59999999999991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881.59999999999991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881.6</v>
      </c>
      <c r="AD1120" s="48">
        <f>(ROUND(AC1120-AC1117,1)/AC1117)</f>
        <v>-4.9999999999999996E-2</v>
      </c>
      <c r="AE1120" s="113"/>
      <c r="AF1120" s="60"/>
      <c r="AH1120" s="60"/>
    </row>
    <row r="1121" spans="1:34">
      <c r="A1121" s="99" t="s">
        <v>805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649.59999999999991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881.59999999999991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881.6</v>
      </c>
      <c r="AD1121" s="48">
        <f>(ROUND(AC1121-AC1117,1)/AC1117)</f>
        <v>-4.9999999999999996E-2</v>
      </c>
      <c r="AE1121" s="113"/>
      <c r="AF1121" s="60"/>
      <c r="AH1121" s="60"/>
    </row>
    <row r="1122" spans="1:34">
      <c r="A1122" s="99" t="s">
        <v>655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649.59999999999991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881.59999999999991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881.6</v>
      </c>
      <c r="AD1122" s="48">
        <f>(ROUND(AC1122-AC1117,1)/AC1117)</f>
        <v>-4.9999999999999996E-2</v>
      </c>
      <c r="AE1122" s="113"/>
      <c r="AF1122" s="60"/>
      <c r="AH1122" s="60"/>
    </row>
    <row r="1123" spans="1:34">
      <c r="A1123" s="99" t="s">
        <v>596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226.20000000000002</v>
      </c>
      <c r="T1123" s="14">
        <f>(O1123/100)*(K1123*$K$9)</f>
        <v>548.1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301.60000000000002</v>
      </c>
      <c r="Y1123" s="14">
        <f t="shared" si="374"/>
        <v>722.1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1023.7</v>
      </c>
      <c r="AD1123" s="48">
        <f>(ROUND(AC1123-AC1117,1)/AC1117)</f>
        <v>0.10312500000000001</v>
      </c>
      <c r="AE1123" s="113"/>
      <c r="AF1123" s="60"/>
      <c r="AH1123" s="60"/>
    </row>
    <row r="1124" spans="1:34">
      <c r="A1124" s="99" t="s">
        <v>831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226.20000000000002</v>
      </c>
      <c r="T1124" s="14">
        <f>(O1124/100)*(K1124*$J$10)</f>
        <v>0</v>
      </c>
      <c r="U1124" s="14">
        <f>(P1124/100)*(K1124*$K$10)+(P1124/100)*(L1124*$L$10)</f>
        <v>548.1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301.60000000000002</v>
      </c>
      <c r="Y1124" s="14">
        <f t="shared" si="374"/>
        <v>0</v>
      </c>
      <c r="Z1124" s="14">
        <f t="shared" si="375"/>
        <v>722.1</v>
      </c>
      <c r="AA1124" s="14">
        <f t="shared" si="376"/>
        <v>0</v>
      </c>
      <c r="AB1124" s="14">
        <f t="shared" si="378"/>
        <v>0</v>
      </c>
      <c r="AC1124" s="15">
        <f t="shared" si="377"/>
        <v>1023.7</v>
      </c>
      <c r="AD1124" s="48">
        <f>(ROUND(AC1124-AC1117,1)/AC1117)</f>
        <v>0.10312500000000001</v>
      </c>
      <c r="AE1124" s="113"/>
      <c r="AF1124" s="60"/>
      <c r="AH1124" s="60"/>
    </row>
    <row r="1125" spans="1:34">
      <c r="A1125" s="99" t="s">
        <v>832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226.20000000000002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548.1</v>
      </c>
      <c r="W1125" s="14">
        <f>(R1125/100)*(K1125*$K$11)+(R1125/100)*(L1125*$L$11)</f>
        <v>0</v>
      </c>
      <c r="X1125" s="14">
        <f t="shared" si="373"/>
        <v>301.60000000000002</v>
      </c>
      <c r="Y1125" s="14">
        <f t="shared" si="374"/>
        <v>0</v>
      </c>
      <c r="Z1125" s="14">
        <f t="shared" si="375"/>
        <v>0</v>
      </c>
      <c r="AA1125" s="14">
        <f t="shared" si="376"/>
        <v>722.1</v>
      </c>
      <c r="AB1125" s="14">
        <f t="shared" si="378"/>
        <v>0</v>
      </c>
      <c r="AC1125" s="15">
        <f t="shared" si="377"/>
        <v>1023.7</v>
      </c>
      <c r="AD1125" s="48">
        <f>(ROUND(AC1125-AC1117,1)/AC1117)</f>
        <v>0.10312500000000001</v>
      </c>
      <c r="AE1125" s="113"/>
      <c r="AF1125" s="60"/>
      <c r="AH1125" s="60"/>
    </row>
    <row r="1126" spans="1:34">
      <c r="A1126" s="99" t="s">
        <v>833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226.20000000000002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548.1</v>
      </c>
      <c r="X1126" s="14">
        <f t="shared" si="373"/>
        <v>301.60000000000002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722.1</v>
      </c>
      <c r="AC1126" s="15">
        <f t="shared" si="377"/>
        <v>1023.7</v>
      </c>
      <c r="AD1126" s="48">
        <f>(ROUND(AC1126-AC1117,1)/AC1117)</f>
        <v>0.10312500000000001</v>
      </c>
      <c r="AE1126" s="113"/>
      <c r="AF1126" s="60"/>
      <c r="AH1126" s="60"/>
    </row>
    <row r="1127" spans="1:34">
      <c r="A1127" s="99" t="s">
        <v>834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174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939.6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1113.5999999999999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1113.5999999999999</v>
      </c>
      <c r="AD1127" s="48">
        <f>(ROUND(AC1127-AC1117,1)/AC1117)</f>
        <v>0.19999999999999998</v>
      </c>
      <c r="AE1127" s="113"/>
      <c r="AF1127" s="60"/>
      <c r="AH1127" s="60"/>
    </row>
    <row r="1128" spans="1:34">
      <c r="A1128" s="99" t="s">
        <v>835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174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939.6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1113.5999999999999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1113.5999999999999</v>
      </c>
      <c r="AD1128" s="48">
        <f>(ROUND(AC1128-AC1117,1)/AC1117)</f>
        <v>0.19999999999999998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174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939.6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1113.5999999999999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1113.5999999999999</v>
      </c>
      <c r="AD1129" s="48">
        <f>(ROUND(AC1129-AC1117,1)/AC1117)</f>
        <v>0.19999999999999998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889.02400000000011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1074.6240000000003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1074.5999999999999</v>
      </c>
      <c r="AD1130" s="48">
        <f>(ROUND(AC1130-AC1117,1)/AC1117)</f>
        <v>0.15797413793103449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674.65600000000006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860.25600000000009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860.3</v>
      </c>
      <c r="AD1131" s="48">
        <f>(ROUND(AC1131-AC1117,1)/AC1117)</f>
        <v>-7.2952586206896555E-2</v>
      </c>
      <c r="AE1131" s="113"/>
      <c r="AF1131" s="60"/>
      <c r="AH1131" s="62"/>
    </row>
    <row r="1132" spans="1:34">
      <c r="A1132" s="106" t="s">
        <v>0</v>
      </c>
      <c r="B1132" s="90" t="s">
        <v>580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720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960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960</v>
      </c>
      <c r="AD1132" s="58"/>
      <c r="AE1132" s="113" t="s">
        <v>801</v>
      </c>
      <c r="AF1132" s="60"/>
      <c r="AH1132" s="62"/>
    </row>
    <row r="1133" spans="1:34">
      <c r="A1133" s="99" t="s">
        <v>802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893.76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1085.76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1085.8</v>
      </c>
      <c r="AD1133" s="48">
        <f>(ROUND(AC1133-AC1132,1)/AC1132)</f>
        <v>0.13104166666666667</v>
      </c>
      <c r="AE1133" s="113"/>
      <c r="AF1133" s="60"/>
      <c r="AH1133" s="62"/>
    </row>
    <row r="1134" spans="1:34">
      <c r="A1134" s="99" t="s">
        <v>803</v>
      </c>
      <c r="B1134" s="91">
        <v>25</v>
      </c>
      <c r="C1134" s="21" t="s">
        <v>836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672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912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912</v>
      </c>
      <c r="AD1134" s="48">
        <f>(ROUND(AC1134-AC1132,1)/AC1132)</f>
        <v>-0.05</v>
      </c>
      <c r="AE1134" s="113"/>
      <c r="AF1134" s="60"/>
      <c r="AH1134" s="62"/>
    </row>
    <row r="1135" spans="1:34">
      <c r="A1135" s="99" t="s">
        <v>804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672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912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912</v>
      </c>
      <c r="AD1135" s="48">
        <f>(ROUND(AC1135-AC1132,1)/AC1132)</f>
        <v>-0.05</v>
      </c>
      <c r="AE1135" s="113"/>
      <c r="AF1135" s="60"/>
      <c r="AH1135" s="62"/>
    </row>
    <row r="1136" spans="1:34">
      <c r="A1136" s="99" t="s">
        <v>805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672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912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912</v>
      </c>
      <c r="AD1136" s="48">
        <f>(ROUND(AC1136-AC1132,1)/AC1132)</f>
        <v>-0.05</v>
      </c>
      <c r="AE1136" s="113"/>
      <c r="AF1136" s="60"/>
      <c r="AH1136" s="62"/>
    </row>
    <row r="1137" spans="1:34">
      <c r="A1137" s="99" t="s">
        <v>655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672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912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912</v>
      </c>
      <c r="AD1137" s="48">
        <f>(ROUND(AC1137-AC1132,1)/AC1132)</f>
        <v>-0.05</v>
      </c>
      <c r="AE1137" s="113"/>
      <c r="AF1137" s="60"/>
      <c r="AH1137" s="62"/>
    </row>
    <row r="1138" spans="1:34">
      <c r="A1138" s="99" t="s">
        <v>596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234</v>
      </c>
      <c r="T1138" s="14">
        <f>(O1138/100)*(K1138*$K$9)</f>
        <v>567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312</v>
      </c>
      <c r="Y1138" s="14">
        <f t="shared" si="380"/>
        <v>747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1059</v>
      </c>
      <c r="AD1138" s="48">
        <f>(ROUND(AC1138-AC1132,1)/AC1132)</f>
        <v>0.10312499999999999</v>
      </c>
      <c r="AE1138" s="113"/>
      <c r="AF1138" s="60"/>
      <c r="AH1138" s="62"/>
    </row>
    <row r="1139" spans="1:34">
      <c r="A1139" s="99" t="s">
        <v>831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234</v>
      </c>
      <c r="T1139" s="14">
        <f>(O1139/100)*(K1139*$J$10)</f>
        <v>0</v>
      </c>
      <c r="U1139" s="14">
        <f>(P1139/100)*(K1139*$K$10)+(P1139/100)*(L1139*$L$10)</f>
        <v>567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312</v>
      </c>
      <c r="Y1139" s="14">
        <f t="shared" si="380"/>
        <v>0</v>
      </c>
      <c r="Z1139" s="14">
        <f t="shared" si="381"/>
        <v>747</v>
      </c>
      <c r="AA1139" s="14">
        <f t="shared" si="382"/>
        <v>0</v>
      </c>
      <c r="AB1139" s="14">
        <f t="shared" si="384"/>
        <v>0</v>
      </c>
      <c r="AC1139" s="15">
        <f t="shared" si="383"/>
        <v>1059</v>
      </c>
      <c r="AD1139" s="48">
        <f>(ROUND(AC1139-AC1132,1)/AC1132)</f>
        <v>0.10312499999999999</v>
      </c>
      <c r="AE1139" s="113"/>
      <c r="AF1139" s="60"/>
      <c r="AH1139" s="62"/>
    </row>
    <row r="1140" spans="1:34">
      <c r="A1140" s="99" t="s">
        <v>832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234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567</v>
      </c>
      <c r="W1140" s="14">
        <f>(R1140/100)*(K1140*$K$11)+(R1140/100)*(L1140*$L$11)</f>
        <v>0</v>
      </c>
      <c r="X1140" s="14">
        <f t="shared" si="379"/>
        <v>312</v>
      </c>
      <c r="Y1140" s="14">
        <f t="shared" si="380"/>
        <v>0</v>
      </c>
      <c r="Z1140" s="14">
        <f t="shared" si="381"/>
        <v>0</v>
      </c>
      <c r="AA1140" s="14">
        <f t="shared" si="382"/>
        <v>747</v>
      </c>
      <c r="AB1140" s="14">
        <f t="shared" si="384"/>
        <v>0</v>
      </c>
      <c r="AC1140" s="15">
        <f t="shared" si="383"/>
        <v>1059</v>
      </c>
      <c r="AD1140" s="48">
        <f>(ROUND(AC1140-AC1132,1)/AC1132)</f>
        <v>0.10312499999999999</v>
      </c>
      <c r="AE1140" s="113"/>
      <c r="AF1140" s="60"/>
      <c r="AH1140" s="62"/>
    </row>
    <row r="1141" spans="1:34">
      <c r="A1141" s="99" t="s">
        <v>833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234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567</v>
      </c>
      <c r="X1141" s="14">
        <f t="shared" si="379"/>
        <v>312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747</v>
      </c>
      <c r="AC1141" s="15">
        <f t="shared" si="383"/>
        <v>1059</v>
      </c>
      <c r="AD1141" s="48">
        <f>(ROUND(AC1141-AC1132,1)/AC1132)</f>
        <v>0.10312499999999999</v>
      </c>
      <c r="AE1141" s="113"/>
      <c r="AF1141" s="60"/>
      <c r="AH1141" s="62"/>
    </row>
    <row r="1142" spans="1:34">
      <c r="A1142" s="99" t="s">
        <v>834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180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972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1152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1152</v>
      </c>
      <c r="AD1142" s="48">
        <f>(ROUND(AC1142-AC1132,1)/AC1132)</f>
        <v>0.2</v>
      </c>
      <c r="AE1142" s="113"/>
      <c r="AF1142" s="60"/>
      <c r="AH1142" s="62"/>
    </row>
    <row r="1143" spans="1:34">
      <c r="A1143" s="99" t="s">
        <v>835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180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972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1152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1152</v>
      </c>
      <c r="AD1143" s="48">
        <f>(ROUND(AC1143-AC1132,1)/AC1132)</f>
        <v>0.2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180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972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1152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1152</v>
      </c>
      <c r="AD1144" s="48">
        <f>(ROUND(AC1144-AC1132,1)/AC1132)</f>
        <v>0.2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895.68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1087.6799999999998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1087.7</v>
      </c>
      <c r="AD1145" s="48">
        <f>(ROUND(AC1145-AC1132,1)/AC1132)</f>
        <v>0.13302083333333334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721.92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913.92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913.9</v>
      </c>
      <c r="AD1146" s="48">
        <f>(ROUND(AC1146-AC1132,1)/AC1132)</f>
        <v>-4.8020833333333332E-2</v>
      </c>
      <c r="AE1146" s="113"/>
      <c r="AF1146" s="60"/>
      <c r="AH1146" s="62"/>
    </row>
    <row r="1147" spans="1:34">
      <c r="A1147" s="106" t="s">
        <v>0</v>
      </c>
      <c r="B1147" s="92" t="s">
        <v>588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712.5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962.5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962.5</v>
      </c>
      <c r="AD1147" s="58"/>
      <c r="AE1147" s="113"/>
      <c r="AF1147" s="60"/>
      <c r="AH1147" s="62"/>
    </row>
    <row r="1148" spans="1:34">
      <c r="A1148" s="99" t="s">
        <v>802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896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1096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1096</v>
      </c>
      <c r="AD1148" s="48">
        <f>(ROUND(AC1148-AC1147,1)/AC1147)</f>
        <v>0.13870129870129871</v>
      </c>
      <c r="AE1148" s="113" t="s">
        <v>801</v>
      </c>
      <c r="AF1148" s="60"/>
      <c r="AH1148" s="62"/>
    </row>
    <row r="1149" spans="1:34">
      <c r="A1149" s="99" t="s">
        <v>803</v>
      </c>
      <c r="B1149" s="93">
        <v>18</v>
      </c>
      <c r="C1149" s="21" t="s">
        <v>836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665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915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915</v>
      </c>
      <c r="AD1149" s="48">
        <f>(ROUND(AC1149-AC1147,1)/AC1147)</f>
        <v>-4.9350649350649353E-2</v>
      </c>
      <c r="AE1149" s="113"/>
      <c r="AF1149" s="60"/>
      <c r="AH1149" s="62"/>
    </row>
    <row r="1150" spans="1:34">
      <c r="A1150" s="99" t="s">
        <v>804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665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915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915</v>
      </c>
      <c r="AD1150" s="48">
        <f>(ROUND(AC1150-AC1147,1)/AC1147)</f>
        <v>-4.9350649350649353E-2</v>
      </c>
      <c r="AE1150" s="113"/>
      <c r="AF1150" s="60"/>
      <c r="AH1150" s="62"/>
    </row>
    <row r="1151" spans="1:34">
      <c r="A1151" s="99" t="s">
        <v>805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665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915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915</v>
      </c>
      <c r="AD1151" s="48">
        <f>(ROUND(AC1151-AC1147,1)/AC1147)</f>
        <v>-4.9350649350649353E-2</v>
      </c>
      <c r="AE1151" s="113"/>
      <c r="AF1151" s="60"/>
      <c r="AH1151" s="62"/>
    </row>
    <row r="1152" spans="1:34">
      <c r="A1152" s="99" t="s">
        <v>655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665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915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915</v>
      </c>
      <c r="AD1152" s="48">
        <f>(ROUND(AC1152-AC1147,1)/AC1147)</f>
        <v>-4.9350649350649353E-2</v>
      </c>
      <c r="AE1152" s="113"/>
      <c r="AF1152" s="60"/>
      <c r="AH1152" s="62"/>
    </row>
    <row r="1153" spans="1:34">
      <c r="A1153" s="99" t="s">
        <v>596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233.41500000000002</v>
      </c>
      <c r="T1153" s="14">
        <f>(O1153/100)*(K1153*$K$9)</f>
        <v>562.5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315.31500000000005</v>
      </c>
      <c r="Y1153" s="14">
        <f t="shared" si="386"/>
        <v>750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1065.3</v>
      </c>
      <c r="AD1153" s="48">
        <f>(ROUND(AC1153-AC1147,1)/AC1147)</f>
        <v>0.10680519480519481</v>
      </c>
      <c r="AE1153" s="113"/>
      <c r="AF1153" s="60"/>
      <c r="AH1153" s="62"/>
    </row>
    <row r="1154" spans="1:34">
      <c r="A1154" s="99" t="s">
        <v>831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233.41500000000002</v>
      </c>
      <c r="T1154" s="14">
        <f>(O1154/100)*(K1154*$J$10)</f>
        <v>0</v>
      </c>
      <c r="U1154" s="14">
        <f>(P1154/100)*(K1154*$K$10)+(P1154/100)*(L1154*$L$10)</f>
        <v>562.5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315.31500000000005</v>
      </c>
      <c r="Y1154" s="14">
        <f t="shared" si="386"/>
        <v>0</v>
      </c>
      <c r="Z1154" s="14">
        <f t="shared" si="387"/>
        <v>750</v>
      </c>
      <c r="AA1154" s="14">
        <f t="shared" si="388"/>
        <v>0</v>
      </c>
      <c r="AB1154" s="14">
        <f t="shared" si="390"/>
        <v>0</v>
      </c>
      <c r="AC1154" s="15">
        <f t="shared" si="389"/>
        <v>1065.3</v>
      </c>
      <c r="AD1154" s="48">
        <f>(ROUND(AC1154-AC1147,1)/AC1147)</f>
        <v>0.10680519480519481</v>
      </c>
      <c r="AE1154" s="113"/>
      <c r="AF1154" s="60"/>
      <c r="AH1154" s="62"/>
    </row>
    <row r="1155" spans="1:34">
      <c r="A1155" s="99" t="s">
        <v>832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233.41500000000002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562.5</v>
      </c>
      <c r="W1155" s="14">
        <f>(R1155/100)*(K1155*$K$11)+(R1155/100)*(L1155*$L$11)</f>
        <v>0</v>
      </c>
      <c r="X1155" s="14">
        <f t="shared" si="385"/>
        <v>315.31500000000005</v>
      </c>
      <c r="Y1155" s="14">
        <f t="shared" si="386"/>
        <v>0</v>
      </c>
      <c r="Z1155" s="14">
        <f t="shared" si="387"/>
        <v>0</v>
      </c>
      <c r="AA1155" s="14">
        <f t="shared" si="388"/>
        <v>750</v>
      </c>
      <c r="AB1155" s="14">
        <f t="shared" si="390"/>
        <v>0</v>
      </c>
      <c r="AC1155" s="15">
        <f t="shared" si="389"/>
        <v>1065.3</v>
      </c>
      <c r="AD1155" s="48">
        <f>(ROUND(AC1155-AC1147,1)/AC1147)</f>
        <v>0.10680519480519481</v>
      </c>
      <c r="AE1155" s="113"/>
      <c r="AF1155" s="60"/>
      <c r="AH1155" s="62"/>
    </row>
    <row r="1156" spans="1:34">
      <c r="A1156" s="99" t="s">
        <v>833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233.41500000000002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562.5</v>
      </c>
      <c r="X1156" s="14">
        <f t="shared" si="385"/>
        <v>315.31500000000005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750</v>
      </c>
      <c r="AC1156" s="15">
        <f t="shared" si="389"/>
        <v>1065.3</v>
      </c>
      <c r="AD1156" s="48">
        <f>(ROUND(AC1156-AC1147,1)/AC1147)</f>
        <v>0.10680519480519481</v>
      </c>
      <c r="AE1156" s="113"/>
      <c r="AF1156" s="60"/>
      <c r="AH1156" s="62"/>
    </row>
    <row r="1157" spans="1:34">
      <c r="A1157" s="99" t="s">
        <v>834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187.5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973.125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1160.625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1160.5999999999999</v>
      </c>
      <c r="AD1157" s="48">
        <f>(ROUND(AC1157-AC1147,1)/AC1147)</f>
        <v>0.20581818181818182</v>
      </c>
      <c r="AE1157" s="113"/>
      <c r="AF1157" s="60"/>
      <c r="AH1157" s="62"/>
    </row>
    <row r="1158" spans="1:34">
      <c r="A1158" s="99" t="s">
        <v>835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187.5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973.125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1160.625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1160.5999999999999</v>
      </c>
      <c r="AD1158" s="48">
        <f>(ROUND(AC1158-AC1147,1)/AC1147)</f>
        <v>0.20581818181818182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187.5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973.125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1160.625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1160.5999999999999</v>
      </c>
      <c r="AD1159" s="48">
        <f>(ROUND(AC1159-AC1147,1)/AC1147)</f>
        <v>0.20581818181818182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913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1113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1113</v>
      </c>
      <c r="AD1160" s="48">
        <f>(ROUND(AC1160-AC1147,1)/AC1147)</f>
        <v>0.15636363636363637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699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899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899</v>
      </c>
      <c r="AD1161" s="48">
        <f>(ROUND(AC1161-AC1147,1)/AC1147)</f>
        <v>-6.5974025974025977E-2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768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1024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1024</v>
      </c>
      <c r="AD1162" s="58"/>
      <c r="AE1162" s="113"/>
      <c r="AF1162" s="60"/>
      <c r="AH1162" s="62"/>
    </row>
    <row r="1163" spans="1:34">
      <c r="A1163" s="99" t="s">
        <v>802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921.6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1126.4000000000001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1126.4000000000001</v>
      </c>
      <c r="AD1163" s="48">
        <f>(ROUND(AC1163-AC1162,1)/AC1162)</f>
        <v>0.1</v>
      </c>
      <c r="AE1163" s="113" t="s">
        <v>801</v>
      </c>
      <c r="AF1163" s="60"/>
      <c r="AH1163" s="62"/>
    </row>
    <row r="1164" spans="1:34">
      <c r="A1164" s="99" t="s">
        <v>803</v>
      </c>
      <c r="B1164" s="91">
        <v>12</v>
      </c>
      <c r="C1164" s="21" t="s">
        <v>836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716.80000000000007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972.80000000000007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972.8</v>
      </c>
      <c r="AD1164" s="48">
        <f>(ROUND(AC1164-AC1162,1)/AC1162)</f>
        <v>-0.05</v>
      </c>
      <c r="AE1164" s="113"/>
      <c r="AF1164" s="60"/>
      <c r="AH1164" s="62"/>
    </row>
    <row r="1165" spans="1:34">
      <c r="A1165" s="99" t="s">
        <v>804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716.80000000000007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972.80000000000007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972.8</v>
      </c>
      <c r="AD1165" s="48">
        <f>(ROUND(AC1165-AC1162,1)/AC1162)</f>
        <v>-0.05</v>
      </c>
      <c r="AE1165" s="113"/>
      <c r="AF1165" s="60"/>
      <c r="AH1165" s="62"/>
    </row>
    <row r="1166" spans="1:34">
      <c r="A1166" s="99" t="s">
        <v>805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716.80000000000007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972.80000000000007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972.8</v>
      </c>
      <c r="AD1166" s="48">
        <f>(ROUND(AC1166-AC1162,1)/AC1162)</f>
        <v>-0.05</v>
      </c>
      <c r="AE1166" s="113"/>
      <c r="AF1166" s="60"/>
      <c r="AH1166" s="62"/>
    </row>
    <row r="1167" spans="1:34">
      <c r="A1167" s="99" t="s">
        <v>655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716.80000000000007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972.80000000000007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972.8</v>
      </c>
      <c r="AD1167" s="48">
        <f>(ROUND(AC1167-AC1162,1)/AC1162)</f>
        <v>-0.05</v>
      </c>
      <c r="AE1167" s="113"/>
      <c r="AF1167" s="60"/>
      <c r="AH1167" s="62"/>
    </row>
    <row r="1168" spans="1:34">
      <c r="A1168" s="99" t="s">
        <v>596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874.80000000000007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1144.8000000000002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1144.8</v>
      </c>
      <c r="AD1168" s="48">
        <f>(ROUND(AC1168-AC1162,1)/AC1162)</f>
        <v>0.11796875</v>
      </c>
      <c r="AE1168" s="113"/>
      <c r="AF1168" s="60"/>
      <c r="AH1168" s="62"/>
    </row>
    <row r="1169" spans="1:34">
      <c r="A1169" s="99" t="s">
        <v>831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874.80000000000007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1144.8000000000002</v>
      </c>
      <c r="AA1169" s="14">
        <f t="shared" si="394"/>
        <v>0</v>
      </c>
      <c r="AB1169" s="14">
        <f t="shared" si="396"/>
        <v>0</v>
      </c>
      <c r="AC1169" s="15">
        <f t="shared" si="395"/>
        <v>1144.8</v>
      </c>
      <c r="AD1169" s="48">
        <f>(ROUND(AC1169-AC1162,1)/AC1162)</f>
        <v>0.11796875</v>
      </c>
      <c r="AE1169" s="113"/>
      <c r="AF1169" s="60"/>
      <c r="AH1169" s="62"/>
    </row>
    <row r="1170" spans="1:34">
      <c r="A1170" s="99" t="s">
        <v>832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874.80000000000007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1144.8000000000002</v>
      </c>
      <c r="AB1170" s="14">
        <f t="shared" si="396"/>
        <v>0</v>
      </c>
      <c r="AC1170" s="15">
        <f t="shared" si="395"/>
        <v>1144.8</v>
      </c>
      <c r="AD1170" s="48">
        <f>(ROUND(AC1170-AC1162,1)/AC1162)</f>
        <v>0.11796875</v>
      </c>
      <c r="AE1170" s="113"/>
      <c r="AF1170" s="60"/>
      <c r="AH1170" s="62"/>
    </row>
    <row r="1171" spans="1:34">
      <c r="A1171" s="99" t="s">
        <v>833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874.80000000000007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1144.8000000000002</v>
      </c>
      <c r="AC1171" s="15">
        <f t="shared" si="395"/>
        <v>1144.8</v>
      </c>
      <c r="AD1171" s="48">
        <f>(ROUND(AC1171-AC1162,1)/AC1162)</f>
        <v>0.11796875</v>
      </c>
      <c r="AE1171" s="113"/>
      <c r="AF1171" s="60"/>
      <c r="AH1171" s="62"/>
    </row>
    <row r="1172" spans="1:34">
      <c r="A1172" s="99" t="s">
        <v>834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192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1190.4000000000001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1382.4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1382.4</v>
      </c>
      <c r="AD1172" s="48">
        <f>(ROUND(AC1172-AC1162,1)/AC1162)</f>
        <v>0.35</v>
      </c>
      <c r="AE1172" s="113"/>
      <c r="AF1172" s="60"/>
      <c r="AH1172" s="62"/>
    </row>
    <row r="1173" spans="1:34">
      <c r="A1173" s="99" t="s">
        <v>835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253.5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912.6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1166.0999999999999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1166.0999999999999</v>
      </c>
      <c r="AD1173" s="48">
        <f>(ROUND(AC1173-AC1162,1)/AC1162)</f>
        <v>0.13876953124999999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253.5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912.6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1166.0999999999999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1166.0999999999999</v>
      </c>
      <c r="AD1174" s="48">
        <f>(ROUND(AC1174-AC1162,1)/AC1162)</f>
        <v>0.13876953124999999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921.6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1126.4000000000001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1126.4000000000001</v>
      </c>
      <c r="AD1175" s="48">
        <f>(ROUND(AC1175-AC1162,1)/AC1162)</f>
        <v>0.1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921.6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1126.4000000000001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1126.4000000000001</v>
      </c>
      <c r="AD1176" s="48">
        <f>(ROUND(AC1176-AC1162,1)/AC1162)</f>
        <v>0.1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750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1000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1000</v>
      </c>
      <c r="AD1177" s="58"/>
      <c r="AE1177" s="113" t="s">
        <v>801</v>
      </c>
      <c r="AF1177" s="60"/>
      <c r="AH1177" s="62"/>
    </row>
    <row r="1178" spans="1:34">
      <c r="A1178" s="99" t="s">
        <v>802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987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1187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1187</v>
      </c>
      <c r="AD1178" s="48">
        <f>(ROUND(AC1178-AC1177,1)/AC1177)</f>
        <v>0.187</v>
      </c>
      <c r="AE1178" s="113"/>
      <c r="AF1178" s="60"/>
      <c r="AH1178" s="62"/>
    </row>
    <row r="1179" spans="1:34">
      <c r="A1179" s="99" t="s">
        <v>803</v>
      </c>
      <c r="B1179" s="93">
        <v>28</v>
      </c>
      <c r="C1179" s="21" t="s">
        <v>836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700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950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950</v>
      </c>
      <c r="AD1179" s="48">
        <f>(ROUND(AC1179-AC1177,1)/AC1177)</f>
        <v>-0.05</v>
      </c>
      <c r="AE1179" s="113"/>
      <c r="AF1179" s="60"/>
      <c r="AH1179" s="62"/>
    </row>
    <row r="1180" spans="1:34">
      <c r="A1180" s="99" t="s">
        <v>804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700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950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950</v>
      </c>
      <c r="AD1180" s="48">
        <f>(ROUND(AC1180-AC1177,1)/AC1177)</f>
        <v>-0.05</v>
      </c>
      <c r="AE1180" s="113"/>
      <c r="AF1180" s="60"/>
      <c r="AH1180" s="62"/>
    </row>
    <row r="1181" spans="1:34">
      <c r="A1181" s="99" t="s">
        <v>805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700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950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950</v>
      </c>
      <c r="AD1181" s="48">
        <f>(ROUND(AC1181-AC1177,1)/AC1177)</f>
        <v>-0.05</v>
      </c>
      <c r="AE1181" s="113"/>
      <c r="AF1181" s="60"/>
      <c r="AH1181" s="62"/>
    </row>
    <row r="1182" spans="1:34">
      <c r="A1182" s="99" t="s">
        <v>655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700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950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950</v>
      </c>
      <c r="AD1182" s="48">
        <f>(ROUND(AC1182-AC1177,1)/AC1177)</f>
        <v>-0.05</v>
      </c>
      <c r="AE1182" s="113"/>
      <c r="AF1182" s="60"/>
      <c r="AH1182" s="62"/>
    </row>
    <row r="1183" spans="1:34">
      <c r="A1183" s="99" t="s">
        <v>596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245.70000000000002</v>
      </c>
      <c r="T1183" s="14">
        <f>(O1183/100)*(K1183*$K$9)</f>
        <v>590.625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327.60000000000002</v>
      </c>
      <c r="Y1183" s="14">
        <f t="shared" si="392"/>
        <v>778.125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1105.7</v>
      </c>
      <c r="AD1183" s="48">
        <f>(ROUND(AC1183-AC1177,1)/AC1177)</f>
        <v>0.1057</v>
      </c>
      <c r="AE1183" s="113"/>
      <c r="AF1183" s="60"/>
      <c r="AH1183" s="62"/>
    </row>
    <row r="1184" spans="1:34">
      <c r="A1184" s="99" t="s">
        <v>831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245.70000000000002</v>
      </c>
      <c r="T1184" s="14">
        <f>(O1184/100)*(K1184*$J$10)</f>
        <v>0</v>
      </c>
      <c r="U1184" s="14">
        <f>(P1184/100)*(K1184*$K$10)+(P1184/100)*(L1184*$L$10)</f>
        <v>590.625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327.60000000000002</v>
      </c>
      <c r="Y1184" s="14">
        <f t="shared" si="392"/>
        <v>0</v>
      </c>
      <c r="Z1184" s="14">
        <f t="shared" si="393"/>
        <v>778.125</v>
      </c>
      <c r="AA1184" s="14">
        <f t="shared" si="394"/>
        <v>0</v>
      </c>
      <c r="AB1184" s="14">
        <f t="shared" si="398"/>
        <v>0</v>
      </c>
      <c r="AC1184" s="15">
        <f t="shared" si="397"/>
        <v>1105.7</v>
      </c>
      <c r="AD1184" s="48">
        <f>(ROUND(AC1184-AC1177,1)/AC1177)</f>
        <v>0.1057</v>
      </c>
      <c r="AE1184" s="113"/>
      <c r="AF1184" s="60"/>
      <c r="AH1184" s="62"/>
    </row>
    <row r="1185" spans="1:34">
      <c r="A1185" s="99" t="s">
        <v>832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245.70000000000002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590.625</v>
      </c>
      <c r="W1185" s="14">
        <f>(R1185/100)*(K1185*$K$11)+(R1185/100)*(L1185*$L$11)</f>
        <v>0</v>
      </c>
      <c r="X1185" s="14">
        <f t="shared" si="391"/>
        <v>327.60000000000002</v>
      </c>
      <c r="Y1185" s="14">
        <f t="shared" si="392"/>
        <v>0</v>
      </c>
      <c r="Z1185" s="14">
        <f t="shared" si="393"/>
        <v>0</v>
      </c>
      <c r="AA1185" s="14">
        <f t="shared" si="394"/>
        <v>778.125</v>
      </c>
      <c r="AB1185" s="14">
        <f t="shared" si="398"/>
        <v>0</v>
      </c>
      <c r="AC1185" s="15">
        <f t="shared" si="397"/>
        <v>1105.7</v>
      </c>
      <c r="AD1185" s="48">
        <f>(ROUND(AC1185-AC1177,1)/AC1177)</f>
        <v>0.1057</v>
      </c>
      <c r="AE1185" s="113"/>
      <c r="AF1185" s="60"/>
      <c r="AH1185" s="62"/>
    </row>
    <row r="1186" spans="1:34">
      <c r="A1186" s="99" t="s">
        <v>833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245.70000000000002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590.625</v>
      </c>
      <c r="X1186" s="14">
        <f t="shared" si="391"/>
        <v>327.60000000000002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778.125</v>
      </c>
      <c r="AC1186" s="15">
        <f t="shared" si="397"/>
        <v>1105.7</v>
      </c>
      <c r="AD1186" s="48">
        <f>(ROUND(AC1186-AC1177,1)/AC1177)</f>
        <v>0.1057</v>
      </c>
      <c r="AE1186" s="113"/>
      <c r="AF1186" s="60"/>
      <c r="AH1186" s="62"/>
    </row>
    <row r="1187" spans="1:34">
      <c r="A1187" s="99" t="s">
        <v>834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187.5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1012.5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1200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1200</v>
      </c>
      <c r="AD1187" s="48">
        <f>(ROUND(AC1187-AC1177,1)/AC1177)</f>
        <v>0.2</v>
      </c>
      <c r="AE1187" s="113"/>
      <c r="AF1187" s="60"/>
      <c r="AH1187" s="62"/>
    </row>
    <row r="1188" spans="1:34">
      <c r="A1188" s="99" t="s">
        <v>835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187.5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1012.5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1200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1200</v>
      </c>
      <c r="AD1188" s="48">
        <f>(ROUND(AC1188-AC1177,1)/AC1177)</f>
        <v>0.2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187.5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1012.5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1200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1200</v>
      </c>
      <c r="AD1189" s="48">
        <f>(ROUND(AC1189-AC1177,1)/AC1177)</f>
        <v>0.2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838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1038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1038</v>
      </c>
      <c r="AD1190" s="48">
        <f>(ROUND(AC1190-AC1177,1)/AC1177)</f>
        <v>3.7999999999999999E-2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838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1038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1038</v>
      </c>
      <c r="AD1191" s="48">
        <f>(ROUND(AC1191-AC1177,1)/AC1177)</f>
        <v>3.7999999999999999E-2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696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986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986</v>
      </c>
      <c r="AD1192" s="58"/>
      <c r="AE1192" s="113"/>
      <c r="AF1192" s="60"/>
      <c r="AH1192" s="62"/>
    </row>
    <row r="1193" spans="1:34">
      <c r="A1193" s="99" t="s">
        <v>802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893.19999999999993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1125.1999999999998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1125.2</v>
      </c>
      <c r="AD1193" s="48">
        <f>(ROUND(AC1193-AC1192,1)/AC1192)</f>
        <v>0.14117647058823529</v>
      </c>
      <c r="AE1193" s="113" t="s">
        <v>801</v>
      </c>
      <c r="AF1193" s="60"/>
      <c r="AH1193" s="62"/>
    </row>
    <row r="1194" spans="1:34">
      <c r="A1194" s="99" t="s">
        <v>803</v>
      </c>
      <c r="B1194" s="91">
        <v>14</v>
      </c>
      <c r="C1194" s="21" t="s">
        <v>836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649.6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939.6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939.6</v>
      </c>
      <c r="AD1194" s="48">
        <f>(ROUND(AC1194-AC1192,1)/AC1192)</f>
        <v>-4.7058823529411764E-2</v>
      </c>
      <c r="AE1194" s="113"/>
      <c r="AF1194" s="60"/>
      <c r="AH1194" s="62"/>
    </row>
    <row r="1195" spans="1:34">
      <c r="A1195" s="99" t="s">
        <v>804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649.6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939.6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939.6</v>
      </c>
      <c r="AD1195" s="48">
        <f>(ROUND(AC1195-AC1192,1)/AC1192)</f>
        <v>-4.7058823529411764E-2</v>
      </c>
      <c r="AE1195" s="113"/>
      <c r="AF1195" s="60"/>
      <c r="AH1195" s="62"/>
    </row>
    <row r="1196" spans="1:34">
      <c r="A1196" s="99" t="s">
        <v>805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649.6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939.6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939.6</v>
      </c>
      <c r="AD1196" s="48">
        <f>(ROUND(AC1196-AC1192,1)/AC1192)</f>
        <v>-4.7058823529411764E-2</v>
      </c>
      <c r="AE1196" s="113"/>
      <c r="AF1196" s="60"/>
      <c r="AH1196" s="62"/>
    </row>
    <row r="1197" spans="1:34">
      <c r="A1197" s="99" t="s">
        <v>655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649.6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939.6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939.6</v>
      </c>
      <c r="AD1197" s="48">
        <f>(ROUND(AC1197-AC1192,1)/AC1192)</f>
        <v>-4.7058823529411764E-2</v>
      </c>
      <c r="AE1197" s="113"/>
      <c r="AF1197" s="60"/>
      <c r="AH1197" s="62"/>
    </row>
    <row r="1198" spans="1:34">
      <c r="A1198" s="99" t="s">
        <v>596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227.76000000000002</v>
      </c>
      <c r="T1198" s="14">
        <f>(O1198/100)*(K1198*$K$9)</f>
        <v>554.625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322.66000000000003</v>
      </c>
      <c r="Y1198" s="14">
        <f t="shared" si="400"/>
        <v>772.125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1094.8</v>
      </c>
      <c r="AD1198" s="48">
        <f>(ROUND(AC1198-AC1192,1)/AC1192)</f>
        <v>0.1103448275862069</v>
      </c>
      <c r="AE1198" s="113"/>
      <c r="AF1198" s="60"/>
      <c r="AH1198" s="62"/>
    </row>
    <row r="1199" spans="1:34">
      <c r="A1199" s="99" t="s">
        <v>831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227.76000000000002</v>
      </c>
      <c r="T1199" s="14">
        <f>(O1199/100)*(K1199*$J$10)</f>
        <v>0</v>
      </c>
      <c r="U1199" s="14">
        <f>(P1199/100)*(K1199*$K$10)+(P1199/100)*(L1199*$L$10)</f>
        <v>554.625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322.66000000000003</v>
      </c>
      <c r="Y1199" s="14">
        <f t="shared" si="400"/>
        <v>0</v>
      </c>
      <c r="Z1199" s="14">
        <f t="shared" si="401"/>
        <v>772.125</v>
      </c>
      <c r="AA1199" s="14">
        <f t="shared" si="402"/>
        <v>0</v>
      </c>
      <c r="AB1199" s="14">
        <f t="shared" si="404"/>
        <v>0</v>
      </c>
      <c r="AC1199" s="15">
        <f t="shared" si="403"/>
        <v>1094.8</v>
      </c>
      <c r="AD1199" s="48">
        <f>(ROUND(AC1199-AC1192,1)/AC1192)</f>
        <v>0.1103448275862069</v>
      </c>
      <c r="AE1199" s="113"/>
      <c r="AF1199" s="60"/>
      <c r="AH1199" s="62"/>
    </row>
    <row r="1200" spans="1:34">
      <c r="A1200" s="99" t="s">
        <v>832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227.76000000000002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554.625</v>
      </c>
      <c r="W1200" s="14">
        <f>(R1200/100)*(K1200*$K$11)+(R1200/100)*(L1200*$L$11)</f>
        <v>0</v>
      </c>
      <c r="X1200" s="14">
        <f t="shared" si="399"/>
        <v>322.66000000000003</v>
      </c>
      <c r="Y1200" s="14">
        <f t="shared" si="400"/>
        <v>0</v>
      </c>
      <c r="Z1200" s="14">
        <f t="shared" si="401"/>
        <v>0</v>
      </c>
      <c r="AA1200" s="14">
        <f t="shared" si="402"/>
        <v>772.125</v>
      </c>
      <c r="AB1200" s="14">
        <f t="shared" si="404"/>
        <v>0</v>
      </c>
      <c r="AC1200" s="15">
        <f t="shared" si="403"/>
        <v>1094.8</v>
      </c>
      <c r="AD1200" s="48">
        <f>(ROUND(AC1200-AC1192,1)/AC1192)</f>
        <v>0.1103448275862069</v>
      </c>
      <c r="AE1200" s="113"/>
      <c r="AF1200" s="60"/>
      <c r="AH1200" s="62"/>
    </row>
    <row r="1201" spans="1:34">
      <c r="A1201" s="99" t="s">
        <v>833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227.76000000000002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554.625</v>
      </c>
      <c r="X1201" s="14">
        <f t="shared" si="399"/>
        <v>322.66000000000003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772.125</v>
      </c>
      <c r="AC1201" s="15">
        <f t="shared" si="403"/>
        <v>1094.8</v>
      </c>
      <c r="AD1201" s="48">
        <f>(ROUND(AC1201-AC1192,1)/AC1192)</f>
        <v>0.1103448275862069</v>
      </c>
      <c r="AE1201" s="113"/>
      <c r="AF1201" s="60"/>
      <c r="AH1201" s="62"/>
    </row>
    <row r="1202" spans="1:34">
      <c r="A1202" s="99" t="s">
        <v>834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217.5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978.75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1196.25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1196.3</v>
      </c>
      <c r="AD1202" s="48">
        <f>(ROUND(AC1202-AC1192,1)/AC1192)</f>
        <v>0.21328600405679515</v>
      </c>
      <c r="AE1202" s="113"/>
      <c r="AF1202" s="60"/>
      <c r="AH1202" s="62"/>
    </row>
    <row r="1203" spans="1:34">
      <c r="A1203" s="99" t="s">
        <v>835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217.5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978.75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1196.25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1196.3</v>
      </c>
      <c r="AD1203" s="48">
        <f>(ROUND(AC1203-AC1192,1)/AC1192)</f>
        <v>0.21328600405679515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217.5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978.75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1196.25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1196.3</v>
      </c>
      <c r="AD1204" s="48">
        <f>(ROUND(AC1204-AC1192,1)/AC1192)</f>
        <v>0.21328600405679515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713.39999999999986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945.39999999999986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945.4</v>
      </c>
      <c r="AD1205" s="48">
        <f>(ROUND(AC1205-AC1192,1)/AC1192)</f>
        <v>-4.1176470588235294E-2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912.92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1144.92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1144.9000000000001</v>
      </c>
      <c r="AD1206" s="48">
        <f>(ROUND(AC1206-AC1192,1)/AC1192)</f>
        <v>0.16115618661257608</v>
      </c>
      <c r="AE1206" s="113"/>
      <c r="AF1206" s="60"/>
      <c r="AH1206" s="62"/>
    </row>
    <row r="1207" spans="1:34">
      <c r="A1207" s="106" t="s">
        <v>0</v>
      </c>
      <c r="B1207" s="92" t="s">
        <v>582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672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952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952</v>
      </c>
      <c r="AD1207" s="58"/>
      <c r="AE1207" s="113"/>
      <c r="AF1207" s="60"/>
      <c r="AH1207" s="62"/>
    </row>
    <row r="1208" spans="1:34">
      <c r="A1208" s="99" t="s">
        <v>802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862.40000000000009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1086.4000000000001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1086.4000000000001</v>
      </c>
      <c r="AD1208" s="48">
        <f>(ROUND(AC1208-AC1207,1)/AC1207)</f>
        <v>0.14117647058823529</v>
      </c>
      <c r="AE1208" s="113" t="s">
        <v>801</v>
      </c>
      <c r="AF1208" s="60"/>
      <c r="AH1208" s="62"/>
    </row>
    <row r="1209" spans="1:34">
      <c r="A1209" s="99" t="s">
        <v>803</v>
      </c>
      <c r="B1209" s="93">
        <v>16</v>
      </c>
      <c r="C1209" s="21" t="s">
        <v>836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627.19999999999993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907.19999999999993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907.2</v>
      </c>
      <c r="AD1209" s="48">
        <f>(ROUND(AC1209-AC1207,1)/AC1207)</f>
        <v>-4.7058823529411764E-2</v>
      </c>
      <c r="AE1209" s="113"/>
      <c r="AF1209" s="60"/>
      <c r="AH1209" s="62"/>
    </row>
    <row r="1210" spans="1:34">
      <c r="A1210" s="99" t="s">
        <v>804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627.19999999999993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907.19999999999993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907.2</v>
      </c>
      <c r="AD1210" s="48">
        <f>(ROUND(AC1210-AC1207,1)/AC1207)</f>
        <v>-4.7058823529411764E-2</v>
      </c>
      <c r="AE1210" s="113"/>
      <c r="AF1210" s="60"/>
      <c r="AH1210" s="20"/>
    </row>
    <row r="1211" spans="1:34">
      <c r="A1211" s="99" t="s">
        <v>805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627.19999999999993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907.19999999999993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907.2</v>
      </c>
      <c r="AD1211" s="48">
        <f>(ROUND(AC1211-AC1207,1)/AC1207)</f>
        <v>-4.7058823529411764E-2</v>
      </c>
      <c r="AE1211" s="113"/>
      <c r="AF1211" s="60"/>
      <c r="AH1211" s="20"/>
    </row>
    <row r="1212" spans="1:34">
      <c r="A1212" s="99" t="s">
        <v>655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627.19999999999993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907.19999999999993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907.2</v>
      </c>
      <c r="AD1212" s="48">
        <f>(ROUND(AC1212-AC1207,1)/AC1207)</f>
        <v>-4.7058823529411764E-2</v>
      </c>
      <c r="AE1212" s="113"/>
      <c r="AF1212" s="60"/>
      <c r="AH1212" s="20"/>
    </row>
    <row r="1213" spans="1:34">
      <c r="A1213" s="99" t="s">
        <v>596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218.4</v>
      </c>
      <c r="T1213" s="14">
        <f>(O1213/100)*(K1213*$K$9)</f>
        <v>535.5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309.39999999999998</v>
      </c>
      <c r="Y1213" s="14">
        <f t="shared" si="406"/>
        <v>745.5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1054.9000000000001</v>
      </c>
      <c r="AD1213" s="48">
        <f>(ROUND(AC1213-AC1207,1)/AC1207)</f>
        <v>0.10808823529411765</v>
      </c>
      <c r="AE1213" s="113"/>
      <c r="AF1213" s="60"/>
      <c r="AH1213" s="20"/>
    </row>
    <row r="1214" spans="1:34">
      <c r="A1214" s="99" t="s">
        <v>831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218.4</v>
      </c>
      <c r="T1214" s="14">
        <f>(O1214/100)*(K1214*$J$10)</f>
        <v>0</v>
      </c>
      <c r="U1214" s="14">
        <f>(P1214/100)*(K1214*$K$10)+(P1214/100)*(L1214*$L$10)</f>
        <v>535.5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309.39999999999998</v>
      </c>
      <c r="Y1214" s="14">
        <f t="shared" si="406"/>
        <v>0</v>
      </c>
      <c r="Z1214" s="14">
        <f t="shared" si="407"/>
        <v>745.5</v>
      </c>
      <c r="AA1214" s="14">
        <f t="shared" si="408"/>
        <v>0</v>
      </c>
      <c r="AB1214" s="14">
        <f t="shared" si="410"/>
        <v>0</v>
      </c>
      <c r="AC1214" s="15">
        <f t="shared" si="409"/>
        <v>1054.9000000000001</v>
      </c>
      <c r="AD1214" s="48">
        <f>(ROUND(AC1214-AC1207,1)/AC1207)</f>
        <v>0.10808823529411765</v>
      </c>
      <c r="AE1214" s="113"/>
      <c r="AF1214" s="60"/>
      <c r="AH1214" s="20"/>
    </row>
    <row r="1215" spans="1:34">
      <c r="A1215" s="99" t="s">
        <v>832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218.4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535.5</v>
      </c>
      <c r="W1215" s="14">
        <f>(R1215/100)*(K1215*$K$11)+(R1215/100)*(L1215*$L$11)</f>
        <v>0</v>
      </c>
      <c r="X1215" s="14">
        <f t="shared" si="405"/>
        <v>309.39999999999998</v>
      </c>
      <c r="Y1215" s="14">
        <f t="shared" si="406"/>
        <v>0</v>
      </c>
      <c r="Z1215" s="14">
        <f t="shared" si="407"/>
        <v>0</v>
      </c>
      <c r="AA1215" s="14">
        <f t="shared" si="408"/>
        <v>745.5</v>
      </c>
      <c r="AB1215" s="14">
        <f t="shared" si="410"/>
        <v>0</v>
      </c>
      <c r="AC1215" s="15">
        <f t="shared" si="409"/>
        <v>1054.9000000000001</v>
      </c>
      <c r="AD1215" s="48">
        <f>(ROUND(AC1215-AC1207,1)/AC1207)</f>
        <v>0.10808823529411765</v>
      </c>
      <c r="AE1215" s="113"/>
      <c r="AF1215" s="60"/>
      <c r="AH1215" s="20"/>
    </row>
    <row r="1216" spans="1:34">
      <c r="A1216" s="99" t="s">
        <v>833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218.4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535.5</v>
      </c>
      <c r="X1216" s="14">
        <f t="shared" si="405"/>
        <v>309.39999999999998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745.5</v>
      </c>
      <c r="AC1216" s="15">
        <f t="shared" si="409"/>
        <v>1054.9000000000001</v>
      </c>
      <c r="AD1216" s="48">
        <f>(ROUND(AC1216-AC1207,1)/AC1207)</f>
        <v>0.10808823529411765</v>
      </c>
      <c r="AE1216" s="113"/>
      <c r="AF1216" s="60"/>
      <c r="AH1216" s="20"/>
    </row>
    <row r="1217" spans="1:34">
      <c r="A1217" s="99" t="s">
        <v>834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210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945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1155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1155</v>
      </c>
      <c r="AD1217" s="48">
        <f>(ROUND(AC1217-AC1207,1)/AC1207)</f>
        <v>0.21323529411764705</v>
      </c>
      <c r="AE1217" s="113"/>
      <c r="AF1217" s="60"/>
      <c r="AH1217" s="20"/>
    </row>
    <row r="1218" spans="1:34">
      <c r="A1218" s="99" t="s">
        <v>835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210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945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1155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1155</v>
      </c>
      <c r="AD1218" s="48">
        <f>(ROUND(AC1218-AC1207,1)/AC1207)</f>
        <v>0.21323529411764705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210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945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1155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1155</v>
      </c>
      <c r="AD1219" s="48">
        <f>(ROUND(AC1219-AC1207,1)/AC1207)</f>
        <v>0.21323529411764705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660.80000000000007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884.80000000000007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884.8</v>
      </c>
      <c r="AD1220" s="48">
        <f>(ROUND(AC1220-AC1207,1)/AC1207)</f>
        <v>-7.0588235294117646E-2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909.44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1133.44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1133.4000000000001</v>
      </c>
      <c r="AD1221" s="48">
        <f>(ROUND(AC1221-AC1207,1)/AC1207)</f>
        <v>0.19054621848739497</v>
      </c>
      <c r="AE1221" s="113"/>
      <c r="AF1221" s="60"/>
      <c r="AH1221" s="20"/>
    </row>
    <row r="1222" spans="1:34">
      <c r="A1222" s="106" t="s">
        <v>0</v>
      </c>
      <c r="B1222" s="90" t="s">
        <v>903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675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925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925</v>
      </c>
      <c r="AD1222" s="58"/>
      <c r="AE1222" s="113"/>
      <c r="AF1222" s="60"/>
      <c r="AH1222" s="20"/>
    </row>
    <row r="1223" spans="1:34">
      <c r="A1223" s="99" t="s">
        <v>802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840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1040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1040</v>
      </c>
      <c r="AD1223" s="48">
        <f>(ROUND(AC1223-AC1222,1)/AC1222)</f>
        <v>0.12432432432432433</v>
      </c>
      <c r="AE1223" s="113" t="s">
        <v>801</v>
      </c>
      <c r="AF1223" s="60"/>
      <c r="AH1223" s="20"/>
    </row>
    <row r="1224" spans="1:34">
      <c r="A1224" s="99" t="s">
        <v>803</v>
      </c>
      <c r="B1224" s="91">
        <v>0</v>
      </c>
      <c r="C1224" s="21" t="s">
        <v>836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630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880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880</v>
      </c>
      <c r="AD1224" s="48">
        <f>(ROUND(AC1224-AC1222,1)/AC1222)</f>
        <v>-4.8648648648648651E-2</v>
      </c>
      <c r="AE1224" s="113"/>
      <c r="AF1224" s="60"/>
      <c r="AH1224" s="20"/>
    </row>
    <row r="1225" spans="1:34">
      <c r="A1225" s="99" t="s">
        <v>804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630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880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7" si="412">R1225+W1225</f>
        <v>0</v>
      </c>
      <c r="AC1225" s="15">
        <f t="shared" si="411"/>
        <v>880</v>
      </c>
      <c r="AD1225" s="48">
        <f>(ROUND(AC1225-AC1222,1)/AC1222)</f>
        <v>-4.8648648648648651E-2</v>
      </c>
      <c r="AE1225" s="113"/>
      <c r="AF1225" s="60"/>
      <c r="AH1225" s="20"/>
    </row>
    <row r="1226" spans="1:34">
      <c r="A1226" s="99" t="s">
        <v>805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630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880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880</v>
      </c>
      <c r="AD1226" s="48">
        <f>(ROUND(AC1226-AC1222,1)/AC1222)</f>
        <v>-4.8648648648648651E-2</v>
      </c>
      <c r="AE1226" s="113"/>
      <c r="AF1226" s="60"/>
      <c r="AH1226" s="20"/>
    </row>
    <row r="1227" spans="1:34">
      <c r="A1227" s="99" t="s">
        <v>655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630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880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880</v>
      </c>
      <c r="AD1227" s="48">
        <f>(ROUND(AC1227-AC1222,1)/AC1222)</f>
        <v>-4.8648648648648651E-2</v>
      </c>
      <c r="AE1227" s="113"/>
      <c r="AF1227" s="60"/>
      <c r="AH1227" s="20"/>
    </row>
    <row r="1228" spans="1:34">
      <c r="A1228" s="99" t="s">
        <v>596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221.13000000000002</v>
      </c>
      <c r="T1228" s="14">
        <f>(O1228/100)*(K1228*$K$9)</f>
        <v>540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303.03000000000003</v>
      </c>
      <c r="Y1228" s="14">
        <f t="shared" si="406"/>
        <v>727.5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1030.5</v>
      </c>
      <c r="AD1228" s="48">
        <f>(ROUND(AC1228-AC1222,1)/AC1222)</f>
        <v>0.11405405405405405</v>
      </c>
      <c r="AE1228" s="113"/>
      <c r="AF1228" s="60"/>
      <c r="AH1228" s="20"/>
    </row>
    <row r="1229" spans="1:34">
      <c r="A1229" s="99" t="s">
        <v>831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221.13000000000002</v>
      </c>
      <c r="T1229" s="14">
        <f>(O1229/100)*(K1229*$J$10)</f>
        <v>0</v>
      </c>
      <c r="U1229" s="14">
        <f>(P1229/100)*(K1229*$K$10)+(P1229/100)*(L1229*$L$10)</f>
        <v>540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303.03000000000003</v>
      </c>
      <c r="Y1229" s="14">
        <f t="shared" si="406"/>
        <v>0</v>
      </c>
      <c r="Z1229" s="14">
        <f t="shared" si="407"/>
        <v>727.5</v>
      </c>
      <c r="AA1229" s="14">
        <f t="shared" si="408"/>
        <v>0</v>
      </c>
      <c r="AB1229" s="14">
        <f t="shared" si="412"/>
        <v>0</v>
      </c>
      <c r="AC1229" s="15">
        <f t="shared" si="411"/>
        <v>1030.5</v>
      </c>
      <c r="AD1229" s="48">
        <f>(ROUND(AC1229-AC1222,1)/AC1222)</f>
        <v>0.11405405405405405</v>
      </c>
      <c r="AE1229" s="113"/>
      <c r="AF1229" s="60"/>
      <c r="AH1229" s="20"/>
    </row>
    <row r="1230" spans="1:34">
      <c r="A1230" s="99" t="s">
        <v>832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221.13000000000002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540</v>
      </c>
      <c r="W1230" s="14">
        <f>(R1230/100)*(K1230*$K$11)+(R1230/100)*(L1230*$L$11)</f>
        <v>0</v>
      </c>
      <c r="X1230" s="14">
        <f t="shared" si="405"/>
        <v>303.03000000000003</v>
      </c>
      <c r="Y1230" s="14">
        <f t="shared" si="406"/>
        <v>0</v>
      </c>
      <c r="Z1230" s="14">
        <f t="shared" si="407"/>
        <v>0</v>
      </c>
      <c r="AA1230" s="14">
        <f t="shared" si="408"/>
        <v>727.5</v>
      </c>
      <c r="AB1230" s="14">
        <f t="shared" si="412"/>
        <v>0</v>
      </c>
      <c r="AC1230" s="15">
        <f t="shared" si="411"/>
        <v>1030.5</v>
      </c>
      <c r="AD1230" s="48">
        <f>(ROUND(AC1230-AC1222,1)/AC1222)</f>
        <v>0.11405405405405405</v>
      </c>
      <c r="AE1230" s="113"/>
      <c r="AF1230" s="60"/>
      <c r="AH1230" s="20"/>
    </row>
    <row r="1231" spans="1:34">
      <c r="A1231" s="99" t="s">
        <v>833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221.13000000000002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540</v>
      </c>
      <c r="X1231" s="14">
        <f t="shared" si="405"/>
        <v>303.03000000000003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727.5</v>
      </c>
      <c r="AC1231" s="15">
        <f t="shared" si="411"/>
        <v>1030.5</v>
      </c>
      <c r="AD1231" s="48">
        <f>(ROUND(AC1231-AC1222,1)/AC1222)</f>
        <v>0.11405405405405405</v>
      </c>
      <c r="AE1231" s="113"/>
      <c r="AF1231" s="60"/>
      <c r="AH1231" s="20"/>
    </row>
    <row r="1232" spans="1:34">
      <c r="A1232" s="99" t="s">
        <v>834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187.5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956.25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1143.75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1143.8</v>
      </c>
      <c r="AD1232" s="48">
        <f>(ROUND(AC1232-AC1222,1)/AC1222)</f>
        <v>0.23654054054054055</v>
      </c>
      <c r="AE1232" s="113"/>
      <c r="AF1232" s="60"/>
      <c r="AH1232" s="20"/>
    </row>
    <row r="1233" spans="1:34">
      <c r="A1233" s="99" t="s">
        <v>835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187.5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956.25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1143.75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1143.8</v>
      </c>
      <c r="AD1233" s="48">
        <f>(ROUND(AC1233-AC1222,1)/AC1222)</f>
        <v>0.23654054054054055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187.5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956.25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1143.75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1143.8</v>
      </c>
      <c r="AD1234" s="48">
        <f>(ROUND(AC1234-AC1222,1)/AC1222)</f>
        <v>0.23654054054054055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825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1025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1025</v>
      </c>
      <c r="AD1235" s="48">
        <f>(ROUND(AC1235-AC1222,1)/AC1222)</f>
        <v>0.10810810810810811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678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878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878</v>
      </c>
      <c r="AD1236" s="48">
        <f>(ROUND(AC1236-AC1222,1)/AC1222)</f>
        <v>-5.0810810810810812E-2</v>
      </c>
      <c r="AE1236" s="113"/>
      <c r="AF1236" s="60"/>
      <c r="AH1236" s="20"/>
    </row>
    <row r="1237" spans="1:34">
      <c r="A1237" s="106" t="s">
        <v>0</v>
      </c>
      <c r="B1237" s="92" t="s">
        <v>996</v>
      </c>
      <c r="C1237" s="50" t="s">
        <v>242</v>
      </c>
      <c r="D1237" s="11">
        <v>120</v>
      </c>
      <c r="E1237" s="11">
        <v>0</v>
      </c>
      <c r="F1237" s="11">
        <v>0</v>
      </c>
      <c r="G1237" s="11">
        <v>0</v>
      </c>
      <c r="H1237" s="11">
        <v>0</v>
      </c>
      <c r="I1237" s="51">
        <v>50</v>
      </c>
      <c r="J1237" s="51">
        <v>50</v>
      </c>
      <c r="K1237" s="51">
        <v>0</v>
      </c>
      <c r="L1237" s="51">
        <v>0</v>
      </c>
      <c r="M1237" s="51">
        <v>0</v>
      </c>
      <c r="N1237" s="52">
        <f>D1237*$D$3</f>
        <v>240</v>
      </c>
      <c r="O1237" s="52">
        <f>E1237*$E$3</f>
        <v>0</v>
      </c>
      <c r="P1237" s="52">
        <f>F1237*$F$3</f>
        <v>0</v>
      </c>
      <c r="Q1237" s="52">
        <f>G1237*$G$3</f>
        <v>0</v>
      </c>
      <c r="R1237" s="52">
        <f>H1237*$H$3</f>
        <v>0</v>
      </c>
      <c r="S1237" s="52">
        <f>(N1237/100)*(I1237*$I$3)+(N1237/100)*(J1237*$J$3)</f>
        <v>720</v>
      </c>
      <c r="T1237" s="52">
        <f>(O1237/100)*(K1237*$K$3)</f>
        <v>0</v>
      </c>
      <c r="U1237" s="52">
        <f>(P1237/100)*(K1237*$K$3)+(P1237/100)*(L1237*$L$3)</f>
        <v>0</v>
      </c>
      <c r="V1237" s="52">
        <f>(Q1237/100)*(L1237*$L$3)</f>
        <v>0</v>
      </c>
      <c r="W1237" s="52">
        <f>(R1237/100)*(K1237*$K$3)+(R1237/100)*(L1237*$L$3)</f>
        <v>0</v>
      </c>
      <c r="X1237" s="52">
        <f t="shared" ref="X1237:X1251" si="413">N1237+S1237</f>
        <v>960</v>
      </c>
      <c r="Y1237" s="52">
        <f t="shared" ref="Y1237:Y1251" si="414">O1237+T1237</f>
        <v>0</v>
      </c>
      <c r="Z1237" s="52">
        <f t="shared" ref="Z1237:Z1251" si="415">P1237+U1237</f>
        <v>0</v>
      </c>
      <c r="AA1237" s="52">
        <f t="shared" ref="AA1237:AA1251" si="416">Q1237+V1237</f>
        <v>0</v>
      </c>
      <c r="AB1237" s="52">
        <f t="shared" si="412"/>
        <v>0</v>
      </c>
      <c r="AC1237" s="53">
        <f>ROUND(X1237+Y1237+Z1237+AA1237+AB1237,1)</f>
        <v>960</v>
      </c>
      <c r="AD1237" s="58"/>
      <c r="AE1237" s="113"/>
      <c r="AF1237" s="60"/>
      <c r="AH1237" s="20"/>
    </row>
    <row r="1238" spans="1:34">
      <c r="A1238" s="99" t="s">
        <v>802</v>
      </c>
      <c r="B1238" s="93">
        <v>20</v>
      </c>
      <c r="C1238" s="21" t="s">
        <v>324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70</v>
      </c>
      <c r="K1238" s="13">
        <v>0</v>
      </c>
      <c r="L1238" s="13">
        <v>0</v>
      </c>
      <c r="M1238" s="13">
        <v>0</v>
      </c>
      <c r="N1238" s="14">
        <f>D1238*$D$4</f>
        <v>192</v>
      </c>
      <c r="O1238" s="14">
        <f>E1238*$E$4</f>
        <v>0</v>
      </c>
      <c r="P1238" s="14">
        <f>F1238*$F$4</f>
        <v>0</v>
      </c>
      <c r="Q1238" s="14">
        <f>G1238*$G$4</f>
        <v>0</v>
      </c>
      <c r="R1238" s="14">
        <f>H1238*$H$4</f>
        <v>0</v>
      </c>
      <c r="S1238" s="14">
        <f>(N1238/100)*(I1238*$I$4)+(N1238/100)*(J1238*$J$4)</f>
        <v>940.8</v>
      </c>
      <c r="T1238" s="14">
        <f>(O1238/100)*(K1238*$K$4)</f>
        <v>0</v>
      </c>
      <c r="U1238" s="14">
        <f>(P1238/100)*(K1238*$K$4)+(P1238/100)*(L1238*$L$4)</f>
        <v>0</v>
      </c>
      <c r="V1238" s="14">
        <f>(Q1238/100)*(L1238*$L$4)</f>
        <v>0</v>
      </c>
      <c r="W1238" s="14">
        <f>(R1238/100)*(K1238*$K$4)+(R1238/100)*(L1238*$L$4)</f>
        <v>0</v>
      </c>
      <c r="X1238" s="14">
        <f t="shared" si="413"/>
        <v>1132.8</v>
      </c>
      <c r="Y1238" s="14">
        <f t="shared" si="414"/>
        <v>0</v>
      </c>
      <c r="Z1238" s="14">
        <f t="shared" si="415"/>
        <v>0</v>
      </c>
      <c r="AA1238" s="14">
        <f t="shared" si="416"/>
        <v>0</v>
      </c>
      <c r="AB1238" s="14">
        <f>R1238+W1238</f>
        <v>0</v>
      </c>
      <c r="AC1238" s="15">
        <f>ROUND(X1238+Y1238+Z1238+AA1238+AB1238,1)</f>
        <v>1132.8</v>
      </c>
      <c r="AD1238" s="48">
        <f>(ROUND(AC1238-AC1237,1)/AC1237)</f>
        <v>0.18000000000000002</v>
      </c>
      <c r="AE1238" s="113" t="s">
        <v>801</v>
      </c>
      <c r="AF1238" s="60"/>
      <c r="AH1238" s="20"/>
    </row>
    <row r="1239" spans="1:34">
      <c r="A1239" s="99" t="s">
        <v>803</v>
      </c>
      <c r="B1239" s="93">
        <v>15</v>
      </c>
      <c r="C1239" s="21" t="s">
        <v>836</v>
      </c>
      <c r="D1239" s="12">
        <v>120</v>
      </c>
      <c r="E1239" s="12">
        <v>0</v>
      </c>
      <c r="F1239" s="12">
        <v>0</v>
      </c>
      <c r="G1239" s="12">
        <v>0</v>
      </c>
      <c r="H1239" s="12">
        <v>0</v>
      </c>
      <c r="I1239" s="13">
        <v>50</v>
      </c>
      <c r="J1239" s="13">
        <v>50</v>
      </c>
      <c r="K1239" s="13">
        <v>0</v>
      </c>
      <c r="L1239" s="13">
        <v>0</v>
      </c>
      <c r="M1239" s="13">
        <v>0</v>
      </c>
      <c r="N1239" s="14">
        <f>D1239*$D$5</f>
        <v>240</v>
      </c>
      <c r="O1239" s="14">
        <f>E1239*$E$5</f>
        <v>0</v>
      </c>
      <c r="P1239" s="14">
        <f>F1239*$F$5</f>
        <v>0</v>
      </c>
      <c r="Q1239" s="14">
        <f>G1239*$G$5</f>
        <v>0</v>
      </c>
      <c r="R1239" s="14">
        <f>H1239*$H$5</f>
        <v>0</v>
      </c>
      <c r="S1239" s="14">
        <f>(N1239/100)*(I1239*$I$5)+(N1239/100)*(J1239*$J$5)</f>
        <v>672</v>
      </c>
      <c r="T1239" s="14">
        <f>(O1239/100)*(K1239*$K$5)</f>
        <v>0</v>
      </c>
      <c r="U1239" s="14">
        <f>(P1239/100)*(K1239*$K$5)+(P1239/100)*(L1239*$L$5)</f>
        <v>0</v>
      </c>
      <c r="V1239" s="14">
        <f>(Q1239/100)*(L1239*$L$5)</f>
        <v>0</v>
      </c>
      <c r="W1239" s="14">
        <f>(R1239/100)*(K1239*$K$5)+(R1239/100)*(L1239*$L$5)</f>
        <v>0</v>
      </c>
      <c r="X1239" s="14">
        <f t="shared" si="413"/>
        <v>912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 t="shared" ref="AC1239:AC1251" si="417">ROUND(X1239+Y1239+Z1239+AA1239+AB1239,1)</f>
        <v>912</v>
      </c>
      <c r="AD1239" s="48">
        <f>(ROUND(AC1239-AC1237,1)/AC1237)</f>
        <v>-0.05</v>
      </c>
      <c r="AE1239" s="113"/>
      <c r="AF1239" s="60"/>
      <c r="AH1239" s="20"/>
    </row>
    <row r="1240" spans="1:34">
      <c r="A1240" s="99" t="s">
        <v>804</v>
      </c>
      <c r="B1240" s="93">
        <v>0</v>
      </c>
      <c r="C1240" s="21" t="s">
        <v>337</v>
      </c>
      <c r="D1240" s="12">
        <v>120</v>
      </c>
      <c r="E1240" s="12">
        <v>0</v>
      </c>
      <c r="F1240" s="12">
        <v>0</v>
      </c>
      <c r="G1240" s="12">
        <v>0</v>
      </c>
      <c r="H1240" s="12">
        <v>0</v>
      </c>
      <c r="I1240" s="13">
        <v>50</v>
      </c>
      <c r="J1240" s="13">
        <v>50</v>
      </c>
      <c r="K1240" s="13">
        <v>0</v>
      </c>
      <c r="L1240" s="13">
        <v>0</v>
      </c>
      <c r="M1240" s="13">
        <v>0</v>
      </c>
      <c r="N1240" s="14">
        <f>D1240*$D$6</f>
        <v>240</v>
      </c>
      <c r="O1240" s="14">
        <f>E1240*$E$6</f>
        <v>0</v>
      </c>
      <c r="P1240" s="14">
        <f>F1240*$F$6</f>
        <v>0</v>
      </c>
      <c r="Q1240" s="14">
        <f>G1240*$G$6</f>
        <v>0</v>
      </c>
      <c r="R1240" s="14">
        <f>H1240*$H$6</f>
        <v>0</v>
      </c>
      <c r="S1240" s="14">
        <f>(N1240/100)*(I1240*$I$6)+(N1240/100)*(J1240*$J$6)</f>
        <v>672</v>
      </c>
      <c r="T1240" s="14">
        <f>(O1240/100)*(K1240*$K$6)</f>
        <v>0</v>
      </c>
      <c r="U1240" s="14">
        <f>(P1240/100)*(K1240*$K$6)+(P1240/100)*(L1240*$L$6)</f>
        <v>0</v>
      </c>
      <c r="V1240" s="14">
        <f>(Q1240/100)*(L1240*$L$6)</f>
        <v>0</v>
      </c>
      <c r="W1240" s="14">
        <f>(R1240/100)*(K1240*$K$6)+(R1240/100)*(L1240*$L$6)</f>
        <v>0</v>
      </c>
      <c r="X1240" s="14">
        <f t="shared" si="413"/>
        <v>912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 t="shared" ref="AB1240:AB1251" si="418">R1240+W1240</f>
        <v>0</v>
      </c>
      <c r="AC1240" s="15">
        <f t="shared" si="417"/>
        <v>912</v>
      </c>
      <c r="AD1240" s="48">
        <f>(ROUND(AC1240-AC1237,1)/AC1237)</f>
        <v>-0.05</v>
      </c>
      <c r="AE1240" s="113"/>
      <c r="AF1240" s="60"/>
      <c r="AH1240" s="20"/>
    </row>
    <row r="1241" spans="1:34">
      <c r="A1241" s="99" t="s">
        <v>805</v>
      </c>
      <c r="B1241" s="93">
        <v>14</v>
      </c>
      <c r="C1241" s="21" t="s">
        <v>338</v>
      </c>
      <c r="D1241" s="12">
        <v>120</v>
      </c>
      <c r="E1241" s="12">
        <v>0</v>
      </c>
      <c r="F1241" s="12">
        <v>0</v>
      </c>
      <c r="G1241" s="12">
        <v>0</v>
      </c>
      <c r="H1241" s="12">
        <v>0</v>
      </c>
      <c r="I1241" s="13">
        <v>50</v>
      </c>
      <c r="J1241" s="13">
        <v>50</v>
      </c>
      <c r="K1241" s="13">
        <v>0</v>
      </c>
      <c r="L1241" s="13">
        <v>0</v>
      </c>
      <c r="M1241" s="13">
        <v>0</v>
      </c>
      <c r="N1241" s="14">
        <f>D1241*$D$7</f>
        <v>240</v>
      </c>
      <c r="O1241" s="14">
        <f>E1241*$E$7</f>
        <v>0</v>
      </c>
      <c r="P1241" s="14">
        <f>F1241*$F$7</f>
        <v>0</v>
      </c>
      <c r="Q1241" s="14">
        <f>G1241*$G$7</f>
        <v>0</v>
      </c>
      <c r="R1241" s="14">
        <f>H1241*$H$7</f>
        <v>0</v>
      </c>
      <c r="S1241" s="14">
        <f>(N1241/100)*(I1241*$I$7)+(N1241/100)*(J1241*$J$7)</f>
        <v>672</v>
      </c>
      <c r="T1241" s="14">
        <f>(O1241/100)*(K1241*$K$7)</f>
        <v>0</v>
      </c>
      <c r="U1241" s="14">
        <f>(P1241/100)*(K1241*$K$7)+(P1241/100)*(L1241*$L$7)</f>
        <v>0</v>
      </c>
      <c r="V1241" s="14">
        <f>(Q1241/100)*(L1241*$L$7)</f>
        <v>0</v>
      </c>
      <c r="W1241" s="14">
        <f>(R1241/100)*(K1241*$K$7)+(R1241/100)*(L1241*$L$7)</f>
        <v>0</v>
      </c>
      <c r="X1241" s="14">
        <f t="shared" si="413"/>
        <v>912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si="418"/>
        <v>0</v>
      </c>
      <c r="AC1241" s="15">
        <f t="shared" si="417"/>
        <v>912</v>
      </c>
      <c r="AD1241" s="48">
        <f>(ROUND(AC1241-AC1237,1)/AC1237)</f>
        <v>-0.05</v>
      </c>
      <c r="AE1241" s="113"/>
      <c r="AF1241" s="60"/>
      <c r="AH1241" s="20"/>
    </row>
    <row r="1242" spans="1:34">
      <c r="A1242" s="99" t="s">
        <v>655</v>
      </c>
      <c r="B1242" s="93"/>
      <c r="C1242" s="21" t="s">
        <v>339</v>
      </c>
      <c r="D1242" s="12">
        <v>120</v>
      </c>
      <c r="E1242" s="12">
        <v>0</v>
      </c>
      <c r="F1242" s="12">
        <v>0</v>
      </c>
      <c r="G1242" s="12">
        <v>0</v>
      </c>
      <c r="H1242" s="12">
        <v>0</v>
      </c>
      <c r="I1242" s="13">
        <v>50</v>
      </c>
      <c r="J1242" s="13">
        <v>50</v>
      </c>
      <c r="K1242" s="13">
        <v>0</v>
      </c>
      <c r="L1242" s="13">
        <v>0</v>
      </c>
      <c r="M1242" s="13">
        <v>0</v>
      </c>
      <c r="N1242" s="14">
        <f>D1242*$D$8</f>
        <v>240</v>
      </c>
      <c r="O1242" s="14">
        <f>E1242*$E$8</f>
        <v>0</v>
      </c>
      <c r="P1242" s="14">
        <f>F1242*$F$8</f>
        <v>0</v>
      </c>
      <c r="Q1242" s="14">
        <f>G1242*$G$8</f>
        <v>0</v>
      </c>
      <c r="R1242" s="14">
        <f>H1242*$H$8</f>
        <v>0</v>
      </c>
      <c r="S1242" s="14">
        <f>(N1242/100)*(I1242*$I$8)+(N1242/100)*(J1242*$J$8)</f>
        <v>672</v>
      </c>
      <c r="T1242" s="14">
        <f>(O1242/100)*(K1242*$K$8)</f>
        <v>0</v>
      </c>
      <c r="U1242" s="14">
        <f>(P1242/100)*(K1242*$K$8)+(P1242/100)*(L1242*$L$8)</f>
        <v>0</v>
      </c>
      <c r="V1242" s="14">
        <f>(Q1242/100)*(L1242*$L$8)</f>
        <v>0</v>
      </c>
      <c r="W1242" s="14">
        <f>(R1242/100)*(K1242*$K$8)+(R1242/100)*(L1242*$L$8)</f>
        <v>0</v>
      </c>
      <c r="X1242" s="14">
        <f t="shared" si="413"/>
        <v>912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912</v>
      </c>
      <c r="AD1242" s="48">
        <f>(ROUND(AC1242-AC1237,1)/AC1237)</f>
        <v>-0.05</v>
      </c>
      <c r="AE1242" s="113"/>
      <c r="AF1242" s="60"/>
      <c r="AH1242" s="20"/>
    </row>
    <row r="1243" spans="1:34">
      <c r="A1243" s="99" t="s">
        <v>596</v>
      </c>
      <c r="B1243" s="93"/>
      <c r="C1243" s="21" t="s">
        <v>1</v>
      </c>
      <c r="D1243" s="12">
        <v>60</v>
      </c>
      <c r="E1243" s="12">
        <v>120</v>
      </c>
      <c r="F1243" s="12">
        <v>0</v>
      </c>
      <c r="G1243" s="12">
        <v>0</v>
      </c>
      <c r="H1243" s="12">
        <v>0</v>
      </c>
      <c r="I1243" s="13">
        <v>50</v>
      </c>
      <c r="J1243" s="13">
        <v>50</v>
      </c>
      <c r="K1243" s="13">
        <v>110</v>
      </c>
      <c r="L1243" s="13">
        <v>0</v>
      </c>
      <c r="M1243" s="13">
        <v>0</v>
      </c>
      <c r="N1243" s="14">
        <f>D1243*$D$9</f>
        <v>78</v>
      </c>
      <c r="O1243" s="14">
        <f>E1243*$E$9</f>
        <v>180</v>
      </c>
      <c r="P1243" s="14">
        <f>F1243*$F$9</f>
        <v>0</v>
      </c>
      <c r="Q1243" s="14">
        <f>G1243*$G$9</f>
        <v>0</v>
      </c>
      <c r="R1243" s="14">
        <f>H1243*$H$9</f>
        <v>0</v>
      </c>
      <c r="S1243" s="14">
        <f>(N1243/100)*(I1243*$I$9)+(N1243/100)*(J1243*$J$9)</f>
        <v>234</v>
      </c>
      <c r="T1243" s="14">
        <f>(O1243/100)*(K1243*$K$9)</f>
        <v>594</v>
      </c>
      <c r="U1243" s="14">
        <f>(P1243/100)*(K1243*$K$9)+(P1243/100)*(L1243*$L$9)</f>
        <v>0</v>
      </c>
      <c r="V1243" s="14">
        <f>(Q1243/100)*(L1243*$L$9)</f>
        <v>0</v>
      </c>
      <c r="W1243" s="14">
        <f>(R1243/100)*(K1243*$K$9)+(R1243/100)*(L1243*$L$9)</f>
        <v>0</v>
      </c>
      <c r="X1243" s="14">
        <f t="shared" si="413"/>
        <v>312</v>
      </c>
      <c r="Y1243" s="14">
        <f t="shared" si="414"/>
        <v>774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1086</v>
      </c>
      <c r="AD1243" s="48">
        <f>(ROUND(AC1243-AC1237,1)/AC1237)</f>
        <v>0.13125000000000001</v>
      </c>
      <c r="AE1243" s="113"/>
      <c r="AF1243" s="60"/>
      <c r="AH1243" s="20"/>
    </row>
    <row r="1244" spans="1:34">
      <c r="A1244" s="99" t="s">
        <v>831</v>
      </c>
      <c r="B1244" s="93"/>
      <c r="C1244" s="21" t="s">
        <v>2</v>
      </c>
      <c r="D1244" s="12">
        <v>60</v>
      </c>
      <c r="E1244" s="12">
        <v>0</v>
      </c>
      <c r="F1244" s="12">
        <v>120</v>
      </c>
      <c r="G1244" s="12">
        <v>0</v>
      </c>
      <c r="H1244" s="12">
        <v>0</v>
      </c>
      <c r="I1244" s="13">
        <v>50</v>
      </c>
      <c r="J1244" s="13">
        <v>50</v>
      </c>
      <c r="K1244" s="13">
        <v>55</v>
      </c>
      <c r="L1244" s="13">
        <v>55</v>
      </c>
      <c r="M1244" s="13">
        <v>0</v>
      </c>
      <c r="N1244" s="14">
        <f>D1244*$D$10</f>
        <v>78</v>
      </c>
      <c r="O1244" s="14">
        <f>E1244*$E$10</f>
        <v>0</v>
      </c>
      <c r="P1244" s="14">
        <f>F1244*$F$10</f>
        <v>180</v>
      </c>
      <c r="Q1244" s="14">
        <f>G1244*$G$10</f>
        <v>0</v>
      </c>
      <c r="R1244" s="14">
        <f>H1244*$H$10</f>
        <v>0</v>
      </c>
      <c r="S1244" s="14">
        <f>(N1244/100)*(I1244*$I$10)+(N1244/100)*(J1244*$J$10)</f>
        <v>234</v>
      </c>
      <c r="T1244" s="14">
        <f>(O1244/100)*(K1244*$J$10)</f>
        <v>0</v>
      </c>
      <c r="U1244" s="14">
        <f>(P1244/100)*(K1244*$K$10)+(P1244/100)*(L1244*$L$10)</f>
        <v>594</v>
      </c>
      <c r="V1244" s="14">
        <f>(Q1244/100)*(L1244*$L$10)</f>
        <v>0</v>
      </c>
      <c r="W1244" s="14">
        <f>(R1244/100)*(K1244*$K$10)+(R1244/100)*(L1244*$L$10)</f>
        <v>0</v>
      </c>
      <c r="X1244" s="14">
        <f t="shared" si="413"/>
        <v>312</v>
      </c>
      <c r="Y1244" s="14">
        <f t="shared" si="414"/>
        <v>0</v>
      </c>
      <c r="Z1244" s="14">
        <f t="shared" si="415"/>
        <v>774</v>
      </c>
      <c r="AA1244" s="14">
        <f t="shared" si="416"/>
        <v>0</v>
      </c>
      <c r="AB1244" s="14">
        <f t="shared" si="418"/>
        <v>0</v>
      </c>
      <c r="AC1244" s="15">
        <f t="shared" si="417"/>
        <v>1086</v>
      </c>
      <c r="AD1244" s="48">
        <f>(ROUND(AC1244-AC1237,1)/AC1237)</f>
        <v>0.13125000000000001</v>
      </c>
      <c r="AE1244" s="113"/>
      <c r="AF1244" s="60"/>
      <c r="AH1244" s="20"/>
    </row>
    <row r="1245" spans="1:34">
      <c r="A1245" s="99" t="s">
        <v>832</v>
      </c>
      <c r="B1245" s="93"/>
      <c r="C1245" s="21" t="s">
        <v>3</v>
      </c>
      <c r="D1245" s="12">
        <v>60</v>
      </c>
      <c r="E1245" s="12">
        <v>0</v>
      </c>
      <c r="F1245" s="12">
        <v>0</v>
      </c>
      <c r="G1245" s="12">
        <v>120</v>
      </c>
      <c r="H1245" s="12">
        <v>0</v>
      </c>
      <c r="I1245" s="13">
        <v>50</v>
      </c>
      <c r="J1245" s="13">
        <v>50</v>
      </c>
      <c r="K1245" s="13">
        <v>0</v>
      </c>
      <c r="L1245" s="13">
        <v>110</v>
      </c>
      <c r="M1245" s="13">
        <v>0</v>
      </c>
      <c r="N1245" s="14">
        <f>D1245*$D$11</f>
        <v>78</v>
      </c>
      <c r="O1245" s="14">
        <f>E1245*$E$11</f>
        <v>0</v>
      </c>
      <c r="P1245" s="14">
        <f>F1245*$F$11</f>
        <v>0</v>
      </c>
      <c r="Q1245" s="14">
        <f>G1245*$G$11</f>
        <v>180</v>
      </c>
      <c r="R1245" s="14">
        <f>H1245*$H$11</f>
        <v>0</v>
      </c>
      <c r="S1245" s="14">
        <f>(N1245/100)*(I1245*$I$11)+(N1245/100)*(J1245*$J$11)</f>
        <v>234</v>
      </c>
      <c r="T1245" s="14">
        <f>(O1245/100)*(K1245*$K$11)</f>
        <v>0</v>
      </c>
      <c r="U1245" s="14">
        <f>(P1245/100)*(K1245*$K$11)+(P1245/100)*(L1245*$L$11)</f>
        <v>0</v>
      </c>
      <c r="V1245" s="14">
        <f>(Q1245/100)*(L1245*$L$11)</f>
        <v>594</v>
      </c>
      <c r="W1245" s="14">
        <f>(R1245/100)*(K1245*$K$11)+(R1245/100)*(L1245*$L$11)</f>
        <v>0</v>
      </c>
      <c r="X1245" s="14">
        <f t="shared" si="413"/>
        <v>312</v>
      </c>
      <c r="Y1245" s="14">
        <f t="shared" si="414"/>
        <v>0</v>
      </c>
      <c r="Z1245" s="14">
        <f t="shared" si="415"/>
        <v>0</v>
      </c>
      <c r="AA1245" s="14">
        <f t="shared" si="416"/>
        <v>774</v>
      </c>
      <c r="AB1245" s="14">
        <f t="shared" si="418"/>
        <v>0</v>
      </c>
      <c r="AC1245" s="15">
        <f t="shared" si="417"/>
        <v>1086</v>
      </c>
      <c r="AD1245" s="48">
        <f>(ROUND(AC1245-AC1237,1)/AC1237)</f>
        <v>0.13125000000000001</v>
      </c>
      <c r="AE1245" s="113"/>
      <c r="AF1245" s="60"/>
      <c r="AH1245" s="20"/>
    </row>
    <row r="1246" spans="1:34">
      <c r="A1246" s="99" t="s">
        <v>833</v>
      </c>
      <c r="B1246" s="93"/>
      <c r="C1246" s="21" t="s">
        <v>4</v>
      </c>
      <c r="D1246" s="12">
        <v>60</v>
      </c>
      <c r="E1246" s="12">
        <v>0</v>
      </c>
      <c r="F1246" s="12">
        <v>0</v>
      </c>
      <c r="G1246" s="12">
        <v>0</v>
      </c>
      <c r="H1246" s="12">
        <v>120</v>
      </c>
      <c r="I1246" s="13">
        <v>50</v>
      </c>
      <c r="J1246" s="13">
        <v>50</v>
      </c>
      <c r="K1246" s="13">
        <v>55</v>
      </c>
      <c r="L1246" s="13">
        <v>55</v>
      </c>
      <c r="M1246" s="13">
        <v>0</v>
      </c>
      <c r="N1246" s="14">
        <f>D1246*$D$12</f>
        <v>78</v>
      </c>
      <c r="O1246" s="14">
        <f>E1246*$E$12</f>
        <v>0</v>
      </c>
      <c r="P1246" s="14">
        <f>F1246*$F$12</f>
        <v>0</v>
      </c>
      <c r="Q1246" s="14">
        <f>G1246*$G$12</f>
        <v>0</v>
      </c>
      <c r="R1246" s="14">
        <f>H1246*$H$12</f>
        <v>180</v>
      </c>
      <c r="S1246" s="14">
        <f>(N1246/100)*(I1246*$I$12)+(N1246/100)*(J1246*$J$12)</f>
        <v>234</v>
      </c>
      <c r="T1246" s="14">
        <f>(O1246/100)*(K1246*$K$12)</f>
        <v>0</v>
      </c>
      <c r="U1246" s="14">
        <f>(P1246/100)*(K1246*$K$12)+(P1246/100)*(L1246*$L$12)</f>
        <v>0</v>
      </c>
      <c r="V1246" s="14">
        <f>(Q1246/100)*(L1246*$L$12)</f>
        <v>0</v>
      </c>
      <c r="W1246" s="14">
        <f>(R1246/100)*(K1246*$K$12)+(R1246/100)*(L1246*$L$12)</f>
        <v>594</v>
      </c>
      <c r="X1246" s="14">
        <f t="shared" si="413"/>
        <v>312</v>
      </c>
      <c r="Y1246" s="14">
        <f t="shared" si="414"/>
        <v>0</v>
      </c>
      <c r="Z1246" s="14">
        <f t="shared" si="415"/>
        <v>0</v>
      </c>
      <c r="AA1246" s="14">
        <f t="shared" si="416"/>
        <v>0</v>
      </c>
      <c r="AB1246" s="14">
        <f t="shared" si="418"/>
        <v>774</v>
      </c>
      <c r="AC1246" s="15">
        <f t="shared" si="417"/>
        <v>1086</v>
      </c>
      <c r="AD1246" s="48">
        <f>(ROUND(AC1246-AC1237,1)/AC1237)</f>
        <v>0.13125000000000001</v>
      </c>
      <c r="AE1246" s="113"/>
      <c r="AF1246" s="60"/>
      <c r="AH1246" s="20"/>
    </row>
    <row r="1247" spans="1:34">
      <c r="A1247" s="99" t="s">
        <v>834</v>
      </c>
      <c r="B1247" s="93"/>
      <c r="C1247" s="21" t="s">
        <v>327</v>
      </c>
      <c r="D1247" s="12">
        <v>120</v>
      </c>
      <c r="E1247" s="12">
        <v>0</v>
      </c>
      <c r="F1247" s="12">
        <v>0</v>
      </c>
      <c r="G1247" s="12">
        <v>0</v>
      </c>
      <c r="H1247" s="12">
        <v>0</v>
      </c>
      <c r="I1247" s="13">
        <v>50</v>
      </c>
      <c r="J1247" s="13">
        <v>50</v>
      </c>
      <c r="K1247" s="13">
        <v>0</v>
      </c>
      <c r="L1247" s="13">
        <v>0</v>
      </c>
      <c r="M1247" s="13">
        <v>80</v>
      </c>
      <c r="N1247" s="14">
        <f>D1247*$D$13</f>
        <v>180</v>
      </c>
      <c r="O1247" s="14">
        <f>E1247*$E$13</f>
        <v>0</v>
      </c>
      <c r="P1247" s="14">
        <f>F1247*$F$13</f>
        <v>0</v>
      </c>
      <c r="Q1247" s="14">
        <f>G1247*$G$13</f>
        <v>0</v>
      </c>
      <c r="R1247" s="14">
        <f>H1247*$H$13</f>
        <v>0</v>
      </c>
      <c r="S1247" s="14">
        <f>(N1247/100)*(I1247*$I$14)+(N1247/100)*(J1247*$J$14)+(N1247/100)*(M1247*$M$14)</f>
        <v>972</v>
      </c>
      <c r="T1247" s="14">
        <f>(O1247/100)*(K1247*$K$13)+(O1247/100)*(M1247*$M$13)</f>
        <v>0</v>
      </c>
      <c r="U1247" s="14">
        <f>(P1247/100)*(K1247*$K$13)+(P1247/100)*(L1247*$L$13)+(P1247/100)*(M1247*$M$13)</f>
        <v>0</v>
      </c>
      <c r="V1247" s="14">
        <f>(Q1247/100)*(L1247*$L$13)+(Q1247/100)*(M1247*$M$13)</f>
        <v>0</v>
      </c>
      <c r="W1247" s="14">
        <f>(R1247/100)*(K1247*$K$13)+(R1247/100)*(L1247*$L$13)+(R1247/100)*(M1247*$M$13)</f>
        <v>0</v>
      </c>
      <c r="X1247" s="14">
        <f t="shared" si="413"/>
        <v>1152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0</v>
      </c>
      <c r="AC1247" s="15">
        <f t="shared" si="417"/>
        <v>1152</v>
      </c>
      <c r="AD1247" s="48">
        <f>(ROUND(AC1247-AC1237,1)/AC1237)</f>
        <v>0.2</v>
      </c>
      <c r="AE1247" s="113"/>
      <c r="AF1247" s="60"/>
      <c r="AH1247" s="20"/>
    </row>
    <row r="1248" spans="1:34">
      <c r="A1248" s="99" t="s">
        <v>835</v>
      </c>
      <c r="B1248" s="93"/>
      <c r="C1248" s="21" t="s">
        <v>328</v>
      </c>
      <c r="D1248" s="12">
        <v>120</v>
      </c>
      <c r="E1248" s="12">
        <v>0</v>
      </c>
      <c r="F1248" s="12">
        <v>0</v>
      </c>
      <c r="G1248" s="12">
        <v>0</v>
      </c>
      <c r="H1248" s="12">
        <v>0</v>
      </c>
      <c r="I1248" s="13">
        <v>50</v>
      </c>
      <c r="J1248" s="13">
        <v>50</v>
      </c>
      <c r="K1248" s="13">
        <v>80</v>
      </c>
      <c r="L1248" s="13">
        <v>0</v>
      </c>
      <c r="M1248" s="13">
        <v>0</v>
      </c>
      <c r="N1248" s="14">
        <f>D1248*$D$14</f>
        <v>180</v>
      </c>
      <c r="O1248" s="14">
        <f>E1248*$E$14</f>
        <v>0</v>
      </c>
      <c r="P1248" s="14">
        <f>F1248*$F$14</f>
        <v>0</v>
      </c>
      <c r="Q1248" s="14">
        <f>G1248*$G$14</f>
        <v>0</v>
      </c>
      <c r="R1248" s="14">
        <f>H1248*$H$14</f>
        <v>0</v>
      </c>
      <c r="S1248" s="14">
        <f>(N1248/100)*(I1248*$I$14)+(N1248/100)*(J1248*$J$14)+(N1248/100)*(K1248*$K$14)</f>
        <v>972</v>
      </c>
      <c r="T1248" s="14">
        <f>(O1248/100)*(K1248*$K$14)</f>
        <v>0</v>
      </c>
      <c r="U1248" s="14">
        <f>(P1248/100)*(K1248*$K$14)+(P1248/100)*(L1248*$L$14)</f>
        <v>0</v>
      </c>
      <c r="V1248" s="14">
        <f>(Q1248/100)*(L1248*$L$14)</f>
        <v>0</v>
      </c>
      <c r="W1248" s="14">
        <f>(R1248/100)*(K1248*$L$14)+(R1248/100)*(L1248*$M$14)</f>
        <v>0</v>
      </c>
      <c r="X1248" s="14">
        <f t="shared" si="413"/>
        <v>1152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1152</v>
      </c>
      <c r="AD1248" s="48">
        <f>(ROUND(AC1248-AC1237,1)/AC1237)</f>
        <v>0.2</v>
      </c>
      <c r="AE1248" s="113"/>
      <c r="AF1248" s="60"/>
      <c r="AH1248" s="20"/>
    </row>
    <row r="1249" spans="1:34">
      <c r="A1249" s="99"/>
      <c r="B1249" s="93"/>
      <c r="C1249" s="21" t="s">
        <v>329</v>
      </c>
      <c r="D1249" s="12">
        <v>120</v>
      </c>
      <c r="E1249" s="12">
        <v>0</v>
      </c>
      <c r="F1249" s="12">
        <v>0</v>
      </c>
      <c r="G1249" s="12">
        <v>0</v>
      </c>
      <c r="H1249" s="12">
        <v>0</v>
      </c>
      <c r="I1249" s="13">
        <v>50</v>
      </c>
      <c r="J1249" s="13">
        <v>50</v>
      </c>
      <c r="K1249" s="13">
        <v>0</v>
      </c>
      <c r="L1249" s="13">
        <v>80</v>
      </c>
      <c r="M1249" s="13">
        <v>0</v>
      </c>
      <c r="N1249" s="14">
        <f>D1249*$D$15</f>
        <v>180</v>
      </c>
      <c r="O1249" s="14">
        <f>E1249*$E$15</f>
        <v>0</v>
      </c>
      <c r="P1249" s="14">
        <f>F1249*$F$15</f>
        <v>0</v>
      </c>
      <c r="Q1249" s="14">
        <f>G1249*$G$15</f>
        <v>0</v>
      </c>
      <c r="R1249" s="14">
        <f>H1249*$H$15</f>
        <v>0</v>
      </c>
      <c r="S1249" s="14">
        <f>(N1249/100)*(I1249*$I$15)+(N1249/100)*(J1249*$J$15)+(N1249/100)*(L1249*$L$15)</f>
        <v>972</v>
      </c>
      <c r="T1249" s="14">
        <f>(O1249/100)*(K1249*$K$15)</f>
        <v>0</v>
      </c>
      <c r="U1249" s="14">
        <f>(P1249/100)*(K1249*$K$15)+(P1249/100)*(L1249*$L$15)</f>
        <v>0</v>
      </c>
      <c r="V1249" s="14">
        <f>(Q1249/100)*(L1249*$L$15)</f>
        <v>0</v>
      </c>
      <c r="W1249" s="14">
        <f>(R1249/100)*(K1249*$K$15)+(R1249/100)*(L1249*$L$15)</f>
        <v>0</v>
      </c>
      <c r="X1249" s="14">
        <f t="shared" si="413"/>
        <v>1152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1152</v>
      </c>
      <c r="AD1249" s="48">
        <f>(ROUND(AC1249-AC1237,1)/AC1237)</f>
        <v>0.2</v>
      </c>
      <c r="AE1249" s="113"/>
      <c r="AF1249" s="60"/>
      <c r="AH1249" s="20"/>
    </row>
    <row r="1250" spans="1:34">
      <c r="A1250" s="99"/>
      <c r="B1250" s="93"/>
      <c r="C1250" s="21" t="s">
        <v>325</v>
      </c>
      <c r="D1250" s="12">
        <v>120</v>
      </c>
      <c r="E1250" s="12">
        <v>0</v>
      </c>
      <c r="F1250" s="12">
        <v>0</v>
      </c>
      <c r="G1250" s="12">
        <v>0</v>
      </c>
      <c r="H1250" s="12">
        <v>0</v>
      </c>
      <c r="I1250" s="13">
        <v>50</v>
      </c>
      <c r="J1250" s="13">
        <v>85</v>
      </c>
      <c r="K1250" s="13">
        <v>0</v>
      </c>
      <c r="L1250" s="13">
        <v>0</v>
      </c>
      <c r="M1250" s="13">
        <v>0</v>
      </c>
      <c r="N1250" s="14">
        <f>D1250*$D$16</f>
        <v>192</v>
      </c>
      <c r="O1250" s="14">
        <f>E1250*$E$16</f>
        <v>0</v>
      </c>
      <c r="P1250" s="14">
        <f>F1250*$F$16</f>
        <v>0</v>
      </c>
      <c r="Q1250" s="14">
        <f>G1250*$G$16</f>
        <v>0</v>
      </c>
      <c r="R1250" s="14">
        <f>H1250*$H$16</f>
        <v>0</v>
      </c>
      <c r="S1250" s="14">
        <f>(N1250/100)*(I1250*$I$16)+(N1250/100)*(J1250*$J$16)</f>
        <v>830.4</v>
      </c>
      <c r="T1250" s="14">
        <f>(O1250/100)*(K1250*$K$16)</f>
        <v>0</v>
      </c>
      <c r="U1250" s="14">
        <f>(P1250/100)*(K1250*$K$16)+(P1250/100)*(L1250*$L$16)</f>
        <v>0</v>
      </c>
      <c r="V1250" s="14">
        <f>(Q1250/100)*(L1250*$L$16)</f>
        <v>0</v>
      </c>
      <c r="W1250" s="14">
        <f>(R1250/100)*(K1250*$K$16)+(R1250/100)*(L1250*$L$16)</f>
        <v>0</v>
      </c>
      <c r="X1250" s="14">
        <f t="shared" si="413"/>
        <v>1022.4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1022.4</v>
      </c>
      <c r="AD1250" s="48">
        <f>(ROUND(AC1250-AC1237,1)/AC1237)</f>
        <v>6.5000000000000002E-2</v>
      </c>
      <c r="AE1250" s="113"/>
      <c r="AF1250" s="60"/>
      <c r="AH1250" s="20"/>
    </row>
    <row r="1251" spans="1:34">
      <c r="A1251" s="99"/>
      <c r="B1251" s="93"/>
      <c r="C1251" s="21" t="s">
        <v>326</v>
      </c>
      <c r="D1251" s="12">
        <v>120</v>
      </c>
      <c r="E1251" s="12">
        <v>0</v>
      </c>
      <c r="F1251" s="12">
        <v>0</v>
      </c>
      <c r="G1251" s="12">
        <v>0</v>
      </c>
      <c r="H1251" s="12">
        <v>0</v>
      </c>
      <c r="I1251" s="13">
        <v>85</v>
      </c>
      <c r="J1251" s="13">
        <v>50</v>
      </c>
      <c r="K1251" s="13">
        <v>0</v>
      </c>
      <c r="L1251" s="13">
        <v>0</v>
      </c>
      <c r="M1251" s="13">
        <v>0</v>
      </c>
      <c r="N1251" s="14">
        <f>D1251*$D$17</f>
        <v>192</v>
      </c>
      <c r="O1251" s="14">
        <f>E1251*$E$17</f>
        <v>0</v>
      </c>
      <c r="P1251" s="14">
        <f>F1251*$F$17</f>
        <v>0</v>
      </c>
      <c r="Q1251" s="14">
        <f>G1251*$G$17</f>
        <v>0</v>
      </c>
      <c r="R1251" s="14">
        <f>H1251*$H$17</f>
        <v>0</v>
      </c>
      <c r="S1251" s="14">
        <f>(N1251/100)*(I1251*$I$17)+(N1251/100)*(J1251*$J$17)</f>
        <v>830.4</v>
      </c>
      <c r="T1251" s="14">
        <f>(O1251/100)*(K1251*$K$17)</f>
        <v>0</v>
      </c>
      <c r="U1251" s="14">
        <f>(P1251/100)*(K1251*$K$17)+(P1251/100)*(L1251*$L$17)</f>
        <v>0</v>
      </c>
      <c r="V1251" s="14">
        <f>(Q1251/100)*(L1251*$L$17)</f>
        <v>0</v>
      </c>
      <c r="W1251" s="14">
        <f>(R1251/100)*(K1251*$K$17)+(R1251/100)*(L1251*$L$17)</f>
        <v>0</v>
      </c>
      <c r="X1251" s="14">
        <f t="shared" si="413"/>
        <v>1022.4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1022.4</v>
      </c>
      <c r="AD1251" s="48">
        <f>(ROUND(AC1251-AC1237,1)/AC1237)</f>
        <v>6.5000000000000002E-2</v>
      </c>
      <c r="AE1251" s="113"/>
      <c r="AF1251" s="60"/>
      <c r="AH1251" s="20"/>
    </row>
    <row r="1252" spans="1:34">
      <c r="A1252" s="107"/>
      <c r="B1252" s="152" t="s">
        <v>59</v>
      </c>
      <c r="C1252" s="152"/>
      <c r="D1252" s="152"/>
      <c r="E1252" s="152"/>
      <c r="F1252" s="152"/>
      <c r="G1252" s="152"/>
      <c r="H1252" s="152"/>
      <c r="I1252" s="152"/>
      <c r="J1252" s="152"/>
      <c r="K1252" s="152"/>
      <c r="L1252" s="152"/>
      <c r="M1252" s="152"/>
      <c r="N1252" s="152"/>
      <c r="O1252" s="152"/>
      <c r="P1252" s="152"/>
      <c r="Q1252" s="152"/>
      <c r="R1252" s="152"/>
      <c r="S1252" s="152"/>
      <c r="T1252" s="152"/>
      <c r="U1252" s="152"/>
      <c r="V1252" s="152"/>
      <c r="W1252" s="152"/>
      <c r="X1252" s="152"/>
      <c r="Y1252" s="152"/>
      <c r="Z1252" s="152"/>
      <c r="AA1252" s="152"/>
      <c r="AB1252" s="152"/>
      <c r="AC1252" s="18">
        <v>650</v>
      </c>
      <c r="AD1252" s="18"/>
      <c r="AE1252" s="113"/>
      <c r="AF1252" s="60"/>
      <c r="AH1252" s="20"/>
    </row>
    <row r="1253" spans="1:34">
      <c r="A1253" s="106" t="s">
        <v>0</v>
      </c>
      <c r="B1253" s="87" t="s">
        <v>58</v>
      </c>
      <c r="C1253" s="21" t="s">
        <v>243</v>
      </c>
      <c r="D1253" s="12">
        <v>130</v>
      </c>
      <c r="E1253" s="12">
        <v>0</v>
      </c>
      <c r="F1253" s="12">
        <v>0</v>
      </c>
      <c r="G1253" s="12">
        <v>0</v>
      </c>
      <c r="H1253" s="12">
        <v>0</v>
      </c>
      <c r="I1253" s="13">
        <v>70</v>
      </c>
      <c r="J1253" s="13">
        <v>30</v>
      </c>
      <c r="K1253" s="13">
        <v>0</v>
      </c>
      <c r="L1253" s="13">
        <v>0</v>
      </c>
      <c r="M1253" s="13">
        <v>0</v>
      </c>
      <c r="N1253" s="14">
        <f>D1253*$D$3</f>
        <v>260</v>
      </c>
      <c r="O1253" s="14">
        <f>E1253*$E$3</f>
        <v>0</v>
      </c>
      <c r="P1253" s="14">
        <f>F1253*$F$3</f>
        <v>0</v>
      </c>
      <c r="Q1253" s="14">
        <f>G1253*$G$3</f>
        <v>0</v>
      </c>
      <c r="R1253" s="14">
        <f>H1253*$H$3</f>
        <v>0</v>
      </c>
      <c r="S1253" s="14">
        <f>(N1253/100)*(I1253*$I$3)+(N1253/100)*(J1253*$J$3)</f>
        <v>780</v>
      </c>
      <c r="T1253" s="14">
        <f>(O1253/100)*(K1253*$K$3)</f>
        <v>0</v>
      </c>
      <c r="U1253" s="14">
        <f>(P1253/100)*(K1253*$K$3)+(P1253/100)*(L1253*$L$3)</f>
        <v>0</v>
      </c>
      <c r="V1253" s="14">
        <f>(Q1253/100)*(L1253*$L$3)</f>
        <v>0</v>
      </c>
      <c r="W1253" s="14">
        <f>(R1253/100)*(K1253*$K$3)+(R1253/100)*(L1253*$L$3)</f>
        <v>0</v>
      </c>
      <c r="X1253" s="14">
        <f t="shared" ref="X1253:X1297" si="419">N1253+S1253</f>
        <v>1040</v>
      </c>
      <c r="Y1253" s="14">
        <f t="shared" ref="Y1253:Y1297" si="420">O1253+T1253</f>
        <v>0</v>
      </c>
      <c r="Z1253" s="14">
        <f t="shared" ref="Z1253:Z1297" si="421">P1253+U1253</f>
        <v>0</v>
      </c>
      <c r="AA1253" s="14">
        <f t="shared" ref="AA1253:AA1297" si="422">Q1253+V1253</f>
        <v>0</v>
      </c>
      <c r="AB1253" s="14">
        <f>R1253+W1253</f>
        <v>0</v>
      </c>
      <c r="AC1253" s="15">
        <f>ROUND(X1253+Y1253+Z1253+AA1253+AB1253,1)</f>
        <v>1040</v>
      </c>
      <c r="AD1253" s="48">
        <v>0</v>
      </c>
      <c r="AE1253" s="113" t="s">
        <v>801</v>
      </c>
      <c r="AF1253" s="60"/>
      <c r="AH1253" s="20"/>
    </row>
    <row r="1254" spans="1:34">
      <c r="A1254" s="99" t="s">
        <v>802</v>
      </c>
      <c r="B1254" s="87">
        <v>24</v>
      </c>
      <c r="C1254" s="21" t="s">
        <v>324</v>
      </c>
      <c r="D1254" s="12">
        <v>130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43</v>
      </c>
      <c r="K1254" s="13">
        <v>0</v>
      </c>
      <c r="L1254" s="13">
        <v>0</v>
      </c>
      <c r="M1254" s="13">
        <v>0</v>
      </c>
      <c r="N1254" s="14">
        <f>D1254*$D$4</f>
        <v>208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968.24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9"/>
        <v>1176.24</v>
      </c>
      <c r="Y1254" s="14">
        <f t="shared" si="420"/>
        <v>0</v>
      </c>
      <c r="Z1254" s="14">
        <f t="shared" si="421"/>
        <v>0</v>
      </c>
      <c r="AA1254" s="14">
        <f t="shared" si="422"/>
        <v>0</v>
      </c>
      <c r="AB1254" s="14">
        <f>R1254+W1254</f>
        <v>0</v>
      </c>
      <c r="AC1254" s="15">
        <f>ROUND(X1254+Y1254+Z1254+AA1254+AB1254,1)</f>
        <v>1176.2</v>
      </c>
      <c r="AD1254" s="48">
        <f>(ROUND(AC1254-AC1253,1)/AC1253)</f>
        <v>0.13096153846153846</v>
      </c>
      <c r="AE1254" s="113"/>
      <c r="AF1254" s="60"/>
      <c r="AH1254" s="20"/>
    </row>
    <row r="1255" spans="1:34">
      <c r="A1255" s="99" t="s">
        <v>803</v>
      </c>
      <c r="B1255" s="87">
        <v>10</v>
      </c>
      <c r="C1255" s="21" t="s">
        <v>836</v>
      </c>
      <c r="D1255" s="12">
        <v>130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D1255*$D$5</f>
        <v>260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728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9"/>
        <v>988</v>
      </c>
      <c r="Y1255" s="14">
        <f t="shared" si="420"/>
        <v>0</v>
      </c>
      <c r="Z1255" s="14">
        <f t="shared" si="421"/>
        <v>0</v>
      </c>
      <c r="AA1255" s="14">
        <f t="shared" si="422"/>
        <v>0</v>
      </c>
      <c r="AB1255" s="14">
        <f>R1255+W1255</f>
        <v>0</v>
      </c>
      <c r="AC1255" s="15">
        <f t="shared" ref="AC1255:AC1267" si="423">ROUND(X1255+Y1255+Z1255+AA1255+AB1255,1)</f>
        <v>988</v>
      </c>
      <c r="AD1255" s="48">
        <f>(ROUND(AC1255-AC1253,1)/AC1253)</f>
        <v>-0.05</v>
      </c>
      <c r="AE1255" s="113"/>
      <c r="AF1255" s="60"/>
      <c r="AH1255" s="20"/>
    </row>
    <row r="1256" spans="1:34">
      <c r="A1256" s="99" t="s">
        <v>804</v>
      </c>
      <c r="B1256" s="87">
        <v>0</v>
      </c>
      <c r="C1256" s="21" t="s">
        <v>337</v>
      </c>
      <c r="D1256" s="12">
        <v>130</v>
      </c>
      <c r="E1256" s="12">
        <v>0</v>
      </c>
      <c r="F1256" s="12">
        <v>0</v>
      </c>
      <c r="G1256" s="12">
        <v>0</v>
      </c>
      <c r="H1256" s="12">
        <v>0</v>
      </c>
      <c r="I1256" s="13">
        <v>70</v>
      </c>
      <c r="J1256" s="13">
        <v>30</v>
      </c>
      <c r="K1256" s="13">
        <v>0</v>
      </c>
      <c r="L1256" s="13">
        <v>0</v>
      </c>
      <c r="M1256" s="13">
        <v>0</v>
      </c>
      <c r="N1256" s="14">
        <f>D1256*$D$6</f>
        <v>260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728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9"/>
        <v>988</v>
      </c>
      <c r="Y1256" s="14">
        <f t="shared" si="420"/>
        <v>0</v>
      </c>
      <c r="Z1256" s="14">
        <f t="shared" si="421"/>
        <v>0</v>
      </c>
      <c r="AA1256" s="14">
        <f t="shared" si="422"/>
        <v>0</v>
      </c>
      <c r="AB1256" s="14">
        <f t="shared" ref="AB1256:AB1268" si="424">R1256+W1256</f>
        <v>0</v>
      </c>
      <c r="AC1256" s="15">
        <f t="shared" si="423"/>
        <v>988</v>
      </c>
      <c r="AD1256" s="48">
        <f>(ROUND(AC1256-AC1253,1)/AC1253)</f>
        <v>-0.05</v>
      </c>
      <c r="AE1256" s="113"/>
      <c r="AF1256" s="60"/>
      <c r="AH1256" s="20"/>
    </row>
    <row r="1257" spans="1:34">
      <c r="A1257" s="99" t="s">
        <v>805</v>
      </c>
      <c r="B1257" s="87">
        <v>0</v>
      </c>
      <c r="C1257" s="21" t="s">
        <v>338</v>
      </c>
      <c r="D1257" s="12">
        <v>130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D1257*$D$7</f>
        <v>260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728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9"/>
        <v>988</v>
      </c>
      <c r="Y1257" s="14">
        <f t="shared" si="420"/>
        <v>0</v>
      </c>
      <c r="Z1257" s="14">
        <f t="shared" si="421"/>
        <v>0</v>
      </c>
      <c r="AA1257" s="14">
        <f t="shared" si="422"/>
        <v>0</v>
      </c>
      <c r="AB1257" s="14">
        <f t="shared" si="424"/>
        <v>0</v>
      </c>
      <c r="AC1257" s="15">
        <f t="shared" si="423"/>
        <v>988</v>
      </c>
      <c r="AD1257" s="48">
        <f>(ROUND(AC1257-AC1253,1)/AC1253)</f>
        <v>-0.05</v>
      </c>
      <c r="AE1257" s="113"/>
      <c r="AF1257" s="60"/>
      <c r="AH1257" s="20"/>
    </row>
    <row r="1258" spans="1:34">
      <c r="A1258" s="99" t="s">
        <v>655</v>
      </c>
      <c r="B1258" s="87"/>
      <c r="C1258" s="21" t="s">
        <v>339</v>
      </c>
      <c r="D1258" s="12">
        <v>130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D1258*$D$8</f>
        <v>260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728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9"/>
        <v>988</v>
      </c>
      <c r="Y1258" s="14">
        <f t="shared" si="420"/>
        <v>0</v>
      </c>
      <c r="Z1258" s="14">
        <f t="shared" si="421"/>
        <v>0</v>
      </c>
      <c r="AA1258" s="14">
        <f t="shared" si="422"/>
        <v>0</v>
      </c>
      <c r="AB1258" s="14">
        <f t="shared" si="424"/>
        <v>0</v>
      </c>
      <c r="AC1258" s="15">
        <f t="shared" si="423"/>
        <v>988</v>
      </c>
      <c r="AD1258" s="48">
        <f>(ROUND(AC1258-AC1253,1)/AC1253)</f>
        <v>-0.05</v>
      </c>
      <c r="AE1258" s="113"/>
      <c r="AF1258" s="60"/>
      <c r="AH1258" s="20"/>
    </row>
    <row r="1259" spans="1:34">
      <c r="A1259" s="99" t="s">
        <v>596</v>
      </c>
      <c r="B1259" s="87"/>
      <c r="C1259" s="21" t="s">
        <v>1</v>
      </c>
      <c r="D1259" s="12">
        <v>65</v>
      </c>
      <c r="E1259" s="12">
        <v>130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105</v>
      </c>
      <c r="L1259" s="13">
        <v>0</v>
      </c>
      <c r="M1259" s="13">
        <v>0</v>
      </c>
      <c r="N1259" s="14">
        <f>D1259*$D$9</f>
        <v>84.5</v>
      </c>
      <c r="O1259" s="14">
        <f>E1259*$E$9</f>
        <v>195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253.5</v>
      </c>
      <c r="T1259" s="14">
        <f>(O1259/100)*(K1259*$K$9)</f>
        <v>614.25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9"/>
        <v>338</v>
      </c>
      <c r="Y1259" s="14">
        <f t="shared" si="420"/>
        <v>809.25</v>
      </c>
      <c r="Z1259" s="14">
        <f t="shared" si="421"/>
        <v>0</v>
      </c>
      <c r="AA1259" s="14">
        <f t="shared" si="422"/>
        <v>0</v>
      </c>
      <c r="AB1259" s="14">
        <f t="shared" si="424"/>
        <v>0</v>
      </c>
      <c r="AC1259" s="15">
        <f t="shared" si="423"/>
        <v>1147.3</v>
      </c>
      <c r="AD1259" s="48">
        <f>(ROUND(AC1259-AC1253,1)/AC1253)</f>
        <v>0.10317307692307692</v>
      </c>
      <c r="AE1259" s="113"/>
      <c r="AF1259" s="60"/>
      <c r="AH1259" s="20"/>
    </row>
    <row r="1260" spans="1:34">
      <c r="A1260" s="99" t="s">
        <v>831</v>
      </c>
      <c r="B1260" s="87"/>
      <c r="C1260" s="21" t="s">
        <v>2</v>
      </c>
      <c r="D1260" s="12">
        <v>65</v>
      </c>
      <c r="E1260" s="12">
        <v>0</v>
      </c>
      <c r="F1260" s="12">
        <v>130</v>
      </c>
      <c r="G1260" s="12">
        <v>0</v>
      </c>
      <c r="H1260" s="12">
        <v>0</v>
      </c>
      <c r="I1260" s="13">
        <v>70</v>
      </c>
      <c r="J1260" s="13">
        <v>30</v>
      </c>
      <c r="K1260" s="13">
        <v>52.5</v>
      </c>
      <c r="L1260" s="13">
        <v>52.5</v>
      </c>
      <c r="M1260" s="13">
        <v>0</v>
      </c>
      <c r="N1260" s="14">
        <f>D1260*$D$10</f>
        <v>84.5</v>
      </c>
      <c r="O1260" s="14">
        <f>E1260*$E$10</f>
        <v>0</v>
      </c>
      <c r="P1260" s="14">
        <f>F1260*$F$10</f>
        <v>195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253.5</v>
      </c>
      <c r="T1260" s="14">
        <f>(O1260/100)*(K1260*$J$10)</f>
        <v>0</v>
      </c>
      <c r="U1260" s="14">
        <f>(P1260/100)*(K1260*$K$10)+(P1260/100)*(L1260*$L$10)</f>
        <v>614.25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9"/>
        <v>338</v>
      </c>
      <c r="Y1260" s="14">
        <f t="shared" si="420"/>
        <v>0</v>
      </c>
      <c r="Z1260" s="14">
        <f t="shared" si="421"/>
        <v>809.25</v>
      </c>
      <c r="AA1260" s="14">
        <f t="shared" si="422"/>
        <v>0</v>
      </c>
      <c r="AB1260" s="14">
        <f t="shared" si="424"/>
        <v>0</v>
      </c>
      <c r="AC1260" s="15">
        <f t="shared" si="423"/>
        <v>1147.3</v>
      </c>
      <c r="AD1260" s="48">
        <f>(ROUND(AC1260-AC1253,1)/AC1253)</f>
        <v>0.10317307692307692</v>
      </c>
      <c r="AE1260" s="113"/>
      <c r="AF1260" s="60"/>
      <c r="AH1260" s="20"/>
    </row>
    <row r="1261" spans="1:34">
      <c r="A1261" s="99" t="s">
        <v>832</v>
      </c>
      <c r="B1261" s="87"/>
      <c r="C1261" s="21" t="s">
        <v>3</v>
      </c>
      <c r="D1261" s="12">
        <v>65</v>
      </c>
      <c r="E1261" s="12">
        <v>0</v>
      </c>
      <c r="F1261" s="12">
        <v>0</v>
      </c>
      <c r="G1261" s="12">
        <v>130</v>
      </c>
      <c r="H1261" s="12">
        <v>0</v>
      </c>
      <c r="I1261" s="13">
        <v>70</v>
      </c>
      <c r="J1261" s="13">
        <v>30</v>
      </c>
      <c r="K1261" s="13">
        <v>0</v>
      </c>
      <c r="L1261" s="13">
        <v>105</v>
      </c>
      <c r="M1261" s="13">
        <v>0</v>
      </c>
      <c r="N1261" s="14">
        <f>D1261*$D$11</f>
        <v>84.5</v>
      </c>
      <c r="O1261" s="14">
        <f>E1261*$E$11</f>
        <v>0</v>
      </c>
      <c r="P1261" s="14">
        <f>F1261*$F$11</f>
        <v>0</v>
      </c>
      <c r="Q1261" s="14">
        <f>G1261*$G$11</f>
        <v>195</v>
      </c>
      <c r="R1261" s="14">
        <f>H1261*$H$11</f>
        <v>0</v>
      </c>
      <c r="S1261" s="14">
        <f>(N1261/100)*(I1261*$I$11)+(N1261/100)*(J1261*$J$11)</f>
        <v>253.5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614.25</v>
      </c>
      <c r="W1261" s="14">
        <f>(R1261/100)*(K1261*$K$11)+(R1261/100)*(L1261*$L$11)</f>
        <v>0</v>
      </c>
      <c r="X1261" s="14">
        <f t="shared" si="419"/>
        <v>338</v>
      </c>
      <c r="Y1261" s="14">
        <f t="shared" si="420"/>
        <v>0</v>
      </c>
      <c r="Z1261" s="14">
        <f t="shared" si="421"/>
        <v>0</v>
      </c>
      <c r="AA1261" s="14">
        <f t="shared" si="422"/>
        <v>809.25</v>
      </c>
      <c r="AB1261" s="14">
        <f t="shared" si="424"/>
        <v>0</v>
      </c>
      <c r="AC1261" s="15">
        <f t="shared" si="423"/>
        <v>1147.3</v>
      </c>
      <c r="AD1261" s="48">
        <f>(ROUND(AC1261-AC1253,1)/AC1253)</f>
        <v>0.10317307692307692</v>
      </c>
      <c r="AE1261" s="113"/>
      <c r="AF1261" s="60"/>
      <c r="AH1261" s="20"/>
    </row>
    <row r="1262" spans="1:34">
      <c r="A1262" s="99" t="s">
        <v>833</v>
      </c>
      <c r="B1262" s="87"/>
      <c r="C1262" s="21" t="s">
        <v>4</v>
      </c>
      <c r="D1262" s="12">
        <v>65</v>
      </c>
      <c r="E1262" s="12">
        <v>0</v>
      </c>
      <c r="F1262" s="12">
        <v>0</v>
      </c>
      <c r="G1262" s="12">
        <v>0</v>
      </c>
      <c r="H1262" s="12">
        <v>130</v>
      </c>
      <c r="I1262" s="13">
        <v>70</v>
      </c>
      <c r="J1262" s="13">
        <v>30</v>
      </c>
      <c r="K1262" s="13">
        <v>52.5</v>
      </c>
      <c r="L1262" s="13">
        <v>52.5</v>
      </c>
      <c r="M1262" s="13">
        <v>0</v>
      </c>
      <c r="N1262" s="14">
        <f>D1262*$D$12</f>
        <v>84.5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195</v>
      </c>
      <c r="S1262" s="14">
        <f>(N1262/100)*(I1262*$I$12)+(N1262/100)*(J1262*$J$12)</f>
        <v>253.5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614.25</v>
      </c>
      <c r="X1262" s="14">
        <f t="shared" si="419"/>
        <v>338</v>
      </c>
      <c r="Y1262" s="14">
        <f t="shared" si="420"/>
        <v>0</v>
      </c>
      <c r="Z1262" s="14">
        <f t="shared" si="421"/>
        <v>0</v>
      </c>
      <c r="AA1262" s="14">
        <f t="shared" si="422"/>
        <v>0</v>
      </c>
      <c r="AB1262" s="14">
        <f t="shared" si="424"/>
        <v>809.25</v>
      </c>
      <c r="AC1262" s="15">
        <f t="shared" si="423"/>
        <v>1147.3</v>
      </c>
      <c r="AD1262" s="48">
        <f>(ROUND(AC1262-AC1253,1)/AC1253)</f>
        <v>0.10317307692307692</v>
      </c>
      <c r="AE1262" s="113"/>
      <c r="AF1262" s="60"/>
      <c r="AH1262" s="20"/>
    </row>
    <row r="1263" spans="1:34">
      <c r="A1263" s="99" t="s">
        <v>834</v>
      </c>
      <c r="B1263" s="87"/>
      <c r="C1263" s="21" t="s">
        <v>327</v>
      </c>
      <c r="D1263" s="12">
        <v>130</v>
      </c>
      <c r="E1263" s="12">
        <v>0</v>
      </c>
      <c r="F1263" s="12">
        <v>0</v>
      </c>
      <c r="G1263" s="12">
        <v>0</v>
      </c>
      <c r="H1263" s="12">
        <v>0</v>
      </c>
      <c r="I1263" s="13">
        <v>70</v>
      </c>
      <c r="J1263" s="13">
        <v>30</v>
      </c>
      <c r="K1263" s="13">
        <v>0</v>
      </c>
      <c r="L1263" s="13">
        <v>0</v>
      </c>
      <c r="M1263" s="13">
        <v>80</v>
      </c>
      <c r="N1263" s="14">
        <f>D1263*$D$13</f>
        <v>195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1053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9"/>
        <v>1248</v>
      </c>
      <c r="Y1263" s="14">
        <f t="shared" si="420"/>
        <v>0</v>
      </c>
      <c r="Z1263" s="14">
        <f t="shared" si="421"/>
        <v>0</v>
      </c>
      <c r="AA1263" s="14">
        <f t="shared" si="422"/>
        <v>0</v>
      </c>
      <c r="AB1263" s="14">
        <f t="shared" si="424"/>
        <v>0</v>
      </c>
      <c r="AC1263" s="15">
        <f t="shared" si="423"/>
        <v>1248</v>
      </c>
      <c r="AD1263" s="48">
        <f>(ROUND(AC1263-AC1253,1)/AC1253)</f>
        <v>0.2</v>
      </c>
      <c r="AE1263" s="113"/>
      <c r="AF1263" s="60"/>
      <c r="AH1263" s="20"/>
    </row>
    <row r="1264" spans="1:34">
      <c r="A1264" s="99" t="s">
        <v>835</v>
      </c>
      <c r="B1264" s="87"/>
      <c r="C1264" s="21" t="s">
        <v>328</v>
      </c>
      <c r="D1264" s="12">
        <v>130</v>
      </c>
      <c r="E1264" s="12">
        <v>0</v>
      </c>
      <c r="F1264" s="12">
        <v>0</v>
      </c>
      <c r="G1264" s="12">
        <v>0</v>
      </c>
      <c r="H1264" s="12">
        <v>0</v>
      </c>
      <c r="I1264" s="13">
        <v>70</v>
      </c>
      <c r="J1264" s="13">
        <v>30</v>
      </c>
      <c r="K1264" s="13">
        <v>80</v>
      </c>
      <c r="L1264" s="13">
        <v>0</v>
      </c>
      <c r="M1264" s="13">
        <v>0</v>
      </c>
      <c r="N1264" s="14">
        <f>D1264*$D$14</f>
        <v>195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1053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9"/>
        <v>1248</v>
      </c>
      <c r="Y1264" s="14">
        <f t="shared" si="420"/>
        <v>0</v>
      </c>
      <c r="Z1264" s="14">
        <f t="shared" si="421"/>
        <v>0</v>
      </c>
      <c r="AA1264" s="14">
        <f t="shared" si="422"/>
        <v>0</v>
      </c>
      <c r="AB1264" s="14">
        <f t="shared" si="424"/>
        <v>0</v>
      </c>
      <c r="AC1264" s="15">
        <f t="shared" si="423"/>
        <v>1248</v>
      </c>
      <c r="AD1264" s="48">
        <f>(ROUND(AC1264-AC1253,1)/AC1253)</f>
        <v>0.2</v>
      </c>
      <c r="AE1264" s="113"/>
      <c r="AF1264" s="60"/>
      <c r="AH1264" s="20"/>
    </row>
    <row r="1265" spans="1:34">
      <c r="A1265" s="99"/>
      <c r="B1265" s="87"/>
      <c r="C1265" s="21" t="s">
        <v>329</v>
      </c>
      <c r="D1265" s="12">
        <v>130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80</v>
      </c>
      <c r="M1265" s="13">
        <v>0</v>
      </c>
      <c r="N1265" s="14">
        <f>D1265*$D$15</f>
        <v>195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1053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9"/>
        <v>1248</v>
      </c>
      <c r="Y1265" s="14">
        <f t="shared" si="420"/>
        <v>0</v>
      </c>
      <c r="Z1265" s="14">
        <f t="shared" si="421"/>
        <v>0</v>
      </c>
      <c r="AA1265" s="14">
        <f t="shared" si="422"/>
        <v>0</v>
      </c>
      <c r="AB1265" s="14">
        <f t="shared" si="424"/>
        <v>0</v>
      </c>
      <c r="AC1265" s="15">
        <f t="shared" si="423"/>
        <v>1248</v>
      </c>
      <c r="AD1265" s="48">
        <f>(ROUND(AC1265-AC1253,1)/AC1253)</f>
        <v>0.2</v>
      </c>
      <c r="AE1265" s="113"/>
      <c r="AF1265" s="60"/>
      <c r="AH1265" s="20"/>
    </row>
    <row r="1266" spans="1:34">
      <c r="A1266" s="99"/>
      <c r="B1266" s="87"/>
      <c r="C1266" s="21" t="s">
        <v>325</v>
      </c>
      <c r="D1266" s="12">
        <v>130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68</v>
      </c>
      <c r="K1266" s="13">
        <v>0</v>
      </c>
      <c r="L1266" s="13">
        <v>0</v>
      </c>
      <c r="M1266" s="13">
        <v>0</v>
      </c>
      <c r="N1266" s="14">
        <f>D1266*$D$16</f>
        <v>208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782.08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9"/>
        <v>990.08</v>
      </c>
      <c r="Y1266" s="14">
        <f t="shared" si="420"/>
        <v>0</v>
      </c>
      <c r="Z1266" s="14">
        <f t="shared" si="421"/>
        <v>0</v>
      </c>
      <c r="AA1266" s="14">
        <f t="shared" si="422"/>
        <v>0</v>
      </c>
      <c r="AB1266" s="14">
        <f t="shared" si="424"/>
        <v>0</v>
      </c>
      <c r="AC1266" s="15">
        <f t="shared" si="423"/>
        <v>990.1</v>
      </c>
      <c r="AD1266" s="48">
        <f>(ROUND(AC1266-AC1253,1)/AC1253)</f>
        <v>-4.798076923076923E-2</v>
      </c>
      <c r="AE1266" s="113"/>
      <c r="AF1266" s="60"/>
      <c r="AH1266" s="20"/>
    </row>
    <row r="1267" spans="1:34">
      <c r="A1267" s="99"/>
      <c r="B1267" s="87"/>
      <c r="C1267" s="21" t="s">
        <v>326</v>
      </c>
      <c r="D1267" s="12">
        <v>130</v>
      </c>
      <c r="E1267" s="12">
        <v>0</v>
      </c>
      <c r="F1267" s="12">
        <v>0</v>
      </c>
      <c r="G1267" s="12">
        <v>0</v>
      </c>
      <c r="H1267" s="12">
        <v>0</v>
      </c>
      <c r="I1267" s="13">
        <v>98</v>
      </c>
      <c r="J1267" s="13">
        <v>30</v>
      </c>
      <c r="K1267" s="13">
        <v>0</v>
      </c>
      <c r="L1267" s="13">
        <v>0</v>
      </c>
      <c r="M1267" s="13">
        <v>0</v>
      </c>
      <c r="N1267" s="14">
        <f>D1267*$D$17</f>
        <v>208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979.68000000000006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9"/>
        <v>1187.68</v>
      </c>
      <c r="Y1267" s="14">
        <f t="shared" si="420"/>
        <v>0</v>
      </c>
      <c r="Z1267" s="14">
        <f t="shared" si="421"/>
        <v>0</v>
      </c>
      <c r="AA1267" s="14">
        <f t="shared" si="422"/>
        <v>0</v>
      </c>
      <c r="AB1267" s="14">
        <f t="shared" si="424"/>
        <v>0</v>
      </c>
      <c r="AC1267" s="15">
        <f t="shared" si="423"/>
        <v>1187.7</v>
      </c>
      <c r="AD1267" s="48">
        <f>(ROUND(AC1267-AC1253,1)/AC1253)</f>
        <v>0.14201923076923076</v>
      </c>
      <c r="AE1267" s="113"/>
      <c r="AF1267" s="60"/>
      <c r="AH1267" s="20"/>
    </row>
    <row r="1268" spans="1:34">
      <c r="A1268" s="106" t="s">
        <v>0</v>
      </c>
      <c r="B1268" s="88" t="s">
        <v>60</v>
      </c>
      <c r="C1268" s="50" t="s">
        <v>243</v>
      </c>
      <c r="D1268" s="11">
        <v>140</v>
      </c>
      <c r="E1268" s="11">
        <v>0</v>
      </c>
      <c r="F1268" s="11">
        <v>0</v>
      </c>
      <c r="G1268" s="11">
        <v>0</v>
      </c>
      <c r="H1268" s="11">
        <v>0</v>
      </c>
      <c r="I1268" s="51">
        <v>80</v>
      </c>
      <c r="J1268" s="51">
        <v>10</v>
      </c>
      <c r="K1268" s="51">
        <v>0</v>
      </c>
      <c r="L1268" s="51">
        <v>0</v>
      </c>
      <c r="M1268" s="51">
        <v>0</v>
      </c>
      <c r="N1268" s="52">
        <f>D1268*$D$3</f>
        <v>280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756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9"/>
        <v>1036</v>
      </c>
      <c r="Y1268" s="52">
        <f t="shared" si="420"/>
        <v>0</v>
      </c>
      <c r="Z1268" s="52">
        <f t="shared" si="421"/>
        <v>0</v>
      </c>
      <c r="AA1268" s="52">
        <f t="shared" si="422"/>
        <v>0</v>
      </c>
      <c r="AB1268" s="52">
        <f t="shared" si="424"/>
        <v>0</v>
      </c>
      <c r="AC1268" s="53">
        <f>ROUND(X1268+Y1268+Z1268+AA1268+AB1268,1)</f>
        <v>1036</v>
      </c>
      <c r="AD1268" s="58">
        <v>0</v>
      </c>
      <c r="AE1268" s="113" t="s">
        <v>801</v>
      </c>
      <c r="AF1268" s="60"/>
      <c r="AH1268" s="20"/>
    </row>
    <row r="1269" spans="1:34">
      <c r="A1269" s="99" t="s">
        <v>802</v>
      </c>
      <c r="B1269" s="89">
        <v>32</v>
      </c>
      <c r="C1269" s="21" t="s">
        <v>324</v>
      </c>
      <c r="D1269" s="12">
        <v>140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32</v>
      </c>
      <c r="K1269" s="13">
        <v>0</v>
      </c>
      <c r="L1269" s="13">
        <v>0</v>
      </c>
      <c r="M1269" s="13">
        <v>0</v>
      </c>
      <c r="N1269" s="14">
        <f>D1269*$D$4</f>
        <v>224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956.48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9"/>
        <v>1180.48</v>
      </c>
      <c r="Y1269" s="14">
        <f t="shared" si="420"/>
        <v>0</v>
      </c>
      <c r="Z1269" s="14">
        <f t="shared" si="421"/>
        <v>0</v>
      </c>
      <c r="AA1269" s="14">
        <f t="shared" si="422"/>
        <v>0</v>
      </c>
      <c r="AB1269" s="14">
        <f>R1269+W1269</f>
        <v>0</v>
      </c>
      <c r="AC1269" s="15">
        <f>ROUND(X1269+Y1269+Z1269+AA1269+AB1269,1)</f>
        <v>1180.5</v>
      </c>
      <c r="AD1269" s="48">
        <f>(ROUND(AC1269-AC1268,1)/AC1268)</f>
        <v>0.13947876447876448</v>
      </c>
      <c r="AE1269" s="113"/>
      <c r="AF1269" s="60"/>
      <c r="AH1269" s="20"/>
    </row>
    <row r="1270" spans="1:34">
      <c r="A1270" s="99" t="s">
        <v>803</v>
      </c>
      <c r="B1270" s="89">
        <v>0</v>
      </c>
      <c r="C1270" s="21" t="s">
        <v>836</v>
      </c>
      <c r="D1270" s="12">
        <v>140</v>
      </c>
      <c r="E1270" s="12">
        <v>0</v>
      </c>
      <c r="F1270" s="12">
        <v>0</v>
      </c>
      <c r="G1270" s="12">
        <v>0</v>
      </c>
      <c r="H1270" s="12">
        <v>0</v>
      </c>
      <c r="I1270" s="13">
        <v>80</v>
      </c>
      <c r="J1270" s="13">
        <v>10</v>
      </c>
      <c r="K1270" s="13">
        <v>0</v>
      </c>
      <c r="L1270" s="13">
        <v>0</v>
      </c>
      <c r="M1270" s="13">
        <v>0</v>
      </c>
      <c r="N1270" s="14">
        <f>D1270*$D$5</f>
        <v>280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705.59999999999991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9"/>
        <v>985.59999999999991</v>
      </c>
      <c r="Y1270" s="14">
        <f t="shared" si="420"/>
        <v>0</v>
      </c>
      <c r="Z1270" s="14">
        <f t="shared" si="421"/>
        <v>0</v>
      </c>
      <c r="AA1270" s="14">
        <f t="shared" si="422"/>
        <v>0</v>
      </c>
      <c r="AB1270" s="14">
        <f>R1270+W1270</f>
        <v>0</v>
      </c>
      <c r="AC1270" s="15">
        <f t="shared" ref="AC1270:AC1282" si="425">ROUND(X1270+Y1270+Z1270+AA1270+AB1270,1)</f>
        <v>985.6</v>
      </c>
      <c r="AD1270" s="48">
        <f>(ROUND(AC1270-AC1268,1)/AC1268)</f>
        <v>-4.8648648648648644E-2</v>
      </c>
      <c r="AE1270" s="113"/>
      <c r="AF1270" s="60"/>
      <c r="AH1270" s="20"/>
    </row>
    <row r="1271" spans="1:34">
      <c r="A1271" s="99" t="s">
        <v>804</v>
      </c>
      <c r="B1271" s="89">
        <v>0</v>
      </c>
      <c r="C1271" s="21" t="s">
        <v>337</v>
      </c>
      <c r="D1271" s="12">
        <v>140</v>
      </c>
      <c r="E1271" s="12">
        <v>0</v>
      </c>
      <c r="F1271" s="12">
        <v>0</v>
      </c>
      <c r="G1271" s="12">
        <v>0</v>
      </c>
      <c r="H1271" s="12">
        <v>0</v>
      </c>
      <c r="I1271" s="13">
        <v>80</v>
      </c>
      <c r="J1271" s="13">
        <v>10</v>
      </c>
      <c r="K1271" s="13">
        <v>0</v>
      </c>
      <c r="L1271" s="13">
        <v>0</v>
      </c>
      <c r="M1271" s="13">
        <v>0</v>
      </c>
      <c r="N1271" s="14">
        <f>D1271*$D$6</f>
        <v>280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705.59999999999991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9"/>
        <v>985.59999999999991</v>
      </c>
      <c r="Y1271" s="14">
        <f t="shared" si="420"/>
        <v>0</v>
      </c>
      <c r="Z1271" s="14">
        <f t="shared" si="421"/>
        <v>0</v>
      </c>
      <c r="AA1271" s="14">
        <f t="shared" si="422"/>
        <v>0</v>
      </c>
      <c r="AB1271" s="14">
        <f t="shared" ref="AB1271:AB1283" si="426">R1271+W1271</f>
        <v>0</v>
      </c>
      <c r="AC1271" s="15">
        <f t="shared" si="425"/>
        <v>985.6</v>
      </c>
      <c r="AD1271" s="48">
        <f>(ROUND(AC1271-AC1268,1)/AC1268)</f>
        <v>-4.8648648648648644E-2</v>
      </c>
      <c r="AE1271" s="113"/>
      <c r="AF1271" s="60"/>
      <c r="AH1271" s="20"/>
    </row>
    <row r="1272" spans="1:34">
      <c r="A1272" s="99" t="s">
        <v>805</v>
      </c>
      <c r="B1272" s="89">
        <v>0</v>
      </c>
      <c r="C1272" s="21" t="s">
        <v>338</v>
      </c>
      <c r="D1272" s="12">
        <v>140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D1272*$D$7</f>
        <v>280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705.59999999999991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9"/>
        <v>985.59999999999991</v>
      </c>
      <c r="Y1272" s="14">
        <f t="shared" si="420"/>
        <v>0</v>
      </c>
      <c r="Z1272" s="14">
        <f t="shared" si="421"/>
        <v>0</v>
      </c>
      <c r="AA1272" s="14">
        <f t="shared" si="422"/>
        <v>0</v>
      </c>
      <c r="AB1272" s="14">
        <f t="shared" si="426"/>
        <v>0</v>
      </c>
      <c r="AC1272" s="15">
        <f t="shared" si="425"/>
        <v>985.6</v>
      </c>
      <c r="AD1272" s="48">
        <f>(ROUND(AC1272-AC1268,1)/AC1268)</f>
        <v>-4.8648648648648644E-2</v>
      </c>
      <c r="AE1272" s="113"/>
      <c r="AF1272" s="60"/>
      <c r="AH1272" s="20"/>
    </row>
    <row r="1273" spans="1:34">
      <c r="A1273" s="99" t="s">
        <v>655</v>
      </c>
      <c r="B1273" s="89"/>
      <c r="C1273" s="21" t="s">
        <v>339</v>
      </c>
      <c r="D1273" s="12">
        <v>140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D1273*$D$8</f>
        <v>280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705.59999999999991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9"/>
        <v>985.59999999999991</v>
      </c>
      <c r="Y1273" s="14">
        <f t="shared" si="420"/>
        <v>0</v>
      </c>
      <c r="Z1273" s="14">
        <f t="shared" si="421"/>
        <v>0</v>
      </c>
      <c r="AA1273" s="14">
        <f t="shared" si="422"/>
        <v>0</v>
      </c>
      <c r="AB1273" s="14">
        <f t="shared" si="426"/>
        <v>0</v>
      </c>
      <c r="AC1273" s="15">
        <f t="shared" si="425"/>
        <v>985.6</v>
      </c>
      <c r="AD1273" s="48">
        <f>(ROUND(AC1273-AC1268,1)/AC1268)</f>
        <v>-4.8648648648648644E-2</v>
      </c>
      <c r="AE1273" s="113"/>
      <c r="AF1273" s="60"/>
      <c r="AH1273" s="20"/>
    </row>
    <row r="1274" spans="1:34">
      <c r="A1274" s="99" t="s">
        <v>596</v>
      </c>
      <c r="B1274" s="89"/>
      <c r="C1274" s="21" t="s">
        <v>1</v>
      </c>
      <c r="D1274" s="12">
        <v>70</v>
      </c>
      <c r="E1274" s="12">
        <v>140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95</v>
      </c>
      <c r="L1274" s="13">
        <v>0</v>
      </c>
      <c r="M1274" s="13">
        <v>0</v>
      </c>
      <c r="N1274" s="14">
        <f>D1274*$D$9</f>
        <v>91</v>
      </c>
      <c r="O1274" s="14">
        <f>E1274*$E$9</f>
        <v>210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245.70000000000002</v>
      </c>
      <c r="T1274" s="14">
        <f>(O1274/100)*(K1274*$K$9)</f>
        <v>598.5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9"/>
        <v>336.70000000000005</v>
      </c>
      <c r="Y1274" s="14">
        <f t="shared" si="420"/>
        <v>808.5</v>
      </c>
      <c r="Z1274" s="14">
        <f t="shared" si="421"/>
        <v>0</v>
      </c>
      <c r="AA1274" s="14">
        <f t="shared" si="422"/>
        <v>0</v>
      </c>
      <c r="AB1274" s="14">
        <f t="shared" si="426"/>
        <v>0</v>
      </c>
      <c r="AC1274" s="15">
        <f t="shared" si="425"/>
        <v>1145.2</v>
      </c>
      <c r="AD1274" s="48">
        <f>(ROUND(AC1274-AC1268,1)/AC1268)</f>
        <v>0.10540540540540541</v>
      </c>
      <c r="AE1274" s="113"/>
      <c r="AF1274" s="60"/>
      <c r="AH1274" s="20"/>
    </row>
    <row r="1275" spans="1:34">
      <c r="A1275" s="99" t="s">
        <v>831</v>
      </c>
      <c r="B1275" s="89"/>
      <c r="C1275" s="21" t="s">
        <v>2</v>
      </c>
      <c r="D1275" s="12">
        <v>70</v>
      </c>
      <c r="E1275" s="12">
        <v>0</v>
      </c>
      <c r="F1275" s="12">
        <v>140</v>
      </c>
      <c r="G1275" s="12">
        <v>0</v>
      </c>
      <c r="H1275" s="12">
        <v>0</v>
      </c>
      <c r="I1275" s="13">
        <v>80</v>
      </c>
      <c r="J1275" s="13">
        <v>10</v>
      </c>
      <c r="K1275" s="13">
        <v>47.5</v>
      </c>
      <c r="L1275" s="13">
        <v>47.5</v>
      </c>
      <c r="M1275" s="13">
        <v>0</v>
      </c>
      <c r="N1275" s="14">
        <f>D1275*$D$10</f>
        <v>91</v>
      </c>
      <c r="O1275" s="14">
        <f>E1275*$E$10</f>
        <v>0</v>
      </c>
      <c r="P1275" s="14">
        <f>F1275*$F$10</f>
        <v>210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245.70000000000002</v>
      </c>
      <c r="T1275" s="14">
        <f>(O1275/100)*(K1275*$J$10)</f>
        <v>0</v>
      </c>
      <c r="U1275" s="14">
        <f>(P1275/100)*(K1275*$K$10)+(P1275/100)*(L1275*$L$10)</f>
        <v>598.5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9"/>
        <v>336.70000000000005</v>
      </c>
      <c r="Y1275" s="14">
        <f t="shared" si="420"/>
        <v>0</v>
      </c>
      <c r="Z1275" s="14">
        <f t="shared" si="421"/>
        <v>808.5</v>
      </c>
      <c r="AA1275" s="14">
        <f t="shared" si="422"/>
        <v>0</v>
      </c>
      <c r="AB1275" s="14">
        <f t="shared" si="426"/>
        <v>0</v>
      </c>
      <c r="AC1275" s="15">
        <f t="shared" si="425"/>
        <v>1145.2</v>
      </c>
      <c r="AD1275" s="48">
        <f>(ROUND(AC1275-AC1268,1)/AC1268)</f>
        <v>0.10540540540540541</v>
      </c>
      <c r="AE1275" s="113"/>
      <c r="AF1275" s="60"/>
      <c r="AH1275" s="20"/>
    </row>
    <row r="1276" spans="1:34">
      <c r="A1276" s="99" t="s">
        <v>832</v>
      </c>
      <c r="B1276" s="89"/>
      <c r="C1276" s="21" t="s">
        <v>3</v>
      </c>
      <c r="D1276" s="12">
        <v>70</v>
      </c>
      <c r="E1276" s="12">
        <v>0</v>
      </c>
      <c r="F1276" s="12">
        <v>0</v>
      </c>
      <c r="G1276" s="12">
        <v>140</v>
      </c>
      <c r="H1276" s="12">
        <v>0</v>
      </c>
      <c r="I1276" s="13">
        <v>80</v>
      </c>
      <c r="J1276" s="13">
        <v>10</v>
      </c>
      <c r="K1276" s="13">
        <v>0</v>
      </c>
      <c r="L1276" s="13">
        <v>95</v>
      </c>
      <c r="M1276" s="13">
        <v>0</v>
      </c>
      <c r="N1276" s="14">
        <f>D1276*$D$11</f>
        <v>91</v>
      </c>
      <c r="O1276" s="14">
        <f>E1276*$E$11</f>
        <v>0</v>
      </c>
      <c r="P1276" s="14">
        <f>F1276*$F$11</f>
        <v>0</v>
      </c>
      <c r="Q1276" s="14">
        <f>G1276*$G$11</f>
        <v>210</v>
      </c>
      <c r="R1276" s="14">
        <f>H1276*$H$11</f>
        <v>0</v>
      </c>
      <c r="S1276" s="14">
        <f>(N1276/100)*(I1276*$I$11)+(N1276/100)*(J1276*$J$11)</f>
        <v>245.70000000000002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598.5</v>
      </c>
      <c r="W1276" s="14">
        <f>(R1276/100)*(K1276*$K$11)+(R1276/100)*(L1276*$L$11)</f>
        <v>0</v>
      </c>
      <c r="X1276" s="14">
        <f t="shared" si="419"/>
        <v>336.70000000000005</v>
      </c>
      <c r="Y1276" s="14">
        <f t="shared" si="420"/>
        <v>0</v>
      </c>
      <c r="Z1276" s="14">
        <f t="shared" si="421"/>
        <v>0</v>
      </c>
      <c r="AA1276" s="14">
        <f t="shared" si="422"/>
        <v>808.5</v>
      </c>
      <c r="AB1276" s="14">
        <f t="shared" si="426"/>
        <v>0</v>
      </c>
      <c r="AC1276" s="15">
        <f t="shared" si="425"/>
        <v>1145.2</v>
      </c>
      <c r="AD1276" s="48">
        <f>(ROUND(AC1276-AC1268,1)/AC1268)</f>
        <v>0.10540540540540541</v>
      </c>
      <c r="AE1276" s="113"/>
      <c r="AF1276" s="60"/>
      <c r="AH1276" s="20"/>
    </row>
    <row r="1277" spans="1:34">
      <c r="A1277" s="99" t="s">
        <v>833</v>
      </c>
      <c r="B1277" s="89"/>
      <c r="C1277" s="21" t="s">
        <v>4</v>
      </c>
      <c r="D1277" s="12">
        <v>70</v>
      </c>
      <c r="E1277" s="12">
        <v>0</v>
      </c>
      <c r="F1277" s="12">
        <v>0</v>
      </c>
      <c r="G1277" s="12">
        <v>0</v>
      </c>
      <c r="H1277" s="12">
        <v>140</v>
      </c>
      <c r="I1277" s="13">
        <v>80</v>
      </c>
      <c r="J1277" s="13">
        <v>10</v>
      </c>
      <c r="K1277" s="13">
        <v>47.5</v>
      </c>
      <c r="L1277" s="13">
        <v>47.5</v>
      </c>
      <c r="M1277" s="13">
        <v>0</v>
      </c>
      <c r="N1277" s="14">
        <f>D1277*$D$12</f>
        <v>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210</v>
      </c>
      <c r="S1277" s="14">
        <f>(N1277/100)*(I1277*$I$12)+(N1277/100)*(J1277*$J$12)</f>
        <v>245.70000000000002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598.5</v>
      </c>
      <c r="X1277" s="14">
        <f t="shared" si="419"/>
        <v>336.70000000000005</v>
      </c>
      <c r="Y1277" s="14">
        <f t="shared" si="420"/>
        <v>0</v>
      </c>
      <c r="Z1277" s="14">
        <f t="shared" si="421"/>
        <v>0</v>
      </c>
      <c r="AA1277" s="14">
        <f t="shared" si="422"/>
        <v>0</v>
      </c>
      <c r="AB1277" s="14">
        <f t="shared" si="426"/>
        <v>808.5</v>
      </c>
      <c r="AC1277" s="15">
        <f t="shared" si="425"/>
        <v>1145.2</v>
      </c>
      <c r="AD1277" s="48">
        <f>(ROUND(AC1277-AC1268,1)/AC1268)</f>
        <v>0.10540540540540541</v>
      </c>
      <c r="AE1277" s="113"/>
      <c r="AF1277" s="60"/>
      <c r="AH1277" s="20"/>
    </row>
    <row r="1278" spans="1:34">
      <c r="A1278" s="99" t="s">
        <v>834</v>
      </c>
      <c r="B1278" s="89"/>
      <c r="C1278" s="21" t="s">
        <v>327</v>
      </c>
      <c r="D1278" s="12">
        <v>140</v>
      </c>
      <c r="E1278" s="12">
        <v>0</v>
      </c>
      <c r="F1278" s="12">
        <v>0</v>
      </c>
      <c r="G1278" s="12">
        <v>0</v>
      </c>
      <c r="H1278" s="12">
        <v>0</v>
      </c>
      <c r="I1278" s="13">
        <v>80</v>
      </c>
      <c r="J1278" s="13">
        <v>10</v>
      </c>
      <c r="K1278" s="13">
        <v>0</v>
      </c>
      <c r="L1278" s="13">
        <v>0</v>
      </c>
      <c r="M1278" s="13">
        <v>75</v>
      </c>
      <c r="N1278" s="14">
        <f>D1278*$D$13</f>
        <v>210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1039.5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9"/>
        <v>1249.5</v>
      </c>
      <c r="Y1278" s="14">
        <f t="shared" si="420"/>
        <v>0</v>
      </c>
      <c r="Z1278" s="14">
        <f t="shared" si="421"/>
        <v>0</v>
      </c>
      <c r="AA1278" s="14">
        <f t="shared" si="422"/>
        <v>0</v>
      </c>
      <c r="AB1278" s="14">
        <f t="shared" si="426"/>
        <v>0</v>
      </c>
      <c r="AC1278" s="15">
        <f t="shared" si="425"/>
        <v>1249.5</v>
      </c>
      <c r="AD1278" s="48">
        <f>(ROUND(AC1278-AC1268,1)/AC1268)</f>
        <v>0.20608108108108109</v>
      </c>
      <c r="AE1278" s="113"/>
      <c r="AF1278" s="60"/>
      <c r="AH1278" s="20"/>
    </row>
    <row r="1279" spans="1:34">
      <c r="A1279" s="99" t="s">
        <v>835</v>
      </c>
      <c r="B1279" s="89"/>
      <c r="C1279" s="21" t="s">
        <v>328</v>
      </c>
      <c r="D1279" s="12">
        <v>140</v>
      </c>
      <c r="E1279" s="12">
        <v>0</v>
      </c>
      <c r="F1279" s="12">
        <v>0</v>
      </c>
      <c r="G1279" s="12">
        <v>0</v>
      </c>
      <c r="H1279" s="12">
        <v>0</v>
      </c>
      <c r="I1279" s="13">
        <v>80</v>
      </c>
      <c r="J1279" s="13">
        <v>10</v>
      </c>
      <c r="K1279" s="13">
        <v>75</v>
      </c>
      <c r="L1279" s="13">
        <v>0</v>
      </c>
      <c r="M1279" s="13">
        <v>0</v>
      </c>
      <c r="N1279" s="14">
        <f>D1279*$D$14</f>
        <v>210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1039.5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9"/>
        <v>1249.5</v>
      </c>
      <c r="Y1279" s="14">
        <f t="shared" si="420"/>
        <v>0</v>
      </c>
      <c r="Z1279" s="14">
        <f t="shared" si="421"/>
        <v>0</v>
      </c>
      <c r="AA1279" s="14">
        <f t="shared" si="422"/>
        <v>0</v>
      </c>
      <c r="AB1279" s="14">
        <f t="shared" si="426"/>
        <v>0</v>
      </c>
      <c r="AC1279" s="15">
        <f t="shared" si="425"/>
        <v>1249.5</v>
      </c>
      <c r="AD1279" s="48">
        <f>(ROUND(AC1279-AC1268,1)/AC1268)</f>
        <v>0.20608108108108109</v>
      </c>
      <c r="AE1279" s="113"/>
      <c r="AF1279" s="60"/>
      <c r="AH1279" s="20"/>
    </row>
    <row r="1280" spans="1:34">
      <c r="A1280" s="99"/>
      <c r="B1280" s="89"/>
      <c r="C1280" s="21" t="s">
        <v>329</v>
      </c>
      <c r="D1280" s="12">
        <v>140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75</v>
      </c>
      <c r="M1280" s="13">
        <v>0</v>
      </c>
      <c r="N1280" s="14">
        <f>D1280*$D$15</f>
        <v>210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1039.5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9"/>
        <v>1249.5</v>
      </c>
      <c r="Y1280" s="14">
        <f t="shared" si="420"/>
        <v>0</v>
      </c>
      <c r="Z1280" s="14">
        <f t="shared" si="421"/>
        <v>0</v>
      </c>
      <c r="AA1280" s="14">
        <f t="shared" si="422"/>
        <v>0</v>
      </c>
      <c r="AB1280" s="14">
        <f t="shared" si="426"/>
        <v>0</v>
      </c>
      <c r="AC1280" s="15">
        <f t="shared" si="425"/>
        <v>1249.5</v>
      </c>
      <c r="AD1280" s="48">
        <f>(ROUND(AC1280-AC1268,1)/AC1268)</f>
        <v>0.20608108108108109</v>
      </c>
      <c r="AE1280" s="113"/>
      <c r="AF1280" s="60"/>
      <c r="AH1280" s="20"/>
    </row>
    <row r="1281" spans="1:34">
      <c r="A1281" s="99"/>
      <c r="B1281" s="89"/>
      <c r="C1281" s="21" t="s">
        <v>325</v>
      </c>
      <c r="D1281" s="12">
        <v>140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55</v>
      </c>
      <c r="K1281" s="13">
        <v>0</v>
      </c>
      <c r="L1281" s="13">
        <v>0</v>
      </c>
      <c r="M1281" s="13">
        <v>0</v>
      </c>
      <c r="N1281" s="14">
        <f>D1281*$D$16</f>
        <v>224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733.60000000000014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9"/>
        <v>957.60000000000014</v>
      </c>
      <c r="Y1281" s="14">
        <f t="shared" si="420"/>
        <v>0</v>
      </c>
      <c r="Z1281" s="14">
        <f t="shared" si="421"/>
        <v>0</v>
      </c>
      <c r="AA1281" s="14">
        <f t="shared" si="422"/>
        <v>0</v>
      </c>
      <c r="AB1281" s="14">
        <f t="shared" si="426"/>
        <v>0</v>
      </c>
      <c r="AC1281" s="15">
        <f t="shared" si="425"/>
        <v>957.6</v>
      </c>
      <c r="AD1281" s="48">
        <f>(ROUND(AC1281-AC1268,1)/AC1268)</f>
        <v>-7.567567567567568E-2</v>
      </c>
      <c r="AE1281" s="113"/>
      <c r="AF1281" s="60"/>
      <c r="AH1281" s="20"/>
    </row>
    <row r="1282" spans="1:34">
      <c r="A1282" s="99"/>
      <c r="B1282" s="89"/>
      <c r="C1282" s="21" t="s">
        <v>326</v>
      </c>
      <c r="D1282" s="12">
        <v>140</v>
      </c>
      <c r="E1282" s="12">
        <v>0</v>
      </c>
      <c r="F1282" s="12">
        <v>0</v>
      </c>
      <c r="G1282" s="12">
        <v>0</v>
      </c>
      <c r="H1282" s="12">
        <v>0</v>
      </c>
      <c r="I1282" s="13">
        <v>97</v>
      </c>
      <c r="J1282" s="13">
        <v>10</v>
      </c>
      <c r="K1282" s="13">
        <v>0</v>
      </c>
      <c r="L1282" s="13">
        <v>0</v>
      </c>
      <c r="M1282" s="13">
        <v>0</v>
      </c>
      <c r="N1282" s="14">
        <f>D1282*$D$17</f>
        <v>224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1000.1600000000001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9"/>
        <v>1224.1600000000001</v>
      </c>
      <c r="Y1282" s="14">
        <f t="shared" si="420"/>
        <v>0</v>
      </c>
      <c r="Z1282" s="14">
        <f t="shared" si="421"/>
        <v>0</v>
      </c>
      <c r="AA1282" s="14">
        <f t="shared" si="422"/>
        <v>0</v>
      </c>
      <c r="AB1282" s="14">
        <f t="shared" si="426"/>
        <v>0</v>
      </c>
      <c r="AC1282" s="15">
        <f t="shared" si="425"/>
        <v>1224.2</v>
      </c>
      <c r="AD1282" s="48">
        <f>(ROUND(AC1282-AC1268,1)/AC1268)</f>
        <v>0.18166023166023165</v>
      </c>
      <c r="AE1282" s="113"/>
      <c r="AF1282" s="60"/>
      <c r="AH1282" s="20"/>
    </row>
    <row r="1283" spans="1:34">
      <c r="A1283" s="106" t="s">
        <v>0</v>
      </c>
      <c r="B1283" s="86" t="s">
        <v>61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30</v>
      </c>
      <c r="J1283" s="51">
        <v>60</v>
      </c>
      <c r="K1283" s="51">
        <v>0</v>
      </c>
      <c r="L1283" s="51">
        <v>0</v>
      </c>
      <c r="M1283" s="51">
        <v>0</v>
      </c>
      <c r="N1283" s="52">
        <f>D1283*$D$3</f>
        <v>284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766.8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19"/>
        <v>1050.8</v>
      </c>
      <c r="Y1283" s="52">
        <f t="shared" si="420"/>
        <v>0</v>
      </c>
      <c r="Z1283" s="52">
        <f t="shared" si="421"/>
        <v>0</v>
      </c>
      <c r="AA1283" s="52">
        <f t="shared" si="422"/>
        <v>0</v>
      </c>
      <c r="AB1283" s="52">
        <f t="shared" si="426"/>
        <v>0</v>
      </c>
      <c r="AC1283" s="53">
        <f>ROUND(X1283+Y1283+Z1283+AA1283+AB1283,1)</f>
        <v>1050.8</v>
      </c>
      <c r="AD1283" s="58">
        <v>0</v>
      </c>
      <c r="AE1283" s="113" t="s">
        <v>801</v>
      </c>
      <c r="AF1283" s="60"/>
      <c r="AH1283" s="20"/>
    </row>
    <row r="1284" spans="1:34">
      <c r="A1284" s="99" t="s">
        <v>802</v>
      </c>
      <c r="B1284" s="87">
        <v>16</v>
      </c>
      <c r="C1284" s="21" t="s">
        <v>324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46</v>
      </c>
      <c r="J1284" s="13">
        <v>76</v>
      </c>
      <c r="K1284" s="13">
        <v>0</v>
      </c>
      <c r="L1284" s="13">
        <v>0</v>
      </c>
      <c r="M1284" s="13">
        <v>0</v>
      </c>
      <c r="N1284" s="14">
        <f>D1284*$D$4</f>
        <v>227.20000000000002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970.14400000000012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19"/>
        <v>1197.3440000000001</v>
      </c>
      <c r="Y1284" s="14">
        <f t="shared" si="420"/>
        <v>0</v>
      </c>
      <c r="Z1284" s="14">
        <f t="shared" si="421"/>
        <v>0</v>
      </c>
      <c r="AA1284" s="14">
        <f t="shared" si="422"/>
        <v>0</v>
      </c>
      <c r="AB1284" s="14">
        <f>R1284+W1284</f>
        <v>0</v>
      </c>
      <c r="AC1284" s="15">
        <f>ROUND(X1284+Y1284+Z1284+AA1284+AB1284,1)</f>
        <v>1197.3</v>
      </c>
      <c r="AD1284" s="48">
        <f>(ROUND(AC1284-AC1283,1)/AC1283)</f>
        <v>0.13941758660068521</v>
      </c>
      <c r="AE1284" s="113"/>
      <c r="AF1284" s="60"/>
      <c r="AH1284" s="20"/>
    </row>
    <row r="1285" spans="1:34">
      <c r="A1285" s="99" t="s">
        <v>803</v>
      </c>
      <c r="B1285" s="87">
        <v>25</v>
      </c>
      <c r="C1285" s="21" t="s">
        <v>836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30</v>
      </c>
      <c r="J1285" s="13">
        <v>60</v>
      </c>
      <c r="K1285" s="13">
        <v>0</v>
      </c>
      <c r="L1285" s="13">
        <v>0</v>
      </c>
      <c r="M1285" s="13">
        <v>0</v>
      </c>
      <c r="N1285" s="14">
        <f>D1285*$D$5</f>
        <v>284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715.68000000000006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19"/>
        <v>999.68000000000006</v>
      </c>
      <c r="Y1285" s="14">
        <f t="shared" si="420"/>
        <v>0</v>
      </c>
      <c r="Z1285" s="14">
        <f t="shared" si="421"/>
        <v>0</v>
      </c>
      <c r="AA1285" s="14">
        <f t="shared" si="422"/>
        <v>0</v>
      </c>
      <c r="AB1285" s="14">
        <f>R1285+W1285</f>
        <v>0</v>
      </c>
      <c r="AC1285" s="15">
        <f t="shared" ref="AC1285:AC1297" si="427">ROUND(X1285+Y1285+Z1285+AA1285+AB1285,1)</f>
        <v>999.7</v>
      </c>
      <c r="AD1285" s="48">
        <f>(ROUND(AC1285-AC1283,1)/AC1283)</f>
        <v>-4.8629615531023983E-2</v>
      </c>
      <c r="AE1285" s="113"/>
      <c r="AF1285" s="60"/>
      <c r="AH1285" s="20"/>
    </row>
    <row r="1286" spans="1:34">
      <c r="A1286" s="99" t="s">
        <v>804</v>
      </c>
      <c r="B1286" s="87">
        <v>0</v>
      </c>
      <c r="C1286" s="21" t="s">
        <v>337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30</v>
      </c>
      <c r="J1286" s="13">
        <v>60</v>
      </c>
      <c r="K1286" s="13">
        <v>0</v>
      </c>
      <c r="L1286" s="13">
        <v>0</v>
      </c>
      <c r="M1286" s="13">
        <v>0</v>
      </c>
      <c r="N1286" s="14">
        <f>D1286*$D$6</f>
        <v>284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715.68000000000006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19"/>
        <v>999.68000000000006</v>
      </c>
      <c r="Y1286" s="14">
        <f t="shared" si="420"/>
        <v>0</v>
      </c>
      <c r="Z1286" s="14">
        <f t="shared" si="421"/>
        <v>0</v>
      </c>
      <c r="AA1286" s="14">
        <f t="shared" si="422"/>
        <v>0</v>
      </c>
      <c r="AB1286" s="14">
        <f t="shared" ref="AB1286:AB1298" si="428">R1286+W1286</f>
        <v>0</v>
      </c>
      <c r="AC1286" s="15">
        <f t="shared" si="427"/>
        <v>999.7</v>
      </c>
      <c r="AD1286" s="48">
        <f>(ROUND(AC1286-AC1283,1)/AC1283)</f>
        <v>-4.8629615531023983E-2</v>
      </c>
      <c r="AE1286" s="113"/>
      <c r="AF1286" s="60"/>
      <c r="AH1286" s="20"/>
    </row>
    <row r="1287" spans="1:34">
      <c r="A1287" s="99" t="s">
        <v>805</v>
      </c>
      <c r="B1287" s="87">
        <v>0</v>
      </c>
      <c r="C1287" s="21" t="s">
        <v>338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D1287*$D$7</f>
        <v>284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715.68000000000006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19"/>
        <v>999.68000000000006</v>
      </c>
      <c r="Y1287" s="14">
        <f t="shared" si="420"/>
        <v>0</v>
      </c>
      <c r="Z1287" s="14">
        <f t="shared" si="421"/>
        <v>0</v>
      </c>
      <c r="AA1287" s="14">
        <f t="shared" si="422"/>
        <v>0</v>
      </c>
      <c r="AB1287" s="14">
        <f t="shared" si="428"/>
        <v>0</v>
      </c>
      <c r="AC1287" s="15">
        <f t="shared" si="427"/>
        <v>999.7</v>
      </c>
      <c r="AD1287" s="48">
        <f>(ROUND(AC1287-AC1283,1)/AC1283)</f>
        <v>-4.8629615531023983E-2</v>
      </c>
      <c r="AE1287" s="113"/>
      <c r="AF1287" s="60"/>
      <c r="AH1287" s="20"/>
    </row>
    <row r="1288" spans="1:34">
      <c r="A1288" s="99" t="s">
        <v>655</v>
      </c>
      <c r="B1288" s="87"/>
      <c r="C1288" s="21" t="s">
        <v>339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D1288*$D$8</f>
        <v>284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715.68000000000006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19"/>
        <v>999.68000000000006</v>
      </c>
      <c r="Y1288" s="14">
        <f t="shared" si="420"/>
        <v>0</v>
      </c>
      <c r="Z1288" s="14">
        <f t="shared" si="421"/>
        <v>0</v>
      </c>
      <c r="AA1288" s="14">
        <f t="shared" si="422"/>
        <v>0</v>
      </c>
      <c r="AB1288" s="14">
        <f t="shared" si="428"/>
        <v>0</v>
      </c>
      <c r="AC1288" s="15">
        <f t="shared" si="427"/>
        <v>999.7</v>
      </c>
      <c r="AD1288" s="48">
        <f>(ROUND(AC1288-AC1283,1)/AC1283)</f>
        <v>-4.8629615531023983E-2</v>
      </c>
      <c r="AE1288" s="113"/>
      <c r="AF1288" s="60"/>
      <c r="AH1288" s="20"/>
    </row>
    <row r="1289" spans="1:34">
      <c r="A1289" s="99" t="s">
        <v>596</v>
      </c>
      <c r="B1289" s="87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95</v>
      </c>
      <c r="L1289" s="13">
        <v>0</v>
      </c>
      <c r="M1289" s="13">
        <v>0</v>
      </c>
      <c r="N1289" s="14">
        <f>D1289*$D$9</f>
        <v>92.3</v>
      </c>
      <c r="O1289" s="14">
        <f>E1289*$E$9</f>
        <v>213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249.20999999999998</v>
      </c>
      <c r="T1289" s="14">
        <f>(O1289/100)*(K1289*$K$9)</f>
        <v>607.04999999999995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19"/>
        <v>341.51</v>
      </c>
      <c r="Y1289" s="14">
        <f t="shared" si="420"/>
        <v>820.05</v>
      </c>
      <c r="Z1289" s="14">
        <f t="shared" si="421"/>
        <v>0</v>
      </c>
      <c r="AA1289" s="14">
        <f t="shared" si="422"/>
        <v>0</v>
      </c>
      <c r="AB1289" s="14">
        <f t="shared" si="428"/>
        <v>0</v>
      </c>
      <c r="AC1289" s="15">
        <f t="shared" si="427"/>
        <v>1161.5999999999999</v>
      </c>
      <c r="AD1289" s="48">
        <f>(ROUND(AC1289-AC1283,1)/AC1283)</f>
        <v>0.10544347164065473</v>
      </c>
      <c r="AE1289" s="113"/>
      <c r="AF1289" s="60"/>
      <c r="AH1289" s="20"/>
    </row>
    <row r="1290" spans="1:34">
      <c r="A1290" s="99" t="s">
        <v>831</v>
      </c>
      <c r="B1290" s="87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30</v>
      </c>
      <c r="J1290" s="13">
        <v>60</v>
      </c>
      <c r="K1290" s="13">
        <v>47.5</v>
      </c>
      <c r="L1290" s="13">
        <v>47.5</v>
      </c>
      <c r="M1290" s="13">
        <v>0</v>
      </c>
      <c r="N1290" s="14">
        <f>D1290*$D$10</f>
        <v>92.3</v>
      </c>
      <c r="O1290" s="14">
        <f>E1290*$E$10</f>
        <v>0</v>
      </c>
      <c r="P1290" s="14">
        <f>F1290*$F$10</f>
        <v>213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249.20999999999998</v>
      </c>
      <c r="T1290" s="14">
        <f>(O1290/100)*(K1290*$J$10)</f>
        <v>0</v>
      </c>
      <c r="U1290" s="14">
        <f>(P1290/100)*(K1290*$K$10)+(P1290/100)*(L1290*$L$10)</f>
        <v>607.04999999999995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19"/>
        <v>341.51</v>
      </c>
      <c r="Y1290" s="14">
        <f t="shared" si="420"/>
        <v>0</v>
      </c>
      <c r="Z1290" s="14">
        <f t="shared" si="421"/>
        <v>820.05</v>
      </c>
      <c r="AA1290" s="14">
        <f t="shared" si="422"/>
        <v>0</v>
      </c>
      <c r="AB1290" s="14">
        <f t="shared" si="428"/>
        <v>0</v>
      </c>
      <c r="AC1290" s="15">
        <f t="shared" si="427"/>
        <v>1161.5999999999999</v>
      </c>
      <c r="AD1290" s="48">
        <f>(ROUND(AC1290-AC1283,1)/AC1283)</f>
        <v>0.10544347164065473</v>
      </c>
      <c r="AE1290" s="113"/>
      <c r="AF1290" s="60"/>
      <c r="AH1290" s="20"/>
    </row>
    <row r="1291" spans="1:34">
      <c r="A1291" s="99" t="s">
        <v>832</v>
      </c>
      <c r="B1291" s="87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30</v>
      </c>
      <c r="J1291" s="13">
        <v>60</v>
      </c>
      <c r="K1291" s="13">
        <v>0</v>
      </c>
      <c r="L1291" s="13">
        <v>95</v>
      </c>
      <c r="M1291" s="13">
        <v>0</v>
      </c>
      <c r="N1291" s="14">
        <f>D1291*$D$11</f>
        <v>92.3</v>
      </c>
      <c r="O1291" s="14">
        <f>E1291*$E$11</f>
        <v>0</v>
      </c>
      <c r="P1291" s="14">
        <f>F1291*$F$11</f>
        <v>0</v>
      </c>
      <c r="Q1291" s="14">
        <f>G1291*$G$11</f>
        <v>213</v>
      </c>
      <c r="R1291" s="14">
        <f>H1291*$H$11</f>
        <v>0</v>
      </c>
      <c r="S1291" s="14">
        <f>(N1291/100)*(I1291*$I$11)+(N1291/100)*(J1291*$J$11)</f>
        <v>249.20999999999998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607.04999999999995</v>
      </c>
      <c r="W1291" s="14">
        <f>(R1291/100)*(K1291*$K$11)+(R1291/100)*(L1291*$L$11)</f>
        <v>0</v>
      </c>
      <c r="X1291" s="14">
        <f t="shared" si="419"/>
        <v>341.51</v>
      </c>
      <c r="Y1291" s="14">
        <f t="shared" si="420"/>
        <v>0</v>
      </c>
      <c r="Z1291" s="14">
        <f t="shared" si="421"/>
        <v>0</v>
      </c>
      <c r="AA1291" s="14">
        <f t="shared" si="422"/>
        <v>820.05</v>
      </c>
      <c r="AB1291" s="14">
        <f t="shared" si="428"/>
        <v>0</v>
      </c>
      <c r="AC1291" s="15">
        <f t="shared" si="427"/>
        <v>1161.5999999999999</v>
      </c>
      <c r="AD1291" s="48">
        <f>(ROUND(AC1291-AC1283,1)/AC1283)</f>
        <v>0.10544347164065473</v>
      </c>
      <c r="AE1291" s="113"/>
      <c r="AF1291" s="60"/>
      <c r="AH1291" s="20"/>
    </row>
    <row r="1292" spans="1:34">
      <c r="A1292" s="99" t="s">
        <v>833</v>
      </c>
      <c r="B1292" s="87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30</v>
      </c>
      <c r="J1292" s="13">
        <v>60</v>
      </c>
      <c r="K1292" s="13">
        <v>47.5</v>
      </c>
      <c r="L1292" s="13">
        <v>47.5</v>
      </c>
      <c r="M1292" s="13">
        <v>0</v>
      </c>
      <c r="N1292" s="14">
        <f>D1292*$D$12</f>
        <v>92.3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213</v>
      </c>
      <c r="S1292" s="14">
        <f>(N1292/100)*(I1292*$I$12)+(N1292/100)*(J1292*$J$12)</f>
        <v>249.20999999999998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607.04999999999995</v>
      </c>
      <c r="X1292" s="14">
        <f t="shared" si="419"/>
        <v>341.51</v>
      </c>
      <c r="Y1292" s="14">
        <f t="shared" si="420"/>
        <v>0</v>
      </c>
      <c r="Z1292" s="14">
        <f t="shared" si="421"/>
        <v>0</v>
      </c>
      <c r="AA1292" s="14">
        <f t="shared" si="422"/>
        <v>0</v>
      </c>
      <c r="AB1292" s="14">
        <f t="shared" si="428"/>
        <v>820.05</v>
      </c>
      <c r="AC1292" s="15">
        <f t="shared" si="427"/>
        <v>1161.5999999999999</v>
      </c>
      <c r="AD1292" s="48">
        <f>(ROUND(AC1292-AC1283,1)/AC1283)</f>
        <v>0.10544347164065473</v>
      </c>
      <c r="AE1292" s="113"/>
      <c r="AF1292" s="60"/>
      <c r="AH1292" s="20"/>
    </row>
    <row r="1293" spans="1:34">
      <c r="A1293" s="99" t="s">
        <v>834</v>
      </c>
      <c r="B1293" s="87"/>
      <c r="C1293" s="21" t="s">
        <v>327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30</v>
      </c>
      <c r="J1293" s="13">
        <v>60</v>
      </c>
      <c r="K1293" s="13">
        <v>0</v>
      </c>
      <c r="L1293" s="13">
        <v>0</v>
      </c>
      <c r="M1293" s="13">
        <v>75</v>
      </c>
      <c r="N1293" s="14">
        <f>D1293*$D$13</f>
        <v>213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1054.3499999999999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19"/>
        <v>1267.3499999999999</v>
      </c>
      <c r="Y1293" s="14">
        <f t="shared" si="420"/>
        <v>0</v>
      </c>
      <c r="Z1293" s="14">
        <f t="shared" si="421"/>
        <v>0</v>
      </c>
      <c r="AA1293" s="14">
        <f t="shared" si="422"/>
        <v>0</v>
      </c>
      <c r="AB1293" s="14">
        <f t="shared" si="428"/>
        <v>0</v>
      </c>
      <c r="AC1293" s="15">
        <f t="shared" si="427"/>
        <v>1267.4000000000001</v>
      </c>
      <c r="AD1293" s="48">
        <f>(ROUND(AC1293-AC1283,1)/AC1283)</f>
        <v>0.20612866387514275</v>
      </c>
      <c r="AE1293" s="113"/>
      <c r="AF1293" s="60"/>
      <c r="AH1293" s="20"/>
    </row>
    <row r="1294" spans="1:34">
      <c r="A1294" s="99" t="s">
        <v>835</v>
      </c>
      <c r="B1294" s="87"/>
      <c r="C1294" s="21" t="s">
        <v>328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30</v>
      </c>
      <c r="J1294" s="13">
        <v>60</v>
      </c>
      <c r="K1294" s="13">
        <v>75</v>
      </c>
      <c r="L1294" s="13">
        <v>0</v>
      </c>
      <c r="M1294" s="13">
        <v>0</v>
      </c>
      <c r="N1294" s="14">
        <f>D1294*$D$14</f>
        <v>213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1054.3499999999999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19"/>
        <v>1267.3499999999999</v>
      </c>
      <c r="Y1294" s="14">
        <f t="shared" si="420"/>
        <v>0</v>
      </c>
      <c r="Z1294" s="14">
        <f t="shared" si="421"/>
        <v>0</v>
      </c>
      <c r="AA1294" s="14">
        <f t="shared" si="422"/>
        <v>0</v>
      </c>
      <c r="AB1294" s="14">
        <f t="shared" si="428"/>
        <v>0</v>
      </c>
      <c r="AC1294" s="15">
        <f t="shared" si="427"/>
        <v>1267.4000000000001</v>
      </c>
      <c r="AD1294" s="48">
        <f>(ROUND(AC1294-AC1283,1)/AC1283)</f>
        <v>0.20612866387514275</v>
      </c>
      <c r="AE1294" s="113"/>
      <c r="AF1294" s="60"/>
      <c r="AH1294" s="20"/>
    </row>
    <row r="1295" spans="1:34">
      <c r="A1295" s="99"/>
      <c r="B1295" s="87"/>
      <c r="C1295" s="21" t="s">
        <v>329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75</v>
      </c>
      <c r="M1295" s="13">
        <v>0</v>
      </c>
      <c r="N1295" s="14">
        <f>D1295*$D$15</f>
        <v>213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1054.3499999999999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19"/>
        <v>1267.3499999999999</v>
      </c>
      <c r="Y1295" s="14">
        <f t="shared" si="420"/>
        <v>0</v>
      </c>
      <c r="Z1295" s="14">
        <f t="shared" si="421"/>
        <v>0</v>
      </c>
      <c r="AA1295" s="14">
        <f t="shared" si="422"/>
        <v>0</v>
      </c>
      <c r="AB1295" s="14">
        <f t="shared" si="428"/>
        <v>0</v>
      </c>
      <c r="AC1295" s="15">
        <f t="shared" si="427"/>
        <v>1267.4000000000001</v>
      </c>
      <c r="AD1295" s="48">
        <f>(ROUND(AC1295-AC1283,1)/AC1283)</f>
        <v>0.20612866387514275</v>
      </c>
      <c r="AE1295" s="113"/>
      <c r="AF1295" s="60"/>
      <c r="AH1295" s="20"/>
    </row>
    <row r="1296" spans="1:34">
      <c r="A1296" s="99"/>
      <c r="B1296" s="87"/>
      <c r="C1296" s="21" t="s">
        <v>325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88</v>
      </c>
      <c r="K1296" s="13">
        <v>0</v>
      </c>
      <c r="L1296" s="13">
        <v>0</v>
      </c>
      <c r="M1296" s="13">
        <v>0</v>
      </c>
      <c r="N1296" s="14">
        <f>D1296*$D$16</f>
        <v>227.20000000000002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967.87200000000007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19"/>
        <v>1195.0720000000001</v>
      </c>
      <c r="Y1296" s="14">
        <f t="shared" si="420"/>
        <v>0</v>
      </c>
      <c r="Z1296" s="14">
        <f t="shared" si="421"/>
        <v>0</v>
      </c>
      <c r="AA1296" s="14">
        <f t="shared" si="422"/>
        <v>0</v>
      </c>
      <c r="AB1296" s="14">
        <f t="shared" si="428"/>
        <v>0</v>
      </c>
      <c r="AC1296" s="15">
        <f t="shared" si="427"/>
        <v>1195.0999999999999</v>
      </c>
      <c r="AD1296" s="48">
        <f>(ROUND(AC1296-AC1283,1)/AC1283)</f>
        <v>0.13732394366197184</v>
      </c>
      <c r="AE1296" s="113"/>
      <c r="AF1296" s="60"/>
      <c r="AH1296" s="20"/>
    </row>
    <row r="1297" spans="1:34">
      <c r="A1297" s="99"/>
      <c r="B1297" s="87"/>
      <c r="C1297" s="21" t="s">
        <v>326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63</v>
      </c>
      <c r="J1297" s="13">
        <v>60</v>
      </c>
      <c r="K1297" s="13">
        <v>0</v>
      </c>
      <c r="L1297" s="13">
        <v>0</v>
      </c>
      <c r="M1297" s="13">
        <v>0</v>
      </c>
      <c r="N1297" s="14">
        <f>D1297*$D$17</f>
        <v>227.20000000000002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780.43200000000013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19"/>
        <v>1007.6320000000002</v>
      </c>
      <c r="Y1297" s="14">
        <f t="shared" si="420"/>
        <v>0</v>
      </c>
      <c r="Z1297" s="14">
        <f t="shared" si="421"/>
        <v>0</v>
      </c>
      <c r="AA1297" s="14">
        <f t="shared" si="422"/>
        <v>0</v>
      </c>
      <c r="AB1297" s="14">
        <f t="shared" si="428"/>
        <v>0</v>
      </c>
      <c r="AC1297" s="15">
        <f t="shared" si="427"/>
        <v>1007.6</v>
      </c>
      <c r="AD1297" s="48">
        <f>(ROUND(AC1297-AC1283,1)/AC1283)</f>
        <v>-4.1111534069280552E-2</v>
      </c>
      <c r="AE1297" s="113"/>
      <c r="AF1297" s="60"/>
      <c r="AH1297" s="20"/>
    </row>
    <row r="1298" spans="1:34">
      <c r="A1298" s="106" t="s">
        <v>0</v>
      </c>
      <c r="B1298" s="88" t="s">
        <v>62</v>
      </c>
      <c r="C1298" s="50" t="s">
        <v>243</v>
      </c>
      <c r="D1298" s="11">
        <v>132</v>
      </c>
      <c r="E1298" s="11">
        <v>0</v>
      </c>
      <c r="F1298" s="11">
        <v>0</v>
      </c>
      <c r="G1298" s="11">
        <v>90</v>
      </c>
      <c r="H1298" s="11">
        <v>0</v>
      </c>
      <c r="I1298" s="51">
        <v>20</v>
      </c>
      <c r="J1298" s="51">
        <v>50</v>
      </c>
      <c r="K1298" s="51">
        <v>0</v>
      </c>
      <c r="L1298" s="51">
        <v>20</v>
      </c>
      <c r="M1298" s="51">
        <v>0</v>
      </c>
      <c r="N1298" s="52">
        <f>D1298*$D$3</f>
        <v>264</v>
      </c>
      <c r="O1298" s="52">
        <f>E1298*$E$3</f>
        <v>0</v>
      </c>
      <c r="P1298" s="52">
        <f>F1298*$F$3</f>
        <v>0</v>
      </c>
      <c r="Q1298" s="52">
        <f>G1298*$G$3</f>
        <v>180</v>
      </c>
      <c r="R1298" s="52">
        <f>H1298*$H$3</f>
        <v>0</v>
      </c>
      <c r="S1298" s="52">
        <f>(N1298/100)*(I1298*$I$3)+(N1298/100)*(J1298*$J$3)</f>
        <v>554.4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108</v>
      </c>
      <c r="W1298" s="52">
        <f>(R1298/100)*(K1298*$K$3)+(R1298/100)*(L1298*$L$3)</f>
        <v>0</v>
      </c>
      <c r="X1298" s="52">
        <f t="shared" ref="X1298:X1433" si="429">N1298+S1298</f>
        <v>818.4</v>
      </c>
      <c r="Y1298" s="52">
        <f t="shared" ref="Y1298:Y1433" si="430">O1298+T1298</f>
        <v>0</v>
      </c>
      <c r="Z1298" s="52">
        <f t="shared" ref="Z1298:Z1433" si="431">P1298+U1298</f>
        <v>0</v>
      </c>
      <c r="AA1298" s="52">
        <f t="shared" ref="AA1298:AA1433" si="432">Q1298+V1298</f>
        <v>288</v>
      </c>
      <c r="AB1298" s="52">
        <f t="shared" si="428"/>
        <v>0</v>
      </c>
      <c r="AC1298" s="53">
        <f>ROUND(X1298+Y1298+Z1298+AA1298+AB1298,1)</f>
        <v>1106.4000000000001</v>
      </c>
      <c r="AD1298" s="58">
        <v>0</v>
      </c>
      <c r="AE1298" s="113" t="s">
        <v>801</v>
      </c>
      <c r="AF1298" s="60"/>
      <c r="AH1298" s="20"/>
    </row>
    <row r="1299" spans="1:34">
      <c r="A1299" s="99" t="s">
        <v>802</v>
      </c>
      <c r="B1299" s="89">
        <v>18</v>
      </c>
      <c r="C1299" s="21" t="s">
        <v>324</v>
      </c>
      <c r="D1299" s="12">
        <v>132</v>
      </c>
      <c r="E1299" s="12">
        <v>0</v>
      </c>
      <c r="F1299" s="12">
        <v>0</v>
      </c>
      <c r="G1299" s="12">
        <v>90</v>
      </c>
      <c r="H1299" s="12">
        <v>0</v>
      </c>
      <c r="I1299" s="13">
        <v>40</v>
      </c>
      <c r="J1299" s="13">
        <v>69</v>
      </c>
      <c r="K1299" s="13">
        <v>0</v>
      </c>
      <c r="L1299" s="13">
        <v>20</v>
      </c>
      <c r="M1299" s="13">
        <v>0</v>
      </c>
      <c r="N1299" s="14">
        <f>D1299*$D$4</f>
        <v>211.20000000000002</v>
      </c>
      <c r="O1299" s="14">
        <f>E1299*$E$4</f>
        <v>0</v>
      </c>
      <c r="P1299" s="14">
        <f>F1299*$F$4</f>
        <v>0</v>
      </c>
      <c r="Q1299" s="14">
        <f>G1299*$G$4</f>
        <v>144</v>
      </c>
      <c r="R1299" s="14">
        <f>H1299*$H$4</f>
        <v>0</v>
      </c>
      <c r="S1299" s="14">
        <f>(N1299/100)*(I1299*$I$4)+(N1299/100)*(J1299*$J$4)</f>
        <v>805.72800000000007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86.399999999999991</v>
      </c>
      <c r="W1299" s="14">
        <f>(R1299/100)*(K1299*$K$4)+(R1299/100)*(L1299*$L$4)</f>
        <v>0</v>
      </c>
      <c r="X1299" s="14">
        <f t="shared" si="429"/>
        <v>1016.9280000000001</v>
      </c>
      <c r="Y1299" s="14">
        <f t="shared" si="430"/>
        <v>0</v>
      </c>
      <c r="Z1299" s="14">
        <f t="shared" si="431"/>
        <v>0</v>
      </c>
      <c r="AA1299" s="14">
        <f t="shared" si="432"/>
        <v>230.39999999999998</v>
      </c>
      <c r="AB1299" s="14">
        <f>R1299+W1299</f>
        <v>0</v>
      </c>
      <c r="AC1299" s="15">
        <f>ROUND(X1299+Y1299+Z1299+AA1299+AB1299,1)</f>
        <v>1247.3</v>
      </c>
      <c r="AD1299" s="48">
        <f>(ROUND(AC1299-AC1298,1)/AC1298)</f>
        <v>0.12734996384671005</v>
      </c>
      <c r="AE1299" s="113"/>
      <c r="AF1299" s="60"/>
      <c r="AH1299" s="20"/>
    </row>
    <row r="1300" spans="1:34">
      <c r="A1300" s="99" t="s">
        <v>803</v>
      </c>
      <c r="B1300" s="89">
        <v>25</v>
      </c>
      <c r="C1300" s="21" t="s">
        <v>836</v>
      </c>
      <c r="D1300" s="12">
        <v>132</v>
      </c>
      <c r="E1300" s="12">
        <v>0</v>
      </c>
      <c r="F1300" s="12">
        <v>0</v>
      </c>
      <c r="G1300" s="12">
        <v>90</v>
      </c>
      <c r="H1300" s="12">
        <v>0</v>
      </c>
      <c r="I1300" s="13">
        <v>20</v>
      </c>
      <c r="J1300" s="13">
        <v>50</v>
      </c>
      <c r="K1300" s="13">
        <v>0</v>
      </c>
      <c r="L1300" s="13">
        <v>20</v>
      </c>
      <c r="M1300" s="13">
        <v>0</v>
      </c>
      <c r="N1300" s="14">
        <f>D1300*$D$5</f>
        <v>264</v>
      </c>
      <c r="O1300" s="14">
        <f>E1300*$E$5</f>
        <v>0</v>
      </c>
      <c r="P1300" s="14">
        <f>F1300*$F$5</f>
        <v>0</v>
      </c>
      <c r="Q1300" s="14">
        <f>G1300*$G$5</f>
        <v>180</v>
      </c>
      <c r="R1300" s="14">
        <f>H1300*$H$5</f>
        <v>0</v>
      </c>
      <c r="S1300" s="14">
        <f>(N1300/100)*(I1300*$I$5)+(N1300/100)*(J1300*$J$5)</f>
        <v>517.44000000000005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100.8</v>
      </c>
      <c r="W1300" s="14">
        <f>(R1300/100)*(K1300*$K$5)+(R1300/100)*(L1300*$L$5)</f>
        <v>0</v>
      </c>
      <c r="X1300" s="14">
        <f t="shared" si="429"/>
        <v>781.44</v>
      </c>
      <c r="Y1300" s="14">
        <f t="shared" si="430"/>
        <v>0</v>
      </c>
      <c r="Z1300" s="14">
        <f t="shared" si="431"/>
        <v>0</v>
      </c>
      <c r="AA1300" s="14">
        <f t="shared" si="432"/>
        <v>280.8</v>
      </c>
      <c r="AB1300" s="14">
        <f>R1300+W1300</f>
        <v>0</v>
      </c>
      <c r="AC1300" s="15">
        <f t="shared" ref="AC1300:AC1312" si="433">ROUND(X1300+Y1300+Z1300+AA1300+AB1300,1)</f>
        <v>1062.2</v>
      </c>
      <c r="AD1300" s="48">
        <f>(ROUND(AC1300-AC1298,1)/AC1298)</f>
        <v>-3.9949385394070863E-2</v>
      </c>
      <c r="AE1300" s="113"/>
      <c r="AF1300" s="60"/>
      <c r="AH1300" s="20"/>
    </row>
    <row r="1301" spans="1:34">
      <c r="A1301" s="99" t="s">
        <v>804</v>
      </c>
      <c r="B1301" s="89">
        <v>0</v>
      </c>
      <c r="C1301" s="21" t="s">
        <v>337</v>
      </c>
      <c r="D1301" s="12">
        <v>132</v>
      </c>
      <c r="E1301" s="12">
        <v>0</v>
      </c>
      <c r="F1301" s="12">
        <v>0</v>
      </c>
      <c r="G1301" s="12">
        <v>90</v>
      </c>
      <c r="H1301" s="12">
        <v>0</v>
      </c>
      <c r="I1301" s="13">
        <v>20</v>
      </c>
      <c r="J1301" s="13">
        <v>50</v>
      </c>
      <c r="K1301" s="13">
        <v>0</v>
      </c>
      <c r="L1301" s="13">
        <v>20</v>
      </c>
      <c r="M1301" s="13">
        <v>0</v>
      </c>
      <c r="N1301" s="14">
        <f>D1301*$D$6</f>
        <v>264</v>
      </c>
      <c r="O1301" s="14">
        <f>E1301*$E$6</f>
        <v>0</v>
      </c>
      <c r="P1301" s="14">
        <f>F1301*$F$6</f>
        <v>0</v>
      </c>
      <c r="Q1301" s="14">
        <f>G1301*$G$6</f>
        <v>180</v>
      </c>
      <c r="R1301" s="14">
        <f>H1301*$H$6</f>
        <v>0</v>
      </c>
      <c r="S1301" s="14">
        <f>(N1301/100)*(I1301*$I$6)+(N1301/100)*(J1301*$J$6)</f>
        <v>517.44000000000005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100.8</v>
      </c>
      <c r="W1301" s="14">
        <f>(R1301/100)*(K1301*$K$6)+(R1301/100)*(L1301*$L$6)</f>
        <v>0</v>
      </c>
      <c r="X1301" s="14">
        <f t="shared" si="429"/>
        <v>781.44</v>
      </c>
      <c r="Y1301" s="14">
        <f t="shared" si="430"/>
        <v>0</v>
      </c>
      <c r="Z1301" s="14">
        <f t="shared" si="431"/>
        <v>0</v>
      </c>
      <c r="AA1301" s="14">
        <f t="shared" si="432"/>
        <v>280.8</v>
      </c>
      <c r="AB1301" s="14">
        <f t="shared" ref="AB1301:AB1313" si="434">R1301+W1301</f>
        <v>0</v>
      </c>
      <c r="AC1301" s="15">
        <f t="shared" si="433"/>
        <v>1062.2</v>
      </c>
      <c r="AD1301" s="48">
        <f>(ROUND(AC1301-AC1298,1)/AC1298)</f>
        <v>-3.9949385394070863E-2</v>
      </c>
      <c r="AE1301" s="113"/>
      <c r="AF1301" s="60"/>
      <c r="AH1301" s="20"/>
    </row>
    <row r="1302" spans="1:34">
      <c r="A1302" s="99" t="s">
        <v>805</v>
      </c>
      <c r="B1302" s="89">
        <v>0</v>
      </c>
      <c r="C1302" s="21" t="s">
        <v>338</v>
      </c>
      <c r="D1302" s="12">
        <v>132</v>
      </c>
      <c r="E1302" s="12">
        <v>0</v>
      </c>
      <c r="F1302" s="12">
        <v>0</v>
      </c>
      <c r="G1302" s="12">
        <v>90</v>
      </c>
      <c r="H1302" s="12">
        <v>0</v>
      </c>
      <c r="I1302" s="13">
        <v>20</v>
      </c>
      <c r="J1302" s="13">
        <v>50</v>
      </c>
      <c r="K1302" s="13">
        <v>0</v>
      </c>
      <c r="L1302" s="13">
        <v>20</v>
      </c>
      <c r="M1302" s="13">
        <v>0</v>
      </c>
      <c r="N1302" s="14">
        <f>D1302*$D$7</f>
        <v>264</v>
      </c>
      <c r="O1302" s="14">
        <f>E1302*$E$7</f>
        <v>0</v>
      </c>
      <c r="P1302" s="14">
        <f>F1302*$F$7</f>
        <v>0</v>
      </c>
      <c r="Q1302" s="14">
        <f>G1302*$G$7</f>
        <v>180</v>
      </c>
      <c r="R1302" s="14">
        <f>H1302*$H$7</f>
        <v>0</v>
      </c>
      <c r="S1302" s="14">
        <f>(N1302/100)*(I1302*$I$7)+(N1302/100)*(J1302*$J$7)</f>
        <v>517.44000000000005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100.8</v>
      </c>
      <c r="W1302" s="14">
        <f>(R1302/100)*(K1302*$K$7)+(R1302/100)*(L1302*$L$7)</f>
        <v>0</v>
      </c>
      <c r="X1302" s="14">
        <f t="shared" si="429"/>
        <v>781.44</v>
      </c>
      <c r="Y1302" s="14">
        <f t="shared" si="430"/>
        <v>0</v>
      </c>
      <c r="Z1302" s="14">
        <f t="shared" si="431"/>
        <v>0</v>
      </c>
      <c r="AA1302" s="14">
        <f t="shared" si="432"/>
        <v>280.8</v>
      </c>
      <c r="AB1302" s="14">
        <f t="shared" si="434"/>
        <v>0</v>
      </c>
      <c r="AC1302" s="15">
        <f t="shared" si="433"/>
        <v>1062.2</v>
      </c>
      <c r="AD1302" s="48">
        <f>(ROUND(AC1302-AC1298,1)/AC1298)</f>
        <v>-3.9949385394070863E-2</v>
      </c>
      <c r="AE1302" s="113"/>
      <c r="AF1302" s="60"/>
      <c r="AH1302" s="20"/>
    </row>
    <row r="1303" spans="1:34">
      <c r="A1303" s="99" t="s">
        <v>655</v>
      </c>
      <c r="B1303" s="89"/>
      <c r="C1303" s="21" t="s">
        <v>339</v>
      </c>
      <c r="D1303" s="12">
        <v>132</v>
      </c>
      <c r="E1303" s="12">
        <v>0</v>
      </c>
      <c r="F1303" s="12">
        <v>0</v>
      </c>
      <c r="G1303" s="12">
        <v>90</v>
      </c>
      <c r="H1303" s="12">
        <v>0</v>
      </c>
      <c r="I1303" s="13">
        <v>20</v>
      </c>
      <c r="J1303" s="13">
        <v>50</v>
      </c>
      <c r="K1303" s="13">
        <v>0</v>
      </c>
      <c r="L1303" s="13">
        <v>20</v>
      </c>
      <c r="M1303" s="13">
        <v>0</v>
      </c>
      <c r="N1303" s="14">
        <f>D1303*$D$8</f>
        <v>264</v>
      </c>
      <c r="O1303" s="14">
        <f>E1303*$E$8</f>
        <v>0</v>
      </c>
      <c r="P1303" s="14">
        <f>F1303*$F$8</f>
        <v>0</v>
      </c>
      <c r="Q1303" s="14">
        <f>G1303*$G$8</f>
        <v>180</v>
      </c>
      <c r="R1303" s="14">
        <f>H1303*$H$8</f>
        <v>0</v>
      </c>
      <c r="S1303" s="14">
        <f>(N1303/100)*(I1303*$I$8)+(N1303/100)*(J1303*$J$8)</f>
        <v>517.44000000000005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100.8</v>
      </c>
      <c r="W1303" s="14">
        <f>(R1303/100)*(K1303*$K$8)+(R1303/100)*(L1303*$L$8)</f>
        <v>0</v>
      </c>
      <c r="X1303" s="14">
        <f t="shared" si="429"/>
        <v>781.44</v>
      </c>
      <c r="Y1303" s="14">
        <f t="shared" si="430"/>
        <v>0</v>
      </c>
      <c r="Z1303" s="14">
        <f t="shared" si="431"/>
        <v>0</v>
      </c>
      <c r="AA1303" s="14">
        <f t="shared" si="432"/>
        <v>280.8</v>
      </c>
      <c r="AB1303" s="14">
        <f t="shared" si="434"/>
        <v>0</v>
      </c>
      <c r="AC1303" s="15">
        <f t="shared" si="433"/>
        <v>1062.2</v>
      </c>
      <c r="AD1303" s="48">
        <f>(ROUND(AC1303-AC1298,1)/AC1298)</f>
        <v>-3.9949385394070863E-2</v>
      </c>
      <c r="AE1303" s="113"/>
      <c r="AF1303" s="60"/>
      <c r="AH1303" s="20"/>
    </row>
    <row r="1304" spans="1:34">
      <c r="A1304" s="99" t="s">
        <v>596</v>
      </c>
      <c r="B1304" s="89"/>
      <c r="C1304" s="21" t="s">
        <v>1</v>
      </c>
      <c r="D1304" s="12">
        <v>65</v>
      </c>
      <c r="E1304" s="12">
        <v>182</v>
      </c>
      <c r="F1304" s="12">
        <v>0</v>
      </c>
      <c r="G1304" s="12">
        <v>0</v>
      </c>
      <c r="H1304" s="12">
        <v>0</v>
      </c>
      <c r="I1304" s="13">
        <v>20</v>
      </c>
      <c r="J1304" s="13">
        <v>50</v>
      </c>
      <c r="K1304" s="13">
        <v>72</v>
      </c>
      <c r="L1304" s="13">
        <v>0</v>
      </c>
      <c r="M1304" s="13">
        <v>0</v>
      </c>
      <c r="N1304" s="14">
        <f>D1304*$D$9</f>
        <v>84.5</v>
      </c>
      <c r="O1304" s="14">
        <f>E1304*$E$9</f>
        <v>273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177.45</v>
      </c>
      <c r="T1304" s="14">
        <f>(O1304/100)*(K1304*$K$9)</f>
        <v>589.67999999999995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9"/>
        <v>261.95</v>
      </c>
      <c r="Y1304" s="14">
        <f t="shared" si="430"/>
        <v>862.68</v>
      </c>
      <c r="Z1304" s="14">
        <f t="shared" si="431"/>
        <v>0</v>
      </c>
      <c r="AA1304" s="14">
        <f t="shared" si="432"/>
        <v>0</v>
      </c>
      <c r="AB1304" s="14">
        <f t="shared" si="434"/>
        <v>0</v>
      </c>
      <c r="AC1304" s="15">
        <f t="shared" si="433"/>
        <v>1124.5999999999999</v>
      </c>
      <c r="AD1304" s="48">
        <f>(ROUND(AC1304-AC1298,1)/AC1298)</f>
        <v>1.6449746926970352E-2</v>
      </c>
      <c r="AE1304" s="113"/>
      <c r="AF1304" s="60"/>
      <c r="AH1304" s="20"/>
    </row>
    <row r="1305" spans="1:34">
      <c r="A1305" s="99" t="s">
        <v>831</v>
      </c>
      <c r="B1305" s="89"/>
      <c r="C1305" s="21" t="s">
        <v>2</v>
      </c>
      <c r="D1305" s="12">
        <v>65</v>
      </c>
      <c r="E1305" s="12">
        <v>0</v>
      </c>
      <c r="F1305" s="12">
        <v>182</v>
      </c>
      <c r="G1305" s="12">
        <v>0</v>
      </c>
      <c r="H1305" s="12">
        <v>0</v>
      </c>
      <c r="I1305" s="13">
        <v>20</v>
      </c>
      <c r="J1305" s="13">
        <v>50</v>
      </c>
      <c r="K1305" s="13">
        <v>36</v>
      </c>
      <c r="L1305" s="13">
        <v>36</v>
      </c>
      <c r="M1305" s="13">
        <v>0</v>
      </c>
      <c r="N1305" s="14">
        <f>D1305*$D$10</f>
        <v>84.5</v>
      </c>
      <c r="O1305" s="14">
        <f>E1305*$E$10</f>
        <v>0</v>
      </c>
      <c r="P1305" s="14">
        <f>F1305*$F$10</f>
        <v>273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177.45</v>
      </c>
      <c r="T1305" s="14">
        <f>(O1305/100)*(K1305*$J$10)</f>
        <v>0</v>
      </c>
      <c r="U1305" s="14">
        <f>(P1305/100)*(K1305*$K$10)+(P1305/100)*(L1305*$L$10)</f>
        <v>589.67999999999995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9"/>
        <v>261.95</v>
      </c>
      <c r="Y1305" s="14">
        <f t="shared" si="430"/>
        <v>0</v>
      </c>
      <c r="Z1305" s="14">
        <f t="shared" si="431"/>
        <v>862.68</v>
      </c>
      <c r="AA1305" s="14">
        <f t="shared" si="432"/>
        <v>0</v>
      </c>
      <c r="AB1305" s="14">
        <f t="shared" si="434"/>
        <v>0</v>
      </c>
      <c r="AC1305" s="15">
        <f t="shared" si="433"/>
        <v>1124.5999999999999</v>
      </c>
      <c r="AD1305" s="48">
        <f>(ROUND(AC1305-AC1298,1)/AC1298)</f>
        <v>1.6449746926970352E-2</v>
      </c>
      <c r="AE1305" s="113"/>
      <c r="AF1305" s="60"/>
      <c r="AH1305" s="20"/>
    </row>
    <row r="1306" spans="1:34">
      <c r="A1306" s="99" t="s">
        <v>832</v>
      </c>
      <c r="B1306" s="89"/>
      <c r="C1306" s="21" t="s">
        <v>3</v>
      </c>
      <c r="D1306" s="12">
        <v>65</v>
      </c>
      <c r="E1306" s="12">
        <v>0</v>
      </c>
      <c r="F1306" s="12">
        <v>0</v>
      </c>
      <c r="G1306" s="12">
        <v>182</v>
      </c>
      <c r="H1306" s="12">
        <v>0</v>
      </c>
      <c r="I1306" s="13">
        <v>20</v>
      </c>
      <c r="J1306" s="13">
        <v>50</v>
      </c>
      <c r="K1306" s="13">
        <v>0</v>
      </c>
      <c r="L1306" s="13">
        <v>72</v>
      </c>
      <c r="M1306" s="13">
        <v>0</v>
      </c>
      <c r="N1306" s="14">
        <f>D1306*$D$11</f>
        <v>84.5</v>
      </c>
      <c r="O1306" s="14">
        <f>E1306*$E$11</f>
        <v>0</v>
      </c>
      <c r="P1306" s="14">
        <f>F1306*$F$11</f>
        <v>0</v>
      </c>
      <c r="Q1306" s="14">
        <f>G1306*$G$11</f>
        <v>273</v>
      </c>
      <c r="R1306" s="14">
        <f>H1306*$H$11</f>
        <v>0</v>
      </c>
      <c r="S1306" s="14">
        <f>(N1306/100)*(I1306*$I$11)+(N1306/100)*(J1306*$J$11)</f>
        <v>177.45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589.67999999999995</v>
      </c>
      <c r="W1306" s="14">
        <f>(R1306/100)*(K1306*$K$11)+(R1306/100)*(L1306*$L$11)</f>
        <v>0</v>
      </c>
      <c r="X1306" s="14">
        <f t="shared" si="429"/>
        <v>261.95</v>
      </c>
      <c r="Y1306" s="14">
        <f t="shared" si="430"/>
        <v>0</v>
      </c>
      <c r="Z1306" s="14">
        <f t="shared" si="431"/>
        <v>0</v>
      </c>
      <c r="AA1306" s="14">
        <f t="shared" si="432"/>
        <v>862.68</v>
      </c>
      <c r="AB1306" s="14">
        <f t="shared" si="434"/>
        <v>0</v>
      </c>
      <c r="AC1306" s="15">
        <f t="shared" si="433"/>
        <v>1124.5999999999999</v>
      </c>
      <c r="AD1306" s="48">
        <f>(ROUND(AC1306-AC1298,1)/AC1298)</f>
        <v>1.6449746926970352E-2</v>
      </c>
      <c r="AE1306" s="113"/>
      <c r="AF1306" s="60"/>
      <c r="AH1306" s="20"/>
    </row>
    <row r="1307" spans="1:34">
      <c r="A1307" s="99" t="s">
        <v>833</v>
      </c>
      <c r="B1307" s="89"/>
      <c r="C1307" s="21" t="s">
        <v>4</v>
      </c>
      <c r="D1307" s="12">
        <v>65</v>
      </c>
      <c r="E1307" s="12">
        <v>0</v>
      </c>
      <c r="F1307" s="12">
        <v>0</v>
      </c>
      <c r="G1307" s="12">
        <v>0</v>
      </c>
      <c r="H1307" s="12">
        <v>182</v>
      </c>
      <c r="I1307" s="13">
        <v>20</v>
      </c>
      <c r="J1307" s="13">
        <v>50</v>
      </c>
      <c r="K1307" s="13">
        <v>36</v>
      </c>
      <c r="L1307" s="13">
        <v>36</v>
      </c>
      <c r="M1307" s="13">
        <v>0</v>
      </c>
      <c r="N1307" s="14">
        <f>D1307*$D$12</f>
        <v>84.5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273</v>
      </c>
      <c r="S1307" s="14">
        <f>(N1307/100)*(I1307*$I$12)+(N1307/100)*(J1307*$J$12)</f>
        <v>177.45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589.67999999999995</v>
      </c>
      <c r="X1307" s="14">
        <f t="shared" si="429"/>
        <v>261.95</v>
      </c>
      <c r="Y1307" s="14">
        <f t="shared" si="430"/>
        <v>0</v>
      </c>
      <c r="Z1307" s="14">
        <f t="shared" si="431"/>
        <v>0</v>
      </c>
      <c r="AA1307" s="14">
        <f t="shared" si="432"/>
        <v>0</v>
      </c>
      <c r="AB1307" s="14">
        <f t="shared" si="434"/>
        <v>862.68</v>
      </c>
      <c r="AC1307" s="15">
        <f t="shared" si="433"/>
        <v>1124.5999999999999</v>
      </c>
      <c r="AD1307" s="48">
        <f>(ROUND(AC1307-AC1298,1)/AC1298)</f>
        <v>1.6449746926970352E-2</v>
      </c>
      <c r="AE1307" s="113"/>
      <c r="AF1307" s="60"/>
      <c r="AH1307" s="20"/>
    </row>
    <row r="1308" spans="1:34">
      <c r="A1308" s="99" t="s">
        <v>834</v>
      </c>
      <c r="B1308" s="89"/>
      <c r="C1308" s="21" t="s">
        <v>327</v>
      </c>
      <c r="D1308" s="12">
        <v>132</v>
      </c>
      <c r="E1308" s="12">
        <v>0</v>
      </c>
      <c r="F1308" s="12">
        <v>0</v>
      </c>
      <c r="G1308" s="12">
        <v>90</v>
      </c>
      <c r="H1308" s="12">
        <v>0</v>
      </c>
      <c r="I1308" s="13">
        <v>20</v>
      </c>
      <c r="J1308" s="13">
        <v>50</v>
      </c>
      <c r="K1308" s="13">
        <v>0</v>
      </c>
      <c r="L1308" s="13">
        <v>20</v>
      </c>
      <c r="M1308" s="13">
        <v>35</v>
      </c>
      <c r="N1308" s="14">
        <f>D1308*$D$13</f>
        <v>198</v>
      </c>
      <c r="O1308" s="14">
        <f>E1308*$E$13</f>
        <v>0</v>
      </c>
      <c r="P1308" s="14">
        <f>F1308*$F$13</f>
        <v>0</v>
      </c>
      <c r="Q1308" s="14">
        <f>G1308*$G$13</f>
        <v>135</v>
      </c>
      <c r="R1308" s="14">
        <f>H1308*$H$13</f>
        <v>0</v>
      </c>
      <c r="S1308" s="14">
        <f>(N1308/100)*(I1308*$I$14)+(N1308/100)*(J1308*$J$14)+(N1308/100)*(M1308*$M$14)</f>
        <v>623.70000000000005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270</v>
      </c>
      <c r="W1308" s="14">
        <f>(R1308/100)*(K1308*$K$13)+(R1308/100)*(L1308*$L$13)+(R1308/100)*(M1308*$M$13)</f>
        <v>0</v>
      </c>
      <c r="X1308" s="14">
        <f t="shared" si="429"/>
        <v>821.7</v>
      </c>
      <c r="Y1308" s="14">
        <f t="shared" si="430"/>
        <v>0</v>
      </c>
      <c r="Z1308" s="14">
        <f t="shared" si="431"/>
        <v>0</v>
      </c>
      <c r="AA1308" s="14">
        <f t="shared" si="432"/>
        <v>405</v>
      </c>
      <c r="AB1308" s="14">
        <f t="shared" si="434"/>
        <v>0</v>
      </c>
      <c r="AC1308" s="15">
        <f t="shared" si="433"/>
        <v>1226.7</v>
      </c>
      <c r="AD1308" s="48">
        <f>(ROUND(AC1308-AC1298,1)/AC1298)</f>
        <v>0.10873101952277656</v>
      </c>
      <c r="AE1308" s="113"/>
      <c r="AF1308" s="60"/>
      <c r="AH1308" s="20"/>
    </row>
    <row r="1309" spans="1:34">
      <c r="A1309" s="99" t="s">
        <v>835</v>
      </c>
      <c r="B1309" s="89"/>
      <c r="C1309" s="21" t="s">
        <v>328</v>
      </c>
      <c r="D1309" s="12">
        <v>160</v>
      </c>
      <c r="E1309" s="12">
        <v>0</v>
      </c>
      <c r="F1309" s="12">
        <v>0</v>
      </c>
      <c r="G1309" s="12">
        <v>0</v>
      </c>
      <c r="H1309" s="12">
        <v>0</v>
      </c>
      <c r="I1309" s="13">
        <v>20</v>
      </c>
      <c r="J1309" s="13">
        <v>50</v>
      </c>
      <c r="K1309" s="13">
        <v>70</v>
      </c>
      <c r="L1309" s="13">
        <v>0</v>
      </c>
      <c r="M1309" s="13">
        <v>0</v>
      </c>
      <c r="N1309" s="14">
        <f>D1309*$D$14</f>
        <v>240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1008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9"/>
        <v>1248</v>
      </c>
      <c r="Y1309" s="14">
        <f t="shared" si="430"/>
        <v>0</v>
      </c>
      <c r="Z1309" s="14">
        <f t="shared" si="431"/>
        <v>0</v>
      </c>
      <c r="AA1309" s="14">
        <f t="shared" si="432"/>
        <v>0</v>
      </c>
      <c r="AB1309" s="14">
        <f t="shared" si="434"/>
        <v>0</v>
      </c>
      <c r="AC1309" s="15">
        <f t="shared" si="433"/>
        <v>1248</v>
      </c>
      <c r="AD1309" s="48">
        <f>(ROUND(AC1309-AC1298,1)/AC1298)</f>
        <v>0.12798264642082427</v>
      </c>
      <c r="AE1309" s="113"/>
      <c r="AF1309" s="60"/>
      <c r="AH1309" s="20"/>
    </row>
    <row r="1310" spans="1:34">
      <c r="A1310" s="99"/>
      <c r="B1310" s="89"/>
      <c r="C1310" s="21" t="s">
        <v>329</v>
      </c>
      <c r="D1310" s="12">
        <v>160</v>
      </c>
      <c r="E1310" s="12">
        <v>0</v>
      </c>
      <c r="F1310" s="12">
        <v>0</v>
      </c>
      <c r="G1310" s="12">
        <v>0</v>
      </c>
      <c r="H1310" s="12">
        <v>0</v>
      </c>
      <c r="I1310" s="13">
        <v>20</v>
      </c>
      <c r="J1310" s="13">
        <v>50</v>
      </c>
      <c r="K1310" s="13">
        <v>0</v>
      </c>
      <c r="L1310" s="13">
        <v>70</v>
      </c>
      <c r="M1310" s="13">
        <v>0</v>
      </c>
      <c r="N1310" s="14">
        <f>D1310*$D$15</f>
        <v>240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1008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9"/>
        <v>1248</v>
      </c>
      <c r="Y1310" s="14">
        <f t="shared" si="430"/>
        <v>0</v>
      </c>
      <c r="Z1310" s="14">
        <f t="shared" si="431"/>
        <v>0</v>
      </c>
      <c r="AA1310" s="14">
        <f t="shared" si="432"/>
        <v>0</v>
      </c>
      <c r="AB1310" s="14">
        <f t="shared" si="434"/>
        <v>0</v>
      </c>
      <c r="AC1310" s="15">
        <f t="shared" si="433"/>
        <v>1248</v>
      </c>
      <c r="AD1310" s="48">
        <f>(ROUND(AC1310-AC1298,1)/AC1298)</f>
        <v>0.12798264642082427</v>
      </c>
      <c r="AE1310" s="113"/>
      <c r="AF1310" s="60"/>
      <c r="AH1310" s="20"/>
    </row>
    <row r="1311" spans="1:34">
      <c r="A1311" s="99"/>
      <c r="B1311" s="89"/>
      <c r="C1311" s="21" t="s">
        <v>325</v>
      </c>
      <c r="D1311" s="12">
        <v>132</v>
      </c>
      <c r="E1311" s="12">
        <v>0</v>
      </c>
      <c r="F1311" s="12">
        <v>0</v>
      </c>
      <c r="G1311" s="12">
        <v>90</v>
      </c>
      <c r="H1311" s="12">
        <v>0</v>
      </c>
      <c r="I1311" s="13">
        <v>20</v>
      </c>
      <c r="J1311" s="13">
        <v>83</v>
      </c>
      <c r="K1311" s="13">
        <v>0</v>
      </c>
      <c r="L1311" s="13">
        <v>20</v>
      </c>
      <c r="M1311" s="13">
        <v>0</v>
      </c>
      <c r="N1311" s="14">
        <f>D1311*$D$16</f>
        <v>211.20000000000002</v>
      </c>
      <c r="O1311" s="14">
        <f>E1311*$E$16</f>
        <v>0</v>
      </c>
      <c r="P1311" s="14">
        <f>F1311*$F$16</f>
        <v>0</v>
      </c>
      <c r="Q1311" s="14">
        <f>G1311*$G$16</f>
        <v>144</v>
      </c>
      <c r="R1311" s="14">
        <f>H1311*$H$16</f>
        <v>0</v>
      </c>
      <c r="S1311" s="14">
        <f>(N1311/100)*(I1311*$I$16)+(N1311/100)*(J1311*$J$16)</f>
        <v>831.072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86.399999999999991</v>
      </c>
      <c r="W1311" s="14">
        <f>(R1311/100)*(K1311*$K$16)+(R1311/100)*(L1311*$L$16)</f>
        <v>0</v>
      </c>
      <c r="X1311" s="14">
        <f t="shared" si="429"/>
        <v>1042.2719999999999</v>
      </c>
      <c r="Y1311" s="14">
        <f t="shared" si="430"/>
        <v>0</v>
      </c>
      <c r="Z1311" s="14">
        <f t="shared" si="431"/>
        <v>0</v>
      </c>
      <c r="AA1311" s="14">
        <f t="shared" si="432"/>
        <v>230.39999999999998</v>
      </c>
      <c r="AB1311" s="14">
        <f t="shared" si="434"/>
        <v>0</v>
      </c>
      <c r="AC1311" s="15">
        <f t="shared" si="433"/>
        <v>1272.7</v>
      </c>
      <c r="AD1311" s="48">
        <f>(ROUND(AC1311-AC1298,1)/AC1298)</f>
        <v>0.15030730296456976</v>
      </c>
      <c r="AE1311" s="113"/>
      <c r="AF1311" s="60"/>
      <c r="AH1311" s="20"/>
    </row>
    <row r="1312" spans="1:34">
      <c r="A1312" s="99"/>
      <c r="B1312" s="89"/>
      <c r="C1312" s="21" t="s">
        <v>326</v>
      </c>
      <c r="D1312" s="12">
        <v>132</v>
      </c>
      <c r="E1312" s="12">
        <v>0</v>
      </c>
      <c r="F1312" s="12">
        <v>0</v>
      </c>
      <c r="G1312" s="12">
        <v>90</v>
      </c>
      <c r="H1312" s="12">
        <v>0</v>
      </c>
      <c r="I1312" s="13">
        <v>57</v>
      </c>
      <c r="J1312" s="13">
        <v>50</v>
      </c>
      <c r="K1312" s="13">
        <v>0</v>
      </c>
      <c r="L1312" s="13">
        <v>20</v>
      </c>
      <c r="M1312" s="13">
        <v>0</v>
      </c>
      <c r="N1312" s="14">
        <f>D1312*$D$17</f>
        <v>211.20000000000002</v>
      </c>
      <c r="O1312" s="14">
        <f>E1312*$E$17</f>
        <v>0</v>
      </c>
      <c r="P1312" s="14">
        <f>F1312*$F$17</f>
        <v>0</v>
      </c>
      <c r="Q1312" s="14">
        <f>G1312*$G$17</f>
        <v>144</v>
      </c>
      <c r="R1312" s="14">
        <f>H1312*$H$17</f>
        <v>0</v>
      </c>
      <c r="S1312" s="14">
        <f>(N1312/100)*(I1312*$I$17)+(N1312/100)*(J1312*$J$17)</f>
        <v>647.32800000000009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86.399999999999991</v>
      </c>
      <c r="W1312" s="14">
        <f>(R1312/100)*(K1312*$K$17)+(R1312/100)*(L1312*$L$17)</f>
        <v>0</v>
      </c>
      <c r="X1312" s="14">
        <f t="shared" si="429"/>
        <v>858.52800000000013</v>
      </c>
      <c r="Y1312" s="14">
        <f t="shared" si="430"/>
        <v>0</v>
      </c>
      <c r="Z1312" s="14">
        <f t="shared" si="431"/>
        <v>0</v>
      </c>
      <c r="AA1312" s="14">
        <f t="shared" si="432"/>
        <v>230.39999999999998</v>
      </c>
      <c r="AB1312" s="14">
        <f t="shared" si="434"/>
        <v>0</v>
      </c>
      <c r="AC1312" s="15">
        <f t="shared" si="433"/>
        <v>1088.9000000000001</v>
      </c>
      <c r="AD1312" s="48">
        <f>(ROUND(AC1312-AC1298,1)/AC1298)</f>
        <v>-1.5817064352856108E-2</v>
      </c>
      <c r="AE1312" s="113"/>
      <c r="AF1312" s="60"/>
      <c r="AH1312" s="20"/>
    </row>
    <row r="1313" spans="1:34">
      <c r="A1313" s="106" t="s">
        <v>0</v>
      </c>
      <c r="B1313" s="86" t="s">
        <v>63</v>
      </c>
      <c r="C1313" s="50" t="s">
        <v>243</v>
      </c>
      <c r="D1313" s="11">
        <v>142</v>
      </c>
      <c r="E1313" s="11">
        <v>0</v>
      </c>
      <c r="F1313" s="11">
        <v>0</v>
      </c>
      <c r="G1313" s="11">
        <v>0</v>
      </c>
      <c r="H1313" s="11">
        <v>0</v>
      </c>
      <c r="I1313" s="51">
        <v>70</v>
      </c>
      <c r="J1313" s="51">
        <v>20</v>
      </c>
      <c r="K1313" s="51">
        <v>0</v>
      </c>
      <c r="L1313" s="51">
        <v>0</v>
      </c>
      <c r="M1313" s="51">
        <v>0</v>
      </c>
      <c r="N1313" s="52">
        <f>D1313*$D$3</f>
        <v>284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766.8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9"/>
        <v>1050.8</v>
      </c>
      <c r="Y1313" s="52">
        <f t="shared" si="430"/>
        <v>0</v>
      </c>
      <c r="Z1313" s="52">
        <f t="shared" si="431"/>
        <v>0</v>
      </c>
      <c r="AA1313" s="52">
        <f t="shared" si="432"/>
        <v>0</v>
      </c>
      <c r="AB1313" s="52">
        <f t="shared" si="434"/>
        <v>0</v>
      </c>
      <c r="AC1313" s="53">
        <f>ROUND(X1313+Y1313+Z1313+AA1313+AB1313,1)</f>
        <v>1050.8</v>
      </c>
      <c r="AD1313" s="58">
        <v>0</v>
      </c>
      <c r="AE1313" s="113" t="s">
        <v>801</v>
      </c>
      <c r="AF1313" s="60"/>
      <c r="AH1313" s="20"/>
    </row>
    <row r="1314" spans="1:34">
      <c r="A1314" s="99" t="s">
        <v>802</v>
      </c>
      <c r="B1314" s="87">
        <v>28</v>
      </c>
      <c r="C1314" s="21" t="s">
        <v>324</v>
      </c>
      <c r="D1314" s="12">
        <v>142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37</v>
      </c>
      <c r="K1314" s="13">
        <v>0</v>
      </c>
      <c r="L1314" s="13">
        <v>0</v>
      </c>
      <c r="M1314" s="13">
        <v>0</v>
      </c>
      <c r="N1314" s="14">
        <f>D1314*$D$4</f>
        <v>227.20000000000002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970.14400000000012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9"/>
        <v>1197.3440000000001</v>
      </c>
      <c r="Y1314" s="14">
        <f t="shared" si="430"/>
        <v>0</v>
      </c>
      <c r="Z1314" s="14">
        <f t="shared" si="431"/>
        <v>0</v>
      </c>
      <c r="AA1314" s="14">
        <f t="shared" si="432"/>
        <v>0</v>
      </c>
      <c r="AB1314" s="14">
        <f t="shared" ref="AB1314:AB1330" si="435">R1314+W1314</f>
        <v>0</v>
      </c>
      <c r="AC1314" s="15">
        <f>ROUND(X1314+Y1314+Z1314+AA1314+AB1314,1)</f>
        <v>1197.3</v>
      </c>
      <c r="AD1314" s="48">
        <f>(ROUND(AC1314-AC1313,1)/AC1313)</f>
        <v>0.13941758660068521</v>
      </c>
      <c r="AE1314" s="113"/>
      <c r="AF1314" s="60"/>
      <c r="AH1314" s="20"/>
    </row>
    <row r="1315" spans="1:34">
      <c r="A1315" s="99" t="s">
        <v>803</v>
      </c>
      <c r="B1315" s="87">
        <v>0</v>
      </c>
      <c r="C1315" s="21" t="s">
        <v>836</v>
      </c>
      <c r="D1315" s="12">
        <v>142</v>
      </c>
      <c r="E1315" s="12">
        <v>0</v>
      </c>
      <c r="F1315" s="12">
        <v>0</v>
      </c>
      <c r="G1315" s="12">
        <v>0</v>
      </c>
      <c r="H1315" s="12">
        <v>0</v>
      </c>
      <c r="I1315" s="13">
        <v>70</v>
      </c>
      <c r="J1315" s="13">
        <v>20</v>
      </c>
      <c r="K1315" s="13">
        <v>0</v>
      </c>
      <c r="L1315" s="13">
        <v>0</v>
      </c>
      <c r="M1315" s="13">
        <v>0</v>
      </c>
      <c r="N1315" s="14">
        <f>D1315*$D$5</f>
        <v>284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715.68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9"/>
        <v>999.68</v>
      </c>
      <c r="Y1315" s="14">
        <f t="shared" si="430"/>
        <v>0</v>
      </c>
      <c r="Z1315" s="14">
        <f t="shared" si="431"/>
        <v>0</v>
      </c>
      <c r="AA1315" s="14">
        <f t="shared" si="432"/>
        <v>0</v>
      </c>
      <c r="AB1315" s="14">
        <f t="shared" si="435"/>
        <v>0</v>
      </c>
      <c r="AC1315" s="15">
        <f t="shared" ref="AC1315:AC1327" si="436">ROUND(X1315+Y1315+Z1315+AA1315+AB1315,1)</f>
        <v>999.7</v>
      </c>
      <c r="AD1315" s="48">
        <f>(ROUND(AC1315-AC1313,1)/AC1313)</f>
        <v>-4.8629615531023983E-2</v>
      </c>
      <c r="AE1315" s="113"/>
      <c r="AF1315" s="60"/>
      <c r="AH1315" s="20"/>
    </row>
    <row r="1316" spans="1:34">
      <c r="A1316" s="99" t="s">
        <v>804</v>
      </c>
      <c r="B1316" s="87">
        <v>0</v>
      </c>
      <c r="C1316" s="21" t="s">
        <v>337</v>
      </c>
      <c r="D1316" s="12">
        <v>142</v>
      </c>
      <c r="E1316" s="12">
        <v>0</v>
      </c>
      <c r="F1316" s="12">
        <v>0</v>
      </c>
      <c r="G1316" s="12">
        <v>0</v>
      </c>
      <c r="H1316" s="12">
        <v>0</v>
      </c>
      <c r="I1316" s="13">
        <v>70</v>
      </c>
      <c r="J1316" s="13">
        <v>20</v>
      </c>
      <c r="K1316" s="13">
        <v>0</v>
      </c>
      <c r="L1316" s="13">
        <v>0</v>
      </c>
      <c r="M1316" s="13">
        <v>0</v>
      </c>
      <c r="N1316" s="14">
        <f>D1316*$D$6</f>
        <v>284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715.68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9"/>
        <v>999.68</v>
      </c>
      <c r="Y1316" s="14">
        <f t="shared" si="430"/>
        <v>0</v>
      </c>
      <c r="Z1316" s="14">
        <f t="shared" si="431"/>
        <v>0</v>
      </c>
      <c r="AA1316" s="14">
        <f t="shared" si="432"/>
        <v>0</v>
      </c>
      <c r="AB1316" s="14">
        <f t="shared" si="435"/>
        <v>0</v>
      </c>
      <c r="AC1316" s="15">
        <f t="shared" si="436"/>
        <v>999.7</v>
      </c>
      <c r="AD1316" s="48">
        <f>(ROUND(AC1316-AC1313,1)/AC1313)</f>
        <v>-4.8629615531023983E-2</v>
      </c>
      <c r="AE1316" s="113"/>
      <c r="AF1316" s="60"/>
      <c r="AH1316" s="20"/>
    </row>
    <row r="1317" spans="1:34">
      <c r="A1317" s="99" t="s">
        <v>805</v>
      </c>
      <c r="B1317" s="87">
        <v>0</v>
      </c>
      <c r="C1317" s="21" t="s">
        <v>338</v>
      </c>
      <c r="D1317" s="12">
        <v>142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D1317*$D$7</f>
        <v>284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715.68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9"/>
        <v>999.68</v>
      </c>
      <c r="Y1317" s="14">
        <f t="shared" si="430"/>
        <v>0</v>
      </c>
      <c r="Z1317" s="14">
        <f t="shared" si="431"/>
        <v>0</v>
      </c>
      <c r="AA1317" s="14">
        <f t="shared" si="432"/>
        <v>0</v>
      </c>
      <c r="AB1317" s="14">
        <f t="shared" si="435"/>
        <v>0</v>
      </c>
      <c r="AC1317" s="15">
        <f t="shared" si="436"/>
        <v>999.7</v>
      </c>
      <c r="AD1317" s="48">
        <f>(ROUND(AC1317-AC1313,1)/AC1313)</f>
        <v>-4.8629615531023983E-2</v>
      </c>
      <c r="AE1317" s="113"/>
      <c r="AF1317" s="60"/>
      <c r="AH1317" s="20"/>
    </row>
    <row r="1318" spans="1:34">
      <c r="A1318" s="99" t="s">
        <v>655</v>
      </c>
      <c r="B1318" s="87"/>
      <c r="C1318" s="21" t="s">
        <v>339</v>
      </c>
      <c r="D1318" s="12">
        <v>142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D1318*$D$8</f>
        <v>284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715.68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9"/>
        <v>999.68</v>
      </c>
      <c r="Y1318" s="14">
        <f t="shared" si="430"/>
        <v>0</v>
      </c>
      <c r="Z1318" s="14">
        <f t="shared" si="431"/>
        <v>0</v>
      </c>
      <c r="AA1318" s="14">
        <f t="shared" si="432"/>
        <v>0</v>
      </c>
      <c r="AB1318" s="14">
        <f t="shared" si="435"/>
        <v>0</v>
      </c>
      <c r="AC1318" s="15">
        <f t="shared" si="436"/>
        <v>999.7</v>
      </c>
      <c r="AD1318" s="48">
        <f>(ROUND(AC1318-AC1313,1)/AC1313)</f>
        <v>-4.8629615531023983E-2</v>
      </c>
      <c r="AE1318" s="113"/>
      <c r="AF1318" s="60"/>
      <c r="AH1318" s="20"/>
    </row>
    <row r="1319" spans="1:34">
      <c r="A1319" s="99" t="s">
        <v>596</v>
      </c>
      <c r="B1319" s="87"/>
      <c r="C1319" s="21" t="s">
        <v>1</v>
      </c>
      <c r="D1319" s="12">
        <v>71</v>
      </c>
      <c r="E1319" s="12">
        <v>142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95</v>
      </c>
      <c r="L1319" s="13">
        <v>0</v>
      </c>
      <c r="M1319" s="13">
        <v>0</v>
      </c>
      <c r="N1319" s="14">
        <f>D1319*$D$9</f>
        <v>92.3</v>
      </c>
      <c r="O1319" s="14">
        <f>E1319*$E$9</f>
        <v>213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249.20999999999998</v>
      </c>
      <c r="T1319" s="14">
        <f>(O1319/100)*(K1319*$K$9)</f>
        <v>607.04999999999995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9"/>
        <v>341.51</v>
      </c>
      <c r="Y1319" s="14">
        <f t="shared" si="430"/>
        <v>820.05</v>
      </c>
      <c r="Z1319" s="14">
        <f t="shared" si="431"/>
        <v>0</v>
      </c>
      <c r="AA1319" s="14">
        <f t="shared" si="432"/>
        <v>0</v>
      </c>
      <c r="AB1319" s="14">
        <f t="shared" si="435"/>
        <v>0</v>
      </c>
      <c r="AC1319" s="15">
        <f t="shared" si="436"/>
        <v>1161.5999999999999</v>
      </c>
      <c r="AD1319" s="48">
        <f>(ROUND(AC1319-AC1313,1)/AC1313)</f>
        <v>0.10544347164065473</v>
      </c>
      <c r="AE1319" s="113"/>
      <c r="AF1319" s="60"/>
      <c r="AH1319" s="20"/>
    </row>
    <row r="1320" spans="1:34">
      <c r="A1320" s="99" t="s">
        <v>831</v>
      </c>
      <c r="B1320" s="87"/>
      <c r="C1320" s="21" t="s">
        <v>2</v>
      </c>
      <c r="D1320" s="12">
        <v>71</v>
      </c>
      <c r="E1320" s="12">
        <v>0</v>
      </c>
      <c r="F1320" s="12">
        <v>142</v>
      </c>
      <c r="G1320" s="12">
        <v>0</v>
      </c>
      <c r="H1320" s="12">
        <v>0</v>
      </c>
      <c r="I1320" s="13">
        <v>70</v>
      </c>
      <c r="J1320" s="13">
        <v>20</v>
      </c>
      <c r="K1320" s="13">
        <v>47.5</v>
      </c>
      <c r="L1320" s="13">
        <v>47.5</v>
      </c>
      <c r="M1320" s="13">
        <v>0</v>
      </c>
      <c r="N1320" s="14">
        <f>D1320*$D$10</f>
        <v>92.3</v>
      </c>
      <c r="O1320" s="14">
        <f>E1320*$E$10</f>
        <v>0</v>
      </c>
      <c r="P1320" s="14">
        <f>F1320*$F$10</f>
        <v>213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249.20999999999998</v>
      </c>
      <c r="T1320" s="14">
        <f>(O1320/100)*(K1320*$J$10)</f>
        <v>0</v>
      </c>
      <c r="U1320" s="14">
        <f>(P1320/100)*(K1320*$K$10)+(P1320/100)*(L1320*$L$10)</f>
        <v>607.04999999999995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9"/>
        <v>341.51</v>
      </c>
      <c r="Y1320" s="14">
        <f t="shared" si="430"/>
        <v>0</v>
      </c>
      <c r="Z1320" s="14">
        <f t="shared" si="431"/>
        <v>820.05</v>
      </c>
      <c r="AA1320" s="14">
        <f t="shared" si="432"/>
        <v>0</v>
      </c>
      <c r="AB1320" s="14">
        <f t="shared" si="435"/>
        <v>0</v>
      </c>
      <c r="AC1320" s="15">
        <f t="shared" si="436"/>
        <v>1161.5999999999999</v>
      </c>
      <c r="AD1320" s="48">
        <f>(ROUND(AC1320-AC1313,1)/AC1313)</f>
        <v>0.10544347164065473</v>
      </c>
      <c r="AE1320" s="113"/>
      <c r="AF1320" s="60"/>
      <c r="AH1320" s="20"/>
    </row>
    <row r="1321" spans="1:34">
      <c r="A1321" s="99" t="s">
        <v>832</v>
      </c>
      <c r="B1321" s="87"/>
      <c r="C1321" s="21" t="s">
        <v>3</v>
      </c>
      <c r="D1321" s="12">
        <v>71</v>
      </c>
      <c r="E1321" s="12">
        <v>0</v>
      </c>
      <c r="F1321" s="12">
        <v>0</v>
      </c>
      <c r="G1321" s="12">
        <v>142</v>
      </c>
      <c r="H1321" s="12">
        <v>0</v>
      </c>
      <c r="I1321" s="13">
        <v>70</v>
      </c>
      <c r="J1321" s="13">
        <v>20</v>
      </c>
      <c r="K1321" s="13">
        <v>0</v>
      </c>
      <c r="L1321" s="13">
        <v>95</v>
      </c>
      <c r="M1321" s="13">
        <v>0</v>
      </c>
      <c r="N1321" s="14">
        <f>D1321*$D$11</f>
        <v>92.3</v>
      </c>
      <c r="O1321" s="14">
        <f>E1321*$E$11</f>
        <v>0</v>
      </c>
      <c r="P1321" s="14">
        <f>F1321*$F$11</f>
        <v>0</v>
      </c>
      <c r="Q1321" s="14">
        <f>G1321*$G$11</f>
        <v>213</v>
      </c>
      <c r="R1321" s="14">
        <f>H1321*$H$11</f>
        <v>0</v>
      </c>
      <c r="S1321" s="14">
        <f>(N1321/100)*(I1321*$I$11)+(N1321/100)*(J1321*$J$11)</f>
        <v>249.20999999999998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607.04999999999995</v>
      </c>
      <c r="W1321" s="14">
        <f>(R1321/100)*(K1321*$K$11)+(R1321/100)*(L1321*$L$11)</f>
        <v>0</v>
      </c>
      <c r="X1321" s="14">
        <f t="shared" si="429"/>
        <v>341.51</v>
      </c>
      <c r="Y1321" s="14">
        <f t="shared" si="430"/>
        <v>0</v>
      </c>
      <c r="Z1321" s="14">
        <f t="shared" si="431"/>
        <v>0</v>
      </c>
      <c r="AA1321" s="14">
        <f t="shared" si="432"/>
        <v>820.05</v>
      </c>
      <c r="AB1321" s="14">
        <f t="shared" si="435"/>
        <v>0</v>
      </c>
      <c r="AC1321" s="15">
        <f t="shared" si="436"/>
        <v>1161.5999999999999</v>
      </c>
      <c r="AD1321" s="48">
        <f>(ROUND(AC1321-AC1313,1)/AC1313)</f>
        <v>0.10544347164065473</v>
      </c>
      <c r="AE1321" s="113"/>
      <c r="AF1321" s="60"/>
      <c r="AH1321" s="20"/>
    </row>
    <row r="1322" spans="1:34">
      <c r="A1322" s="99" t="s">
        <v>833</v>
      </c>
      <c r="B1322" s="87"/>
      <c r="C1322" s="21" t="s">
        <v>4</v>
      </c>
      <c r="D1322" s="12">
        <v>71</v>
      </c>
      <c r="E1322" s="12">
        <v>0</v>
      </c>
      <c r="F1322" s="12">
        <v>0</v>
      </c>
      <c r="G1322" s="12">
        <v>0</v>
      </c>
      <c r="H1322" s="12">
        <v>142</v>
      </c>
      <c r="I1322" s="13">
        <v>70</v>
      </c>
      <c r="J1322" s="13">
        <v>20</v>
      </c>
      <c r="K1322" s="13">
        <v>47.5</v>
      </c>
      <c r="L1322" s="13">
        <v>47.5</v>
      </c>
      <c r="M1322" s="13">
        <v>0</v>
      </c>
      <c r="N1322" s="14">
        <f>D1322*$D$12</f>
        <v>92.3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213</v>
      </c>
      <c r="S1322" s="14">
        <f>(N1322/100)*(I1322*$I$12)+(N1322/100)*(J1322*$J$12)</f>
        <v>249.20999999999998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607.04999999999995</v>
      </c>
      <c r="X1322" s="14">
        <f t="shared" si="429"/>
        <v>341.51</v>
      </c>
      <c r="Y1322" s="14">
        <f t="shared" si="430"/>
        <v>0</v>
      </c>
      <c r="Z1322" s="14">
        <f t="shared" si="431"/>
        <v>0</v>
      </c>
      <c r="AA1322" s="14">
        <f t="shared" si="432"/>
        <v>0</v>
      </c>
      <c r="AB1322" s="14">
        <f t="shared" si="435"/>
        <v>820.05</v>
      </c>
      <c r="AC1322" s="15">
        <f t="shared" si="436"/>
        <v>1161.5999999999999</v>
      </c>
      <c r="AD1322" s="48">
        <f>(ROUND(AC1322-AC1313,1)/AC1313)</f>
        <v>0.10544347164065473</v>
      </c>
      <c r="AE1322" s="113"/>
      <c r="AF1322" s="60"/>
      <c r="AH1322" s="20"/>
    </row>
    <row r="1323" spans="1:34">
      <c r="A1323" s="99" t="s">
        <v>834</v>
      </c>
      <c r="B1323" s="87"/>
      <c r="C1323" s="21" t="s">
        <v>327</v>
      </c>
      <c r="D1323" s="12">
        <v>142</v>
      </c>
      <c r="E1323" s="12">
        <v>0</v>
      </c>
      <c r="F1323" s="12">
        <v>0</v>
      </c>
      <c r="G1323" s="12">
        <v>0</v>
      </c>
      <c r="H1323" s="12">
        <v>0</v>
      </c>
      <c r="I1323" s="13">
        <v>70</v>
      </c>
      <c r="J1323" s="13">
        <v>20</v>
      </c>
      <c r="K1323" s="13">
        <v>0</v>
      </c>
      <c r="L1323" s="13">
        <v>0</v>
      </c>
      <c r="M1323" s="13">
        <v>75</v>
      </c>
      <c r="N1323" s="14">
        <f>D1323*$D$13</f>
        <v>213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1054.3499999999999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9"/>
        <v>1267.3499999999999</v>
      </c>
      <c r="Y1323" s="14">
        <f t="shared" si="430"/>
        <v>0</v>
      </c>
      <c r="Z1323" s="14">
        <f t="shared" si="431"/>
        <v>0</v>
      </c>
      <c r="AA1323" s="14">
        <f t="shared" si="432"/>
        <v>0</v>
      </c>
      <c r="AB1323" s="14">
        <f t="shared" si="435"/>
        <v>0</v>
      </c>
      <c r="AC1323" s="15">
        <f t="shared" si="436"/>
        <v>1267.4000000000001</v>
      </c>
      <c r="AD1323" s="48">
        <f>(ROUND(AC1323-AC1313,1)/AC1313)</f>
        <v>0.20612866387514275</v>
      </c>
      <c r="AE1323" s="113"/>
      <c r="AF1323" s="60"/>
      <c r="AH1323" s="20"/>
    </row>
    <row r="1324" spans="1:34">
      <c r="A1324" s="99" t="s">
        <v>835</v>
      </c>
      <c r="B1324" s="87"/>
      <c r="C1324" s="21" t="s">
        <v>328</v>
      </c>
      <c r="D1324" s="12">
        <v>142</v>
      </c>
      <c r="E1324" s="12">
        <v>0</v>
      </c>
      <c r="F1324" s="12">
        <v>0</v>
      </c>
      <c r="G1324" s="12">
        <v>0</v>
      </c>
      <c r="H1324" s="12">
        <v>0</v>
      </c>
      <c r="I1324" s="13">
        <v>70</v>
      </c>
      <c r="J1324" s="13">
        <v>20</v>
      </c>
      <c r="K1324" s="13">
        <v>75</v>
      </c>
      <c r="L1324" s="13">
        <v>0</v>
      </c>
      <c r="M1324" s="13">
        <v>0</v>
      </c>
      <c r="N1324" s="14">
        <f>D1324*$D$14</f>
        <v>213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1054.3499999999999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9"/>
        <v>1267.3499999999999</v>
      </c>
      <c r="Y1324" s="14">
        <f t="shared" si="430"/>
        <v>0</v>
      </c>
      <c r="Z1324" s="14">
        <f t="shared" si="431"/>
        <v>0</v>
      </c>
      <c r="AA1324" s="14">
        <f t="shared" si="432"/>
        <v>0</v>
      </c>
      <c r="AB1324" s="14">
        <f t="shared" si="435"/>
        <v>0</v>
      </c>
      <c r="AC1324" s="15">
        <f t="shared" si="436"/>
        <v>1267.4000000000001</v>
      </c>
      <c r="AD1324" s="48">
        <f>(ROUND(AC1324-AC1313,1)/AC1313)</f>
        <v>0.20612866387514275</v>
      </c>
      <c r="AE1324" s="113"/>
      <c r="AF1324" s="60"/>
      <c r="AH1324" s="20"/>
    </row>
    <row r="1325" spans="1:34">
      <c r="A1325" s="99"/>
      <c r="B1325" s="87"/>
      <c r="C1325" s="21" t="s">
        <v>329</v>
      </c>
      <c r="D1325" s="12">
        <v>142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75</v>
      </c>
      <c r="M1325" s="13">
        <v>0</v>
      </c>
      <c r="N1325" s="14">
        <f>D1325*$D$15</f>
        <v>213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1054.3499999999999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9"/>
        <v>1267.3499999999999</v>
      </c>
      <c r="Y1325" s="14">
        <f t="shared" si="430"/>
        <v>0</v>
      </c>
      <c r="Z1325" s="14">
        <f t="shared" si="431"/>
        <v>0</v>
      </c>
      <c r="AA1325" s="14">
        <f t="shared" si="432"/>
        <v>0</v>
      </c>
      <c r="AB1325" s="14">
        <f t="shared" si="435"/>
        <v>0</v>
      </c>
      <c r="AC1325" s="15">
        <f t="shared" si="436"/>
        <v>1267.4000000000001</v>
      </c>
      <c r="AD1325" s="48">
        <f>(ROUND(AC1325-AC1313,1)/AC1313)</f>
        <v>0.20612866387514275</v>
      </c>
      <c r="AE1325" s="113"/>
      <c r="AF1325" s="60"/>
      <c r="AH1325" s="20"/>
    </row>
    <row r="1326" spans="1:34">
      <c r="A1326" s="99"/>
      <c r="B1326" s="87"/>
      <c r="C1326" s="21" t="s">
        <v>325</v>
      </c>
      <c r="D1326" s="12">
        <v>142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59</v>
      </c>
      <c r="K1326" s="13">
        <v>0</v>
      </c>
      <c r="L1326" s="13">
        <v>0</v>
      </c>
      <c r="M1326" s="13">
        <v>0</v>
      </c>
      <c r="N1326" s="14">
        <f>D1326*$D$16</f>
        <v>227.20000000000002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762.25600000000009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9"/>
        <v>989.45600000000013</v>
      </c>
      <c r="Y1326" s="14">
        <f t="shared" si="430"/>
        <v>0</v>
      </c>
      <c r="Z1326" s="14">
        <f t="shared" si="431"/>
        <v>0</v>
      </c>
      <c r="AA1326" s="14">
        <f t="shared" si="432"/>
        <v>0</v>
      </c>
      <c r="AB1326" s="14">
        <f t="shared" si="435"/>
        <v>0</v>
      </c>
      <c r="AC1326" s="15">
        <f t="shared" si="436"/>
        <v>989.5</v>
      </c>
      <c r="AD1326" s="48">
        <f>(ROUND(AC1326-AC1313,1)/AC1313)</f>
        <v>-5.8336505519604114E-2</v>
      </c>
      <c r="AE1326" s="113"/>
      <c r="AF1326" s="60"/>
      <c r="AH1326" s="20"/>
    </row>
    <row r="1327" spans="1:34">
      <c r="A1327" s="99"/>
      <c r="B1327" s="87"/>
      <c r="C1327" s="21" t="s">
        <v>326</v>
      </c>
      <c r="D1327" s="12">
        <v>142</v>
      </c>
      <c r="E1327" s="12">
        <v>0</v>
      </c>
      <c r="F1327" s="12">
        <v>0</v>
      </c>
      <c r="G1327" s="12">
        <v>0</v>
      </c>
      <c r="H1327" s="12">
        <v>0</v>
      </c>
      <c r="I1327" s="13">
        <v>93</v>
      </c>
      <c r="J1327" s="13">
        <v>20</v>
      </c>
      <c r="K1327" s="13">
        <v>0</v>
      </c>
      <c r="L1327" s="13">
        <v>0</v>
      </c>
      <c r="M1327" s="13">
        <v>0</v>
      </c>
      <c r="N1327" s="14">
        <f>D1327*$D$17</f>
        <v>227.20000000000002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996.27200000000016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9"/>
        <v>1223.4720000000002</v>
      </c>
      <c r="Y1327" s="14">
        <f t="shared" si="430"/>
        <v>0</v>
      </c>
      <c r="Z1327" s="14">
        <f t="shared" si="431"/>
        <v>0</v>
      </c>
      <c r="AA1327" s="14">
        <f t="shared" si="432"/>
        <v>0</v>
      </c>
      <c r="AB1327" s="14">
        <f t="shared" si="435"/>
        <v>0</v>
      </c>
      <c r="AC1327" s="15">
        <f t="shared" si="436"/>
        <v>1223.5</v>
      </c>
      <c r="AD1327" s="48">
        <f>(ROUND(AC1327-AC1313,1)/AC1313)</f>
        <v>0.16435097068899884</v>
      </c>
      <c r="AE1327" s="113"/>
      <c r="AF1327" s="60"/>
      <c r="AH1327" s="20"/>
    </row>
    <row r="1328" spans="1:34">
      <c r="A1328" s="106" t="s">
        <v>0</v>
      </c>
      <c r="B1328" s="88" t="s">
        <v>589</v>
      </c>
      <c r="C1328" s="50" t="s">
        <v>243</v>
      </c>
      <c r="D1328" s="11">
        <v>146</v>
      </c>
      <c r="E1328" s="11">
        <v>0</v>
      </c>
      <c r="F1328" s="11">
        <v>0</v>
      </c>
      <c r="G1328" s="11">
        <v>0</v>
      </c>
      <c r="H1328" s="11">
        <v>0</v>
      </c>
      <c r="I1328" s="51">
        <v>80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292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700.8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9"/>
        <v>992.8</v>
      </c>
      <c r="Y1328" s="52">
        <f t="shared" si="430"/>
        <v>0</v>
      </c>
      <c r="Z1328" s="52">
        <f t="shared" si="431"/>
        <v>0</v>
      </c>
      <c r="AA1328" s="52">
        <f t="shared" si="432"/>
        <v>0</v>
      </c>
      <c r="AB1328" s="52">
        <f t="shared" si="435"/>
        <v>0</v>
      </c>
      <c r="AC1328" s="53">
        <f>ROUND(X1328+Y1328+Z1328+AA1328+AB1328,1)</f>
        <v>992.8</v>
      </c>
      <c r="AD1328" s="58">
        <v>0</v>
      </c>
      <c r="AE1328" s="113" t="s">
        <v>801</v>
      </c>
      <c r="AF1328" s="60"/>
      <c r="AH1328" s="20"/>
    </row>
    <row r="1329" spans="1:34">
      <c r="A1329" s="99" t="s">
        <v>802</v>
      </c>
      <c r="B1329" s="89">
        <v>30</v>
      </c>
      <c r="C1329" s="21" t="s">
        <v>324</v>
      </c>
      <c r="D1329" s="12">
        <v>146</v>
      </c>
      <c r="E1329" s="12">
        <v>0</v>
      </c>
      <c r="F1329" s="12">
        <v>0</v>
      </c>
      <c r="G1329" s="12">
        <v>0</v>
      </c>
      <c r="H1329" s="12">
        <v>0</v>
      </c>
      <c r="I1329" s="13">
        <v>90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D1329*$D$4</f>
        <v>233.60000000000002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899.36000000000013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9"/>
        <v>1132.96</v>
      </c>
      <c r="Y1329" s="14">
        <f t="shared" si="430"/>
        <v>0</v>
      </c>
      <c r="Z1329" s="14">
        <f t="shared" si="431"/>
        <v>0</v>
      </c>
      <c r="AA1329" s="14">
        <f t="shared" si="432"/>
        <v>0</v>
      </c>
      <c r="AB1329" s="14">
        <f t="shared" si="435"/>
        <v>0</v>
      </c>
      <c r="AC1329" s="15">
        <f>ROUND(X1329+Y1329+Z1329+AA1329+AB1329,1)</f>
        <v>1133</v>
      </c>
      <c r="AD1329" s="48">
        <f>(ROUND(AC1329-AC1328,1)/AC1328)</f>
        <v>0.14121676067687347</v>
      </c>
      <c r="AE1329" s="113"/>
      <c r="AF1329" s="60"/>
      <c r="AH1329" s="20"/>
    </row>
    <row r="1330" spans="1:34">
      <c r="A1330" s="99" t="s">
        <v>803</v>
      </c>
      <c r="B1330" s="89">
        <v>0</v>
      </c>
      <c r="C1330" s="21" t="s">
        <v>836</v>
      </c>
      <c r="D1330" s="12">
        <v>146</v>
      </c>
      <c r="E1330" s="12">
        <v>0</v>
      </c>
      <c r="F1330" s="12">
        <v>0</v>
      </c>
      <c r="G1330" s="12">
        <v>0</v>
      </c>
      <c r="H1330" s="12">
        <v>0</v>
      </c>
      <c r="I1330" s="13">
        <v>80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292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654.07999999999993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9"/>
        <v>946.07999999999993</v>
      </c>
      <c r="Y1330" s="14">
        <f t="shared" si="430"/>
        <v>0</v>
      </c>
      <c r="Z1330" s="14">
        <f t="shared" si="431"/>
        <v>0</v>
      </c>
      <c r="AA1330" s="14">
        <f t="shared" si="432"/>
        <v>0</v>
      </c>
      <c r="AB1330" s="14">
        <f t="shared" si="435"/>
        <v>0</v>
      </c>
      <c r="AC1330" s="15">
        <f t="shared" ref="AC1330:AC1342" si="437">ROUND(X1330+Y1330+Z1330+AA1330+AB1330,1)</f>
        <v>946.1</v>
      </c>
      <c r="AD1330" s="48">
        <f>(ROUND(AC1330-AC1328,1)/AC1328)</f>
        <v>-4.7038678485092675E-2</v>
      </c>
      <c r="AE1330" s="113"/>
      <c r="AF1330" s="60"/>
      <c r="AH1330" s="20"/>
    </row>
    <row r="1331" spans="1:34">
      <c r="A1331" s="99" t="s">
        <v>804</v>
      </c>
      <c r="B1331" s="89">
        <v>0</v>
      </c>
      <c r="C1331" s="21" t="s">
        <v>337</v>
      </c>
      <c r="D1331" s="12">
        <v>146</v>
      </c>
      <c r="E1331" s="12">
        <v>0</v>
      </c>
      <c r="F1331" s="12">
        <v>0</v>
      </c>
      <c r="G1331" s="12">
        <v>0</v>
      </c>
      <c r="H1331" s="12">
        <v>0</v>
      </c>
      <c r="I1331" s="13">
        <v>80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292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654.07999999999993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9"/>
        <v>946.07999999999993</v>
      </c>
      <c r="Y1331" s="14">
        <f t="shared" si="430"/>
        <v>0</v>
      </c>
      <c r="Z1331" s="14">
        <f t="shared" si="431"/>
        <v>0</v>
      </c>
      <c r="AA1331" s="14">
        <f t="shared" si="432"/>
        <v>0</v>
      </c>
      <c r="AB1331" s="14">
        <f t="shared" ref="AB1331:AB1342" si="438">R1331+W1331</f>
        <v>0</v>
      </c>
      <c r="AC1331" s="15">
        <f t="shared" si="437"/>
        <v>946.1</v>
      </c>
      <c r="AD1331" s="48">
        <f>(ROUND(AC1331-AC1328,1)/AC1328)</f>
        <v>-4.7038678485092675E-2</v>
      </c>
      <c r="AE1331" s="113"/>
      <c r="AF1331" s="60"/>
      <c r="AH1331" s="20"/>
    </row>
    <row r="1332" spans="1:34">
      <c r="A1332" s="99" t="s">
        <v>805</v>
      </c>
      <c r="B1332" s="89">
        <v>0</v>
      </c>
      <c r="C1332" s="21" t="s">
        <v>338</v>
      </c>
      <c r="D1332" s="12">
        <v>146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292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654.07999999999993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9"/>
        <v>946.07999999999993</v>
      </c>
      <c r="Y1332" s="14">
        <f t="shared" si="430"/>
        <v>0</v>
      </c>
      <c r="Z1332" s="14">
        <f t="shared" si="431"/>
        <v>0</v>
      </c>
      <c r="AA1332" s="14">
        <f t="shared" si="432"/>
        <v>0</v>
      </c>
      <c r="AB1332" s="14">
        <f t="shared" si="438"/>
        <v>0</v>
      </c>
      <c r="AC1332" s="15">
        <f t="shared" si="437"/>
        <v>946.1</v>
      </c>
      <c r="AD1332" s="48">
        <f>(ROUND(AC1332-AC1328,1)/AC1328)</f>
        <v>-4.7038678485092675E-2</v>
      </c>
      <c r="AE1332" s="113"/>
      <c r="AF1332" s="60"/>
      <c r="AH1332" s="20"/>
    </row>
    <row r="1333" spans="1:34">
      <c r="A1333" s="99" t="s">
        <v>655</v>
      </c>
      <c r="B1333" s="89"/>
      <c r="C1333" s="21" t="s">
        <v>339</v>
      </c>
      <c r="D1333" s="12">
        <v>146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292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654.07999999999993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9"/>
        <v>946.07999999999993</v>
      </c>
      <c r="Y1333" s="14">
        <f t="shared" si="430"/>
        <v>0</v>
      </c>
      <c r="Z1333" s="14">
        <f t="shared" si="431"/>
        <v>0</v>
      </c>
      <c r="AA1333" s="14">
        <f t="shared" si="432"/>
        <v>0</v>
      </c>
      <c r="AB1333" s="14">
        <f t="shared" si="438"/>
        <v>0</v>
      </c>
      <c r="AC1333" s="15">
        <f t="shared" si="437"/>
        <v>946.1</v>
      </c>
      <c r="AD1333" s="48">
        <f>(ROUND(AC1333-AC1328,1)/AC1328)</f>
        <v>-4.7038678485092675E-2</v>
      </c>
      <c r="AE1333" s="113"/>
      <c r="AF1333" s="60"/>
      <c r="AH1333" s="20"/>
    </row>
    <row r="1334" spans="1:34">
      <c r="A1334" s="99" t="s">
        <v>596</v>
      </c>
      <c r="B1334" s="89"/>
      <c r="C1334" s="21" t="s">
        <v>1</v>
      </c>
      <c r="D1334" s="12">
        <v>73</v>
      </c>
      <c r="E1334" s="12">
        <v>146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85</v>
      </c>
      <c r="L1334" s="13">
        <v>0</v>
      </c>
      <c r="M1334" s="13">
        <v>0</v>
      </c>
      <c r="N1334" s="14">
        <f>D1334*$D$9</f>
        <v>94.9</v>
      </c>
      <c r="O1334" s="14">
        <f>E1334*$E$9</f>
        <v>219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227.76000000000002</v>
      </c>
      <c r="T1334" s="14">
        <f>(O1334/100)*(K1334*$K$9)</f>
        <v>558.44999999999993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9"/>
        <v>322.66000000000003</v>
      </c>
      <c r="Y1334" s="14">
        <f t="shared" si="430"/>
        <v>777.44999999999993</v>
      </c>
      <c r="Z1334" s="14">
        <f t="shared" si="431"/>
        <v>0</v>
      </c>
      <c r="AA1334" s="14">
        <f t="shared" si="432"/>
        <v>0</v>
      </c>
      <c r="AB1334" s="14">
        <f t="shared" si="438"/>
        <v>0</v>
      </c>
      <c r="AC1334" s="15">
        <f t="shared" si="437"/>
        <v>1100.0999999999999</v>
      </c>
      <c r="AD1334" s="48">
        <f>(ROUND(AC1334-AC1328,1)/AC1328)</f>
        <v>0.1080781627719581</v>
      </c>
      <c r="AE1334" s="113"/>
      <c r="AF1334" s="60"/>
      <c r="AH1334" s="20"/>
    </row>
    <row r="1335" spans="1:34">
      <c r="A1335" s="99" t="s">
        <v>831</v>
      </c>
      <c r="B1335" s="89"/>
      <c r="C1335" s="21" t="s">
        <v>2</v>
      </c>
      <c r="D1335" s="12">
        <v>73</v>
      </c>
      <c r="E1335" s="12">
        <v>0</v>
      </c>
      <c r="F1335" s="12">
        <v>146</v>
      </c>
      <c r="G1335" s="12">
        <v>0</v>
      </c>
      <c r="H1335" s="12">
        <v>0</v>
      </c>
      <c r="I1335" s="13">
        <v>80</v>
      </c>
      <c r="J1335" s="13">
        <v>0</v>
      </c>
      <c r="K1335" s="13">
        <v>42.5</v>
      </c>
      <c r="L1335" s="13">
        <v>42.5</v>
      </c>
      <c r="M1335" s="13">
        <v>0</v>
      </c>
      <c r="N1335" s="14">
        <f>D1335*$D$10</f>
        <v>94.9</v>
      </c>
      <c r="O1335" s="14">
        <f>E1335*$E$10</f>
        <v>0</v>
      </c>
      <c r="P1335" s="14">
        <f>F1335*$F$10</f>
        <v>219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227.76000000000002</v>
      </c>
      <c r="T1335" s="14">
        <f>(O1335/100)*(K1335*$J$10)</f>
        <v>0</v>
      </c>
      <c r="U1335" s="14">
        <f>(P1335/100)*(K1335*$K$10)+(P1335/100)*(L1335*$L$10)</f>
        <v>558.44999999999993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9"/>
        <v>322.66000000000003</v>
      </c>
      <c r="Y1335" s="14">
        <f t="shared" si="430"/>
        <v>0</v>
      </c>
      <c r="Z1335" s="14">
        <f t="shared" si="431"/>
        <v>777.44999999999993</v>
      </c>
      <c r="AA1335" s="14">
        <f t="shared" si="432"/>
        <v>0</v>
      </c>
      <c r="AB1335" s="14">
        <f t="shared" si="438"/>
        <v>0</v>
      </c>
      <c r="AC1335" s="15">
        <f t="shared" si="437"/>
        <v>1100.0999999999999</v>
      </c>
      <c r="AD1335" s="48">
        <f>(ROUND(AC1335-AC1328,1)/AC1328)</f>
        <v>0.1080781627719581</v>
      </c>
      <c r="AE1335" s="113"/>
      <c r="AF1335" s="60"/>
      <c r="AH1335" s="20"/>
    </row>
    <row r="1336" spans="1:34">
      <c r="A1336" s="99" t="s">
        <v>832</v>
      </c>
      <c r="B1336" s="89"/>
      <c r="C1336" s="21" t="s">
        <v>3</v>
      </c>
      <c r="D1336" s="12">
        <v>73</v>
      </c>
      <c r="E1336" s="12">
        <v>0</v>
      </c>
      <c r="F1336" s="12">
        <v>0</v>
      </c>
      <c r="G1336" s="12">
        <v>146</v>
      </c>
      <c r="H1336" s="12">
        <v>0</v>
      </c>
      <c r="I1336" s="13">
        <v>80</v>
      </c>
      <c r="J1336" s="13">
        <v>0</v>
      </c>
      <c r="K1336" s="13">
        <v>0</v>
      </c>
      <c r="L1336" s="13">
        <v>85</v>
      </c>
      <c r="M1336" s="13">
        <v>0</v>
      </c>
      <c r="N1336" s="14">
        <f>D1336*$D$11</f>
        <v>94.9</v>
      </c>
      <c r="O1336" s="14">
        <f>E1336*$E$11</f>
        <v>0</v>
      </c>
      <c r="P1336" s="14">
        <f>F1336*$F$11</f>
        <v>0</v>
      </c>
      <c r="Q1336" s="14">
        <f>G1336*$G$11</f>
        <v>219</v>
      </c>
      <c r="R1336" s="14">
        <f>H1336*$H$11</f>
        <v>0</v>
      </c>
      <c r="S1336" s="14">
        <f>(N1336/100)*(I1336*$I$11)+(N1336/100)*(J1336*$J$11)</f>
        <v>227.76000000000002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558.44999999999993</v>
      </c>
      <c r="W1336" s="14">
        <f>(R1336/100)*(K1336*$K$11)+(R1336/100)*(L1336*$L$11)</f>
        <v>0</v>
      </c>
      <c r="X1336" s="14">
        <f t="shared" si="429"/>
        <v>322.66000000000003</v>
      </c>
      <c r="Y1336" s="14">
        <f t="shared" si="430"/>
        <v>0</v>
      </c>
      <c r="Z1336" s="14">
        <f t="shared" si="431"/>
        <v>0</v>
      </c>
      <c r="AA1336" s="14">
        <f t="shared" si="432"/>
        <v>777.44999999999993</v>
      </c>
      <c r="AB1336" s="14">
        <f t="shared" si="438"/>
        <v>0</v>
      </c>
      <c r="AC1336" s="15">
        <f t="shared" si="437"/>
        <v>1100.0999999999999</v>
      </c>
      <c r="AD1336" s="48">
        <f>(ROUND(AC1336-AC1328,1)/AC1328)</f>
        <v>0.1080781627719581</v>
      </c>
      <c r="AE1336" s="113"/>
      <c r="AF1336" s="60"/>
      <c r="AH1336" s="20"/>
    </row>
    <row r="1337" spans="1:34">
      <c r="A1337" s="99" t="s">
        <v>833</v>
      </c>
      <c r="B1337" s="89"/>
      <c r="C1337" s="21" t="s">
        <v>4</v>
      </c>
      <c r="D1337" s="12">
        <v>73</v>
      </c>
      <c r="E1337" s="12">
        <v>0</v>
      </c>
      <c r="F1337" s="12">
        <v>0</v>
      </c>
      <c r="G1337" s="12">
        <v>0</v>
      </c>
      <c r="H1337" s="12">
        <v>146</v>
      </c>
      <c r="I1337" s="13">
        <v>80</v>
      </c>
      <c r="J1337" s="13">
        <v>0</v>
      </c>
      <c r="K1337" s="13">
        <v>42.5</v>
      </c>
      <c r="L1337" s="13">
        <v>42.5</v>
      </c>
      <c r="M1337" s="13">
        <v>0</v>
      </c>
      <c r="N1337" s="14">
        <f>D1337*$D$12</f>
        <v>94.9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219</v>
      </c>
      <c r="S1337" s="14">
        <f>(N1337/100)*(I1337*$I$12)+(N1337/100)*(J1337*$J$12)</f>
        <v>227.76000000000002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558.44999999999993</v>
      </c>
      <c r="X1337" s="14">
        <f t="shared" si="429"/>
        <v>322.66000000000003</v>
      </c>
      <c r="Y1337" s="14">
        <f t="shared" si="430"/>
        <v>0</v>
      </c>
      <c r="Z1337" s="14">
        <f t="shared" si="431"/>
        <v>0</v>
      </c>
      <c r="AA1337" s="14">
        <f t="shared" si="432"/>
        <v>0</v>
      </c>
      <c r="AB1337" s="14">
        <f t="shared" si="438"/>
        <v>777.44999999999993</v>
      </c>
      <c r="AC1337" s="15">
        <f t="shared" si="437"/>
        <v>1100.0999999999999</v>
      </c>
      <c r="AD1337" s="48">
        <f>(ROUND(AC1337-AC1328,1)/AC1328)</f>
        <v>0.1080781627719581</v>
      </c>
      <c r="AE1337" s="113"/>
      <c r="AF1337" s="60"/>
      <c r="AH1337" s="20"/>
    </row>
    <row r="1338" spans="1:34">
      <c r="A1338" s="99" t="s">
        <v>834</v>
      </c>
      <c r="B1338" s="89"/>
      <c r="C1338" s="21" t="s">
        <v>327</v>
      </c>
      <c r="D1338" s="12">
        <v>146</v>
      </c>
      <c r="E1338" s="12">
        <v>0</v>
      </c>
      <c r="F1338" s="12">
        <v>0</v>
      </c>
      <c r="G1338" s="12">
        <v>0</v>
      </c>
      <c r="H1338" s="12">
        <v>0</v>
      </c>
      <c r="I1338" s="13">
        <v>80</v>
      </c>
      <c r="J1338" s="13">
        <v>0</v>
      </c>
      <c r="K1338" s="13">
        <v>0</v>
      </c>
      <c r="L1338" s="13">
        <v>0</v>
      </c>
      <c r="M1338" s="13">
        <v>70</v>
      </c>
      <c r="N1338" s="14">
        <f>D1338*$D$13</f>
        <v>219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985.5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9"/>
        <v>1204.5</v>
      </c>
      <c r="Y1338" s="14">
        <f t="shared" si="430"/>
        <v>0</v>
      </c>
      <c r="Z1338" s="14">
        <f t="shared" si="431"/>
        <v>0</v>
      </c>
      <c r="AA1338" s="14">
        <f t="shared" si="432"/>
        <v>0</v>
      </c>
      <c r="AB1338" s="14">
        <f t="shared" si="438"/>
        <v>0</v>
      </c>
      <c r="AC1338" s="15">
        <f t="shared" si="437"/>
        <v>1204.5</v>
      </c>
      <c r="AD1338" s="48">
        <f>(ROUND(AC1338-AC1328,1)/AC1328)</f>
        <v>0.21323529411764705</v>
      </c>
      <c r="AE1338" s="113"/>
      <c r="AF1338" s="60"/>
      <c r="AH1338" s="20"/>
    </row>
    <row r="1339" spans="1:34">
      <c r="A1339" s="99" t="s">
        <v>835</v>
      </c>
      <c r="B1339" s="89"/>
      <c r="C1339" s="21" t="s">
        <v>328</v>
      </c>
      <c r="D1339" s="12">
        <v>146</v>
      </c>
      <c r="E1339" s="12">
        <v>0</v>
      </c>
      <c r="F1339" s="12">
        <v>0</v>
      </c>
      <c r="G1339" s="12">
        <v>0</v>
      </c>
      <c r="H1339" s="12">
        <v>0</v>
      </c>
      <c r="I1339" s="13">
        <v>80</v>
      </c>
      <c r="J1339" s="13">
        <v>0</v>
      </c>
      <c r="K1339" s="13">
        <v>70</v>
      </c>
      <c r="L1339" s="13">
        <v>0</v>
      </c>
      <c r="M1339" s="13">
        <v>0</v>
      </c>
      <c r="N1339" s="14">
        <f>D1339*$D$14</f>
        <v>219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985.5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9"/>
        <v>1204.5</v>
      </c>
      <c r="Y1339" s="14">
        <f t="shared" si="430"/>
        <v>0</v>
      </c>
      <c r="Z1339" s="14">
        <f t="shared" si="431"/>
        <v>0</v>
      </c>
      <c r="AA1339" s="14">
        <f t="shared" si="432"/>
        <v>0</v>
      </c>
      <c r="AB1339" s="14">
        <f t="shared" si="438"/>
        <v>0</v>
      </c>
      <c r="AC1339" s="15">
        <f t="shared" si="437"/>
        <v>1204.5</v>
      </c>
      <c r="AD1339" s="48">
        <f>(ROUND(AC1339-AC1328,1)/AC1328)</f>
        <v>0.21323529411764705</v>
      </c>
      <c r="AE1339" s="113"/>
      <c r="AF1339" s="60"/>
      <c r="AH1339" s="20"/>
    </row>
    <row r="1340" spans="1:34">
      <c r="A1340" s="99"/>
      <c r="B1340" s="89"/>
      <c r="C1340" s="21" t="s">
        <v>329</v>
      </c>
      <c r="D1340" s="12">
        <v>146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70</v>
      </c>
      <c r="M1340" s="13">
        <v>0</v>
      </c>
      <c r="N1340" s="14">
        <f>D1340*$D$15</f>
        <v>219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985.5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9"/>
        <v>1204.5</v>
      </c>
      <c r="Y1340" s="14">
        <f t="shared" si="430"/>
        <v>0</v>
      </c>
      <c r="Z1340" s="14">
        <f t="shared" si="431"/>
        <v>0</v>
      </c>
      <c r="AA1340" s="14">
        <f t="shared" si="432"/>
        <v>0</v>
      </c>
      <c r="AB1340" s="14">
        <f t="shared" si="438"/>
        <v>0</v>
      </c>
      <c r="AC1340" s="15">
        <f t="shared" si="437"/>
        <v>1204.5</v>
      </c>
      <c r="AD1340" s="48">
        <f>(ROUND(AC1340-AC1328,1)/AC1328)</f>
        <v>0.21323529411764705</v>
      </c>
      <c r="AE1340" s="113"/>
      <c r="AF1340" s="60"/>
      <c r="AH1340" s="20"/>
    </row>
    <row r="1341" spans="1:34">
      <c r="A1341" s="99"/>
      <c r="B1341" s="89"/>
      <c r="C1341" s="21" t="s">
        <v>325</v>
      </c>
      <c r="D1341" s="12">
        <v>146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46</v>
      </c>
      <c r="K1341" s="13">
        <v>0</v>
      </c>
      <c r="L1341" s="13">
        <v>0</v>
      </c>
      <c r="M1341" s="13">
        <v>0</v>
      </c>
      <c r="N1341" s="14">
        <f>D1341*$D$16</f>
        <v>233.60000000000002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670.43200000000013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9"/>
        <v>904.03200000000015</v>
      </c>
      <c r="Y1341" s="14">
        <f t="shared" si="430"/>
        <v>0</v>
      </c>
      <c r="Z1341" s="14">
        <f t="shared" si="431"/>
        <v>0</v>
      </c>
      <c r="AA1341" s="14">
        <f t="shared" si="432"/>
        <v>0</v>
      </c>
      <c r="AB1341" s="14">
        <f t="shared" si="438"/>
        <v>0</v>
      </c>
      <c r="AC1341" s="15">
        <f t="shared" si="437"/>
        <v>904</v>
      </c>
      <c r="AD1341" s="48">
        <f>(ROUND(AC1341-AC1328,1)/AC1328)</f>
        <v>-8.9443996776792906E-2</v>
      </c>
      <c r="AE1341" s="113"/>
      <c r="AF1341" s="60"/>
      <c r="AH1341" s="20"/>
    </row>
    <row r="1342" spans="1:34">
      <c r="A1342" s="99"/>
      <c r="B1342" s="89"/>
      <c r="C1342" s="21" t="s">
        <v>326</v>
      </c>
      <c r="D1342" s="12">
        <v>146</v>
      </c>
      <c r="E1342" s="12">
        <v>0</v>
      </c>
      <c r="F1342" s="12">
        <v>0</v>
      </c>
      <c r="G1342" s="12">
        <v>0</v>
      </c>
      <c r="H1342" s="12">
        <v>0</v>
      </c>
      <c r="I1342" s="13">
        <v>92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233.60000000000002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967.10400000000016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9"/>
        <v>1200.7040000000002</v>
      </c>
      <c r="Y1342" s="14">
        <f t="shared" si="430"/>
        <v>0</v>
      </c>
      <c r="Z1342" s="14">
        <f t="shared" si="431"/>
        <v>0</v>
      </c>
      <c r="AA1342" s="14">
        <f t="shared" si="432"/>
        <v>0</v>
      </c>
      <c r="AB1342" s="14">
        <f t="shared" si="438"/>
        <v>0</v>
      </c>
      <c r="AC1342" s="15">
        <f t="shared" si="437"/>
        <v>1200.7</v>
      </c>
      <c r="AD1342" s="48">
        <f>(ROUND(AC1342-AC1328,1)/AC1328)</f>
        <v>0.20940773569701854</v>
      </c>
      <c r="AE1342" s="113"/>
      <c r="AF1342" s="60"/>
      <c r="AH1342" s="20"/>
    </row>
    <row r="1343" spans="1:34">
      <c r="A1343" s="106" t="s">
        <v>0</v>
      </c>
      <c r="B1343" s="90" t="s">
        <v>65</v>
      </c>
      <c r="C1343" s="50" t="s">
        <v>241</v>
      </c>
      <c r="D1343" s="11">
        <v>175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0</v>
      </c>
      <c r="K1343" s="51">
        <v>0</v>
      </c>
      <c r="L1343" s="51">
        <v>0</v>
      </c>
      <c r="M1343" s="51">
        <v>0</v>
      </c>
      <c r="N1343" s="52">
        <f>D1343*$D$3</f>
        <v>350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735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9"/>
        <v>1085</v>
      </c>
      <c r="Y1343" s="52">
        <f t="shared" si="430"/>
        <v>0</v>
      </c>
      <c r="Z1343" s="52">
        <f t="shared" si="431"/>
        <v>0</v>
      </c>
      <c r="AA1343" s="52">
        <f t="shared" si="432"/>
        <v>0</v>
      </c>
      <c r="AB1343" s="52">
        <f>R1343+W1343</f>
        <v>0</v>
      </c>
      <c r="AC1343" s="53">
        <f>ROUND(X1343+Y1343+Z1343+AA1343+AB1343,1)</f>
        <v>1085</v>
      </c>
      <c r="AD1343" s="58"/>
      <c r="AE1343" s="113" t="s">
        <v>801</v>
      </c>
      <c r="AF1343" s="60"/>
      <c r="AH1343" s="20"/>
    </row>
    <row r="1344" spans="1:34">
      <c r="A1344" s="99" t="s">
        <v>802</v>
      </c>
      <c r="B1344" s="91">
        <v>40</v>
      </c>
      <c r="C1344" s="21" t="s">
        <v>324</v>
      </c>
      <c r="D1344" s="12">
        <v>175</v>
      </c>
      <c r="E1344" s="12">
        <v>0</v>
      </c>
      <c r="F1344" s="12">
        <v>0</v>
      </c>
      <c r="G1344" s="12">
        <v>0</v>
      </c>
      <c r="H1344" s="12">
        <v>0</v>
      </c>
      <c r="I1344" s="13">
        <v>75</v>
      </c>
      <c r="J1344" s="13">
        <v>24</v>
      </c>
      <c r="K1344" s="13">
        <v>0</v>
      </c>
      <c r="L1344" s="13">
        <v>0</v>
      </c>
      <c r="M1344" s="13">
        <v>0</v>
      </c>
      <c r="N1344" s="14">
        <f>D1344*$D$4</f>
        <v>280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970.2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29"/>
        <v>1250.2</v>
      </c>
      <c r="Y1344" s="14">
        <f t="shared" si="430"/>
        <v>0</v>
      </c>
      <c r="Z1344" s="14">
        <f t="shared" si="431"/>
        <v>0</v>
      </c>
      <c r="AA1344" s="14">
        <f t="shared" si="432"/>
        <v>0</v>
      </c>
      <c r="AB1344" s="14">
        <f>R1344+W1344</f>
        <v>0</v>
      </c>
      <c r="AC1344" s="15">
        <f>ROUND(X1344+Y1344+Z1344+AA1344+AB1344,1)</f>
        <v>1250.2</v>
      </c>
      <c r="AD1344" s="48">
        <f>(ROUND(AC1344-AC1343,1)/AC1343)</f>
        <v>0.15225806451612903</v>
      </c>
      <c r="AE1344" s="113"/>
      <c r="AF1344" s="60"/>
      <c r="AH1344" s="20"/>
    </row>
    <row r="1345" spans="1:34">
      <c r="A1345" s="99" t="s">
        <v>803</v>
      </c>
      <c r="B1345" s="91">
        <v>0</v>
      </c>
      <c r="C1345" s="21" t="s">
        <v>836</v>
      </c>
      <c r="D1345" s="12">
        <v>175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0</v>
      </c>
      <c r="K1345" s="13">
        <v>0</v>
      </c>
      <c r="L1345" s="13">
        <v>0</v>
      </c>
      <c r="M1345" s="13">
        <v>0</v>
      </c>
      <c r="N1345" s="14">
        <f>D1345*$D$5</f>
        <v>350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686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29"/>
        <v>1036</v>
      </c>
      <c r="Y1345" s="14">
        <f t="shared" si="430"/>
        <v>0</v>
      </c>
      <c r="Z1345" s="14">
        <f t="shared" si="431"/>
        <v>0</v>
      </c>
      <c r="AA1345" s="14">
        <f t="shared" si="432"/>
        <v>0</v>
      </c>
      <c r="AB1345" s="14">
        <f>R1345+W1345</f>
        <v>0</v>
      </c>
      <c r="AC1345" s="15">
        <f t="shared" ref="AC1345:AC1357" si="439">ROUND(X1345+Y1345+Z1345+AA1345+AB1345,1)</f>
        <v>1036</v>
      </c>
      <c r="AD1345" s="48">
        <f>(ROUND(AC1345-AC1343,1)/AC1343)</f>
        <v>-4.5161290322580643E-2</v>
      </c>
      <c r="AE1345" s="113"/>
      <c r="AF1345" s="60"/>
      <c r="AH1345" s="20"/>
    </row>
    <row r="1346" spans="1:34">
      <c r="A1346" s="99" t="s">
        <v>804</v>
      </c>
      <c r="B1346" s="91">
        <v>0</v>
      </c>
      <c r="C1346" s="21" t="s">
        <v>337</v>
      </c>
      <c r="D1346" s="12">
        <v>175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0</v>
      </c>
      <c r="K1346" s="13">
        <v>0</v>
      </c>
      <c r="L1346" s="13">
        <v>0</v>
      </c>
      <c r="M1346" s="13">
        <v>0</v>
      </c>
      <c r="N1346" s="14">
        <f>D1346*$D$6</f>
        <v>350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686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29"/>
        <v>1036</v>
      </c>
      <c r="Y1346" s="14">
        <f t="shared" si="430"/>
        <v>0</v>
      </c>
      <c r="Z1346" s="14">
        <f t="shared" si="431"/>
        <v>0</v>
      </c>
      <c r="AA1346" s="14">
        <f t="shared" si="432"/>
        <v>0</v>
      </c>
      <c r="AB1346" s="14">
        <f t="shared" ref="AB1346:AB1357" si="440">R1346+W1346</f>
        <v>0</v>
      </c>
      <c r="AC1346" s="15">
        <f t="shared" si="439"/>
        <v>1036</v>
      </c>
      <c r="AD1346" s="48">
        <f>(ROUND(AC1346-AC1343,1)/AC1343)</f>
        <v>-4.5161290322580643E-2</v>
      </c>
      <c r="AE1346" s="113"/>
      <c r="AF1346" s="60"/>
      <c r="AH1346" s="20"/>
    </row>
    <row r="1347" spans="1:34">
      <c r="A1347" s="99" t="s">
        <v>805</v>
      </c>
      <c r="B1347" s="91">
        <v>0</v>
      </c>
      <c r="C1347" s="21" t="s">
        <v>338</v>
      </c>
      <c r="D1347" s="12">
        <v>175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D1347*$D$7</f>
        <v>350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686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29"/>
        <v>1036</v>
      </c>
      <c r="Y1347" s="14">
        <f t="shared" si="430"/>
        <v>0</v>
      </c>
      <c r="Z1347" s="14">
        <f t="shared" si="431"/>
        <v>0</v>
      </c>
      <c r="AA1347" s="14">
        <f t="shared" si="432"/>
        <v>0</v>
      </c>
      <c r="AB1347" s="14">
        <f t="shared" si="440"/>
        <v>0</v>
      </c>
      <c r="AC1347" s="15">
        <f t="shared" si="439"/>
        <v>1036</v>
      </c>
      <c r="AD1347" s="48">
        <f>(ROUND(AC1347-AC1343,1)/AC1343)</f>
        <v>-4.5161290322580643E-2</v>
      </c>
      <c r="AE1347" s="113"/>
      <c r="AF1347" s="60"/>
      <c r="AH1347" s="20"/>
    </row>
    <row r="1348" spans="1:34">
      <c r="A1348" s="99" t="s">
        <v>655</v>
      </c>
      <c r="B1348" s="91"/>
      <c r="C1348" s="21" t="s">
        <v>339</v>
      </c>
      <c r="D1348" s="12">
        <v>175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D1348*$D$8</f>
        <v>350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686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29"/>
        <v>1036</v>
      </c>
      <c r="Y1348" s="14">
        <f t="shared" si="430"/>
        <v>0</v>
      </c>
      <c r="Z1348" s="14">
        <f t="shared" si="431"/>
        <v>0</v>
      </c>
      <c r="AA1348" s="14">
        <f t="shared" si="432"/>
        <v>0</v>
      </c>
      <c r="AB1348" s="14">
        <f t="shared" si="440"/>
        <v>0</v>
      </c>
      <c r="AC1348" s="15">
        <f t="shared" si="439"/>
        <v>1036</v>
      </c>
      <c r="AD1348" s="48">
        <f>(ROUND(AC1348-AC1343,1)/AC1343)</f>
        <v>-4.5161290322580643E-2</v>
      </c>
      <c r="AE1348" s="113"/>
      <c r="AF1348" s="60"/>
      <c r="AH1348" s="20"/>
    </row>
    <row r="1349" spans="1:34">
      <c r="A1349" s="99" t="s">
        <v>596</v>
      </c>
      <c r="B1349" s="91"/>
      <c r="C1349" s="21" t="s">
        <v>1</v>
      </c>
      <c r="D1349" s="12">
        <v>88</v>
      </c>
      <c r="E1349" s="12">
        <v>175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75</v>
      </c>
      <c r="L1349" s="13">
        <v>0</v>
      </c>
      <c r="M1349" s="13">
        <v>0</v>
      </c>
      <c r="N1349" s="14">
        <f>D1349*$D$9</f>
        <v>114.4</v>
      </c>
      <c r="O1349" s="14">
        <f>E1349*$E$9</f>
        <v>262.5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240.24000000000004</v>
      </c>
      <c r="T1349" s="14">
        <f>(O1349/100)*(K1349*$K$9)</f>
        <v>590.625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29"/>
        <v>354.64000000000004</v>
      </c>
      <c r="Y1349" s="14">
        <f t="shared" si="430"/>
        <v>853.125</v>
      </c>
      <c r="Z1349" s="14">
        <f t="shared" si="431"/>
        <v>0</v>
      </c>
      <c r="AA1349" s="14">
        <f t="shared" si="432"/>
        <v>0</v>
      </c>
      <c r="AB1349" s="14">
        <f t="shared" si="440"/>
        <v>0</v>
      </c>
      <c r="AC1349" s="15">
        <f t="shared" si="439"/>
        <v>1207.8</v>
      </c>
      <c r="AD1349" s="48">
        <f>(ROUND(AC1349-AC1343,1)/AC1343)</f>
        <v>0.11317972350230414</v>
      </c>
      <c r="AE1349" s="113"/>
      <c r="AF1349" s="60"/>
      <c r="AH1349" s="20"/>
    </row>
    <row r="1350" spans="1:34">
      <c r="A1350" s="99" t="s">
        <v>831</v>
      </c>
      <c r="B1350" s="91"/>
      <c r="C1350" s="21" t="s">
        <v>2</v>
      </c>
      <c r="D1350" s="12">
        <v>88</v>
      </c>
      <c r="E1350" s="12">
        <v>0</v>
      </c>
      <c r="F1350" s="12">
        <v>175</v>
      </c>
      <c r="G1350" s="12">
        <v>0</v>
      </c>
      <c r="H1350" s="12">
        <v>0</v>
      </c>
      <c r="I1350" s="13">
        <v>70</v>
      </c>
      <c r="J1350" s="13">
        <v>0</v>
      </c>
      <c r="K1350" s="13">
        <v>37.5</v>
      </c>
      <c r="L1350" s="13">
        <v>37.5</v>
      </c>
      <c r="M1350" s="13">
        <v>0</v>
      </c>
      <c r="N1350" s="14">
        <f>D1350*$D$10</f>
        <v>114.4</v>
      </c>
      <c r="O1350" s="14">
        <f>E1350*$E$10</f>
        <v>0</v>
      </c>
      <c r="P1350" s="14">
        <f>F1350*$F$10</f>
        <v>262.5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240.24000000000004</v>
      </c>
      <c r="T1350" s="14">
        <f>(O1350/100)*(K1350*$J$10)</f>
        <v>0</v>
      </c>
      <c r="U1350" s="14">
        <f>(P1350/100)*(K1350*$K$10)+(P1350/100)*(L1350*$L$10)</f>
        <v>590.625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29"/>
        <v>354.64000000000004</v>
      </c>
      <c r="Y1350" s="14">
        <f t="shared" si="430"/>
        <v>0</v>
      </c>
      <c r="Z1350" s="14">
        <f t="shared" si="431"/>
        <v>853.125</v>
      </c>
      <c r="AA1350" s="14">
        <f t="shared" si="432"/>
        <v>0</v>
      </c>
      <c r="AB1350" s="14">
        <f t="shared" si="440"/>
        <v>0</v>
      </c>
      <c r="AC1350" s="15">
        <f t="shared" si="439"/>
        <v>1207.8</v>
      </c>
      <c r="AD1350" s="48">
        <f>(ROUND(AC1350-AC1343,1)/AC1343)</f>
        <v>0.11317972350230414</v>
      </c>
      <c r="AE1350" s="113"/>
      <c r="AF1350" s="60"/>
      <c r="AH1350" s="20"/>
    </row>
    <row r="1351" spans="1:34">
      <c r="A1351" s="99" t="s">
        <v>832</v>
      </c>
      <c r="B1351" s="91"/>
      <c r="C1351" s="21" t="s">
        <v>3</v>
      </c>
      <c r="D1351" s="12">
        <v>88</v>
      </c>
      <c r="E1351" s="12">
        <v>0</v>
      </c>
      <c r="F1351" s="12">
        <v>0</v>
      </c>
      <c r="G1351" s="12">
        <v>175</v>
      </c>
      <c r="H1351" s="12">
        <v>0</v>
      </c>
      <c r="I1351" s="13">
        <v>70</v>
      </c>
      <c r="J1351" s="13">
        <v>0</v>
      </c>
      <c r="K1351" s="13">
        <v>0</v>
      </c>
      <c r="L1351" s="13">
        <v>75</v>
      </c>
      <c r="M1351" s="13">
        <v>0</v>
      </c>
      <c r="N1351" s="14">
        <f>D1351*$D$11</f>
        <v>114.4</v>
      </c>
      <c r="O1351" s="14">
        <f>E1351*$E$11</f>
        <v>0</v>
      </c>
      <c r="P1351" s="14">
        <f>F1351*$F$11</f>
        <v>0</v>
      </c>
      <c r="Q1351" s="14">
        <f>G1351*$G$11</f>
        <v>262.5</v>
      </c>
      <c r="R1351" s="14">
        <f>H1351*$H$11</f>
        <v>0</v>
      </c>
      <c r="S1351" s="14">
        <f>(N1351/100)*(I1351*$I$11)+(N1351/100)*(J1351*$J$11)</f>
        <v>240.24000000000004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590.625</v>
      </c>
      <c r="W1351" s="14">
        <f>(R1351/100)*(K1351*$K$11)+(R1351/100)*(L1351*$L$11)</f>
        <v>0</v>
      </c>
      <c r="X1351" s="14">
        <f t="shared" si="429"/>
        <v>354.64000000000004</v>
      </c>
      <c r="Y1351" s="14">
        <f t="shared" si="430"/>
        <v>0</v>
      </c>
      <c r="Z1351" s="14">
        <f t="shared" si="431"/>
        <v>0</v>
      </c>
      <c r="AA1351" s="14">
        <f t="shared" si="432"/>
        <v>853.125</v>
      </c>
      <c r="AB1351" s="14">
        <f t="shared" si="440"/>
        <v>0</v>
      </c>
      <c r="AC1351" s="15">
        <f t="shared" si="439"/>
        <v>1207.8</v>
      </c>
      <c r="AD1351" s="48">
        <f>(ROUND(AC1351-AC1343,1)/AC1343)</f>
        <v>0.11317972350230414</v>
      </c>
      <c r="AE1351" s="113"/>
      <c r="AF1351" s="60"/>
      <c r="AH1351" s="20"/>
    </row>
    <row r="1352" spans="1:34">
      <c r="A1352" s="99" t="s">
        <v>833</v>
      </c>
      <c r="B1352" s="91"/>
      <c r="C1352" s="21" t="s">
        <v>4</v>
      </c>
      <c r="D1352" s="12">
        <v>88</v>
      </c>
      <c r="E1352" s="12">
        <v>0</v>
      </c>
      <c r="F1352" s="12">
        <v>0</v>
      </c>
      <c r="G1352" s="12">
        <v>0</v>
      </c>
      <c r="H1352" s="12">
        <v>175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D1352*$D$12</f>
        <v>114.4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262.5</v>
      </c>
      <c r="S1352" s="14">
        <f>(N1352/100)*(I1352*$I$12)+(N1352/100)*(J1352*$J$12)</f>
        <v>240.24000000000004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590.625</v>
      </c>
      <c r="X1352" s="14">
        <f t="shared" si="429"/>
        <v>354.64000000000004</v>
      </c>
      <c r="Y1352" s="14">
        <f t="shared" si="430"/>
        <v>0</v>
      </c>
      <c r="Z1352" s="14">
        <f t="shared" si="431"/>
        <v>0</v>
      </c>
      <c r="AA1352" s="14">
        <f t="shared" si="432"/>
        <v>0</v>
      </c>
      <c r="AB1352" s="14">
        <f t="shared" si="440"/>
        <v>853.125</v>
      </c>
      <c r="AC1352" s="15">
        <f t="shared" si="439"/>
        <v>1207.8</v>
      </c>
      <c r="AD1352" s="48">
        <f>(ROUND(AC1352-AC1343,1)/AC1343)</f>
        <v>0.11317972350230414</v>
      </c>
      <c r="AE1352" s="113"/>
      <c r="AF1352" s="60"/>
      <c r="AH1352" s="20"/>
    </row>
    <row r="1353" spans="1:34">
      <c r="A1353" s="99" t="s">
        <v>834</v>
      </c>
      <c r="B1353" s="91"/>
      <c r="C1353" s="21" t="s">
        <v>327</v>
      </c>
      <c r="D1353" s="12">
        <v>175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0</v>
      </c>
      <c r="K1353" s="13">
        <v>0</v>
      </c>
      <c r="L1353" s="13">
        <v>0</v>
      </c>
      <c r="M1353" s="13">
        <v>65</v>
      </c>
      <c r="N1353" s="14">
        <f>D1353*$D$13</f>
        <v>262.5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1063.125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29"/>
        <v>1325.625</v>
      </c>
      <c r="Y1353" s="14">
        <f t="shared" si="430"/>
        <v>0</v>
      </c>
      <c r="Z1353" s="14">
        <f t="shared" si="431"/>
        <v>0</v>
      </c>
      <c r="AA1353" s="14">
        <f t="shared" si="432"/>
        <v>0</v>
      </c>
      <c r="AB1353" s="14">
        <f t="shared" si="440"/>
        <v>0</v>
      </c>
      <c r="AC1353" s="15">
        <f t="shared" si="439"/>
        <v>1325.6</v>
      </c>
      <c r="AD1353" s="48">
        <f>(ROUND(AC1353-AC1343,1)/AC1343)</f>
        <v>0.22175115207373272</v>
      </c>
      <c r="AE1353" s="113"/>
      <c r="AF1353" s="60"/>
      <c r="AH1353" s="20"/>
    </row>
    <row r="1354" spans="1:34">
      <c r="A1354" s="99" t="s">
        <v>835</v>
      </c>
      <c r="B1354" s="91"/>
      <c r="C1354" s="21" t="s">
        <v>328</v>
      </c>
      <c r="D1354" s="12">
        <v>175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0</v>
      </c>
      <c r="K1354" s="13">
        <v>65</v>
      </c>
      <c r="L1354" s="13">
        <v>0</v>
      </c>
      <c r="M1354" s="13">
        <v>0</v>
      </c>
      <c r="N1354" s="14">
        <f>D1354*$D$14</f>
        <v>262.5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1063.125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29"/>
        <v>1325.625</v>
      </c>
      <c r="Y1354" s="14">
        <f t="shared" si="430"/>
        <v>0</v>
      </c>
      <c r="Z1354" s="14">
        <f t="shared" si="431"/>
        <v>0</v>
      </c>
      <c r="AA1354" s="14">
        <f t="shared" si="432"/>
        <v>0</v>
      </c>
      <c r="AB1354" s="14">
        <f t="shared" si="440"/>
        <v>0</v>
      </c>
      <c r="AC1354" s="15">
        <f t="shared" si="439"/>
        <v>1325.6</v>
      </c>
      <c r="AD1354" s="48">
        <f>(ROUND(AC1354-AC1343,1)/AC1343)</f>
        <v>0.22175115207373272</v>
      </c>
      <c r="AE1354" s="113"/>
      <c r="AF1354" s="60"/>
      <c r="AH1354" s="20"/>
    </row>
    <row r="1355" spans="1:34">
      <c r="A1355" s="99"/>
      <c r="B1355" s="91"/>
      <c r="C1355" s="21" t="s">
        <v>329</v>
      </c>
      <c r="D1355" s="12">
        <v>175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65</v>
      </c>
      <c r="M1355" s="13">
        <v>0</v>
      </c>
      <c r="N1355" s="14">
        <f>D1355*$D$15</f>
        <v>262.5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1063.125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29"/>
        <v>1325.625</v>
      </c>
      <c r="Y1355" s="14">
        <f t="shared" si="430"/>
        <v>0</v>
      </c>
      <c r="Z1355" s="14">
        <f t="shared" si="431"/>
        <v>0</v>
      </c>
      <c r="AA1355" s="14">
        <f t="shared" si="432"/>
        <v>0</v>
      </c>
      <c r="AB1355" s="14">
        <f t="shared" si="440"/>
        <v>0</v>
      </c>
      <c r="AC1355" s="15">
        <f t="shared" si="439"/>
        <v>1325.6</v>
      </c>
      <c r="AD1355" s="48">
        <f>(ROUND(AC1355-AC1343,1)/AC1343)</f>
        <v>0.22175115207373272</v>
      </c>
      <c r="AE1355" s="113"/>
      <c r="AF1355" s="60"/>
      <c r="AH1355" s="20"/>
    </row>
    <row r="1356" spans="1:34">
      <c r="A1356" s="99"/>
      <c r="B1356" s="91"/>
      <c r="C1356" s="21" t="s">
        <v>325</v>
      </c>
      <c r="D1356" s="12">
        <v>175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42</v>
      </c>
      <c r="K1356" s="13">
        <v>0</v>
      </c>
      <c r="L1356" s="13">
        <v>0</v>
      </c>
      <c r="M1356" s="13">
        <v>0</v>
      </c>
      <c r="N1356" s="14">
        <f>D1356*$D$16</f>
        <v>280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725.19999999999993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29"/>
        <v>1005.1999999999999</v>
      </c>
      <c r="Y1356" s="14">
        <f t="shared" si="430"/>
        <v>0</v>
      </c>
      <c r="Z1356" s="14">
        <f t="shared" si="431"/>
        <v>0</v>
      </c>
      <c r="AA1356" s="14">
        <f t="shared" si="432"/>
        <v>0</v>
      </c>
      <c r="AB1356" s="14">
        <f t="shared" si="440"/>
        <v>0</v>
      </c>
      <c r="AC1356" s="15">
        <f t="shared" si="439"/>
        <v>1005.2</v>
      </c>
      <c r="AD1356" s="48">
        <f>(ROUND(AC1356-AC1343,1)/AC1343)</f>
        <v>-7.3548387096774193E-2</v>
      </c>
      <c r="AE1356" s="113"/>
      <c r="AF1356" s="60"/>
      <c r="AH1356" s="20"/>
    </row>
    <row r="1357" spans="1:34">
      <c r="A1357" s="99"/>
      <c r="B1357" s="91"/>
      <c r="C1357" s="21" t="s">
        <v>326</v>
      </c>
      <c r="D1357" s="12">
        <v>175</v>
      </c>
      <c r="E1357" s="12">
        <v>0</v>
      </c>
      <c r="F1357" s="12">
        <v>0</v>
      </c>
      <c r="G1357" s="12">
        <v>0</v>
      </c>
      <c r="H1357" s="12">
        <v>0</v>
      </c>
      <c r="I1357" s="13">
        <v>83</v>
      </c>
      <c r="J1357" s="13">
        <v>0</v>
      </c>
      <c r="K1357" s="13">
        <v>0</v>
      </c>
      <c r="L1357" s="13">
        <v>0</v>
      </c>
      <c r="M1357" s="13">
        <v>0</v>
      </c>
      <c r="N1357" s="14">
        <f>D1357*$D$17</f>
        <v>280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1045.8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29"/>
        <v>1325.8</v>
      </c>
      <c r="Y1357" s="14">
        <f t="shared" si="430"/>
        <v>0</v>
      </c>
      <c r="Z1357" s="14">
        <f t="shared" si="431"/>
        <v>0</v>
      </c>
      <c r="AA1357" s="14">
        <f t="shared" si="432"/>
        <v>0</v>
      </c>
      <c r="AB1357" s="14">
        <f t="shared" si="440"/>
        <v>0</v>
      </c>
      <c r="AC1357" s="15">
        <f t="shared" si="439"/>
        <v>1325.8</v>
      </c>
      <c r="AD1357" s="48">
        <f>(ROUND(AC1357-AC1343,1)/AC1343)</f>
        <v>0.22193548387096776</v>
      </c>
      <c r="AE1357" s="113"/>
      <c r="AF1357" s="60"/>
      <c r="AH1357" s="20"/>
    </row>
    <row r="1358" spans="1:34">
      <c r="A1358" s="106" t="s">
        <v>0</v>
      </c>
      <c r="B1358" s="92" t="s">
        <v>66</v>
      </c>
      <c r="C1358" s="50" t="s">
        <v>242</v>
      </c>
      <c r="D1358" s="11">
        <v>142</v>
      </c>
      <c r="E1358" s="11">
        <v>0</v>
      </c>
      <c r="F1358" s="11">
        <v>0</v>
      </c>
      <c r="G1358" s="11">
        <v>0</v>
      </c>
      <c r="H1358" s="11">
        <v>0</v>
      </c>
      <c r="I1358" s="51">
        <v>70</v>
      </c>
      <c r="J1358" s="51">
        <v>30</v>
      </c>
      <c r="K1358" s="51">
        <v>0</v>
      </c>
      <c r="L1358" s="51">
        <v>0</v>
      </c>
      <c r="M1358" s="51">
        <v>0</v>
      </c>
      <c r="N1358" s="52">
        <f>D1358*$D$3</f>
        <v>284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852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9"/>
        <v>1136</v>
      </c>
      <c r="Y1358" s="52">
        <f t="shared" si="430"/>
        <v>0</v>
      </c>
      <c r="Z1358" s="52">
        <f t="shared" si="431"/>
        <v>0</v>
      </c>
      <c r="AA1358" s="52">
        <f t="shared" si="432"/>
        <v>0</v>
      </c>
      <c r="AB1358" s="52">
        <f>R1358+W1358</f>
        <v>0</v>
      </c>
      <c r="AC1358" s="53">
        <f>ROUND(X1358+Y1358+Z1358+AA1358+AB1358,1)</f>
        <v>1136</v>
      </c>
      <c r="AD1358" s="58"/>
      <c r="AE1358" s="113" t="s">
        <v>801</v>
      </c>
      <c r="AF1358" s="60"/>
      <c r="AH1358" s="20"/>
    </row>
    <row r="1359" spans="1:34">
      <c r="A1359" s="99" t="s">
        <v>802</v>
      </c>
      <c r="B1359" s="93">
        <v>32</v>
      </c>
      <c r="C1359" s="21" t="s">
        <v>324</v>
      </c>
      <c r="D1359" s="12">
        <v>142</v>
      </c>
      <c r="E1359" s="12">
        <v>0</v>
      </c>
      <c r="F1359" s="12">
        <v>0</v>
      </c>
      <c r="G1359" s="12">
        <v>0</v>
      </c>
      <c r="H1359" s="12">
        <v>0</v>
      </c>
      <c r="I1359" s="13">
        <v>86</v>
      </c>
      <c r="J1359" s="13">
        <v>47</v>
      </c>
      <c r="K1359" s="13">
        <v>0</v>
      </c>
      <c r="L1359" s="13">
        <v>0</v>
      </c>
      <c r="M1359" s="13">
        <v>0</v>
      </c>
      <c r="N1359" s="14">
        <f>D1359*$D$4</f>
        <v>227.20000000000002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1057.616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41">N1359+S1359</f>
        <v>1284.816</v>
      </c>
      <c r="Y1359" s="14">
        <f t="shared" ref="Y1359:Y1372" si="442">O1359+T1359</f>
        <v>0</v>
      </c>
      <c r="Z1359" s="14">
        <f t="shared" ref="Z1359:Z1372" si="443">P1359+U1359</f>
        <v>0</v>
      </c>
      <c r="AA1359" s="14">
        <f t="shared" ref="AA1359:AA1372" si="444">Q1359+V1359</f>
        <v>0</v>
      </c>
      <c r="AB1359" s="14">
        <f>R1359+W1359</f>
        <v>0</v>
      </c>
      <c r="AC1359" s="15">
        <f>ROUND(X1359+Y1359+Z1359+AA1359+AB1359,1)</f>
        <v>1284.8</v>
      </c>
      <c r="AD1359" s="48">
        <f>(ROUND(AC1359-AC1358,1)/AC1358)</f>
        <v>0.13098591549295777</v>
      </c>
      <c r="AE1359" s="113"/>
      <c r="AF1359" s="60"/>
      <c r="AH1359" s="20"/>
    </row>
    <row r="1360" spans="1:34">
      <c r="A1360" s="99" t="s">
        <v>803</v>
      </c>
      <c r="B1360" s="93">
        <v>12</v>
      </c>
      <c r="C1360" s="21" t="s">
        <v>836</v>
      </c>
      <c r="D1360" s="12">
        <v>142</v>
      </c>
      <c r="E1360" s="12">
        <v>0</v>
      </c>
      <c r="F1360" s="12">
        <v>0</v>
      </c>
      <c r="G1360" s="12">
        <v>0</v>
      </c>
      <c r="H1360" s="12">
        <v>0</v>
      </c>
      <c r="I1360" s="13">
        <v>70</v>
      </c>
      <c r="J1360" s="13">
        <v>30</v>
      </c>
      <c r="K1360" s="13">
        <v>0</v>
      </c>
      <c r="L1360" s="13">
        <v>0</v>
      </c>
      <c r="M1360" s="13">
        <v>0</v>
      </c>
      <c r="N1360" s="14">
        <f>D1360*$D$5</f>
        <v>284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795.2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41"/>
        <v>1079.2</v>
      </c>
      <c r="Y1360" s="14">
        <f t="shared" si="442"/>
        <v>0</v>
      </c>
      <c r="Z1360" s="14">
        <f t="shared" si="443"/>
        <v>0</v>
      </c>
      <c r="AA1360" s="14">
        <f t="shared" si="444"/>
        <v>0</v>
      </c>
      <c r="AB1360" s="14">
        <f>R1360+W1360</f>
        <v>0</v>
      </c>
      <c r="AC1360" s="15">
        <f t="shared" ref="AC1360:AC1372" si="445">ROUND(X1360+Y1360+Z1360+AA1360+AB1360,1)</f>
        <v>1079.2</v>
      </c>
      <c r="AD1360" s="48">
        <f>(ROUND(AC1360-AC1358,1)/AC1358)</f>
        <v>-4.9999999999999996E-2</v>
      </c>
      <c r="AE1360" s="113"/>
      <c r="AF1360" s="60"/>
      <c r="AH1360" s="20"/>
    </row>
    <row r="1361" spans="1:34">
      <c r="A1361" s="99" t="s">
        <v>804</v>
      </c>
      <c r="B1361" s="93">
        <v>0</v>
      </c>
      <c r="C1361" s="21" t="s">
        <v>337</v>
      </c>
      <c r="D1361" s="12">
        <v>142</v>
      </c>
      <c r="E1361" s="12">
        <v>0</v>
      </c>
      <c r="F1361" s="12">
        <v>0</v>
      </c>
      <c r="G1361" s="12">
        <v>0</v>
      </c>
      <c r="H1361" s="12">
        <v>0</v>
      </c>
      <c r="I1361" s="13">
        <v>70</v>
      </c>
      <c r="J1361" s="13">
        <v>30</v>
      </c>
      <c r="K1361" s="13">
        <v>0</v>
      </c>
      <c r="L1361" s="13">
        <v>0</v>
      </c>
      <c r="M1361" s="13">
        <v>0</v>
      </c>
      <c r="N1361" s="14">
        <f>D1361*$D$6</f>
        <v>284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795.2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41"/>
        <v>1079.2</v>
      </c>
      <c r="Y1361" s="14">
        <f t="shared" si="442"/>
        <v>0</v>
      </c>
      <c r="Z1361" s="14">
        <f t="shared" si="443"/>
        <v>0</v>
      </c>
      <c r="AA1361" s="14">
        <f t="shared" si="444"/>
        <v>0</v>
      </c>
      <c r="AB1361" s="14">
        <f t="shared" ref="AB1361:AB1372" si="446">R1361+W1361</f>
        <v>0</v>
      </c>
      <c r="AC1361" s="15">
        <f t="shared" si="445"/>
        <v>1079.2</v>
      </c>
      <c r="AD1361" s="48">
        <f>(ROUND(AC1361-AC1358,1)/AC1358)</f>
        <v>-4.9999999999999996E-2</v>
      </c>
      <c r="AE1361" s="113"/>
      <c r="AF1361" s="60"/>
      <c r="AH1361" s="20"/>
    </row>
    <row r="1362" spans="1:34">
      <c r="A1362" s="99" t="s">
        <v>805</v>
      </c>
      <c r="B1362" s="93">
        <v>0</v>
      </c>
      <c r="C1362" s="21" t="s">
        <v>338</v>
      </c>
      <c r="D1362" s="12">
        <v>142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D1362*$D$7</f>
        <v>284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795.2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41"/>
        <v>1079.2</v>
      </c>
      <c r="Y1362" s="14">
        <f t="shared" si="442"/>
        <v>0</v>
      </c>
      <c r="Z1362" s="14">
        <f t="shared" si="443"/>
        <v>0</v>
      </c>
      <c r="AA1362" s="14">
        <f t="shared" si="444"/>
        <v>0</v>
      </c>
      <c r="AB1362" s="14">
        <f t="shared" si="446"/>
        <v>0</v>
      </c>
      <c r="AC1362" s="15">
        <f t="shared" si="445"/>
        <v>1079.2</v>
      </c>
      <c r="AD1362" s="48">
        <f>(ROUND(AC1362-AC1358,1)/AC1358)</f>
        <v>-4.9999999999999996E-2</v>
      </c>
      <c r="AE1362" s="113"/>
      <c r="AF1362" s="60"/>
      <c r="AH1362" s="20"/>
    </row>
    <row r="1363" spans="1:34">
      <c r="A1363" s="99" t="s">
        <v>655</v>
      </c>
      <c r="B1363" s="93"/>
      <c r="C1363" s="21" t="s">
        <v>339</v>
      </c>
      <c r="D1363" s="12">
        <v>142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D1363*$D$8</f>
        <v>284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795.2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41"/>
        <v>1079.2</v>
      </c>
      <c r="Y1363" s="14">
        <f t="shared" si="442"/>
        <v>0</v>
      </c>
      <c r="Z1363" s="14">
        <f t="shared" si="443"/>
        <v>0</v>
      </c>
      <c r="AA1363" s="14">
        <f t="shared" si="444"/>
        <v>0</v>
      </c>
      <c r="AB1363" s="14">
        <f t="shared" si="446"/>
        <v>0</v>
      </c>
      <c r="AC1363" s="15">
        <f t="shared" si="445"/>
        <v>1079.2</v>
      </c>
      <c r="AD1363" s="48">
        <f>(ROUND(AC1363-AC1358,1)/AC1358)</f>
        <v>-4.9999999999999996E-2</v>
      </c>
      <c r="AE1363" s="113"/>
      <c r="AF1363" s="60"/>
      <c r="AH1363" s="20"/>
    </row>
    <row r="1364" spans="1:34">
      <c r="A1364" s="99" t="s">
        <v>596</v>
      </c>
      <c r="B1364" s="93"/>
      <c r="C1364" s="21" t="s">
        <v>1</v>
      </c>
      <c r="D1364" s="12">
        <v>71</v>
      </c>
      <c r="E1364" s="12">
        <v>142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105</v>
      </c>
      <c r="L1364" s="13">
        <v>0</v>
      </c>
      <c r="M1364" s="13">
        <v>0</v>
      </c>
      <c r="N1364" s="14">
        <f>D1364*$D$9</f>
        <v>92.3</v>
      </c>
      <c r="O1364" s="14">
        <f>E1364*$E$9</f>
        <v>213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276.89999999999998</v>
      </c>
      <c r="T1364" s="14">
        <f>(O1364/100)*(K1364*$K$9)</f>
        <v>670.94999999999993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1"/>
        <v>369.2</v>
      </c>
      <c r="Y1364" s="14">
        <f t="shared" si="442"/>
        <v>883.94999999999993</v>
      </c>
      <c r="Z1364" s="14">
        <f t="shared" si="443"/>
        <v>0</v>
      </c>
      <c r="AA1364" s="14">
        <f t="shared" si="444"/>
        <v>0</v>
      </c>
      <c r="AB1364" s="14">
        <f t="shared" si="446"/>
        <v>0</v>
      </c>
      <c r="AC1364" s="15">
        <f t="shared" si="445"/>
        <v>1253.2</v>
      </c>
      <c r="AD1364" s="48">
        <f>(ROUND(AC1364-AC1358,1)/AC1358)</f>
        <v>0.10316901408450704</v>
      </c>
      <c r="AE1364" s="113"/>
      <c r="AF1364" s="60"/>
      <c r="AH1364" s="20"/>
    </row>
    <row r="1365" spans="1:34">
      <c r="A1365" s="99" t="s">
        <v>831</v>
      </c>
      <c r="B1365" s="93"/>
      <c r="C1365" s="21" t="s">
        <v>2</v>
      </c>
      <c r="D1365" s="12">
        <v>71</v>
      </c>
      <c r="E1365" s="12">
        <v>0</v>
      </c>
      <c r="F1365" s="12">
        <v>142</v>
      </c>
      <c r="G1365" s="12">
        <v>0</v>
      </c>
      <c r="H1365" s="12">
        <v>0</v>
      </c>
      <c r="I1365" s="13">
        <v>70</v>
      </c>
      <c r="J1365" s="13">
        <v>30</v>
      </c>
      <c r="K1365" s="13">
        <v>52.5</v>
      </c>
      <c r="L1365" s="13">
        <v>52.5</v>
      </c>
      <c r="M1365" s="13">
        <v>0</v>
      </c>
      <c r="N1365" s="14">
        <f>D1365*$D$10</f>
        <v>92.3</v>
      </c>
      <c r="O1365" s="14">
        <f>E1365*$E$10</f>
        <v>0</v>
      </c>
      <c r="P1365" s="14">
        <f>F1365*$F$10</f>
        <v>213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276.89999999999998</v>
      </c>
      <c r="T1365" s="14">
        <f>(O1365/100)*(K1365*$J$10)</f>
        <v>0</v>
      </c>
      <c r="U1365" s="14">
        <f>(P1365/100)*(K1365*$K$10)+(P1365/100)*(L1365*$L$10)</f>
        <v>670.94999999999993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1"/>
        <v>369.2</v>
      </c>
      <c r="Y1365" s="14">
        <f t="shared" si="442"/>
        <v>0</v>
      </c>
      <c r="Z1365" s="14">
        <f t="shared" si="443"/>
        <v>883.94999999999993</v>
      </c>
      <c r="AA1365" s="14">
        <f t="shared" si="444"/>
        <v>0</v>
      </c>
      <c r="AB1365" s="14">
        <f t="shared" si="446"/>
        <v>0</v>
      </c>
      <c r="AC1365" s="15">
        <f t="shared" si="445"/>
        <v>1253.2</v>
      </c>
      <c r="AD1365" s="48">
        <f>(ROUND(AC1365-AC1358,1)/AC1358)</f>
        <v>0.10316901408450704</v>
      </c>
      <c r="AE1365" s="113"/>
      <c r="AF1365" s="60"/>
      <c r="AH1365" s="20"/>
    </row>
    <row r="1366" spans="1:34">
      <c r="A1366" s="99" t="s">
        <v>832</v>
      </c>
      <c r="B1366" s="93"/>
      <c r="C1366" s="21" t="s">
        <v>3</v>
      </c>
      <c r="D1366" s="12">
        <v>71</v>
      </c>
      <c r="E1366" s="12">
        <v>0</v>
      </c>
      <c r="F1366" s="12">
        <v>0</v>
      </c>
      <c r="G1366" s="12">
        <v>142</v>
      </c>
      <c r="H1366" s="12">
        <v>0</v>
      </c>
      <c r="I1366" s="13">
        <v>70</v>
      </c>
      <c r="J1366" s="13">
        <v>30</v>
      </c>
      <c r="K1366" s="13">
        <v>0</v>
      </c>
      <c r="L1366" s="13">
        <v>105</v>
      </c>
      <c r="M1366" s="13">
        <v>0</v>
      </c>
      <c r="N1366" s="14">
        <f>D1366*$D$11</f>
        <v>92.3</v>
      </c>
      <c r="O1366" s="14">
        <f>E1366*$E$11</f>
        <v>0</v>
      </c>
      <c r="P1366" s="14">
        <f>F1366*$F$11</f>
        <v>0</v>
      </c>
      <c r="Q1366" s="14">
        <f>G1366*$G$11</f>
        <v>213</v>
      </c>
      <c r="R1366" s="14">
        <f>H1366*$H$11</f>
        <v>0</v>
      </c>
      <c r="S1366" s="14">
        <f>(N1366/100)*(I1366*$I$11)+(N1366/100)*(J1366*$J$11)</f>
        <v>276.89999999999998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670.94999999999993</v>
      </c>
      <c r="W1366" s="14">
        <f>(R1366/100)*(K1366*$K$11)+(R1366/100)*(L1366*$L$11)</f>
        <v>0</v>
      </c>
      <c r="X1366" s="14">
        <f t="shared" si="441"/>
        <v>369.2</v>
      </c>
      <c r="Y1366" s="14">
        <f t="shared" si="442"/>
        <v>0</v>
      </c>
      <c r="Z1366" s="14">
        <f t="shared" si="443"/>
        <v>0</v>
      </c>
      <c r="AA1366" s="14">
        <f t="shared" si="444"/>
        <v>883.94999999999993</v>
      </c>
      <c r="AB1366" s="14">
        <f t="shared" si="446"/>
        <v>0</v>
      </c>
      <c r="AC1366" s="15">
        <f t="shared" si="445"/>
        <v>1253.2</v>
      </c>
      <c r="AD1366" s="48">
        <f>(ROUND(AC1366-AC1358,1)/AC1358)</f>
        <v>0.10316901408450704</v>
      </c>
      <c r="AE1366" s="113"/>
      <c r="AF1366" s="60"/>
      <c r="AH1366" s="20"/>
    </row>
    <row r="1367" spans="1:34">
      <c r="A1367" s="99" t="s">
        <v>833</v>
      </c>
      <c r="B1367" s="93"/>
      <c r="C1367" s="21" t="s">
        <v>4</v>
      </c>
      <c r="D1367" s="12">
        <v>71</v>
      </c>
      <c r="E1367" s="12">
        <v>0</v>
      </c>
      <c r="F1367" s="12">
        <v>0</v>
      </c>
      <c r="G1367" s="12">
        <v>0</v>
      </c>
      <c r="H1367" s="12">
        <v>142</v>
      </c>
      <c r="I1367" s="13">
        <v>70</v>
      </c>
      <c r="J1367" s="13">
        <v>30</v>
      </c>
      <c r="K1367" s="13">
        <v>52.5</v>
      </c>
      <c r="L1367" s="13">
        <v>52.5</v>
      </c>
      <c r="M1367" s="13">
        <v>0</v>
      </c>
      <c r="N1367" s="14">
        <f>D1367*$D$12</f>
        <v>92.3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213</v>
      </c>
      <c r="S1367" s="14">
        <f>(N1367/100)*(I1367*$I$12)+(N1367/100)*(J1367*$J$12)</f>
        <v>276.89999999999998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670.94999999999993</v>
      </c>
      <c r="X1367" s="14">
        <f t="shared" si="441"/>
        <v>369.2</v>
      </c>
      <c r="Y1367" s="14">
        <f t="shared" si="442"/>
        <v>0</v>
      </c>
      <c r="Z1367" s="14">
        <f t="shared" si="443"/>
        <v>0</v>
      </c>
      <c r="AA1367" s="14">
        <f t="shared" si="444"/>
        <v>0</v>
      </c>
      <c r="AB1367" s="14">
        <f t="shared" si="446"/>
        <v>883.94999999999993</v>
      </c>
      <c r="AC1367" s="15">
        <f t="shared" si="445"/>
        <v>1253.2</v>
      </c>
      <c r="AD1367" s="48">
        <f>(ROUND(AC1367-AC1358,1)/AC1358)</f>
        <v>0.10316901408450704</v>
      </c>
      <c r="AE1367" s="113"/>
      <c r="AF1367" s="60"/>
      <c r="AH1367" s="20"/>
    </row>
    <row r="1368" spans="1:34">
      <c r="A1368" s="99" t="s">
        <v>834</v>
      </c>
      <c r="B1368" s="93"/>
      <c r="C1368" s="21" t="s">
        <v>327</v>
      </c>
      <c r="D1368" s="12">
        <v>142</v>
      </c>
      <c r="E1368" s="12">
        <v>0</v>
      </c>
      <c r="F1368" s="12">
        <v>0</v>
      </c>
      <c r="G1368" s="12">
        <v>0</v>
      </c>
      <c r="H1368" s="12">
        <v>0</v>
      </c>
      <c r="I1368" s="13">
        <v>70</v>
      </c>
      <c r="J1368" s="13">
        <v>30</v>
      </c>
      <c r="K1368" s="13">
        <v>0</v>
      </c>
      <c r="L1368" s="13">
        <v>0</v>
      </c>
      <c r="M1368" s="13">
        <v>80</v>
      </c>
      <c r="N1368" s="14">
        <f>D1368*$D$13</f>
        <v>213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1150.2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41"/>
        <v>1363.2</v>
      </c>
      <c r="Y1368" s="14">
        <f t="shared" si="442"/>
        <v>0</v>
      </c>
      <c r="Z1368" s="14">
        <f t="shared" si="443"/>
        <v>0</v>
      </c>
      <c r="AA1368" s="14">
        <f t="shared" si="444"/>
        <v>0</v>
      </c>
      <c r="AB1368" s="14">
        <f t="shared" si="446"/>
        <v>0</v>
      </c>
      <c r="AC1368" s="15">
        <f t="shared" si="445"/>
        <v>1363.2</v>
      </c>
      <c r="AD1368" s="48">
        <f>(ROUND(AC1368-AC1358,1)/AC1358)</f>
        <v>0.19999999999999998</v>
      </c>
      <c r="AE1368" s="113"/>
      <c r="AF1368" s="60"/>
      <c r="AH1368" s="20"/>
    </row>
    <row r="1369" spans="1:34">
      <c r="A1369" s="99" t="s">
        <v>835</v>
      </c>
      <c r="B1369" s="93"/>
      <c r="C1369" s="21" t="s">
        <v>328</v>
      </c>
      <c r="D1369" s="12">
        <v>142</v>
      </c>
      <c r="E1369" s="12">
        <v>0</v>
      </c>
      <c r="F1369" s="12">
        <v>0</v>
      </c>
      <c r="G1369" s="12">
        <v>0</v>
      </c>
      <c r="H1369" s="12">
        <v>0</v>
      </c>
      <c r="I1369" s="13">
        <v>70</v>
      </c>
      <c r="J1369" s="13">
        <v>30</v>
      </c>
      <c r="K1369" s="13">
        <v>80</v>
      </c>
      <c r="L1369" s="13">
        <v>0</v>
      </c>
      <c r="M1369" s="13">
        <v>0</v>
      </c>
      <c r="N1369" s="14">
        <f>D1369*$D$14</f>
        <v>213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1150.2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1"/>
        <v>1363.2</v>
      </c>
      <c r="Y1369" s="14">
        <f t="shared" si="442"/>
        <v>0</v>
      </c>
      <c r="Z1369" s="14">
        <f t="shared" si="443"/>
        <v>0</v>
      </c>
      <c r="AA1369" s="14">
        <f t="shared" si="444"/>
        <v>0</v>
      </c>
      <c r="AB1369" s="14">
        <f t="shared" si="446"/>
        <v>0</v>
      </c>
      <c r="AC1369" s="15">
        <f t="shared" si="445"/>
        <v>1363.2</v>
      </c>
      <c r="AD1369" s="48">
        <f>(ROUND(AC1369-AC1358,1)/AC1358)</f>
        <v>0.19999999999999998</v>
      </c>
      <c r="AE1369" s="113"/>
      <c r="AF1369" s="60"/>
      <c r="AH1369" s="20"/>
    </row>
    <row r="1370" spans="1:34">
      <c r="A1370" s="99"/>
      <c r="B1370" s="93"/>
      <c r="C1370" s="21" t="s">
        <v>329</v>
      </c>
      <c r="D1370" s="12">
        <v>142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80</v>
      </c>
      <c r="M1370" s="13">
        <v>0</v>
      </c>
      <c r="N1370" s="14">
        <f>D1370*$D$15</f>
        <v>213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1150.2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1"/>
        <v>1363.2</v>
      </c>
      <c r="Y1370" s="14">
        <f t="shared" si="442"/>
        <v>0</v>
      </c>
      <c r="Z1370" s="14">
        <f t="shared" si="443"/>
        <v>0</v>
      </c>
      <c r="AA1370" s="14">
        <f t="shared" si="444"/>
        <v>0</v>
      </c>
      <c r="AB1370" s="14">
        <f t="shared" si="446"/>
        <v>0</v>
      </c>
      <c r="AC1370" s="15">
        <f t="shared" si="445"/>
        <v>1363.2</v>
      </c>
      <c r="AD1370" s="48">
        <f>(ROUND(AC1370-AC1358,1)/AC1358)</f>
        <v>0.19999999999999998</v>
      </c>
      <c r="AE1370" s="113"/>
      <c r="AF1370" s="60"/>
      <c r="AH1370" s="20"/>
    </row>
    <row r="1371" spans="1:34">
      <c r="A1371" s="99"/>
      <c r="B1371" s="93"/>
      <c r="C1371" s="21" t="s">
        <v>325</v>
      </c>
      <c r="D1371" s="12">
        <v>142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68</v>
      </c>
      <c r="K1371" s="13">
        <v>0</v>
      </c>
      <c r="L1371" s="13">
        <v>0</v>
      </c>
      <c r="M1371" s="13">
        <v>0</v>
      </c>
      <c r="N1371" s="14">
        <f>D1371*$D$16</f>
        <v>227.20000000000002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854.27200000000016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41"/>
        <v>1081.4720000000002</v>
      </c>
      <c r="Y1371" s="14">
        <f t="shared" si="442"/>
        <v>0</v>
      </c>
      <c r="Z1371" s="14">
        <f t="shared" si="443"/>
        <v>0</v>
      </c>
      <c r="AA1371" s="14">
        <f t="shared" si="444"/>
        <v>0</v>
      </c>
      <c r="AB1371" s="14">
        <f t="shared" si="446"/>
        <v>0</v>
      </c>
      <c r="AC1371" s="15">
        <f t="shared" si="445"/>
        <v>1081.5</v>
      </c>
      <c r="AD1371" s="48">
        <f>(ROUND(AC1371-AC1358,1)/AC1358)</f>
        <v>-4.7975352112676055E-2</v>
      </c>
      <c r="AE1371" s="113"/>
      <c r="AF1371" s="60"/>
      <c r="AH1371" s="20"/>
    </row>
    <row r="1372" spans="1:34">
      <c r="A1372" s="99"/>
      <c r="B1372" s="93"/>
      <c r="C1372" s="21" t="s">
        <v>326</v>
      </c>
      <c r="D1372" s="12">
        <v>142</v>
      </c>
      <c r="E1372" s="12">
        <v>0</v>
      </c>
      <c r="F1372" s="12">
        <v>0</v>
      </c>
      <c r="G1372" s="12">
        <v>0</v>
      </c>
      <c r="H1372" s="12">
        <v>0</v>
      </c>
      <c r="I1372" s="13">
        <v>98</v>
      </c>
      <c r="J1372" s="13">
        <v>30</v>
      </c>
      <c r="K1372" s="13">
        <v>0</v>
      </c>
      <c r="L1372" s="13">
        <v>0</v>
      </c>
      <c r="M1372" s="13">
        <v>0</v>
      </c>
      <c r="N1372" s="14">
        <f>D1372*$D$17</f>
        <v>227.20000000000002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1070.1120000000001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41"/>
        <v>1297.3120000000001</v>
      </c>
      <c r="Y1372" s="14">
        <f t="shared" si="442"/>
        <v>0</v>
      </c>
      <c r="Z1372" s="14">
        <f t="shared" si="443"/>
        <v>0</v>
      </c>
      <c r="AA1372" s="14">
        <f t="shared" si="444"/>
        <v>0</v>
      </c>
      <c r="AB1372" s="14">
        <f t="shared" si="446"/>
        <v>0</v>
      </c>
      <c r="AC1372" s="15">
        <f t="shared" si="445"/>
        <v>1297.3</v>
      </c>
      <c r="AD1372" s="48">
        <f>(ROUND(AC1372-AC1358,1)/AC1358)</f>
        <v>0.14198943661971833</v>
      </c>
      <c r="AE1372" s="113"/>
      <c r="AF1372" s="60"/>
      <c r="AH1372" s="20"/>
    </row>
    <row r="1373" spans="1:34">
      <c r="A1373" s="106" t="s">
        <v>0</v>
      </c>
      <c r="B1373" s="90" t="s">
        <v>67</v>
      </c>
      <c r="C1373" s="50" t="s">
        <v>242</v>
      </c>
      <c r="D1373" s="11">
        <v>135</v>
      </c>
      <c r="E1373" s="11">
        <v>0</v>
      </c>
      <c r="F1373" s="11">
        <v>100</v>
      </c>
      <c r="G1373" s="11">
        <v>0</v>
      </c>
      <c r="H1373" s="11">
        <v>0</v>
      </c>
      <c r="I1373" s="51">
        <v>40</v>
      </c>
      <c r="J1373" s="51">
        <v>20</v>
      </c>
      <c r="K1373" s="51">
        <v>15</v>
      </c>
      <c r="L1373" s="51">
        <v>15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200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486</v>
      </c>
      <c r="T1373" s="52">
        <f>(O1373/100)*(K1373*$K$3)</f>
        <v>0</v>
      </c>
      <c r="U1373" s="52">
        <f>(P1373/100)*(K1373*$K$3)+(P1373/100)*(L1373*$L$3)</f>
        <v>180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9"/>
        <v>756</v>
      </c>
      <c r="Y1373" s="52">
        <f t="shared" si="430"/>
        <v>0</v>
      </c>
      <c r="Z1373" s="52">
        <f t="shared" si="431"/>
        <v>380</v>
      </c>
      <c r="AA1373" s="52">
        <f t="shared" si="432"/>
        <v>0</v>
      </c>
      <c r="AB1373" s="52">
        <f>R1373+W1373</f>
        <v>0</v>
      </c>
      <c r="AC1373" s="53">
        <f>ROUND(X1373+Y1373+Z1373+AA1373+AB1373,1)</f>
        <v>1136</v>
      </c>
      <c r="AD1373" s="58"/>
      <c r="AE1373" s="113" t="s">
        <v>801</v>
      </c>
      <c r="AF1373" s="60"/>
      <c r="AH1373" s="20"/>
    </row>
    <row r="1374" spans="1:34">
      <c r="A1374" s="99" t="s">
        <v>802</v>
      </c>
      <c r="B1374" s="91">
        <v>28</v>
      </c>
      <c r="C1374" s="21" t="s">
        <v>324</v>
      </c>
      <c r="D1374" s="12">
        <v>135</v>
      </c>
      <c r="E1374" s="12">
        <v>0</v>
      </c>
      <c r="F1374" s="12">
        <v>100</v>
      </c>
      <c r="G1374" s="12">
        <v>0</v>
      </c>
      <c r="H1374" s="12">
        <v>0</v>
      </c>
      <c r="I1374" s="13">
        <v>60</v>
      </c>
      <c r="J1374" s="13">
        <v>42</v>
      </c>
      <c r="K1374" s="13">
        <v>15</v>
      </c>
      <c r="L1374" s="13">
        <v>15</v>
      </c>
      <c r="M1374" s="13">
        <v>0</v>
      </c>
      <c r="N1374" s="14">
        <f>D1374*$D$4</f>
        <v>216</v>
      </c>
      <c r="O1374" s="14">
        <f>E1374*$E$4</f>
        <v>0</v>
      </c>
      <c r="P1374" s="14">
        <f>F1374*$F$4</f>
        <v>160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771.12000000000012</v>
      </c>
      <c r="T1374" s="14">
        <f>(O1374/100)*(K1374*$K$4)</f>
        <v>0</v>
      </c>
      <c r="U1374" s="14">
        <f>(P1374/100)*(K1374*$K$4)+(P1374/100)*(L1374*$L$4)</f>
        <v>144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29"/>
        <v>987.12000000000012</v>
      </c>
      <c r="Y1374" s="14">
        <f t="shared" si="430"/>
        <v>0</v>
      </c>
      <c r="Z1374" s="14">
        <f t="shared" si="431"/>
        <v>304</v>
      </c>
      <c r="AA1374" s="14">
        <f t="shared" si="432"/>
        <v>0</v>
      </c>
      <c r="AB1374" s="14">
        <f>R1374+W1374</f>
        <v>0</v>
      </c>
      <c r="AC1374" s="15">
        <f>ROUND(X1374+Y1374+Z1374+AA1374+AB1374,1)</f>
        <v>1291.0999999999999</v>
      </c>
      <c r="AD1374" s="48">
        <f>(ROUND(AC1374-AC1373,1)/AC1373)</f>
        <v>0.13653169014084507</v>
      </c>
      <c r="AE1374" s="113"/>
      <c r="AF1374" s="60"/>
      <c r="AH1374" s="20"/>
    </row>
    <row r="1375" spans="1:34">
      <c r="A1375" s="99" t="s">
        <v>803</v>
      </c>
      <c r="B1375" s="91">
        <v>16</v>
      </c>
      <c r="C1375" s="21" t="s">
        <v>836</v>
      </c>
      <c r="D1375" s="12">
        <v>135</v>
      </c>
      <c r="E1375" s="12">
        <v>0</v>
      </c>
      <c r="F1375" s="12">
        <v>100</v>
      </c>
      <c r="G1375" s="12">
        <v>0</v>
      </c>
      <c r="H1375" s="12">
        <v>0</v>
      </c>
      <c r="I1375" s="13">
        <v>40</v>
      </c>
      <c r="J1375" s="13">
        <v>20</v>
      </c>
      <c r="K1375" s="13">
        <v>15</v>
      </c>
      <c r="L1375" s="13">
        <v>15</v>
      </c>
      <c r="M1375" s="13">
        <v>0</v>
      </c>
      <c r="N1375" s="14">
        <f>D1375*$D$5</f>
        <v>270</v>
      </c>
      <c r="O1375" s="14">
        <f>E1375*$E$5</f>
        <v>0</v>
      </c>
      <c r="P1375" s="14">
        <f>F1375*$F$5</f>
        <v>200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453.6</v>
      </c>
      <c r="T1375" s="14">
        <f>(O1375/100)*(K1375*$K$5)</f>
        <v>0</v>
      </c>
      <c r="U1375" s="14">
        <f>(P1375/100)*(K1375*$K$5)+(P1375/100)*(L1375*$L$5)</f>
        <v>168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29"/>
        <v>723.6</v>
      </c>
      <c r="Y1375" s="14">
        <f t="shared" si="430"/>
        <v>0</v>
      </c>
      <c r="Z1375" s="14">
        <f t="shared" si="431"/>
        <v>368</v>
      </c>
      <c r="AA1375" s="14">
        <f t="shared" si="432"/>
        <v>0</v>
      </c>
      <c r="AB1375" s="14">
        <f>R1375+W1375</f>
        <v>0</v>
      </c>
      <c r="AC1375" s="15">
        <f t="shared" ref="AC1375:AC1387" si="447">ROUND(X1375+Y1375+Z1375+AA1375+AB1375,1)</f>
        <v>1091.5999999999999</v>
      </c>
      <c r="AD1375" s="48">
        <f>(ROUND(AC1375-AC1373,1)/AC1373)</f>
        <v>-3.9084507042253518E-2</v>
      </c>
      <c r="AE1375" s="113"/>
      <c r="AF1375" s="60"/>
      <c r="AH1375" s="20"/>
    </row>
    <row r="1376" spans="1:34">
      <c r="A1376" s="99" t="s">
        <v>804</v>
      </c>
      <c r="B1376" s="91">
        <v>0</v>
      </c>
      <c r="C1376" s="21" t="s">
        <v>337</v>
      </c>
      <c r="D1376" s="12">
        <v>135</v>
      </c>
      <c r="E1376" s="12">
        <v>0</v>
      </c>
      <c r="F1376" s="12">
        <v>100</v>
      </c>
      <c r="G1376" s="12">
        <v>0</v>
      </c>
      <c r="H1376" s="12">
        <v>0</v>
      </c>
      <c r="I1376" s="13">
        <v>40</v>
      </c>
      <c r="J1376" s="13">
        <v>20</v>
      </c>
      <c r="K1376" s="13">
        <v>15</v>
      </c>
      <c r="L1376" s="13">
        <v>15</v>
      </c>
      <c r="M1376" s="13">
        <v>0</v>
      </c>
      <c r="N1376" s="14">
        <f>D1376*$D$6</f>
        <v>270</v>
      </c>
      <c r="O1376" s="14">
        <f>E1376*$E$6</f>
        <v>0</v>
      </c>
      <c r="P1376" s="14">
        <f>F1376*$F$6</f>
        <v>200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453.6</v>
      </c>
      <c r="T1376" s="14">
        <f>(O1376/100)*(K1376*$K$6)</f>
        <v>0</v>
      </c>
      <c r="U1376" s="14">
        <f>(P1376/100)*(K1376*$K$6)+(P1376/100)*(L1376*$L$6)</f>
        <v>168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29"/>
        <v>723.6</v>
      </c>
      <c r="Y1376" s="14">
        <f t="shared" si="430"/>
        <v>0</v>
      </c>
      <c r="Z1376" s="14">
        <f t="shared" si="431"/>
        <v>368</v>
      </c>
      <c r="AA1376" s="14">
        <f t="shared" si="432"/>
        <v>0</v>
      </c>
      <c r="AB1376" s="14">
        <f t="shared" ref="AB1376:AB1387" si="448">R1376+W1376</f>
        <v>0</v>
      </c>
      <c r="AC1376" s="15">
        <f t="shared" si="447"/>
        <v>1091.5999999999999</v>
      </c>
      <c r="AD1376" s="48">
        <f>(ROUND(AC1376-AC1373,1)/AC1373)</f>
        <v>-3.9084507042253518E-2</v>
      </c>
      <c r="AE1376" s="113"/>
      <c r="AF1376" s="60"/>
      <c r="AH1376" s="20"/>
    </row>
    <row r="1377" spans="1:34">
      <c r="A1377" s="99" t="s">
        <v>805</v>
      </c>
      <c r="B1377" s="91">
        <v>0</v>
      </c>
      <c r="C1377" s="21" t="s">
        <v>338</v>
      </c>
      <c r="D1377" s="12">
        <v>135</v>
      </c>
      <c r="E1377" s="12">
        <v>0</v>
      </c>
      <c r="F1377" s="12">
        <v>100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D1377*$D$7</f>
        <v>270</v>
      </c>
      <c r="O1377" s="14">
        <f>E1377*$E$7</f>
        <v>0</v>
      </c>
      <c r="P1377" s="14">
        <f>F1377*$F$7</f>
        <v>200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453.6</v>
      </c>
      <c r="T1377" s="14">
        <f>(O1377/100)*(K1377*$K$7)</f>
        <v>0</v>
      </c>
      <c r="U1377" s="14">
        <f>(P1377/100)*(K1377*$K$7)+(P1377/100)*(L1377*$L$7)</f>
        <v>168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29"/>
        <v>723.6</v>
      </c>
      <c r="Y1377" s="14">
        <f t="shared" si="430"/>
        <v>0</v>
      </c>
      <c r="Z1377" s="14">
        <f t="shared" si="431"/>
        <v>368</v>
      </c>
      <c r="AA1377" s="14">
        <f t="shared" si="432"/>
        <v>0</v>
      </c>
      <c r="AB1377" s="14">
        <f t="shared" si="448"/>
        <v>0</v>
      </c>
      <c r="AC1377" s="15">
        <f t="shared" si="447"/>
        <v>1091.5999999999999</v>
      </c>
      <c r="AD1377" s="48">
        <f>(ROUND(AC1377-AC1373,1)/AC1373)</f>
        <v>-3.9084507042253518E-2</v>
      </c>
      <c r="AE1377" s="113"/>
      <c r="AF1377" s="60"/>
      <c r="AH1377" s="20"/>
    </row>
    <row r="1378" spans="1:34">
      <c r="A1378" s="99" t="s">
        <v>655</v>
      </c>
      <c r="B1378" s="91"/>
      <c r="C1378" s="21" t="s">
        <v>339</v>
      </c>
      <c r="D1378" s="12">
        <v>135</v>
      </c>
      <c r="E1378" s="12">
        <v>0</v>
      </c>
      <c r="F1378" s="12">
        <v>100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D1378*$D$8</f>
        <v>270</v>
      </c>
      <c r="O1378" s="14">
        <f>E1378*$E$8</f>
        <v>0</v>
      </c>
      <c r="P1378" s="14">
        <f>F1378*$F$8</f>
        <v>200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453.6</v>
      </c>
      <c r="T1378" s="14">
        <f>(O1378/100)*(K1378*$K$8)</f>
        <v>0</v>
      </c>
      <c r="U1378" s="14">
        <f>(P1378/100)*(K1378*$K$8)+(P1378/100)*(L1378*$L$8)</f>
        <v>168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29"/>
        <v>723.6</v>
      </c>
      <c r="Y1378" s="14">
        <f t="shared" si="430"/>
        <v>0</v>
      </c>
      <c r="Z1378" s="14">
        <f t="shared" si="431"/>
        <v>368</v>
      </c>
      <c r="AA1378" s="14">
        <f t="shared" si="432"/>
        <v>0</v>
      </c>
      <c r="AB1378" s="14">
        <f t="shared" si="448"/>
        <v>0</v>
      </c>
      <c r="AC1378" s="15">
        <f t="shared" si="447"/>
        <v>1091.5999999999999</v>
      </c>
      <c r="AD1378" s="48">
        <f>(ROUND(AC1378-AC1373,1)/AC1373)</f>
        <v>-3.9084507042253518E-2</v>
      </c>
      <c r="AE1378" s="113"/>
      <c r="AF1378" s="60"/>
      <c r="AH1378" s="20"/>
    </row>
    <row r="1379" spans="1:34">
      <c r="A1379" s="99" t="s">
        <v>596</v>
      </c>
      <c r="B1379" s="91"/>
      <c r="C1379" s="21" t="s">
        <v>1</v>
      </c>
      <c r="D1379" s="12">
        <v>68</v>
      </c>
      <c r="E1379" s="12">
        <v>200</v>
      </c>
      <c r="F1379" s="12">
        <v>0</v>
      </c>
      <c r="G1379" s="12">
        <v>0</v>
      </c>
      <c r="H1379" s="12">
        <v>0</v>
      </c>
      <c r="I1379" s="13">
        <v>40</v>
      </c>
      <c r="J1379" s="13">
        <v>20</v>
      </c>
      <c r="K1379" s="13">
        <v>68</v>
      </c>
      <c r="L1379" s="13">
        <v>0</v>
      </c>
      <c r="M1379" s="13">
        <v>0</v>
      </c>
      <c r="N1379" s="14">
        <f>D1379*$D$9</f>
        <v>88.4</v>
      </c>
      <c r="O1379" s="14">
        <f>E1379*$E$9</f>
        <v>300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159.12</v>
      </c>
      <c r="T1379" s="14">
        <f>(O1379/100)*(K1379*$K$9)</f>
        <v>612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29"/>
        <v>247.52</v>
      </c>
      <c r="Y1379" s="14">
        <f t="shared" si="430"/>
        <v>912</v>
      </c>
      <c r="Z1379" s="14">
        <f t="shared" si="431"/>
        <v>0</v>
      </c>
      <c r="AA1379" s="14">
        <f t="shared" si="432"/>
        <v>0</v>
      </c>
      <c r="AB1379" s="14">
        <f t="shared" si="448"/>
        <v>0</v>
      </c>
      <c r="AC1379" s="15">
        <f t="shared" si="447"/>
        <v>1159.5</v>
      </c>
      <c r="AD1379" s="48">
        <f>(ROUND(AC1379-AC1373,1)/AC1373)</f>
        <v>2.0686619718309859E-2</v>
      </c>
      <c r="AE1379" s="113"/>
      <c r="AF1379" s="60"/>
      <c r="AH1379" s="20"/>
    </row>
    <row r="1380" spans="1:34">
      <c r="A1380" s="99" t="s">
        <v>831</v>
      </c>
      <c r="B1380" s="91"/>
      <c r="C1380" s="21" t="s">
        <v>2</v>
      </c>
      <c r="D1380" s="12">
        <v>68</v>
      </c>
      <c r="E1380" s="12">
        <v>0</v>
      </c>
      <c r="F1380" s="12">
        <v>200</v>
      </c>
      <c r="G1380" s="12">
        <v>0</v>
      </c>
      <c r="H1380" s="12">
        <v>0</v>
      </c>
      <c r="I1380" s="13">
        <v>40</v>
      </c>
      <c r="J1380" s="13">
        <v>20</v>
      </c>
      <c r="K1380" s="13">
        <v>34</v>
      </c>
      <c r="L1380" s="13">
        <v>34</v>
      </c>
      <c r="M1380" s="13">
        <v>0</v>
      </c>
      <c r="N1380" s="14">
        <f>D1380*$D$10</f>
        <v>88.4</v>
      </c>
      <c r="O1380" s="14">
        <f>E1380*$E$10</f>
        <v>0</v>
      </c>
      <c r="P1380" s="14">
        <f>F1380*$F$10</f>
        <v>300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159.12</v>
      </c>
      <c r="T1380" s="14">
        <f>(O1380/100)*(K1380*$J$10)</f>
        <v>0</v>
      </c>
      <c r="U1380" s="14">
        <f>(P1380/100)*(K1380*$K$10)+(P1380/100)*(L1380*$L$10)</f>
        <v>612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29"/>
        <v>247.52</v>
      </c>
      <c r="Y1380" s="14">
        <f t="shared" si="430"/>
        <v>0</v>
      </c>
      <c r="Z1380" s="14">
        <f t="shared" si="431"/>
        <v>912</v>
      </c>
      <c r="AA1380" s="14">
        <f t="shared" si="432"/>
        <v>0</v>
      </c>
      <c r="AB1380" s="14">
        <f t="shared" si="448"/>
        <v>0</v>
      </c>
      <c r="AC1380" s="15">
        <f t="shared" si="447"/>
        <v>1159.5</v>
      </c>
      <c r="AD1380" s="48">
        <f>(ROUND(AC1380-AC1373,1)/AC1373)</f>
        <v>2.0686619718309859E-2</v>
      </c>
      <c r="AE1380" s="113"/>
      <c r="AF1380" s="60"/>
      <c r="AH1380" s="20"/>
    </row>
    <row r="1381" spans="1:34">
      <c r="A1381" s="99" t="s">
        <v>832</v>
      </c>
      <c r="B1381" s="91"/>
      <c r="C1381" s="21" t="s">
        <v>3</v>
      </c>
      <c r="D1381" s="12">
        <v>68</v>
      </c>
      <c r="E1381" s="12">
        <v>0</v>
      </c>
      <c r="F1381" s="12">
        <v>0</v>
      </c>
      <c r="G1381" s="12">
        <v>200</v>
      </c>
      <c r="H1381" s="12">
        <v>0</v>
      </c>
      <c r="I1381" s="13">
        <v>40</v>
      </c>
      <c r="J1381" s="13">
        <v>20</v>
      </c>
      <c r="K1381" s="13">
        <v>0</v>
      </c>
      <c r="L1381" s="13">
        <v>68</v>
      </c>
      <c r="M1381" s="13">
        <v>0</v>
      </c>
      <c r="N1381" s="14">
        <f>D1381*$D$11</f>
        <v>88.4</v>
      </c>
      <c r="O1381" s="14">
        <f>E1381*$E$11</f>
        <v>0</v>
      </c>
      <c r="P1381" s="14">
        <f>F1381*$F$11</f>
        <v>0</v>
      </c>
      <c r="Q1381" s="14">
        <f>G1381*$G$11</f>
        <v>300</v>
      </c>
      <c r="R1381" s="14">
        <f>H1381*$H$11</f>
        <v>0</v>
      </c>
      <c r="S1381" s="14">
        <f>(N1381/100)*(I1381*$I$11)+(N1381/100)*(J1381*$J$11)</f>
        <v>159.12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612</v>
      </c>
      <c r="W1381" s="14">
        <f>(R1381/100)*(K1381*$K$11)+(R1381/100)*(L1381*$L$11)</f>
        <v>0</v>
      </c>
      <c r="X1381" s="14">
        <f t="shared" si="429"/>
        <v>247.52</v>
      </c>
      <c r="Y1381" s="14">
        <f t="shared" si="430"/>
        <v>0</v>
      </c>
      <c r="Z1381" s="14">
        <f t="shared" si="431"/>
        <v>0</v>
      </c>
      <c r="AA1381" s="14">
        <f t="shared" si="432"/>
        <v>912</v>
      </c>
      <c r="AB1381" s="14">
        <f t="shared" si="448"/>
        <v>0</v>
      </c>
      <c r="AC1381" s="15">
        <f t="shared" si="447"/>
        <v>1159.5</v>
      </c>
      <c r="AD1381" s="48">
        <f>(ROUND(AC1381-AC1373,1)/AC1373)</f>
        <v>2.0686619718309859E-2</v>
      </c>
      <c r="AE1381" s="113"/>
      <c r="AF1381" s="60"/>
      <c r="AH1381" s="20"/>
    </row>
    <row r="1382" spans="1:34">
      <c r="A1382" s="99" t="s">
        <v>833</v>
      </c>
      <c r="B1382" s="91"/>
      <c r="C1382" s="21" t="s">
        <v>4</v>
      </c>
      <c r="D1382" s="12">
        <v>68</v>
      </c>
      <c r="E1382" s="12">
        <v>0</v>
      </c>
      <c r="F1382" s="12">
        <v>0</v>
      </c>
      <c r="G1382" s="12">
        <v>0</v>
      </c>
      <c r="H1382" s="12">
        <v>200</v>
      </c>
      <c r="I1382" s="13">
        <v>40</v>
      </c>
      <c r="J1382" s="13">
        <v>20</v>
      </c>
      <c r="K1382" s="13">
        <v>34</v>
      </c>
      <c r="L1382" s="13">
        <v>34</v>
      </c>
      <c r="M1382" s="13">
        <v>0</v>
      </c>
      <c r="N1382" s="14">
        <f>D1382*$D$12</f>
        <v>88.4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300</v>
      </c>
      <c r="S1382" s="14">
        <f>(N1382/100)*(I1382*$I$12)+(N1382/100)*(J1382*$J$12)</f>
        <v>159.12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612</v>
      </c>
      <c r="X1382" s="14">
        <f t="shared" si="429"/>
        <v>247.52</v>
      </c>
      <c r="Y1382" s="14">
        <f t="shared" si="430"/>
        <v>0</v>
      </c>
      <c r="Z1382" s="14">
        <f t="shared" si="431"/>
        <v>0</v>
      </c>
      <c r="AA1382" s="14">
        <f t="shared" si="432"/>
        <v>0</v>
      </c>
      <c r="AB1382" s="14">
        <f t="shared" si="448"/>
        <v>912</v>
      </c>
      <c r="AC1382" s="15">
        <f t="shared" si="447"/>
        <v>1159.5</v>
      </c>
      <c r="AD1382" s="48">
        <f>(ROUND(AC1382-AC1373,1)/AC1373)</f>
        <v>2.0686619718309859E-2</v>
      </c>
      <c r="AE1382" s="113"/>
      <c r="AF1382" s="60"/>
      <c r="AH1382" s="20"/>
    </row>
    <row r="1383" spans="1:34">
      <c r="A1383" s="99" t="s">
        <v>834</v>
      </c>
      <c r="B1383" s="91"/>
      <c r="C1383" s="21" t="s">
        <v>327</v>
      </c>
      <c r="D1383" s="12">
        <v>135</v>
      </c>
      <c r="E1383" s="12">
        <v>0</v>
      </c>
      <c r="F1383" s="12">
        <v>100</v>
      </c>
      <c r="G1383" s="12">
        <v>0</v>
      </c>
      <c r="H1383" s="12">
        <v>0</v>
      </c>
      <c r="I1383" s="13">
        <v>40</v>
      </c>
      <c r="J1383" s="13">
        <v>20</v>
      </c>
      <c r="K1383" s="13">
        <v>15</v>
      </c>
      <c r="L1383" s="13">
        <v>15</v>
      </c>
      <c r="M1383" s="13">
        <v>35</v>
      </c>
      <c r="N1383" s="14">
        <f>D1383*$D$13</f>
        <v>202.5</v>
      </c>
      <c r="O1383" s="14">
        <f>E1383*$E$13</f>
        <v>0</v>
      </c>
      <c r="P1383" s="14">
        <f>F1383*$F$13</f>
        <v>150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577.125</v>
      </c>
      <c r="T1383" s="14">
        <f>(O1383/100)*(K1383*$K$13)+(O1383/100)*(M1383*$M$13)</f>
        <v>0</v>
      </c>
      <c r="U1383" s="14">
        <f>(P1383/100)*(K1383*$K$13)+(P1383/100)*(L1383*$L$13)+(P1383/100)*(M1383*$M$13)</f>
        <v>345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29"/>
        <v>779.625</v>
      </c>
      <c r="Y1383" s="14">
        <f t="shared" si="430"/>
        <v>0</v>
      </c>
      <c r="Z1383" s="14">
        <f t="shared" si="431"/>
        <v>495</v>
      </c>
      <c r="AA1383" s="14">
        <f t="shared" si="432"/>
        <v>0</v>
      </c>
      <c r="AB1383" s="14">
        <f t="shared" si="448"/>
        <v>0</v>
      </c>
      <c r="AC1383" s="15">
        <f t="shared" si="447"/>
        <v>1274.5999999999999</v>
      </c>
      <c r="AD1383" s="48">
        <f>(ROUND(AC1383-AC1373,1)/AC1373)</f>
        <v>0.12200704225352112</v>
      </c>
      <c r="AE1383" s="113"/>
      <c r="AF1383" s="60"/>
      <c r="AH1383" s="20"/>
    </row>
    <row r="1384" spans="1:34">
      <c r="A1384" s="99" t="s">
        <v>835</v>
      </c>
      <c r="B1384" s="91"/>
      <c r="C1384" s="21" t="s">
        <v>328</v>
      </c>
      <c r="D1384" s="12">
        <v>167</v>
      </c>
      <c r="E1384" s="12">
        <v>0</v>
      </c>
      <c r="F1384" s="12">
        <v>0</v>
      </c>
      <c r="G1384" s="12">
        <v>0</v>
      </c>
      <c r="H1384" s="12">
        <v>0</v>
      </c>
      <c r="I1384" s="13">
        <v>40</v>
      </c>
      <c r="J1384" s="13">
        <v>20</v>
      </c>
      <c r="K1384" s="13">
        <v>80</v>
      </c>
      <c r="L1384" s="13">
        <v>0</v>
      </c>
      <c r="M1384" s="13">
        <v>0</v>
      </c>
      <c r="N1384" s="14">
        <f>D1384*$D$14</f>
        <v>250.5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1052.0999999999999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29"/>
        <v>1302.5999999999999</v>
      </c>
      <c r="Y1384" s="14">
        <f t="shared" si="430"/>
        <v>0</v>
      </c>
      <c r="Z1384" s="14">
        <f t="shared" si="431"/>
        <v>0</v>
      </c>
      <c r="AA1384" s="14">
        <f t="shared" si="432"/>
        <v>0</v>
      </c>
      <c r="AB1384" s="14">
        <f t="shared" si="448"/>
        <v>0</v>
      </c>
      <c r="AC1384" s="15">
        <f t="shared" si="447"/>
        <v>1302.5999999999999</v>
      </c>
      <c r="AD1384" s="48">
        <f>(ROUND(AC1384-AC1373,1)/AC1373)</f>
        <v>0.14665492957746479</v>
      </c>
      <c r="AE1384" s="113"/>
      <c r="AF1384" s="60"/>
      <c r="AH1384" s="20"/>
    </row>
    <row r="1385" spans="1:34">
      <c r="A1385" s="99"/>
      <c r="B1385" s="91"/>
      <c r="C1385" s="21" t="s">
        <v>329</v>
      </c>
      <c r="D1385" s="12">
        <v>167</v>
      </c>
      <c r="E1385" s="12">
        <v>0</v>
      </c>
      <c r="F1385" s="12">
        <v>0</v>
      </c>
      <c r="G1385" s="12">
        <v>0</v>
      </c>
      <c r="H1385" s="12">
        <v>0</v>
      </c>
      <c r="I1385" s="13">
        <v>40</v>
      </c>
      <c r="J1385" s="13">
        <v>20</v>
      </c>
      <c r="K1385" s="13">
        <v>0</v>
      </c>
      <c r="L1385" s="13">
        <v>80</v>
      </c>
      <c r="M1385" s="13">
        <v>0</v>
      </c>
      <c r="N1385" s="14">
        <f>D1385*$D$15</f>
        <v>250.5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1052.0999999999999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29"/>
        <v>1302.5999999999999</v>
      </c>
      <c r="Y1385" s="14">
        <f t="shared" si="430"/>
        <v>0</v>
      </c>
      <c r="Z1385" s="14">
        <f t="shared" si="431"/>
        <v>0</v>
      </c>
      <c r="AA1385" s="14">
        <f t="shared" si="432"/>
        <v>0</v>
      </c>
      <c r="AB1385" s="14">
        <f t="shared" si="448"/>
        <v>0</v>
      </c>
      <c r="AC1385" s="15">
        <f t="shared" si="447"/>
        <v>1302.5999999999999</v>
      </c>
      <c r="AD1385" s="48">
        <f>(ROUND(AC1385-AC1373,1)/AC1373)</f>
        <v>0.14665492957746479</v>
      </c>
      <c r="AE1385" s="113"/>
      <c r="AF1385" s="60"/>
      <c r="AH1385" s="20"/>
    </row>
    <row r="1386" spans="1:34">
      <c r="A1386" s="99"/>
      <c r="B1386" s="91"/>
      <c r="C1386" s="21" t="s">
        <v>325</v>
      </c>
      <c r="D1386" s="12">
        <v>135</v>
      </c>
      <c r="E1386" s="12">
        <v>0</v>
      </c>
      <c r="F1386" s="12">
        <v>100</v>
      </c>
      <c r="G1386" s="12">
        <v>0</v>
      </c>
      <c r="H1386" s="12">
        <v>0</v>
      </c>
      <c r="I1386" s="13">
        <v>40</v>
      </c>
      <c r="J1386" s="13">
        <v>56</v>
      </c>
      <c r="K1386" s="13">
        <v>15</v>
      </c>
      <c r="L1386" s="13">
        <v>15</v>
      </c>
      <c r="M1386" s="13">
        <v>0</v>
      </c>
      <c r="N1386" s="14">
        <f>D1386*$D$16</f>
        <v>216</v>
      </c>
      <c r="O1386" s="14">
        <f>E1386*$E$16</f>
        <v>0</v>
      </c>
      <c r="P1386" s="14">
        <f>F1386*$F$16</f>
        <v>160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630.72</v>
      </c>
      <c r="T1386" s="14">
        <f>(O1386/100)*(K1386*$K$16)</f>
        <v>0</v>
      </c>
      <c r="U1386" s="14">
        <f>(P1386/100)*(K1386*$K$16)+(P1386/100)*(L1386*$L$16)</f>
        <v>144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29"/>
        <v>846.72</v>
      </c>
      <c r="Y1386" s="14">
        <f t="shared" si="430"/>
        <v>0</v>
      </c>
      <c r="Z1386" s="14">
        <f t="shared" si="431"/>
        <v>304</v>
      </c>
      <c r="AA1386" s="14">
        <f t="shared" si="432"/>
        <v>0</v>
      </c>
      <c r="AB1386" s="14">
        <f t="shared" si="448"/>
        <v>0</v>
      </c>
      <c r="AC1386" s="15">
        <f t="shared" si="447"/>
        <v>1150.7</v>
      </c>
      <c r="AD1386" s="48">
        <f>(ROUND(AC1386-AC1373,1)/AC1373)</f>
        <v>1.2940140845070423E-2</v>
      </c>
      <c r="AE1386" s="113"/>
      <c r="AF1386" s="60"/>
      <c r="AH1386" s="20"/>
    </row>
    <row r="1387" spans="1:34">
      <c r="A1387" s="99"/>
      <c r="B1387" s="91"/>
      <c r="C1387" s="21" t="s">
        <v>326</v>
      </c>
      <c r="D1387" s="12">
        <v>135</v>
      </c>
      <c r="E1387" s="12">
        <v>0</v>
      </c>
      <c r="F1387" s="12">
        <v>100</v>
      </c>
      <c r="G1387" s="12">
        <v>0</v>
      </c>
      <c r="H1387" s="12">
        <v>0</v>
      </c>
      <c r="I1387" s="13">
        <v>78</v>
      </c>
      <c r="J1387" s="13">
        <v>20</v>
      </c>
      <c r="K1387" s="13">
        <v>15</v>
      </c>
      <c r="L1387" s="13">
        <v>15</v>
      </c>
      <c r="M1387" s="13">
        <v>0</v>
      </c>
      <c r="N1387" s="14">
        <f>D1387*$D$17</f>
        <v>216</v>
      </c>
      <c r="O1387" s="14">
        <f>E1387*$E$17</f>
        <v>0</v>
      </c>
      <c r="P1387" s="14">
        <f>F1387*$F$17</f>
        <v>160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801.36000000000013</v>
      </c>
      <c r="T1387" s="14">
        <f>(O1387/100)*(K1387*$K$17)</f>
        <v>0</v>
      </c>
      <c r="U1387" s="14">
        <f>(P1387/100)*(K1387*$K$17)+(P1387/100)*(L1387*$L$17)</f>
        <v>144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29"/>
        <v>1017.3600000000001</v>
      </c>
      <c r="Y1387" s="14">
        <f t="shared" si="430"/>
        <v>0</v>
      </c>
      <c r="Z1387" s="14">
        <f t="shared" si="431"/>
        <v>304</v>
      </c>
      <c r="AA1387" s="14">
        <f t="shared" si="432"/>
        <v>0</v>
      </c>
      <c r="AB1387" s="14">
        <f t="shared" si="448"/>
        <v>0</v>
      </c>
      <c r="AC1387" s="15">
        <f t="shared" si="447"/>
        <v>1321.4</v>
      </c>
      <c r="AD1387" s="48">
        <f>(ROUND(AC1387-AC1373,1)/AC1373)</f>
        <v>0.16320422535211268</v>
      </c>
      <c r="AE1387" s="113"/>
      <c r="AF1387" s="60"/>
      <c r="AH1387" s="20"/>
    </row>
    <row r="1388" spans="1:34">
      <c r="A1388" s="106" t="s">
        <v>0</v>
      </c>
      <c r="B1388" s="92" t="s">
        <v>68</v>
      </c>
      <c r="C1388" s="50" t="s">
        <v>241</v>
      </c>
      <c r="D1388" s="11">
        <v>150</v>
      </c>
      <c r="E1388" s="11">
        <v>0</v>
      </c>
      <c r="F1388" s="11">
        <v>80</v>
      </c>
      <c r="G1388" s="11">
        <v>0</v>
      </c>
      <c r="H1388" s="11">
        <v>0</v>
      </c>
      <c r="I1388" s="51">
        <v>50</v>
      </c>
      <c r="J1388" s="51">
        <v>20</v>
      </c>
      <c r="K1388" s="51">
        <v>10</v>
      </c>
      <c r="L1388" s="51">
        <v>10</v>
      </c>
      <c r="M1388" s="51">
        <v>0</v>
      </c>
      <c r="N1388" s="52">
        <f>D1388*$D$3</f>
        <v>300</v>
      </c>
      <c r="O1388" s="52">
        <f>E1388*$E$3</f>
        <v>0</v>
      </c>
      <c r="P1388" s="52">
        <f>F1388*$F$3</f>
        <v>160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630</v>
      </c>
      <c r="T1388" s="52">
        <f>(O1388/100)*(K1388*$K$3)</f>
        <v>0</v>
      </c>
      <c r="U1388" s="52">
        <f>(P1388/100)*(K1388*$K$3)+(P1388/100)*(L1388*$L$3)</f>
        <v>96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9"/>
        <v>930</v>
      </c>
      <c r="Y1388" s="52">
        <f t="shared" si="430"/>
        <v>0</v>
      </c>
      <c r="Z1388" s="52">
        <f t="shared" si="431"/>
        <v>256</v>
      </c>
      <c r="AA1388" s="52">
        <f t="shared" si="432"/>
        <v>0</v>
      </c>
      <c r="AB1388" s="52">
        <f>R1388+W1388</f>
        <v>0</v>
      </c>
      <c r="AC1388" s="53">
        <f>ROUND(X1388+Y1388+Z1388+AA1388+AB1388,1)</f>
        <v>1186</v>
      </c>
      <c r="AD1388" s="58"/>
      <c r="AE1388" s="113" t="s">
        <v>801</v>
      </c>
      <c r="AF1388" s="60"/>
      <c r="AH1388" s="20"/>
    </row>
    <row r="1389" spans="1:34">
      <c r="A1389" s="99" t="s">
        <v>802</v>
      </c>
      <c r="B1389" s="93">
        <v>32</v>
      </c>
      <c r="C1389" s="21" t="s">
        <v>324</v>
      </c>
      <c r="D1389" s="12">
        <v>150</v>
      </c>
      <c r="E1389" s="12">
        <v>0</v>
      </c>
      <c r="F1389" s="12">
        <v>80</v>
      </c>
      <c r="G1389" s="12">
        <v>0</v>
      </c>
      <c r="H1389" s="12">
        <v>0</v>
      </c>
      <c r="I1389" s="13">
        <v>66</v>
      </c>
      <c r="J1389" s="13">
        <v>40</v>
      </c>
      <c r="K1389" s="13">
        <v>10</v>
      </c>
      <c r="L1389" s="13">
        <v>10</v>
      </c>
      <c r="M1389" s="13">
        <v>0</v>
      </c>
      <c r="N1389" s="14">
        <f>D1389*$D$4</f>
        <v>240</v>
      </c>
      <c r="O1389" s="14">
        <f>E1389*$E$4</f>
        <v>0</v>
      </c>
      <c r="P1389" s="14">
        <f>F1389*$F$4</f>
        <v>128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890.4</v>
      </c>
      <c r="T1389" s="14">
        <f>(O1389/100)*(K1389*$K$4)</f>
        <v>0</v>
      </c>
      <c r="U1389" s="14">
        <f>(P1389/100)*(K1389*$K$4)+(P1389/100)*(L1389*$L$4)</f>
        <v>76.8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ref="X1389:X1402" si="449">N1389+S1389</f>
        <v>1130.4000000000001</v>
      </c>
      <c r="Y1389" s="14">
        <f t="shared" ref="Y1389:Y1402" si="450">O1389+T1389</f>
        <v>0</v>
      </c>
      <c r="Z1389" s="14">
        <f t="shared" ref="Z1389:Z1402" si="451">P1389+U1389</f>
        <v>204.8</v>
      </c>
      <c r="AA1389" s="14">
        <f t="shared" ref="AA1389:AA1402" si="452">Q1389+V1389</f>
        <v>0</v>
      </c>
      <c r="AB1389" s="14">
        <f>R1389+W1389</f>
        <v>0</v>
      </c>
      <c r="AC1389" s="15">
        <f>ROUND(X1389+Y1389+Z1389+AA1389+AB1389,1)</f>
        <v>1335.2</v>
      </c>
      <c r="AD1389" s="48">
        <f>(ROUND(AC1389-AC1388,1)/AC1388)</f>
        <v>0.12580101180438447</v>
      </c>
      <c r="AE1389" s="113"/>
      <c r="AF1389" s="60"/>
      <c r="AH1389" s="20"/>
    </row>
    <row r="1390" spans="1:34">
      <c r="A1390" s="99" t="s">
        <v>803</v>
      </c>
      <c r="B1390" s="93">
        <v>12</v>
      </c>
      <c r="C1390" s="21" t="s">
        <v>836</v>
      </c>
      <c r="D1390" s="12">
        <v>150</v>
      </c>
      <c r="E1390" s="12">
        <v>0</v>
      </c>
      <c r="F1390" s="12">
        <v>80</v>
      </c>
      <c r="G1390" s="12">
        <v>0</v>
      </c>
      <c r="H1390" s="12">
        <v>0</v>
      </c>
      <c r="I1390" s="13">
        <v>50</v>
      </c>
      <c r="J1390" s="13">
        <v>20</v>
      </c>
      <c r="K1390" s="13">
        <v>10</v>
      </c>
      <c r="L1390" s="13">
        <v>10</v>
      </c>
      <c r="M1390" s="13">
        <v>0</v>
      </c>
      <c r="N1390" s="14">
        <f>D1390*$D$5</f>
        <v>300</v>
      </c>
      <c r="O1390" s="14">
        <f>E1390*$E$5</f>
        <v>0</v>
      </c>
      <c r="P1390" s="14">
        <f>F1390*$F$5</f>
        <v>160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588</v>
      </c>
      <c r="T1390" s="14">
        <f>(O1390/100)*(K1390*$K$5)</f>
        <v>0</v>
      </c>
      <c r="U1390" s="14">
        <f>(P1390/100)*(K1390*$K$5)+(P1390/100)*(L1390*$L$5)</f>
        <v>89.600000000000009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49"/>
        <v>888</v>
      </c>
      <c r="Y1390" s="14">
        <f t="shared" si="450"/>
        <v>0</v>
      </c>
      <c r="Z1390" s="14">
        <f t="shared" si="451"/>
        <v>249.60000000000002</v>
      </c>
      <c r="AA1390" s="14">
        <f t="shared" si="452"/>
        <v>0</v>
      </c>
      <c r="AB1390" s="14">
        <f>R1390+W1390</f>
        <v>0</v>
      </c>
      <c r="AC1390" s="15">
        <f t="shared" ref="AC1390:AC1402" si="453">ROUND(X1390+Y1390+Z1390+AA1390+AB1390,1)</f>
        <v>1137.5999999999999</v>
      </c>
      <c r="AD1390" s="48">
        <f>(ROUND(AC1390-AC1388,1)/AC1388)</f>
        <v>-4.0809443507588535E-2</v>
      </c>
      <c r="AE1390" s="113"/>
      <c r="AF1390" s="60"/>
      <c r="AH1390" s="20"/>
    </row>
    <row r="1391" spans="1:34">
      <c r="A1391" s="99" t="s">
        <v>804</v>
      </c>
      <c r="B1391" s="93">
        <v>0</v>
      </c>
      <c r="C1391" s="21" t="s">
        <v>337</v>
      </c>
      <c r="D1391" s="12">
        <v>150</v>
      </c>
      <c r="E1391" s="12">
        <v>0</v>
      </c>
      <c r="F1391" s="12">
        <v>80</v>
      </c>
      <c r="G1391" s="12">
        <v>0</v>
      </c>
      <c r="H1391" s="12">
        <v>0</v>
      </c>
      <c r="I1391" s="13">
        <v>50</v>
      </c>
      <c r="J1391" s="13">
        <v>20</v>
      </c>
      <c r="K1391" s="13">
        <v>10</v>
      </c>
      <c r="L1391" s="13">
        <v>10</v>
      </c>
      <c r="M1391" s="13">
        <v>0</v>
      </c>
      <c r="N1391" s="14">
        <f>D1391*$D$6</f>
        <v>300</v>
      </c>
      <c r="O1391" s="14">
        <f>E1391*$E$6</f>
        <v>0</v>
      </c>
      <c r="P1391" s="14">
        <f>F1391*$F$6</f>
        <v>160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588</v>
      </c>
      <c r="T1391" s="14">
        <f>(O1391/100)*(K1391*$K$6)</f>
        <v>0</v>
      </c>
      <c r="U1391" s="14">
        <f>(P1391/100)*(K1391*$K$6)+(P1391/100)*(L1391*$L$6)</f>
        <v>89.600000000000009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49"/>
        <v>888</v>
      </c>
      <c r="Y1391" s="14">
        <f t="shared" si="450"/>
        <v>0</v>
      </c>
      <c r="Z1391" s="14">
        <f t="shared" si="451"/>
        <v>249.60000000000002</v>
      </c>
      <c r="AA1391" s="14">
        <f t="shared" si="452"/>
        <v>0</v>
      </c>
      <c r="AB1391" s="14">
        <f t="shared" ref="AB1391:AB1402" si="454">R1391+W1391</f>
        <v>0</v>
      </c>
      <c r="AC1391" s="15">
        <f t="shared" si="453"/>
        <v>1137.5999999999999</v>
      </c>
      <c r="AD1391" s="48">
        <f>(ROUND(AC1391-AC1388,1)/AC1388)</f>
        <v>-4.0809443507588535E-2</v>
      </c>
      <c r="AE1391" s="113"/>
      <c r="AF1391" s="60"/>
      <c r="AH1391" s="20"/>
    </row>
    <row r="1392" spans="1:34">
      <c r="A1392" s="99" t="s">
        <v>805</v>
      </c>
      <c r="B1392" s="93">
        <v>0</v>
      </c>
      <c r="C1392" s="21" t="s">
        <v>338</v>
      </c>
      <c r="D1392" s="12">
        <v>150</v>
      </c>
      <c r="E1392" s="12">
        <v>0</v>
      </c>
      <c r="F1392" s="12">
        <v>80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D1392*$D$7</f>
        <v>300</v>
      </c>
      <c r="O1392" s="14">
        <f>E1392*$E$7</f>
        <v>0</v>
      </c>
      <c r="P1392" s="14">
        <f>F1392*$F$7</f>
        <v>160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588</v>
      </c>
      <c r="T1392" s="14">
        <f>(O1392/100)*(K1392*$K$7)</f>
        <v>0</v>
      </c>
      <c r="U1392" s="14">
        <f>(P1392/100)*(K1392*$K$7)+(P1392/100)*(L1392*$L$7)</f>
        <v>89.600000000000009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49"/>
        <v>888</v>
      </c>
      <c r="Y1392" s="14">
        <f t="shared" si="450"/>
        <v>0</v>
      </c>
      <c r="Z1392" s="14">
        <f t="shared" si="451"/>
        <v>249.60000000000002</v>
      </c>
      <c r="AA1392" s="14">
        <f t="shared" si="452"/>
        <v>0</v>
      </c>
      <c r="AB1392" s="14">
        <f t="shared" si="454"/>
        <v>0</v>
      </c>
      <c r="AC1392" s="15">
        <f t="shared" si="453"/>
        <v>1137.5999999999999</v>
      </c>
      <c r="AD1392" s="48">
        <f>(ROUND(AC1392-AC1388,1)/AC1388)</f>
        <v>-4.0809443507588535E-2</v>
      </c>
      <c r="AE1392" s="113"/>
      <c r="AF1392" s="60"/>
      <c r="AH1392" s="20"/>
    </row>
    <row r="1393" spans="1:34">
      <c r="A1393" s="99" t="s">
        <v>655</v>
      </c>
      <c r="B1393" s="93"/>
      <c r="C1393" s="21" t="s">
        <v>339</v>
      </c>
      <c r="D1393" s="12">
        <v>150</v>
      </c>
      <c r="E1393" s="12">
        <v>0</v>
      </c>
      <c r="F1393" s="12">
        <v>80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D1393*$D$8</f>
        <v>300</v>
      </c>
      <c r="O1393" s="14">
        <f>E1393*$E$8</f>
        <v>0</v>
      </c>
      <c r="P1393" s="14">
        <f>F1393*$F$8</f>
        <v>160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588</v>
      </c>
      <c r="T1393" s="14">
        <f>(O1393/100)*(K1393*$K$8)</f>
        <v>0</v>
      </c>
      <c r="U1393" s="14">
        <f>(P1393/100)*(K1393*$K$8)+(P1393/100)*(L1393*$L$8)</f>
        <v>89.600000000000009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49"/>
        <v>888</v>
      </c>
      <c r="Y1393" s="14">
        <f t="shared" si="450"/>
        <v>0</v>
      </c>
      <c r="Z1393" s="14">
        <f t="shared" si="451"/>
        <v>249.60000000000002</v>
      </c>
      <c r="AA1393" s="14">
        <f t="shared" si="452"/>
        <v>0</v>
      </c>
      <c r="AB1393" s="14">
        <f t="shared" si="454"/>
        <v>0</v>
      </c>
      <c r="AC1393" s="15">
        <f t="shared" si="453"/>
        <v>1137.5999999999999</v>
      </c>
      <c r="AD1393" s="48">
        <f>(ROUND(AC1393-AC1388,1)/AC1388)</f>
        <v>-4.0809443507588535E-2</v>
      </c>
      <c r="AE1393" s="113"/>
      <c r="AF1393" s="60"/>
      <c r="AH1393" s="20"/>
    </row>
    <row r="1394" spans="1:34">
      <c r="A1394" s="99" t="s">
        <v>596</v>
      </c>
      <c r="B1394" s="93"/>
      <c r="C1394" s="21" t="s">
        <v>1</v>
      </c>
      <c r="D1394" s="12">
        <v>75</v>
      </c>
      <c r="E1394" s="12">
        <v>190</v>
      </c>
      <c r="F1394" s="12">
        <v>0</v>
      </c>
      <c r="G1394" s="12">
        <v>0</v>
      </c>
      <c r="H1394" s="12">
        <v>0</v>
      </c>
      <c r="I1394" s="13">
        <v>50</v>
      </c>
      <c r="J1394" s="13">
        <v>20</v>
      </c>
      <c r="K1394" s="13">
        <v>72</v>
      </c>
      <c r="L1394" s="13">
        <v>0</v>
      </c>
      <c r="M1394" s="13">
        <v>0</v>
      </c>
      <c r="N1394" s="14">
        <f>D1394*$D$9</f>
        <v>97.5</v>
      </c>
      <c r="O1394" s="14">
        <f>E1394*$E$9</f>
        <v>285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204.75</v>
      </c>
      <c r="T1394" s="14">
        <f>(O1394/100)*(K1394*$K$9)</f>
        <v>615.6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49"/>
        <v>302.25</v>
      </c>
      <c r="Y1394" s="14">
        <f t="shared" si="450"/>
        <v>900.6</v>
      </c>
      <c r="Z1394" s="14">
        <f t="shared" si="451"/>
        <v>0</v>
      </c>
      <c r="AA1394" s="14">
        <f t="shared" si="452"/>
        <v>0</v>
      </c>
      <c r="AB1394" s="14">
        <f t="shared" si="454"/>
        <v>0</v>
      </c>
      <c r="AC1394" s="15">
        <f t="shared" si="453"/>
        <v>1202.9000000000001</v>
      </c>
      <c r="AD1394" s="48">
        <f>(ROUND(AC1394-AC1388,1)/AC1388)</f>
        <v>1.4249578414839797E-2</v>
      </c>
      <c r="AE1394" s="113"/>
      <c r="AF1394" s="60"/>
      <c r="AH1394" s="20"/>
    </row>
    <row r="1395" spans="1:34">
      <c r="A1395" s="99" t="s">
        <v>831</v>
      </c>
      <c r="B1395" s="93"/>
      <c r="C1395" s="21" t="s">
        <v>2</v>
      </c>
      <c r="D1395" s="12">
        <v>75</v>
      </c>
      <c r="E1395" s="12">
        <v>0</v>
      </c>
      <c r="F1395" s="12">
        <v>190</v>
      </c>
      <c r="G1395" s="12">
        <v>0</v>
      </c>
      <c r="H1395" s="12">
        <v>0</v>
      </c>
      <c r="I1395" s="13">
        <v>50</v>
      </c>
      <c r="J1395" s="13">
        <v>20</v>
      </c>
      <c r="K1395" s="13">
        <v>36</v>
      </c>
      <c r="L1395" s="13">
        <v>36</v>
      </c>
      <c r="M1395" s="13">
        <v>0</v>
      </c>
      <c r="N1395" s="14">
        <f>D1395*$D$10</f>
        <v>97.5</v>
      </c>
      <c r="O1395" s="14">
        <f>E1395*$E$10</f>
        <v>0</v>
      </c>
      <c r="P1395" s="14">
        <f>F1395*$F$10</f>
        <v>285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204.75</v>
      </c>
      <c r="T1395" s="14">
        <f>(O1395/100)*(K1395*$J$10)</f>
        <v>0</v>
      </c>
      <c r="U1395" s="14">
        <f>(P1395/100)*(K1395*$K$10)+(P1395/100)*(L1395*$L$10)</f>
        <v>615.6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49"/>
        <v>302.25</v>
      </c>
      <c r="Y1395" s="14">
        <f t="shared" si="450"/>
        <v>0</v>
      </c>
      <c r="Z1395" s="14">
        <f t="shared" si="451"/>
        <v>900.6</v>
      </c>
      <c r="AA1395" s="14">
        <f t="shared" si="452"/>
        <v>0</v>
      </c>
      <c r="AB1395" s="14">
        <f t="shared" si="454"/>
        <v>0</v>
      </c>
      <c r="AC1395" s="15">
        <f t="shared" si="453"/>
        <v>1202.9000000000001</v>
      </c>
      <c r="AD1395" s="48">
        <f>(ROUND(AC1395-AC1388,1)/AC1388)</f>
        <v>1.4249578414839797E-2</v>
      </c>
      <c r="AE1395" s="113"/>
      <c r="AF1395" s="60"/>
      <c r="AH1395" s="20"/>
    </row>
    <row r="1396" spans="1:34">
      <c r="A1396" s="99" t="s">
        <v>832</v>
      </c>
      <c r="B1396" s="93"/>
      <c r="C1396" s="21" t="s">
        <v>3</v>
      </c>
      <c r="D1396" s="12">
        <v>75</v>
      </c>
      <c r="E1396" s="12">
        <v>0</v>
      </c>
      <c r="F1396" s="12">
        <v>0</v>
      </c>
      <c r="G1396" s="12">
        <v>190</v>
      </c>
      <c r="H1396" s="12">
        <v>0</v>
      </c>
      <c r="I1396" s="13">
        <v>50</v>
      </c>
      <c r="J1396" s="13">
        <v>20</v>
      </c>
      <c r="K1396" s="13">
        <v>0</v>
      </c>
      <c r="L1396" s="13">
        <v>72</v>
      </c>
      <c r="M1396" s="13">
        <v>0</v>
      </c>
      <c r="N1396" s="14">
        <f>D1396*$D$11</f>
        <v>97.5</v>
      </c>
      <c r="O1396" s="14">
        <f>E1396*$E$11</f>
        <v>0</v>
      </c>
      <c r="P1396" s="14">
        <f>F1396*$F$11</f>
        <v>0</v>
      </c>
      <c r="Q1396" s="14">
        <f>G1396*$G$11</f>
        <v>285</v>
      </c>
      <c r="R1396" s="14">
        <f>H1396*$H$11</f>
        <v>0</v>
      </c>
      <c r="S1396" s="14">
        <f>(N1396/100)*(I1396*$I$11)+(N1396/100)*(J1396*$J$11)</f>
        <v>204.75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615.6</v>
      </c>
      <c r="W1396" s="14">
        <f>(R1396/100)*(K1396*$K$11)+(R1396/100)*(L1396*$L$11)</f>
        <v>0</v>
      </c>
      <c r="X1396" s="14">
        <f t="shared" si="449"/>
        <v>302.25</v>
      </c>
      <c r="Y1396" s="14">
        <f t="shared" si="450"/>
        <v>0</v>
      </c>
      <c r="Z1396" s="14">
        <f t="shared" si="451"/>
        <v>0</v>
      </c>
      <c r="AA1396" s="14">
        <f t="shared" si="452"/>
        <v>900.6</v>
      </c>
      <c r="AB1396" s="14">
        <f t="shared" si="454"/>
        <v>0</v>
      </c>
      <c r="AC1396" s="15">
        <f t="shared" si="453"/>
        <v>1202.9000000000001</v>
      </c>
      <c r="AD1396" s="48">
        <f>(ROUND(AC1396-AC1388,1)/AC1388)</f>
        <v>1.4249578414839797E-2</v>
      </c>
      <c r="AE1396" s="113"/>
      <c r="AF1396" s="60"/>
      <c r="AH1396" s="20"/>
    </row>
    <row r="1397" spans="1:34">
      <c r="A1397" s="99" t="s">
        <v>833</v>
      </c>
      <c r="B1397" s="93"/>
      <c r="C1397" s="21" t="s">
        <v>4</v>
      </c>
      <c r="D1397" s="12">
        <v>75</v>
      </c>
      <c r="E1397" s="12">
        <v>0</v>
      </c>
      <c r="F1397" s="12">
        <v>0</v>
      </c>
      <c r="G1397" s="12">
        <v>0</v>
      </c>
      <c r="H1397" s="12">
        <v>190</v>
      </c>
      <c r="I1397" s="13">
        <v>50</v>
      </c>
      <c r="J1397" s="13">
        <v>20</v>
      </c>
      <c r="K1397" s="13">
        <v>36</v>
      </c>
      <c r="L1397" s="13">
        <v>36</v>
      </c>
      <c r="M1397" s="13">
        <v>0</v>
      </c>
      <c r="N1397" s="14">
        <f>D1397*$D$12</f>
        <v>97.5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285</v>
      </c>
      <c r="S1397" s="14">
        <f>(N1397/100)*(I1397*$I$12)+(N1397/100)*(J1397*$J$12)</f>
        <v>204.75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615.6</v>
      </c>
      <c r="X1397" s="14">
        <f t="shared" si="449"/>
        <v>302.25</v>
      </c>
      <c r="Y1397" s="14">
        <f t="shared" si="450"/>
        <v>0</v>
      </c>
      <c r="Z1397" s="14">
        <f t="shared" si="451"/>
        <v>0</v>
      </c>
      <c r="AA1397" s="14">
        <f t="shared" si="452"/>
        <v>0</v>
      </c>
      <c r="AB1397" s="14">
        <f t="shared" si="454"/>
        <v>900.6</v>
      </c>
      <c r="AC1397" s="15">
        <f t="shared" si="453"/>
        <v>1202.9000000000001</v>
      </c>
      <c r="AD1397" s="48">
        <f>(ROUND(AC1397-AC1388,1)/AC1388)</f>
        <v>1.4249578414839797E-2</v>
      </c>
      <c r="AE1397" s="113"/>
      <c r="AF1397" s="60"/>
      <c r="AH1397" s="20"/>
    </row>
    <row r="1398" spans="1:34">
      <c r="A1398" s="99" t="s">
        <v>834</v>
      </c>
      <c r="B1398" s="93"/>
      <c r="C1398" s="21" t="s">
        <v>327</v>
      </c>
      <c r="D1398" s="12">
        <v>150</v>
      </c>
      <c r="E1398" s="12">
        <v>0</v>
      </c>
      <c r="F1398" s="12">
        <v>80</v>
      </c>
      <c r="G1398" s="12">
        <v>0</v>
      </c>
      <c r="H1398" s="12">
        <v>0</v>
      </c>
      <c r="I1398" s="13">
        <v>50</v>
      </c>
      <c r="J1398" s="13">
        <v>20</v>
      </c>
      <c r="K1398" s="13">
        <v>10</v>
      </c>
      <c r="L1398" s="13">
        <v>10</v>
      </c>
      <c r="M1398" s="13">
        <v>35</v>
      </c>
      <c r="N1398" s="14">
        <f>D1398*$D$13</f>
        <v>225</v>
      </c>
      <c r="O1398" s="14">
        <f>E1398*$E$13</f>
        <v>0</v>
      </c>
      <c r="P1398" s="14">
        <f>F1398*$F$13</f>
        <v>120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708.75</v>
      </c>
      <c r="T1398" s="14">
        <f>(O1398/100)*(K1398*$K$13)+(O1398/100)*(M1398*$M$13)</f>
        <v>0</v>
      </c>
      <c r="U1398" s="14">
        <f>(P1398/100)*(K1398*$K$13)+(P1398/100)*(L1398*$L$13)+(P1398/100)*(M1398*$M$13)</f>
        <v>240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49"/>
        <v>933.75</v>
      </c>
      <c r="Y1398" s="14">
        <f t="shared" si="450"/>
        <v>0</v>
      </c>
      <c r="Z1398" s="14">
        <f t="shared" si="451"/>
        <v>360</v>
      </c>
      <c r="AA1398" s="14">
        <f t="shared" si="452"/>
        <v>0</v>
      </c>
      <c r="AB1398" s="14">
        <f t="shared" si="454"/>
        <v>0</v>
      </c>
      <c r="AC1398" s="15">
        <f t="shared" si="453"/>
        <v>1293.8</v>
      </c>
      <c r="AD1398" s="48">
        <f>(ROUND(AC1398-AC1388,1)/AC1388)</f>
        <v>9.0893760539628998E-2</v>
      </c>
      <c r="AE1398" s="113"/>
      <c r="AF1398" s="60"/>
      <c r="AH1398" s="20"/>
    </row>
    <row r="1399" spans="1:34">
      <c r="A1399" s="99" t="s">
        <v>835</v>
      </c>
      <c r="B1399" s="93"/>
      <c r="C1399" s="21" t="s">
        <v>328</v>
      </c>
      <c r="D1399" s="12">
        <v>180</v>
      </c>
      <c r="E1399" s="12">
        <v>0</v>
      </c>
      <c r="F1399" s="12">
        <v>0</v>
      </c>
      <c r="G1399" s="12">
        <v>0</v>
      </c>
      <c r="H1399" s="12">
        <v>0</v>
      </c>
      <c r="I1399" s="13">
        <v>50</v>
      </c>
      <c r="J1399" s="13">
        <v>20</v>
      </c>
      <c r="K1399" s="13">
        <v>60</v>
      </c>
      <c r="L1399" s="13">
        <v>0</v>
      </c>
      <c r="M1399" s="13">
        <v>0</v>
      </c>
      <c r="N1399" s="14">
        <f>D1399*$D$14</f>
        <v>270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1053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49"/>
        <v>1323</v>
      </c>
      <c r="Y1399" s="14">
        <f t="shared" si="450"/>
        <v>0</v>
      </c>
      <c r="Z1399" s="14">
        <f t="shared" si="451"/>
        <v>0</v>
      </c>
      <c r="AA1399" s="14">
        <f t="shared" si="452"/>
        <v>0</v>
      </c>
      <c r="AB1399" s="14">
        <f t="shared" si="454"/>
        <v>0</v>
      </c>
      <c r="AC1399" s="15">
        <f t="shared" si="453"/>
        <v>1323</v>
      </c>
      <c r="AD1399" s="48">
        <f>(ROUND(AC1399-AC1388,1)/AC1388)</f>
        <v>0.11551433389544688</v>
      </c>
      <c r="AE1399" s="113"/>
      <c r="AF1399" s="60"/>
      <c r="AH1399" s="20"/>
    </row>
    <row r="1400" spans="1:34">
      <c r="A1400" s="99"/>
      <c r="B1400" s="93"/>
      <c r="C1400" s="21" t="s">
        <v>329</v>
      </c>
      <c r="D1400" s="12">
        <v>180</v>
      </c>
      <c r="E1400" s="12">
        <v>0</v>
      </c>
      <c r="F1400" s="12">
        <v>0</v>
      </c>
      <c r="G1400" s="12">
        <v>0</v>
      </c>
      <c r="H1400" s="12">
        <v>0</v>
      </c>
      <c r="I1400" s="13">
        <v>50</v>
      </c>
      <c r="J1400" s="13">
        <v>20</v>
      </c>
      <c r="K1400" s="13">
        <v>0</v>
      </c>
      <c r="L1400" s="13">
        <v>60</v>
      </c>
      <c r="M1400" s="13">
        <v>0</v>
      </c>
      <c r="N1400" s="14">
        <f>D1400*$D$15</f>
        <v>270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1053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49"/>
        <v>1323</v>
      </c>
      <c r="Y1400" s="14">
        <f t="shared" si="450"/>
        <v>0</v>
      </c>
      <c r="Z1400" s="14">
        <f t="shared" si="451"/>
        <v>0</v>
      </c>
      <c r="AA1400" s="14">
        <f t="shared" si="452"/>
        <v>0</v>
      </c>
      <c r="AB1400" s="14">
        <f t="shared" si="454"/>
        <v>0</v>
      </c>
      <c r="AC1400" s="15">
        <f t="shared" si="453"/>
        <v>1323</v>
      </c>
      <c r="AD1400" s="48">
        <f>(ROUND(AC1400-AC1388,1)/AC1388)</f>
        <v>0.11551433389544688</v>
      </c>
      <c r="AE1400" s="113"/>
      <c r="AF1400" s="60"/>
      <c r="AH1400" s="20"/>
    </row>
    <row r="1401" spans="1:34">
      <c r="A1401" s="99"/>
      <c r="B1401" s="93"/>
      <c r="C1401" s="21" t="s">
        <v>325</v>
      </c>
      <c r="D1401" s="12">
        <v>150</v>
      </c>
      <c r="E1401" s="12">
        <v>0</v>
      </c>
      <c r="F1401" s="12">
        <v>80</v>
      </c>
      <c r="G1401" s="12">
        <v>0</v>
      </c>
      <c r="H1401" s="12">
        <v>0</v>
      </c>
      <c r="I1401" s="13">
        <v>50</v>
      </c>
      <c r="J1401" s="13">
        <v>55</v>
      </c>
      <c r="K1401" s="13">
        <v>10</v>
      </c>
      <c r="L1401" s="13">
        <v>10</v>
      </c>
      <c r="M1401" s="13">
        <v>0</v>
      </c>
      <c r="N1401" s="14">
        <f>D1401*$D$16</f>
        <v>240</v>
      </c>
      <c r="O1401" s="14">
        <f>E1401*$E$16</f>
        <v>0</v>
      </c>
      <c r="P1401" s="14">
        <f>F1401*$F$16</f>
        <v>128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714</v>
      </c>
      <c r="T1401" s="14">
        <f>(O1401/100)*(K1401*$K$16)</f>
        <v>0</v>
      </c>
      <c r="U1401" s="14">
        <f>(P1401/100)*(K1401*$K$16)+(P1401/100)*(L1401*$L$16)</f>
        <v>76.8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49"/>
        <v>954</v>
      </c>
      <c r="Y1401" s="14">
        <f t="shared" si="450"/>
        <v>0</v>
      </c>
      <c r="Z1401" s="14">
        <f t="shared" si="451"/>
        <v>204.8</v>
      </c>
      <c r="AA1401" s="14">
        <f t="shared" si="452"/>
        <v>0</v>
      </c>
      <c r="AB1401" s="14">
        <f t="shared" si="454"/>
        <v>0</v>
      </c>
      <c r="AC1401" s="15">
        <f t="shared" si="453"/>
        <v>1158.8</v>
      </c>
      <c r="AD1401" s="48">
        <f>(ROUND(AC1401-AC1388,1)/AC1388)</f>
        <v>-2.293423271500843E-2</v>
      </c>
      <c r="AE1401" s="113"/>
      <c r="AF1401" s="60"/>
      <c r="AH1401" s="20"/>
    </row>
    <row r="1402" spans="1:34">
      <c r="A1402" s="99"/>
      <c r="B1402" s="93"/>
      <c r="C1402" s="21" t="s">
        <v>326</v>
      </c>
      <c r="D1402" s="12">
        <v>150</v>
      </c>
      <c r="E1402" s="12">
        <v>0</v>
      </c>
      <c r="F1402" s="12">
        <v>80</v>
      </c>
      <c r="G1402" s="12">
        <v>0</v>
      </c>
      <c r="H1402" s="12">
        <v>0</v>
      </c>
      <c r="I1402" s="13">
        <v>80</v>
      </c>
      <c r="J1402" s="13">
        <v>20</v>
      </c>
      <c r="K1402" s="13">
        <v>10</v>
      </c>
      <c r="L1402" s="13">
        <v>10</v>
      </c>
      <c r="M1402" s="13">
        <v>0</v>
      </c>
      <c r="N1402" s="14">
        <f>D1402*$D$17</f>
        <v>240</v>
      </c>
      <c r="O1402" s="14">
        <f>E1402*$E$17</f>
        <v>0</v>
      </c>
      <c r="P1402" s="14">
        <f>F1402*$F$17</f>
        <v>128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912</v>
      </c>
      <c r="T1402" s="14">
        <f>(O1402/100)*(K1402*$K$17)</f>
        <v>0</v>
      </c>
      <c r="U1402" s="14">
        <f>(P1402/100)*(K1402*$K$17)+(P1402/100)*(L1402*$L$17)</f>
        <v>76.8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49"/>
        <v>1152</v>
      </c>
      <c r="Y1402" s="14">
        <f t="shared" si="450"/>
        <v>0</v>
      </c>
      <c r="Z1402" s="14">
        <f t="shared" si="451"/>
        <v>204.8</v>
      </c>
      <c r="AA1402" s="14">
        <f t="shared" si="452"/>
        <v>0</v>
      </c>
      <c r="AB1402" s="14">
        <f t="shared" si="454"/>
        <v>0</v>
      </c>
      <c r="AC1402" s="15">
        <f t="shared" si="453"/>
        <v>1356.8</v>
      </c>
      <c r="AD1402" s="48">
        <f>(ROUND(AC1402-AC1388,1)/AC1388)</f>
        <v>0.14401349072512648</v>
      </c>
      <c r="AE1402" s="113"/>
      <c r="AF1402" s="60"/>
      <c r="AH1402" s="20"/>
    </row>
    <row r="1403" spans="1:34">
      <c r="A1403" s="106" t="s">
        <v>0</v>
      </c>
      <c r="B1403" s="90" t="s">
        <v>69</v>
      </c>
      <c r="C1403" s="50" t="s">
        <v>242</v>
      </c>
      <c r="D1403" s="11">
        <v>140</v>
      </c>
      <c r="E1403" s="11">
        <v>0</v>
      </c>
      <c r="F1403" s="11">
        <v>0</v>
      </c>
      <c r="G1403" s="11">
        <v>0</v>
      </c>
      <c r="H1403" s="11">
        <v>0</v>
      </c>
      <c r="I1403" s="51">
        <v>20</v>
      </c>
      <c r="J1403" s="51">
        <v>80</v>
      </c>
      <c r="K1403" s="51">
        <v>0</v>
      </c>
      <c r="L1403" s="51">
        <v>0</v>
      </c>
      <c r="M1403" s="51">
        <v>0</v>
      </c>
      <c r="N1403" s="52">
        <f>D1403*$D$3</f>
        <v>280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840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si="429"/>
        <v>1120</v>
      </c>
      <c r="Y1403" s="52">
        <f t="shared" si="430"/>
        <v>0</v>
      </c>
      <c r="Z1403" s="52">
        <f t="shared" si="431"/>
        <v>0</v>
      </c>
      <c r="AA1403" s="52">
        <f t="shared" si="432"/>
        <v>0</v>
      </c>
      <c r="AB1403" s="52">
        <f>R1403+W1403</f>
        <v>0</v>
      </c>
      <c r="AC1403" s="53">
        <f>ROUND(X1403+Y1403+Z1403+AA1403+AB1403,1)</f>
        <v>1120</v>
      </c>
      <c r="AD1403" s="58"/>
      <c r="AE1403" s="113" t="s">
        <v>801</v>
      </c>
      <c r="AF1403" s="60"/>
      <c r="AH1403" s="20"/>
    </row>
    <row r="1404" spans="1:34">
      <c r="A1404" s="99" t="s">
        <v>802</v>
      </c>
      <c r="B1404" s="91">
        <v>12</v>
      </c>
      <c r="C1404" s="21" t="s">
        <v>324</v>
      </c>
      <c r="D1404" s="12">
        <v>140</v>
      </c>
      <c r="E1404" s="12">
        <v>0</v>
      </c>
      <c r="F1404" s="12">
        <v>0</v>
      </c>
      <c r="G1404" s="12">
        <v>0</v>
      </c>
      <c r="H1404" s="12">
        <v>0</v>
      </c>
      <c r="I1404" s="13">
        <v>38</v>
      </c>
      <c r="J1404" s="13">
        <v>95</v>
      </c>
      <c r="K1404" s="13">
        <v>0</v>
      </c>
      <c r="L1404" s="13">
        <v>0</v>
      </c>
      <c r="M1404" s="13">
        <v>0</v>
      </c>
      <c r="N1404" s="14">
        <f>D1404*$D$4</f>
        <v>224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1042.72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29"/>
        <v>1266.72</v>
      </c>
      <c r="Y1404" s="14">
        <f t="shared" si="430"/>
        <v>0</v>
      </c>
      <c r="Z1404" s="14">
        <f t="shared" si="431"/>
        <v>0</v>
      </c>
      <c r="AA1404" s="14">
        <f t="shared" si="432"/>
        <v>0</v>
      </c>
      <c r="AB1404" s="14">
        <f>R1404+W1404</f>
        <v>0</v>
      </c>
      <c r="AC1404" s="15">
        <f>ROUND(X1404+Y1404+Z1404+AA1404+AB1404,1)</f>
        <v>1266.7</v>
      </c>
      <c r="AD1404" s="48">
        <f>(ROUND(AC1404-AC1403,1)/AC1403)</f>
        <v>0.13098214285714285</v>
      </c>
      <c r="AE1404" s="113"/>
      <c r="AF1404" s="60"/>
      <c r="AH1404" s="20"/>
    </row>
    <row r="1405" spans="1:34" ht="14.25" customHeight="1">
      <c r="A1405" s="99" t="s">
        <v>803</v>
      </c>
      <c r="B1405" s="91">
        <v>32</v>
      </c>
      <c r="C1405" s="21" t="s">
        <v>836</v>
      </c>
      <c r="D1405" s="12">
        <v>140</v>
      </c>
      <c r="E1405" s="12">
        <v>0</v>
      </c>
      <c r="F1405" s="12">
        <v>0</v>
      </c>
      <c r="G1405" s="12">
        <v>0</v>
      </c>
      <c r="H1405" s="12">
        <v>0</v>
      </c>
      <c r="I1405" s="13">
        <v>20</v>
      </c>
      <c r="J1405" s="13">
        <v>80</v>
      </c>
      <c r="K1405" s="13">
        <v>0</v>
      </c>
      <c r="L1405" s="13">
        <v>0</v>
      </c>
      <c r="M1405" s="13">
        <v>0</v>
      </c>
      <c r="N1405" s="14">
        <f>D1405*$D$5</f>
        <v>280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783.99999999999989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29"/>
        <v>1064</v>
      </c>
      <c r="Y1405" s="14">
        <f t="shared" si="430"/>
        <v>0</v>
      </c>
      <c r="Z1405" s="14">
        <f t="shared" si="431"/>
        <v>0</v>
      </c>
      <c r="AA1405" s="14">
        <f t="shared" si="432"/>
        <v>0</v>
      </c>
      <c r="AB1405" s="14">
        <f>R1405+W1405</f>
        <v>0</v>
      </c>
      <c r="AC1405" s="15">
        <f t="shared" ref="AC1405:AC1417" si="455">ROUND(X1405+Y1405+Z1405+AA1405+AB1405,1)</f>
        <v>1064</v>
      </c>
      <c r="AD1405" s="48">
        <f>(ROUND(AC1405-AC1403,1)/AC1403)</f>
        <v>-0.05</v>
      </c>
      <c r="AE1405" s="113"/>
      <c r="AF1405" s="60"/>
      <c r="AH1405" s="20"/>
    </row>
    <row r="1406" spans="1:34">
      <c r="A1406" s="99" t="s">
        <v>804</v>
      </c>
      <c r="B1406" s="91">
        <v>0</v>
      </c>
      <c r="C1406" s="21" t="s">
        <v>337</v>
      </c>
      <c r="D1406" s="12">
        <v>140</v>
      </c>
      <c r="E1406" s="12">
        <v>0</v>
      </c>
      <c r="F1406" s="12">
        <v>0</v>
      </c>
      <c r="G1406" s="12">
        <v>0</v>
      </c>
      <c r="H1406" s="12">
        <v>0</v>
      </c>
      <c r="I1406" s="13">
        <v>20</v>
      </c>
      <c r="J1406" s="13">
        <v>80</v>
      </c>
      <c r="K1406" s="13">
        <v>0</v>
      </c>
      <c r="L1406" s="13">
        <v>0</v>
      </c>
      <c r="M1406" s="13">
        <v>0</v>
      </c>
      <c r="N1406" s="14">
        <f>D1406*$D$6</f>
        <v>280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783.99999999999989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29"/>
        <v>1064</v>
      </c>
      <c r="Y1406" s="14">
        <f t="shared" si="430"/>
        <v>0</v>
      </c>
      <c r="Z1406" s="14">
        <f t="shared" si="431"/>
        <v>0</v>
      </c>
      <c r="AA1406" s="14">
        <f t="shared" si="432"/>
        <v>0</v>
      </c>
      <c r="AB1406" s="14">
        <f t="shared" ref="AB1406:AB1417" si="456">R1406+W1406</f>
        <v>0</v>
      </c>
      <c r="AC1406" s="15">
        <f t="shared" si="455"/>
        <v>1064</v>
      </c>
      <c r="AD1406" s="48">
        <f>(ROUND(AC1406-AC1403,1)/AC1403)</f>
        <v>-0.05</v>
      </c>
      <c r="AE1406" s="113"/>
      <c r="AF1406" s="60"/>
      <c r="AH1406" s="20"/>
    </row>
    <row r="1407" spans="1:34">
      <c r="A1407" s="99" t="s">
        <v>805</v>
      </c>
      <c r="B1407" s="91">
        <v>0</v>
      </c>
      <c r="C1407" s="21" t="s">
        <v>338</v>
      </c>
      <c r="D1407" s="12">
        <v>140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D1407*$D$7</f>
        <v>280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783.99999999999989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29"/>
        <v>1064</v>
      </c>
      <c r="Y1407" s="14">
        <f t="shared" si="430"/>
        <v>0</v>
      </c>
      <c r="Z1407" s="14">
        <f t="shared" si="431"/>
        <v>0</v>
      </c>
      <c r="AA1407" s="14">
        <f t="shared" si="432"/>
        <v>0</v>
      </c>
      <c r="AB1407" s="14">
        <f t="shared" si="456"/>
        <v>0</v>
      </c>
      <c r="AC1407" s="15">
        <f t="shared" si="455"/>
        <v>1064</v>
      </c>
      <c r="AD1407" s="48">
        <f>(ROUND(AC1407-AC1403,1)/AC1403)</f>
        <v>-0.05</v>
      </c>
      <c r="AE1407" s="113"/>
      <c r="AF1407" s="60"/>
      <c r="AH1407" s="20"/>
    </row>
    <row r="1408" spans="1:34">
      <c r="A1408" s="99" t="s">
        <v>655</v>
      </c>
      <c r="B1408" s="91"/>
      <c r="C1408" s="21" t="s">
        <v>339</v>
      </c>
      <c r="D1408" s="12">
        <v>140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D1408*$D$8</f>
        <v>280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783.99999999999989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29"/>
        <v>1064</v>
      </c>
      <c r="Y1408" s="14">
        <f t="shared" si="430"/>
        <v>0</v>
      </c>
      <c r="Z1408" s="14">
        <f t="shared" si="431"/>
        <v>0</v>
      </c>
      <c r="AA1408" s="14">
        <f t="shared" si="432"/>
        <v>0</v>
      </c>
      <c r="AB1408" s="14">
        <f t="shared" si="456"/>
        <v>0</v>
      </c>
      <c r="AC1408" s="15">
        <f t="shared" si="455"/>
        <v>1064</v>
      </c>
      <c r="AD1408" s="48">
        <f>(ROUND(AC1408-AC1403,1)/AC1403)</f>
        <v>-0.05</v>
      </c>
      <c r="AE1408" s="113"/>
      <c r="AF1408" s="60"/>
      <c r="AH1408" s="20"/>
    </row>
    <row r="1409" spans="1:34">
      <c r="A1409" s="99" t="s">
        <v>596</v>
      </c>
      <c r="B1409" s="91"/>
      <c r="C1409" s="21" t="s">
        <v>1</v>
      </c>
      <c r="D1409" s="12">
        <v>70</v>
      </c>
      <c r="E1409" s="12">
        <v>140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105</v>
      </c>
      <c r="L1409" s="13">
        <v>0</v>
      </c>
      <c r="M1409" s="13">
        <v>0</v>
      </c>
      <c r="N1409" s="14">
        <f>D1409*$D$9</f>
        <v>91</v>
      </c>
      <c r="O1409" s="14">
        <f>E1409*$E$9</f>
        <v>210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273</v>
      </c>
      <c r="T1409" s="14">
        <f>(O1409/100)*(K1409*$K$9)</f>
        <v>661.5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29"/>
        <v>364</v>
      </c>
      <c r="Y1409" s="14">
        <f t="shared" si="430"/>
        <v>871.5</v>
      </c>
      <c r="Z1409" s="14">
        <f t="shared" si="431"/>
        <v>0</v>
      </c>
      <c r="AA1409" s="14">
        <f t="shared" si="432"/>
        <v>0</v>
      </c>
      <c r="AB1409" s="14">
        <f t="shared" si="456"/>
        <v>0</v>
      </c>
      <c r="AC1409" s="15">
        <f t="shared" si="455"/>
        <v>1235.5</v>
      </c>
      <c r="AD1409" s="48">
        <f>(ROUND(AC1409-AC1403,1)/AC1403)</f>
        <v>0.10312499999999999</v>
      </c>
      <c r="AE1409" s="113"/>
      <c r="AF1409" s="60"/>
      <c r="AH1409" s="20"/>
    </row>
    <row r="1410" spans="1:34">
      <c r="A1410" s="99" t="s">
        <v>831</v>
      </c>
      <c r="B1410" s="91"/>
      <c r="C1410" s="21" t="s">
        <v>2</v>
      </c>
      <c r="D1410" s="12">
        <v>70</v>
      </c>
      <c r="E1410" s="12">
        <v>0</v>
      </c>
      <c r="F1410" s="12">
        <v>140</v>
      </c>
      <c r="G1410" s="12">
        <v>0</v>
      </c>
      <c r="H1410" s="12">
        <v>0</v>
      </c>
      <c r="I1410" s="13">
        <v>20</v>
      </c>
      <c r="J1410" s="13">
        <v>80</v>
      </c>
      <c r="K1410" s="13">
        <v>52.5</v>
      </c>
      <c r="L1410" s="13">
        <v>52.5</v>
      </c>
      <c r="M1410" s="13">
        <v>0</v>
      </c>
      <c r="N1410" s="14">
        <f>D1410*$D$10</f>
        <v>91</v>
      </c>
      <c r="O1410" s="14">
        <f>E1410*$E$10</f>
        <v>0</v>
      </c>
      <c r="P1410" s="14">
        <f>F1410*$F$10</f>
        <v>210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273</v>
      </c>
      <c r="T1410" s="14">
        <f>(O1410/100)*(K1410*$J$10)</f>
        <v>0</v>
      </c>
      <c r="U1410" s="14">
        <f>(P1410/100)*(K1410*$K$10)+(P1410/100)*(L1410*$L$10)</f>
        <v>661.5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29"/>
        <v>364</v>
      </c>
      <c r="Y1410" s="14">
        <f t="shared" si="430"/>
        <v>0</v>
      </c>
      <c r="Z1410" s="14">
        <f t="shared" si="431"/>
        <v>871.5</v>
      </c>
      <c r="AA1410" s="14">
        <f t="shared" si="432"/>
        <v>0</v>
      </c>
      <c r="AB1410" s="14">
        <f t="shared" si="456"/>
        <v>0</v>
      </c>
      <c r="AC1410" s="15">
        <f t="shared" si="455"/>
        <v>1235.5</v>
      </c>
      <c r="AD1410" s="48">
        <f>(ROUND(AC1410-AC1403,1)/AC1403)</f>
        <v>0.10312499999999999</v>
      </c>
      <c r="AE1410" s="113"/>
      <c r="AF1410" s="60"/>
      <c r="AH1410" s="20"/>
    </row>
    <row r="1411" spans="1:34">
      <c r="A1411" s="99" t="s">
        <v>832</v>
      </c>
      <c r="B1411" s="91"/>
      <c r="C1411" s="21" t="s">
        <v>3</v>
      </c>
      <c r="D1411" s="12">
        <v>70</v>
      </c>
      <c r="E1411" s="12">
        <v>0</v>
      </c>
      <c r="F1411" s="12">
        <v>0</v>
      </c>
      <c r="G1411" s="12">
        <v>140</v>
      </c>
      <c r="H1411" s="12">
        <v>0</v>
      </c>
      <c r="I1411" s="13">
        <v>20</v>
      </c>
      <c r="J1411" s="13">
        <v>80</v>
      </c>
      <c r="K1411" s="13">
        <v>0</v>
      </c>
      <c r="L1411" s="13">
        <v>105</v>
      </c>
      <c r="M1411" s="13">
        <v>0</v>
      </c>
      <c r="N1411" s="14">
        <f>D1411*$D$11</f>
        <v>91</v>
      </c>
      <c r="O1411" s="14">
        <f>E1411*$E$11</f>
        <v>0</v>
      </c>
      <c r="P1411" s="14">
        <f>F1411*$F$11</f>
        <v>0</v>
      </c>
      <c r="Q1411" s="14">
        <f>G1411*$G$11</f>
        <v>210</v>
      </c>
      <c r="R1411" s="14">
        <f>H1411*$H$11</f>
        <v>0</v>
      </c>
      <c r="S1411" s="14">
        <f>(N1411/100)*(I1411*$I$11)+(N1411/100)*(J1411*$J$11)</f>
        <v>273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661.5</v>
      </c>
      <c r="W1411" s="14">
        <f>(R1411/100)*(K1411*$K$11)+(R1411/100)*(L1411*$L$11)</f>
        <v>0</v>
      </c>
      <c r="X1411" s="14">
        <f t="shared" si="429"/>
        <v>364</v>
      </c>
      <c r="Y1411" s="14">
        <f t="shared" si="430"/>
        <v>0</v>
      </c>
      <c r="Z1411" s="14">
        <f t="shared" si="431"/>
        <v>0</v>
      </c>
      <c r="AA1411" s="14">
        <f t="shared" si="432"/>
        <v>871.5</v>
      </c>
      <c r="AB1411" s="14">
        <f t="shared" si="456"/>
        <v>0</v>
      </c>
      <c r="AC1411" s="15">
        <f t="shared" si="455"/>
        <v>1235.5</v>
      </c>
      <c r="AD1411" s="48">
        <f>(ROUND(AC1411-AC1403,1)/AC1403)</f>
        <v>0.10312499999999999</v>
      </c>
      <c r="AE1411" s="113"/>
      <c r="AF1411" s="60"/>
      <c r="AH1411" s="20"/>
    </row>
    <row r="1412" spans="1:34">
      <c r="A1412" s="99" t="s">
        <v>833</v>
      </c>
      <c r="B1412" s="91"/>
      <c r="C1412" s="21" t="s">
        <v>4</v>
      </c>
      <c r="D1412" s="12">
        <v>70</v>
      </c>
      <c r="E1412" s="12">
        <v>0</v>
      </c>
      <c r="F1412" s="12">
        <v>0</v>
      </c>
      <c r="G1412" s="12">
        <v>0</v>
      </c>
      <c r="H1412" s="12">
        <v>140</v>
      </c>
      <c r="I1412" s="13">
        <v>20</v>
      </c>
      <c r="J1412" s="13">
        <v>80</v>
      </c>
      <c r="K1412" s="13">
        <v>52.5</v>
      </c>
      <c r="L1412" s="13">
        <v>52.5</v>
      </c>
      <c r="M1412" s="13">
        <v>0</v>
      </c>
      <c r="N1412" s="14">
        <f>D1412*$D$12</f>
        <v>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210</v>
      </c>
      <c r="S1412" s="14">
        <f>(N1412/100)*(I1412*$I$12)+(N1412/100)*(J1412*$J$12)</f>
        <v>273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661.5</v>
      </c>
      <c r="X1412" s="14">
        <f t="shared" si="429"/>
        <v>364</v>
      </c>
      <c r="Y1412" s="14">
        <f t="shared" si="430"/>
        <v>0</v>
      </c>
      <c r="Z1412" s="14">
        <f t="shared" si="431"/>
        <v>0</v>
      </c>
      <c r="AA1412" s="14">
        <f t="shared" si="432"/>
        <v>0</v>
      </c>
      <c r="AB1412" s="14">
        <f t="shared" si="456"/>
        <v>871.5</v>
      </c>
      <c r="AC1412" s="15">
        <f t="shared" si="455"/>
        <v>1235.5</v>
      </c>
      <c r="AD1412" s="48">
        <f>(ROUND(AC1412-AC1403,1)/AC1403)</f>
        <v>0.10312499999999999</v>
      </c>
      <c r="AE1412" s="113"/>
      <c r="AF1412" s="60"/>
      <c r="AH1412" s="20"/>
    </row>
    <row r="1413" spans="1:34">
      <c r="A1413" s="99" t="s">
        <v>834</v>
      </c>
      <c r="B1413" s="91"/>
      <c r="C1413" s="21" t="s">
        <v>327</v>
      </c>
      <c r="D1413" s="12">
        <v>140</v>
      </c>
      <c r="E1413" s="12">
        <v>0</v>
      </c>
      <c r="F1413" s="12">
        <v>0</v>
      </c>
      <c r="G1413" s="12">
        <v>0</v>
      </c>
      <c r="H1413" s="12">
        <v>0</v>
      </c>
      <c r="I1413" s="13">
        <v>20</v>
      </c>
      <c r="J1413" s="13">
        <v>80</v>
      </c>
      <c r="K1413" s="13">
        <v>0</v>
      </c>
      <c r="L1413" s="13">
        <v>0</v>
      </c>
      <c r="M1413" s="13">
        <v>80</v>
      </c>
      <c r="N1413" s="14">
        <f>D1413*$D$13</f>
        <v>210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1134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29"/>
        <v>1344</v>
      </c>
      <c r="Y1413" s="14">
        <f t="shared" si="430"/>
        <v>0</v>
      </c>
      <c r="Z1413" s="14">
        <f t="shared" si="431"/>
        <v>0</v>
      </c>
      <c r="AA1413" s="14">
        <f t="shared" si="432"/>
        <v>0</v>
      </c>
      <c r="AB1413" s="14">
        <f t="shared" si="456"/>
        <v>0</v>
      </c>
      <c r="AC1413" s="15">
        <f t="shared" si="455"/>
        <v>1344</v>
      </c>
      <c r="AD1413" s="48">
        <f>(ROUND(AC1413-AC1403,1)/AC1403)</f>
        <v>0.2</v>
      </c>
      <c r="AE1413" s="113"/>
      <c r="AF1413" s="60"/>
      <c r="AH1413" s="20"/>
    </row>
    <row r="1414" spans="1:34">
      <c r="A1414" s="99" t="s">
        <v>835</v>
      </c>
      <c r="B1414" s="91"/>
      <c r="C1414" s="21" t="s">
        <v>328</v>
      </c>
      <c r="D1414" s="12">
        <v>140</v>
      </c>
      <c r="E1414" s="12">
        <v>0</v>
      </c>
      <c r="F1414" s="12">
        <v>0</v>
      </c>
      <c r="G1414" s="12">
        <v>0</v>
      </c>
      <c r="H1414" s="12">
        <v>0</v>
      </c>
      <c r="I1414" s="13">
        <v>20</v>
      </c>
      <c r="J1414" s="13">
        <v>80</v>
      </c>
      <c r="K1414" s="13">
        <v>80</v>
      </c>
      <c r="L1414" s="13">
        <v>0</v>
      </c>
      <c r="M1414" s="13">
        <v>0</v>
      </c>
      <c r="N1414" s="14">
        <f>D1414*$D$14</f>
        <v>210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1134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29"/>
        <v>1344</v>
      </c>
      <c r="Y1414" s="14">
        <f t="shared" si="430"/>
        <v>0</v>
      </c>
      <c r="Z1414" s="14">
        <f t="shared" si="431"/>
        <v>0</v>
      </c>
      <c r="AA1414" s="14">
        <f t="shared" si="432"/>
        <v>0</v>
      </c>
      <c r="AB1414" s="14">
        <f t="shared" si="456"/>
        <v>0</v>
      </c>
      <c r="AC1414" s="15">
        <f t="shared" si="455"/>
        <v>1344</v>
      </c>
      <c r="AD1414" s="48">
        <f>(ROUND(AC1414-AC1403,1)/AC1403)</f>
        <v>0.2</v>
      </c>
      <c r="AE1414" s="113"/>
      <c r="AF1414" s="60"/>
      <c r="AH1414" s="20"/>
    </row>
    <row r="1415" spans="1:34">
      <c r="A1415" s="99"/>
      <c r="B1415" s="91"/>
      <c r="C1415" s="21" t="s">
        <v>329</v>
      </c>
      <c r="D1415" s="12">
        <v>140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80</v>
      </c>
      <c r="M1415" s="13">
        <v>0</v>
      </c>
      <c r="N1415" s="14">
        <f>D1415*$D$15</f>
        <v>210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1134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29"/>
        <v>1344</v>
      </c>
      <c r="Y1415" s="14">
        <f t="shared" si="430"/>
        <v>0</v>
      </c>
      <c r="Z1415" s="14">
        <f t="shared" si="431"/>
        <v>0</v>
      </c>
      <c r="AA1415" s="14">
        <f t="shared" si="432"/>
        <v>0</v>
      </c>
      <c r="AB1415" s="14">
        <f t="shared" si="456"/>
        <v>0</v>
      </c>
      <c r="AC1415" s="15">
        <f t="shared" si="455"/>
        <v>1344</v>
      </c>
      <c r="AD1415" s="48">
        <f>(ROUND(AC1415-AC1403,1)/AC1403)</f>
        <v>0.2</v>
      </c>
      <c r="AE1415" s="113"/>
      <c r="AF1415" s="60"/>
      <c r="AH1415" s="20"/>
    </row>
    <row r="1416" spans="1:34">
      <c r="A1416" s="99"/>
      <c r="B1416" s="91"/>
      <c r="C1416" s="21" t="s">
        <v>325</v>
      </c>
      <c r="D1416" s="12">
        <v>140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102</v>
      </c>
      <c r="K1416" s="13">
        <v>0</v>
      </c>
      <c r="L1416" s="13">
        <v>0</v>
      </c>
      <c r="M1416" s="13">
        <v>0</v>
      </c>
      <c r="N1416" s="14">
        <f>D1416*$D$16</f>
        <v>224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1072.96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29"/>
        <v>1296.96</v>
      </c>
      <c r="Y1416" s="14">
        <f t="shared" si="430"/>
        <v>0</v>
      </c>
      <c r="Z1416" s="14">
        <f t="shared" si="431"/>
        <v>0</v>
      </c>
      <c r="AA1416" s="14">
        <f t="shared" si="432"/>
        <v>0</v>
      </c>
      <c r="AB1416" s="14">
        <f t="shared" si="456"/>
        <v>0</v>
      </c>
      <c r="AC1416" s="15">
        <f t="shared" si="455"/>
        <v>1297</v>
      </c>
      <c r="AD1416" s="48">
        <f>(ROUND(AC1416-AC1403,1)/AC1403)</f>
        <v>0.15803571428571428</v>
      </c>
      <c r="AE1416" s="113"/>
      <c r="AF1416" s="60"/>
      <c r="AH1416" s="20"/>
    </row>
    <row r="1417" spans="1:34">
      <c r="A1417" s="99"/>
      <c r="B1417" s="91"/>
      <c r="C1417" s="21" t="s">
        <v>326</v>
      </c>
      <c r="D1417" s="12">
        <v>140</v>
      </c>
      <c r="E1417" s="12">
        <v>0</v>
      </c>
      <c r="F1417" s="12">
        <v>0</v>
      </c>
      <c r="G1417" s="12">
        <v>0</v>
      </c>
      <c r="H1417" s="12">
        <v>0</v>
      </c>
      <c r="I1417" s="13">
        <v>63</v>
      </c>
      <c r="J1417" s="13">
        <v>80</v>
      </c>
      <c r="K1417" s="13">
        <v>0</v>
      </c>
      <c r="L1417" s="13">
        <v>0</v>
      </c>
      <c r="M1417" s="13">
        <v>0</v>
      </c>
      <c r="N1417" s="14">
        <f>D1417*$D$17</f>
        <v>224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814.24000000000012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29"/>
        <v>1038.2400000000002</v>
      </c>
      <c r="Y1417" s="14">
        <f t="shared" si="430"/>
        <v>0</v>
      </c>
      <c r="Z1417" s="14">
        <f t="shared" si="431"/>
        <v>0</v>
      </c>
      <c r="AA1417" s="14">
        <f t="shared" si="432"/>
        <v>0</v>
      </c>
      <c r="AB1417" s="14">
        <f t="shared" si="456"/>
        <v>0</v>
      </c>
      <c r="AC1417" s="15">
        <f t="shared" si="455"/>
        <v>1038.2</v>
      </c>
      <c r="AD1417" s="48">
        <f>(ROUND(AC1417-AC1403,1)/AC1403)</f>
        <v>-7.3035714285714287E-2</v>
      </c>
      <c r="AE1417" s="113"/>
      <c r="AF1417" s="60"/>
      <c r="AH1417" s="20"/>
    </row>
    <row r="1418" spans="1:34">
      <c r="A1418" s="106" t="s">
        <v>0</v>
      </c>
      <c r="B1418" s="92" t="s">
        <v>799</v>
      </c>
      <c r="C1418" s="50" t="s">
        <v>241</v>
      </c>
      <c r="D1418" s="11">
        <v>132</v>
      </c>
      <c r="E1418" s="11">
        <v>0</v>
      </c>
      <c r="F1418" s="11">
        <v>0</v>
      </c>
      <c r="G1418" s="11">
        <v>0</v>
      </c>
      <c r="H1418" s="11">
        <v>100</v>
      </c>
      <c r="I1418" s="51">
        <v>40</v>
      </c>
      <c r="J1418" s="51">
        <v>20</v>
      </c>
      <c r="K1418" s="51">
        <v>10</v>
      </c>
      <c r="L1418" s="51">
        <v>10</v>
      </c>
      <c r="M1418" s="51">
        <v>0</v>
      </c>
      <c r="N1418" s="52">
        <f>D1418*$D$3</f>
        <v>264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200</v>
      </c>
      <c r="S1418" s="52">
        <f>(N1418/100)*(I1418*$I$3)+(N1418/100)*(J1418*$J$3)</f>
        <v>475.20000000000005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120</v>
      </c>
      <c r="X1418" s="52">
        <f t="shared" si="429"/>
        <v>739.2</v>
      </c>
      <c r="Y1418" s="52">
        <f t="shared" si="430"/>
        <v>0</v>
      </c>
      <c r="Z1418" s="52">
        <f t="shared" si="431"/>
        <v>0</v>
      </c>
      <c r="AA1418" s="52">
        <f t="shared" si="432"/>
        <v>0</v>
      </c>
      <c r="AB1418" s="52">
        <f>R1418+W1418</f>
        <v>320</v>
      </c>
      <c r="AC1418" s="53">
        <f>ROUND(X1418+Y1418+Z1418+AA1418+AB1418,1)</f>
        <v>1059.2</v>
      </c>
      <c r="AD1418" s="58"/>
      <c r="AE1418" s="113" t="s">
        <v>801</v>
      </c>
      <c r="AF1418" s="60"/>
      <c r="AH1418" s="20"/>
    </row>
    <row r="1419" spans="1:34">
      <c r="A1419" s="99" t="s">
        <v>802</v>
      </c>
      <c r="B1419" s="93">
        <v>28</v>
      </c>
      <c r="C1419" s="21" t="s">
        <v>324</v>
      </c>
      <c r="D1419" s="12">
        <v>132</v>
      </c>
      <c r="E1419" s="12">
        <v>0</v>
      </c>
      <c r="F1419" s="12">
        <v>0</v>
      </c>
      <c r="G1419" s="12">
        <v>0</v>
      </c>
      <c r="H1419" s="12">
        <v>100</v>
      </c>
      <c r="I1419" s="13">
        <v>57</v>
      </c>
      <c r="J1419" s="13">
        <v>46</v>
      </c>
      <c r="K1419" s="13">
        <v>10</v>
      </c>
      <c r="L1419" s="13">
        <v>10</v>
      </c>
      <c r="M1419" s="13">
        <v>0</v>
      </c>
      <c r="N1419" s="14">
        <f>D1419*$D$4</f>
        <v>211.20000000000002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160</v>
      </c>
      <c r="S1419" s="14">
        <f>(N1419/100)*(I1419*$I$4)+(N1419/100)*(J1419*$J$4)</f>
        <v>761.37599999999998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96</v>
      </c>
      <c r="X1419" s="14">
        <f t="shared" ref="X1419:X1432" si="457">N1419+S1419</f>
        <v>972.57600000000002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256</v>
      </c>
      <c r="AC1419" s="15">
        <f>ROUND(X1419+Y1419+Z1419+AA1419+AB1419,1)</f>
        <v>1228.5999999999999</v>
      </c>
      <c r="AD1419" s="48">
        <f>(ROUND(AC1419-AC1418,1)/AC1418)</f>
        <v>0.15993202416918428</v>
      </c>
      <c r="AE1419" s="113"/>
      <c r="AF1419" s="60"/>
      <c r="AH1419" s="20"/>
    </row>
    <row r="1420" spans="1:34">
      <c r="A1420" s="99" t="s">
        <v>803</v>
      </c>
      <c r="B1420" s="93">
        <v>16</v>
      </c>
      <c r="C1420" s="21" t="s">
        <v>836</v>
      </c>
      <c r="D1420" s="12">
        <v>132</v>
      </c>
      <c r="E1420" s="12">
        <v>0</v>
      </c>
      <c r="F1420" s="12">
        <v>0</v>
      </c>
      <c r="G1420" s="12">
        <v>0</v>
      </c>
      <c r="H1420" s="12">
        <v>100</v>
      </c>
      <c r="I1420" s="13">
        <v>40</v>
      </c>
      <c r="J1420" s="13">
        <v>20</v>
      </c>
      <c r="K1420" s="13">
        <v>10</v>
      </c>
      <c r="L1420" s="13">
        <v>10</v>
      </c>
      <c r="M1420" s="13">
        <v>0</v>
      </c>
      <c r="N1420" s="14">
        <f>D1420*$D$5</f>
        <v>264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200</v>
      </c>
      <c r="S1420" s="14">
        <f>(N1420/100)*(I1420*$I$5)+(N1420/100)*(J1420*$J$5)</f>
        <v>443.52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112</v>
      </c>
      <c r="X1420" s="14">
        <f t="shared" si="457"/>
        <v>707.52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312</v>
      </c>
      <c r="AC1420" s="15">
        <f t="shared" ref="AC1420:AC1432" si="461">ROUND(X1420+Y1420+Z1420+AA1420+AB1420,1)</f>
        <v>1019.5</v>
      </c>
      <c r="AD1420" s="48">
        <f>(ROUND(AC1420-AC1418,1)/AC1418)</f>
        <v>-3.7481117824773418E-2</v>
      </c>
      <c r="AE1420" s="113"/>
      <c r="AF1420" s="60"/>
      <c r="AH1420" s="20"/>
    </row>
    <row r="1421" spans="1:34">
      <c r="A1421" s="99" t="s">
        <v>804</v>
      </c>
      <c r="B1421" s="93">
        <v>0</v>
      </c>
      <c r="C1421" s="21" t="s">
        <v>337</v>
      </c>
      <c r="D1421" s="12">
        <v>132</v>
      </c>
      <c r="E1421" s="12">
        <v>0</v>
      </c>
      <c r="F1421" s="12">
        <v>0</v>
      </c>
      <c r="G1421" s="12">
        <v>0</v>
      </c>
      <c r="H1421" s="12">
        <v>100</v>
      </c>
      <c r="I1421" s="13">
        <v>40</v>
      </c>
      <c r="J1421" s="13">
        <v>20</v>
      </c>
      <c r="K1421" s="13">
        <v>10</v>
      </c>
      <c r="L1421" s="13">
        <v>10</v>
      </c>
      <c r="M1421" s="13">
        <v>0</v>
      </c>
      <c r="N1421" s="14">
        <f>D1421*$D$6</f>
        <v>264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200</v>
      </c>
      <c r="S1421" s="14">
        <f>(N1421/100)*(I1421*$I$6)+(N1421/100)*(J1421*$J$6)</f>
        <v>443.52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112</v>
      </c>
      <c r="X1421" s="14">
        <f t="shared" si="457"/>
        <v>707.52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312</v>
      </c>
      <c r="AC1421" s="15">
        <f t="shared" si="461"/>
        <v>1019.5</v>
      </c>
      <c r="AD1421" s="48">
        <f>(ROUND(AC1421-AC1418,1)/AC1418)</f>
        <v>-3.7481117824773418E-2</v>
      </c>
      <c r="AE1421" s="113"/>
      <c r="AF1421" s="60"/>
      <c r="AH1421" s="20"/>
    </row>
    <row r="1422" spans="1:34">
      <c r="A1422" s="99" t="s">
        <v>805</v>
      </c>
      <c r="B1422" s="93">
        <v>0</v>
      </c>
      <c r="C1422" s="21" t="s">
        <v>338</v>
      </c>
      <c r="D1422" s="12">
        <v>132</v>
      </c>
      <c r="E1422" s="12">
        <v>0</v>
      </c>
      <c r="F1422" s="12">
        <v>0</v>
      </c>
      <c r="G1422" s="12">
        <v>0</v>
      </c>
      <c r="H1422" s="12">
        <v>100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D1422*$D$7</f>
        <v>264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200</v>
      </c>
      <c r="S1422" s="14">
        <f>(N1422/100)*(I1422*$I$7)+(N1422/100)*(J1422*$J$7)</f>
        <v>443.52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112</v>
      </c>
      <c r="X1422" s="14">
        <f t="shared" si="457"/>
        <v>707.52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312</v>
      </c>
      <c r="AC1422" s="15">
        <f t="shared" si="461"/>
        <v>1019.5</v>
      </c>
      <c r="AD1422" s="48">
        <f>(ROUND(AC1422-AC1418,1)/AC1418)</f>
        <v>-3.7481117824773418E-2</v>
      </c>
      <c r="AE1422" s="113"/>
      <c r="AF1422" s="60"/>
      <c r="AH1422" s="20"/>
    </row>
    <row r="1423" spans="1:34">
      <c r="A1423" s="99" t="s">
        <v>655</v>
      </c>
      <c r="B1423" s="93"/>
      <c r="C1423" s="21" t="s">
        <v>339</v>
      </c>
      <c r="D1423" s="12">
        <v>132</v>
      </c>
      <c r="E1423" s="12">
        <v>0</v>
      </c>
      <c r="F1423" s="12">
        <v>0</v>
      </c>
      <c r="G1423" s="12">
        <v>0</v>
      </c>
      <c r="H1423" s="12">
        <v>100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D1423*$D$8</f>
        <v>264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200</v>
      </c>
      <c r="S1423" s="14">
        <f>(N1423/100)*(I1423*$I$8)+(N1423/100)*(J1423*$J$8)</f>
        <v>443.52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112</v>
      </c>
      <c r="X1423" s="14">
        <f t="shared" si="457"/>
        <v>707.52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312</v>
      </c>
      <c r="AC1423" s="15">
        <f t="shared" si="461"/>
        <v>1019.5</v>
      </c>
      <c r="AD1423" s="48">
        <f>(ROUND(AC1423-AC1418,1)/AC1418)</f>
        <v>-3.7481117824773418E-2</v>
      </c>
      <c r="AE1423" s="113"/>
      <c r="AF1423" s="60"/>
      <c r="AH1423" s="20"/>
    </row>
    <row r="1424" spans="1:34">
      <c r="A1424" s="99" t="s">
        <v>596</v>
      </c>
      <c r="B1424" s="93"/>
      <c r="C1424" s="21" t="s">
        <v>1</v>
      </c>
      <c r="D1424" s="12">
        <v>66</v>
      </c>
      <c r="E1424" s="12">
        <v>190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70</v>
      </c>
      <c r="L1424" s="13">
        <v>0</v>
      </c>
      <c r="M1424" s="13">
        <v>0</v>
      </c>
      <c r="N1424" s="14">
        <f>D1424*$D$9</f>
        <v>85.8</v>
      </c>
      <c r="O1424" s="14">
        <f>E1424*$E$9</f>
        <v>285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154.44</v>
      </c>
      <c r="T1424" s="14">
        <f>(O1424/100)*(K1424*$K$9)</f>
        <v>598.5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240.24</v>
      </c>
      <c r="Y1424" s="14">
        <f t="shared" si="458"/>
        <v>883.5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1123.7</v>
      </c>
      <c r="AD1424" s="48">
        <f>(ROUND(AC1424-AC1418,1)/AC1418)</f>
        <v>6.0895015105740177E-2</v>
      </c>
      <c r="AE1424" s="113"/>
      <c r="AF1424" s="60"/>
      <c r="AH1424" s="20"/>
    </row>
    <row r="1425" spans="1:34">
      <c r="A1425" s="99" t="s">
        <v>831</v>
      </c>
      <c r="B1425" s="93"/>
      <c r="C1425" s="21" t="s">
        <v>2</v>
      </c>
      <c r="D1425" s="12">
        <v>66</v>
      </c>
      <c r="E1425" s="12">
        <v>0</v>
      </c>
      <c r="F1425" s="12">
        <v>190</v>
      </c>
      <c r="G1425" s="12">
        <v>0</v>
      </c>
      <c r="H1425" s="12">
        <v>0</v>
      </c>
      <c r="I1425" s="13">
        <v>40</v>
      </c>
      <c r="J1425" s="13">
        <v>20</v>
      </c>
      <c r="K1425" s="13">
        <v>35</v>
      </c>
      <c r="L1425" s="13">
        <v>35</v>
      </c>
      <c r="M1425" s="13">
        <v>0</v>
      </c>
      <c r="N1425" s="14">
        <f>D1425*$D$10</f>
        <v>85.8</v>
      </c>
      <c r="O1425" s="14">
        <f>E1425*$E$10</f>
        <v>0</v>
      </c>
      <c r="P1425" s="14">
        <f>F1425*$F$10</f>
        <v>285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154.44</v>
      </c>
      <c r="T1425" s="14">
        <f>(O1425/100)*(K1425*$J$10)</f>
        <v>0</v>
      </c>
      <c r="U1425" s="14">
        <f>(P1425/100)*(K1425*$K$10)+(P1425/100)*(L1425*$L$10)</f>
        <v>598.5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240.24</v>
      </c>
      <c r="Y1425" s="14">
        <f t="shared" si="458"/>
        <v>0</v>
      </c>
      <c r="Z1425" s="14">
        <f t="shared" si="459"/>
        <v>883.5</v>
      </c>
      <c r="AA1425" s="14">
        <f t="shared" si="460"/>
        <v>0</v>
      </c>
      <c r="AB1425" s="14">
        <f t="shared" si="462"/>
        <v>0</v>
      </c>
      <c r="AC1425" s="15">
        <f t="shared" si="461"/>
        <v>1123.7</v>
      </c>
      <c r="AD1425" s="48">
        <f>(ROUND(AC1425-AC1418,1)/AC1418)</f>
        <v>6.0895015105740177E-2</v>
      </c>
      <c r="AE1425" s="113"/>
      <c r="AF1425" s="60"/>
      <c r="AH1425" s="20"/>
    </row>
    <row r="1426" spans="1:34">
      <c r="A1426" s="99" t="s">
        <v>832</v>
      </c>
      <c r="B1426" s="93"/>
      <c r="C1426" s="21" t="s">
        <v>3</v>
      </c>
      <c r="D1426" s="12">
        <v>66</v>
      </c>
      <c r="E1426" s="12">
        <v>0</v>
      </c>
      <c r="F1426" s="12">
        <v>0</v>
      </c>
      <c r="G1426" s="12">
        <v>190</v>
      </c>
      <c r="H1426" s="12">
        <v>0</v>
      </c>
      <c r="I1426" s="13">
        <v>40</v>
      </c>
      <c r="J1426" s="13">
        <v>20</v>
      </c>
      <c r="K1426" s="13">
        <v>0</v>
      </c>
      <c r="L1426" s="13">
        <v>70</v>
      </c>
      <c r="M1426" s="13">
        <v>0</v>
      </c>
      <c r="N1426" s="14">
        <f>D1426*$D$11</f>
        <v>85.8</v>
      </c>
      <c r="O1426" s="14">
        <f>E1426*$E$11</f>
        <v>0</v>
      </c>
      <c r="P1426" s="14">
        <f>F1426*$F$11</f>
        <v>0</v>
      </c>
      <c r="Q1426" s="14">
        <f>G1426*$G$11</f>
        <v>285</v>
      </c>
      <c r="R1426" s="14">
        <f>H1426*$H$11</f>
        <v>0</v>
      </c>
      <c r="S1426" s="14">
        <f>(N1426/100)*(I1426*$I$11)+(N1426/100)*(J1426*$J$11)</f>
        <v>154.44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598.5</v>
      </c>
      <c r="W1426" s="14">
        <f>(R1426/100)*(K1426*$K$11)+(R1426/100)*(L1426*$L$11)</f>
        <v>0</v>
      </c>
      <c r="X1426" s="14">
        <f t="shared" si="457"/>
        <v>240.24</v>
      </c>
      <c r="Y1426" s="14">
        <f t="shared" si="458"/>
        <v>0</v>
      </c>
      <c r="Z1426" s="14">
        <f t="shared" si="459"/>
        <v>0</v>
      </c>
      <c r="AA1426" s="14">
        <f t="shared" si="460"/>
        <v>883.5</v>
      </c>
      <c r="AB1426" s="14">
        <f t="shared" si="462"/>
        <v>0</v>
      </c>
      <c r="AC1426" s="15">
        <f t="shared" si="461"/>
        <v>1123.7</v>
      </c>
      <c r="AD1426" s="48">
        <f>(ROUND(AC1426-AC1418,1)/AC1418)</f>
        <v>6.0895015105740177E-2</v>
      </c>
      <c r="AE1426" s="113"/>
      <c r="AF1426" s="60"/>
      <c r="AH1426" s="20"/>
    </row>
    <row r="1427" spans="1:34">
      <c r="A1427" s="99" t="s">
        <v>833</v>
      </c>
      <c r="B1427" s="93"/>
      <c r="C1427" s="21" t="s">
        <v>4</v>
      </c>
      <c r="D1427" s="12">
        <v>66</v>
      </c>
      <c r="E1427" s="12">
        <v>0</v>
      </c>
      <c r="F1427" s="12">
        <v>0</v>
      </c>
      <c r="G1427" s="12">
        <v>0</v>
      </c>
      <c r="H1427" s="12">
        <v>190</v>
      </c>
      <c r="I1427" s="13">
        <v>40</v>
      </c>
      <c r="J1427" s="13">
        <v>20</v>
      </c>
      <c r="K1427" s="13">
        <v>35</v>
      </c>
      <c r="L1427" s="13">
        <v>35</v>
      </c>
      <c r="M1427" s="13">
        <v>0</v>
      </c>
      <c r="N1427" s="14">
        <f>D1427*$D$12</f>
        <v>85.8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285</v>
      </c>
      <c r="S1427" s="14">
        <f>(N1427/100)*(I1427*$I$12)+(N1427/100)*(J1427*$J$12)</f>
        <v>154.44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598.5</v>
      </c>
      <c r="X1427" s="14">
        <f t="shared" si="457"/>
        <v>240.24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883.5</v>
      </c>
      <c r="AC1427" s="15">
        <f t="shared" si="461"/>
        <v>1123.7</v>
      </c>
      <c r="AD1427" s="48">
        <f>(ROUND(AC1427-AC1418,1)/AC1418)</f>
        <v>6.0895015105740177E-2</v>
      </c>
      <c r="AE1427" s="113"/>
      <c r="AF1427" s="60"/>
      <c r="AH1427" s="20"/>
    </row>
    <row r="1428" spans="1:34">
      <c r="A1428" s="99" t="s">
        <v>834</v>
      </c>
      <c r="B1428" s="93"/>
      <c r="C1428" s="21" t="s">
        <v>327</v>
      </c>
      <c r="D1428" s="12">
        <v>132</v>
      </c>
      <c r="E1428" s="12">
        <v>0</v>
      </c>
      <c r="F1428" s="12">
        <v>0</v>
      </c>
      <c r="G1428" s="12">
        <v>0</v>
      </c>
      <c r="H1428" s="12">
        <v>100</v>
      </c>
      <c r="I1428" s="13">
        <v>40</v>
      </c>
      <c r="J1428" s="13">
        <v>20</v>
      </c>
      <c r="K1428" s="13">
        <v>10</v>
      </c>
      <c r="L1428" s="13">
        <v>10</v>
      </c>
      <c r="M1428" s="13">
        <v>30</v>
      </c>
      <c r="N1428" s="14">
        <f>D1428*$D$13</f>
        <v>198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150</v>
      </c>
      <c r="S1428" s="14">
        <f>(N1428/100)*(I1428*$I$14)+(N1428/100)*(J1428*$J$14)+(N1428/100)*(M1428*$M$14)</f>
        <v>534.59999999999991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270</v>
      </c>
      <c r="X1428" s="14">
        <f t="shared" si="457"/>
        <v>732.59999999999991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420</v>
      </c>
      <c r="AC1428" s="15">
        <f t="shared" si="461"/>
        <v>1152.5999999999999</v>
      </c>
      <c r="AD1428" s="48">
        <f>(ROUND(AC1428-AC1418,1)/AC1418)</f>
        <v>8.8179758308157108E-2</v>
      </c>
      <c r="AE1428" s="113"/>
      <c r="AF1428" s="60"/>
      <c r="AH1428" s="20"/>
    </row>
    <row r="1429" spans="1:34">
      <c r="A1429" s="99" t="s">
        <v>835</v>
      </c>
      <c r="B1429" s="93"/>
      <c r="C1429" s="21" t="s">
        <v>328</v>
      </c>
      <c r="D1429" s="12">
        <v>160</v>
      </c>
      <c r="E1429" s="12">
        <v>0</v>
      </c>
      <c r="F1429" s="12">
        <v>0</v>
      </c>
      <c r="G1429" s="12">
        <v>0</v>
      </c>
      <c r="H1429" s="12">
        <v>0</v>
      </c>
      <c r="I1429" s="13">
        <v>40</v>
      </c>
      <c r="J1429" s="13">
        <v>20</v>
      </c>
      <c r="K1429" s="13">
        <v>80</v>
      </c>
      <c r="L1429" s="13">
        <v>0</v>
      </c>
      <c r="M1429" s="13">
        <v>0</v>
      </c>
      <c r="N1429" s="14">
        <f>D1429*$D$14</f>
        <v>240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1008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1248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1248</v>
      </c>
      <c r="AD1429" s="48">
        <f>(ROUND(AC1429-AC1418,1)/AC1418)</f>
        <v>0.17824773413897282</v>
      </c>
      <c r="AE1429" s="113"/>
      <c r="AF1429" s="60"/>
      <c r="AH1429" s="20"/>
    </row>
    <row r="1430" spans="1:34">
      <c r="A1430" s="99"/>
      <c r="B1430" s="93"/>
      <c r="C1430" s="21" t="s">
        <v>329</v>
      </c>
      <c r="D1430" s="12">
        <v>160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80</v>
      </c>
      <c r="M1430" s="13">
        <v>0</v>
      </c>
      <c r="N1430" s="14">
        <f>D1430*$D$15</f>
        <v>240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1008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1248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1248</v>
      </c>
      <c r="AD1430" s="48">
        <f>(ROUND(AC1430-AC1418,1)/AC1418)</f>
        <v>0.17824773413897282</v>
      </c>
      <c r="AE1430" s="113"/>
      <c r="AF1430" s="60"/>
      <c r="AH1430" s="20"/>
    </row>
    <row r="1431" spans="1:34">
      <c r="A1431" s="99"/>
      <c r="B1431" s="93"/>
      <c r="C1431" s="21" t="s">
        <v>325</v>
      </c>
      <c r="D1431" s="12">
        <v>132</v>
      </c>
      <c r="E1431" s="12">
        <v>0</v>
      </c>
      <c r="F1431" s="12">
        <v>0</v>
      </c>
      <c r="G1431" s="12">
        <v>0</v>
      </c>
      <c r="H1431" s="12">
        <v>100</v>
      </c>
      <c r="I1431" s="13">
        <v>40</v>
      </c>
      <c r="J1431" s="13">
        <v>56</v>
      </c>
      <c r="K1431" s="13">
        <v>10</v>
      </c>
      <c r="L1431" s="13">
        <v>10</v>
      </c>
      <c r="M1431" s="13">
        <v>0</v>
      </c>
      <c r="N1431" s="14">
        <f>D1431*$D$16</f>
        <v>211.20000000000002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160</v>
      </c>
      <c r="S1431" s="14">
        <f>(N1431/100)*(I1431*$I$16)+(N1431/100)*(J1431*$J$16)</f>
        <v>616.70400000000006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96</v>
      </c>
      <c r="X1431" s="14">
        <f t="shared" si="457"/>
        <v>827.90400000000011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256</v>
      </c>
      <c r="AC1431" s="15">
        <f t="shared" si="461"/>
        <v>1083.9000000000001</v>
      </c>
      <c r="AD1431" s="48">
        <f>(ROUND(AC1431-AC1418,1)/AC1418)</f>
        <v>2.3319486404833834E-2</v>
      </c>
      <c r="AE1431" s="113"/>
      <c r="AF1431" s="60"/>
      <c r="AH1431" s="20"/>
    </row>
    <row r="1432" spans="1:34">
      <c r="A1432" s="99"/>
      <c r="B1432" s="93"/>
      <c r="C1432" s="21" t="s">
        <v>326</v>
      </c>
      <c r="D1432" s="12">
        <v>132</v>
      </c>
      <c r="E1432" s="12">
        <v>0</v>
      </c>
      <c r="F1432" s="12">
        <v>0</v>
      </c>
      <c r="G1432" s="12">
        <v>0</v>
      </c>
      <c r="H1432" s="12">
        <v>100</v>
      </c>
      <c r="I1432" s="13">
        <v>79</v>
      </c>
      <c r="J1432" s="13">
        <v>20</v>
      </c>
      <c r="K1432" s="13">
        <v>10</v>
      </c>
      <c r="L1432" s="13">
        <v>10</v>
      </c>
      <c r="M1432" s="13">
        <v>0</v>
      </c>
      <c r="N1432" s="14">
        <f>D1432*$D$17</f>
        <v>211.20000000000002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160</v>
      </c>
      <c r="S1432" s="14">
        <f>(N1432/100)*(I1432*$I$17)+(N1432/100)*(J1432*$J$17)</f>
        <v>793.05600000000004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96</v>
      </c>
      <c r="X1432" s="14">
        <f t="shared" si="457"/>
        <v>1004.2560000000001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256</v>
      </c>
      <c r="AC1432" s="15">
        <f t="shared" si="461"/>
        <v>1260.3</v>
      </c>
      <c r="AD1432" s="48">
        <f>(ROUND(AC1432-AC1418,1)/AC1418)</f>
        <v>0.18986027190332325</v>
      </c>
      <c r="AE1432" s="113"/>
      <c r="AF1432" s="60"/>
      <c r="AH1432" s="20"/>
    </row>
    <row r="1433" spans="1:34">
      <c r="A1433" s="106" t="s">
        <v>0</v>
      </c>
      <c r="B1433" s="90" t="s">
        <v>230</v>
      </c>
      <c r="C1433" s="50" t="s">
        <v>241</v>
      </c>
      <c r="D1433" s="11">
        <v>162</v>
      </c>
      <c r="E1433" s="11">
        <v>0</v>
      </c>
      <c r="F1433" s="11">
        <v>0</v>
      </c>
      <c r="G1433" s="11">
        <v>0</v>
      </c>
      <c r="H1433" s="11">
        <v>0</v>
      </c>
      <c r="I1433" s="51">
        <v>60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324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777.6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si="429"/>
        <v>1101.5999999999999</v>
      </c>
      <c r="Y1433" s="52">
        <f t="shared" si="430"/>
        <v>0</v>
      </c>
      <c r="Z1433" s="52">
        <f t="shared" si="431"/>
        <v>0</v>
      </c>
      <c r="AA1433" s="52">
        <f t="shared" si="432"/>
        <v>0</v>
      </c>
      <c r="AB1433" s="52">
        <f>R1433+W1433</f>
        <v>0</v>
      </c>
      <c r="AC1433" s="53">
        <f>ROUND(X1433+Y1433+Z1433+AA1433+AB1433,1)</f>
        <v>1101.5999999999999</v>
      </c>
      <c r="AD1433" s="58"/>
      <c r="AE1433" s="113" t="s">
        <v>801</v>
      </c>
      <c r="AF1433" s="60"/>
      <c r="AH1433" s="20"/>
    </row>
    <row r="1434" spans="1:34">
      <c r="A1434" s="99" t="s">
        <v>802</v>
      </c>
      <c r="B1434" s="91">
        <v>32</v>
      </c>
      <c r="C1434" s="21" t="s">
        <v>324</v>
      </c>
      <c r="D1434" s="12">
        <v>162</v>
      </c>
      <c r="E1434" s="12">
        <v>0</v>
      </c>
      <c r="F1434" s="12">
        <v>0</v>
      </c>
      <c r="G1434" s="12">
        <v>0</v>
      </c>
      <c r="H1434" s="12">
        <v>0</v>
      </c>
      <c r="I1434" s="13">
        <v>75</v>
      </c>
      <c r="J1434" s="13">
        <v>35</v>
      </c>
      <c r="K1434" s="13">
        <v>0</v>
      </c>
      <c r="L1434" s="13">
        <v>0</v>
      </c>
      <c r="M1434" s="13">
        <v>0</v>
      </c>
      <c r="N1434" s="14">
        <f>D1434*$D$4</f>
        <v>259.2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997.92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ref="X1434:X1447" si="463">N1434+S1434</f>
        <v>1257.1199999999999</v>
      </c>
      <c r="Y1434" s="14">
        <f t="shared" ref="Y1434:Y1447" si="464">O1434+T1434</f>
        <v>0</v>
      </c>
      <c r="Z1434" s="14">
        <f t="shared" ref="Z1434:Z1447" si="465">P1434+U1434</f>
        <v>0</v>
      </c>
      <c r="AA1434" s="14">
        <f t="shared" ref="AA1434:AA1447" si="466">Q1434+V1434</f>
        <v>0</v>
      </c>
      <c r="AB1434" s="14">
        <f>R1434+W1434</f>
        <v>0</v>
      </c>
      <c r="AC1434" s="15">
        <f>ROUND(X1434+Y1434+Z1434+AA1434+AB1434,1)</f>
        <v>1257.0999999999999</v>
      </c>
      <c r="AD1434" s="48">
        <f>(ROUND(AC1434-AC1433,1)/AC1433)</f>
        <v>0.14115831517792304</v>
      </c>
      <c r="AE1434" s="113"/>
      <c r="AF1434" s="60"/>
      <c r="AH1434" s="20"/>
    </row>
    <row r="1435" spans="1:34">
      <c r="A1435" s="99" t="s">
        <v>803</v>
      </c>
      <c r="B1435" s="91">
        <v>18</v>
      </c>
      <c r="C1435" s="21" t="s">
        <v>836</v>
      </c>
      <c r="D1435" s="12">
        <v>162</v>
      </c>
      <c r="E1435" s="12">
        <v>0</v>
      </c>
      <c r="F1435" s="12">
        <v>0</v>
      </c>
      <c r="G1435" s="12">
        <v>0</v>
      </c>
      <c r="H1435" s="12">
        <v>0</v>
      </c>
      <c r="I1435" s="13">
        <v>60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324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725.76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1049.76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1049.8</v>
      </c>
      <c r="AD1435" s="48">
        <f>(ROUND(AC1435-AC1433,1)/AC1433)</f>
        <v>-4.7022512708787219E-2</v>
      </c>
      <c r="AE1435" s="113"/>
      <c r="AF1435" s="60"/>
      <c r="AH1435" s="20"/>
    </row>
    <row r="1436" spans="1:34">
      <c r="A1436" s="99" t="s">
        <v>804</v>
      </c>
      <c r="B1436" s="91">
        <v>0</v>
      </c>
      <c r="C1436" s="21" t="s">
        <v>337</v>
      </c>
      <c r="D1436" s="12">
        <v>162</v>
      </c>
      <c r="E1436" s="12">
        <v>0</v>
      </c>
      <c r="F1436" s="12">
        <v>0</v>
      </c>
      <c r="G1436" s="12">
        <v>0</v>
      </c>
      <c r="H1436" s="12">
        <v>0</v>
      </c>
      <c r="I1436" s="13">
        <v>60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324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725.76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1049.76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1049.8</v>
      </c>
      <c r="AD1436" s="48">
        <f>(ROUND(AC1436-AC1433,1)/AC1433)</f>
        <v>-4.7022512708787219E-2</v>
      </c>
      <c r="AE1436" s="113"/>
      <c r="AF1436" s="60"/>
      <c r="AH1436" s="20"/>
    </row>
    <row r="1437" spans="1:34">
      <c r="A1437" s="99" t="s">
        <v>805</v>
      </c>
      <c r="B1437" s="91">
        <v>0</v>
      </c>
      <c r="C1437" s="21" t="s">
        <v>338</v>
      </c>
      <c r="D1437" s="12">
        <v>162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324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725.76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1049.76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1049.8</v>
      </c>
      <c r="AD1437" s="48">
        <f>(ROUND(AC1437-AC1433,1)/AC1433)</f>
        <v>-4.7022512708787219E-2</v>
      </c>
      <c r="AE1437" s="113"/>
      <c r="AF1437" s="60"/>
      <c r="AH1437" s="20"/>
    </row>
    <row r="1438" spans="1:34">
      <c r="A1438" s="99" t="s">
        <v>655</v>
      </c>
      <c r="B1438" s="91"/>
      <c r="C1438" s="21" t="s">
        <v>339</v>
      </c>
      <c r="D1438" s="12">
        <v>162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324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725.76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1049.76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1049.8</v>
      </c>
      <c r="AD1438" s="48">
        <f>(ROUND(AC1438-AC1433,1)/AC1433)</f>
        <v>-4.7022512708787219E-2</v>
      </c>
      <c r="AE1438" s="113"/>
      <c r="AF1438" s="60"/>
      <c r="AH1438" s="20"/>
    </row>
    <row r="1439" spans="1:34">
      <c r="A1439" s="99" t="s">
        <v>596</v>
      </c>
      <c r="B1439" s="91"/>
      <c r="C1439" s="21" t="s">
        <v>1</v>
      </c>
      <c r="D1439" s="12">
        <v>81</v>
      </c>
      <c r="E1439" s="12">
        <v>162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85</v>
      </c>
      <c r="L1439" s="13">
        <v>0</v>
      </c>
      <c r="M1439" s="13">
        <v>0</v>
      </c>
      <c r="N1439" s="14">
        <f>D1439*$D$9</f>
        <v>105.3</v>
      </c>
      <c r="O1439" s="14">
        <f>E1439*$E$9</f>
        <v>243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252.71999999999997</v>
      </c>
      <c r="T1439" s="14">
        <f>(O1439/100)*(K1439*$K$9)</f>
        <v>619.65000000000009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358.02</v>
      </c>
      <c r="Y1439" s="14">
        <f t="shared" si="464"/>
        <v>862.65000000000009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1220.7</v>
      </c>
      <c r="AD1439" s="48">
        <f>(ROUND(AC1439-AC1433,1)/AC1433)</f>
        <v>0.10811546840958607</v>
      </c>
      <c r="AE1439" s="113"/>
      <c r="AF1439" s="60"/>
      <c r="AH1439" s="20"/>
    </row>
    <row r="1440" spans="1:34">
      <c r="A1440" s="99" t="s">
        <v>831</v>
      </c>
      <c r="B1440" s="91"/>
      <c r="C1440" s="21" t="s">
        <v>2</v>
      </c>
      <c r="D1440" s="12">
        <v>81</v>
      </c>
      <c r="E1440" s="12">
        <v>0</v>
      </c>
      <c r="F1440" s="12">
        <v>162</v>
      </c>
      <c r="G1440" s="12">
        <v>0</v>
      </c>
      <c r="H1440" s="12">
        <v>0</v>
      </c>
      <c r="I1440" s="13">
        <v>60</v>
      </c>
      <c r="J1440" s="13">
        <v>20</v>
      </c>
      <c r="K1440" s="13">
        <v>42.5</v>
      </c>
      <c r="L1440" s="13">
        <v>42.5</v>
      </c>
      <c r="M1440" s="13">
        <v>0</v>
      </c>
      <c r="N1440" s="14">
        <f>D1440*$D$10</f>
        <v>105.3</v>
      </c>
      <c r="O1440" s="14">
        <f>E1440*$E$10</f>
        <v>0</v>
      </c>
      <c r="P1440" s="14">
        <f>F1440*$F$10</f>
        <v>243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252.71999999999997</v>
      </c>
      <c r="T1440" s="14">
        <f>(O1440/100)*(K1440*$J$10)</f>
        <v>0</v>
      </c>
      <c r="U1440" s="14">
        <f>(P1440/100)*(K1440*$K$10)+(P1440/100)*(L1440*$L$10)</f>
        <v>619.65000000000009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358.02</v>
      </c>
      <c r="Y1440" s="14">
        <f t="shared" si="464"/>
        <v>0</v>
      </c>
      <c r="Z1440" s="14">
        <f t="shared" si="465"/>
        <v>862.65000000000009</v>
      </c>
      <c r="AA1440" s="14">
        <f t="shared" si="466"/>
        <v>0</v>
      </c>
      <c r="AB1440" s="14">
        <f t="shared" si="468"/>
        <v>0</v>
      </c>
      <c r="AC1440" s="15">
        <f t="shared" si="467"/>
        <v>1220.7</v>
      </c>
      <c r="AD1440" s="48">
        <f>(ROUND(AC1440-AC1433,1)/AC1433)</f>
        <v>0.10811546840958607</v>
      </c>
      <c r="AE1440" s="113"/>
      <c r="AF1440" s="60"/>
      <c r="AH1440" s="20"/>
    </row>
    <row r="1441" spans="1:34">
      <c r="A1441" s="99" t="s">
        <v>832</v>
      </c>
      <c r="B1441" s="91"/>
      <c r="C1441" s="21" t="s">
        <v>3</v>
      </c>
      <c r="D1441" s="12">
        <v>81</v>
      </c>
      <c r="E1441" s="12">
        <v>0</v>
      </c>
      <c r="F1441" s="12">
        <v>0</v>
      </c>
      <c r="G1441" s="12">
        <v>162</v>
      </c>
      <c r="H1441" s="12">
        <v>0</v>
      </c>
      <c r="I1441" s="13">
        <v>60</v>
      </c>
      <c r="J1441" s="13">
        <v>20</v>
      </c>
      <c r="K1441" s="13">
        <v>0</v>
      </c>
      <c r="L1441" s="13">
        <v>85</v>
      </c>
      <c r="M1441" s="13">
        <v>0</v>
      </c>
      <c r="N1441" s="14">
        <f>D1441*$D$11</f>
        <v>105.3</v>
      </c>
      <c r="O1441" s="14">
        <f>E1441*$E$11</f>
        <v>0</v>
      </c>
      <c r="P1441" s="14">
        <f>F1441*$F$11</f>
        <v>0</v>
      </c>
      <c r="Q1441" s="14">
        <f>G1441*$G$11</f>
        <v>243</v>
      </c>
      <c r="R1441" s="14">
        <f>H1441*$H$11</f>
        <v>0</v>
      </c>
      <c r="S1441" s="14">
        <f>(N1441/100)*(I1441*$I$11)+(N1441/100)*(J1441*$J$11)</f>
        <v>252.71999999999997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619.65000000000009</v>
      </c>
      <c r="W1441" s="14">
        <f>(R1441/100)*(K1441*$K$11)+(R1441/100)*(L1441*$L$11)</f>
        <v>0</v>
      </c>
      <c r="X1441" s="14">
        <f t="shared" si="463"/>
        <v>358.02</v>
      </c>
      <c r="Y1441" s="14">
        <f t="shared" si="464"/>
        <v>0</v>
      </c>
      <c r="Z1441" s="14">
        <f t="shared" si="465"/>
        <v>0</v>
      </c>
      <c r="AA1441" s="14">
        <f t="shared" si="466"/>
        <v>862.65000000000009</v>
      </c>
      <c r="AB1441" s="14">
        <f t="shared" si="468"/>
        <v>0</v>
      </c>
      <c r="AC1441" s="15">
        <f t="shared" si="467"/>
        <v>1220.7</v>
      </c>
      <c r="AD1441" s="48">
        <f>(ROUND(AC1441-AC1433,1)/AC1433)</f>
        <v>0.10811546840958607</v>
      </c>
      <c r="AE1441" s="113"/>
      <c r="AF1441" s="60"/>
      <c r="AH1441" s="20"/>
    </row>
    <row r="1442" spans="1:34">
      <c r="A1442" s="99" t="s">
        <v>833</v>
      </c>
      <c r="B1442" s="91"/>
      <c r="C1442" s="21" t="s">
        <v>4</v>
      </c>
      <c r="D1442" s="12">
        <v>81</v>
      </c>
      <c r="E1442" s="12">
        <v>0</v>
      </c>
      <c r="F1442" s="12">
        <v>0</v>
      </c>
      <c r="G1442" s="12">
        <v>0</v>
      </c>
      <c r="H1442" s="12">
        <v>162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D1442*$D$12</f>
        <v>105.3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243</v>
      </c>
      <c r="S1442" s="14">
        <f>(N1442/100)*(I1442*$I$12)+(N1442/100)*(J1442*$J$12)</f>
        <v>252.71999999999997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619.65000000000009</v>
      </c>
      <c r="X1442" s="14">
        <f t="shared" si="463"/>
        <v>358.02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862.65000000000009</v>
      </c>
      <c r="AC1442" s="15">
        <f t="shared" si="467"/>
        <v>1220.7</v>
      </c>
      <c r="AD1442" s="48">
        <f>(ROUND(AC1442-AC1433,1)/AC1433)</f>
        <v>0.10811546840958607</v>
      </c>
      <c r="AE1442" s="113"/>
      <c r="AF1442" s="60"/>
      <c r="AH1442" s="20"/>
    </row>
    <row r="1443" spans="1:34">
      <c r="A1443" s="99" t="s">
        <v>834</v>
      </c>
      <c r="B1443" s="91"/>
      <c r="C1443" s="21" t="s">
        <v>327</v>
      </c>
      <c r="D1443" s="12">
        <v>162</v>
      </c>
      <c r="E1443" s="12">
        <v>0</v>
      </c>
      <c r="F1443" s="12">
        <v>0</v>
      </c>
      <c r="G1443" s="12">
        <v>0</v>
      </c>
      <c r="H1443" s="12">
        <v>0</v>
      </c>
      <c r="I1443" s="13">
        <v>60</v>
      </c>
      <c r="J1443" s="13">
        <v>20</v>
      </c>
      <c r="K1443" s="13">
        <v>0</v>
      </c>
      <c r="L1443" s="13">
        <v>0</v>
      </c>
      <c r="M1443" s="13">
        <v>70</v>
      </c>
      <c r="N1443" s="14">
        <f>D1443*$D$13</f>
        <v>243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1093.5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1336.5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1336.5</v>
      </c>
      <c r="AD1443" s="48">
        <f>(ROUND(AC1443-AC1433,1)/AC1433)</f>
        <v>0.21323529411764708</v>
      </c>
      <c r="AE1443" s="113"/>
      <c r="AF1443" s="60"/>
      <c r="AH1443" s="20"/>
    </row>
    <row r="1444" spans="1:34">
      <c r="A1444" s="99" t="s">
        <v>835</v>
      </c>
      <c r="B1444" s="91"/>
      <c r="C1444" s="21" t="s">
        <v>328</v>
      </c>
      <c r="D1444" s="12">
        <v>162</v>
      </c>
      <c r="E1444" s="12">
        <v>0</v>
      </c>
      <c r="F1444" s="12">
        <v>0</v>
      </c>
      <c r="G1444" s="12">
        <v>0</v>
      </c>
      <c r="H1444" s="12">
        <v>0</v>
      </c>
      <c r="I1444" s="13">
        <v>60</v>
      </c>
      <c r="J1444" s="13">
        <v>20</v>
      </c>
      <c r="K1444" s="13">
        <v>70</v>
      </c>
      <c r="L1444" s="13">
        <v>0</v>
      </c>
      <c r="M1444" s="13">
        <v>0</v>
      </c>
      <c r="N1444" s="14">
        <f>D1444*$D$14</f>
        <v>243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1093.5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1336.5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1336.5</v>
      </c>
      <c r="AD1444" s="48">
        <f>(ROUND(AC1444-AC1433,1)/AC1433)</f>
        <v>0.21323529411764708</v>
      </c>
      <c r="AE1444" s="113"/>
      <c r="AF1444" s="60"/>
      <c r="AH1444" s="20"/>
    </row>
    <row r="1445" spans="1:34">
      <c r="A1445" s="99"/>
      <c r="B1445" s="91"/>
      <c r="C1445" s="21" t="s">
        <v>329</v>
      </c>
      <c r="D1445" s="12">
        <v>162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70</v>
      </c>
      <c r="M1445" s="13">
        <v>0</v>
      </c>
      <c r="N1445" s="14">
        <f>D1445*$D$15</f>
        <v>243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1093.5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1336.5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1336.5</v>
      </c>
      <c r="AD1445" s="48">
        <f>(ROUND(AC1445-AC1433,1)/AC1433)</f>
        <v>0.21323529411764708</v>
      </c>
      <c r="AE1445" s="113"/>
      <c r="AF1445" s="60"/>
      <c r="AH1445" s="20"/>
    </row>
    <row r="1446" spans="1:34">
      <c r="A1446" s="99"/>
      <c r="B1446" s="91"/>
      <c r="C1446" s="21" t="s">
        <v>325</v>
      </c>
      <c r="D1446" s="12">
        <v>162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55</v>
      </c>
      <c r="K1446" s="13">
        <v>0</v>
      </c>
      <c r="L1446" s="13">
        <v>0</v>
      </c>
      <c r="M1446" s="13">
        <v>0</v>
      </c>
      <c r="N1446" s="14">
        <f>D1446*$D$16</f>
        <v>259.2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797.04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1056.24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1056.2</v>
      </c>
      <c r="AD1446" s="48">
        <f>(ROUND(AC1446-AC1433,1)/AC1433)</f>
        <v>-4.1212781408859846E-2</v>
      </c>
      <c r="AE1446" s="111"/>
      <c r="AF1446" s="63"/>
      <c r="AH1446" s="20"/>
    </row>
    <row r="1447" spans="1:34">
      <c r="A1447" s="99"/>
      <c r="B1447" s="91"/>
      <c r="C1447" s="21" t="s">
        <v>326</v>
      </c>
      <c r="D1447" s="12">
        <v>162</v>
      </c>
      <c r="E1447" s="12">
        <v>0</v>
      </c>
      <c r="F1447" s="12">
        <v>0</v>
      </c>
      <c r="G1447" s="12">
        <v>0</v>
      </c>
      <c r="H1447" s="12">
        <v>0</v>
      </c>
      <c r="I1447" s="13">
        <v>83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259.2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1019.9520000000001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1279.152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1279.2</v>
      </c>
      <c r="AD1447" s="48">
        <f>(ROUND(AC1447-AC1433,1)/AC1433)</f>
        <v>0.16122004357298475</v>
      </c>
      <c r="AE1447" s="113"/>
      <c r="AF1447" s="60"/>
      <c r="AH1447" s="20"/>
    </row>
    <row r="1448" spans="1:34">
      <c r="A1448" s="106" t="s">
        <v>0</v>
      </c>
      <c r="B1448" s="92" t="s">
        <v>318</v>
      </c>
      <c r="C1448" s="50" t="s">
        <v>242</v>
      </c>
      <c r="D1448" s="11">
        <v>150</v>
      </c>
      <c r="E1448" s="11">
        <v>0</v>
      </c>
      <c r="F1448" s="11">
        <v>0</v>
      </c>
      <c r="G1448" s="11">
        <v>0</v>
      </c>
      <c r="H1448" s="11">
        <v>0</v>
      </c>
      <c r="I1448" s="51">
        <v>70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300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810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77" si="469">N1448+S1448</f>
        <v>1110</v>
      </c>
      <c r="Y1448" s="52">
        <f t="shared" ref="Y1448:Y1477" si="470">O1448+T1448</f>
        <v>0</v>
      </c>
      <c r="Z1448" s="52">
        <f t="shared" ref="Z1448:Z1477" si="471">P1448+U1448</f>
        <v>0</v>
      </c>
      <c r="AA1448" s="52">
        <f t="shared" ref="AA1448:AA1477" si="472">Q1448+V1448</f>
        <v>0</v>
      </c>
      <c r="AB1448" s="52">
        <f>R1448+W1448</f>
        <v>0</v>
      </c>
      <c r="AC1448" s="53">
        <f>ROUND(X1448+Y1448+Z1448+AA1448+AB1448,1)</f>
        <v>1110</v>
      </c>
      <c r="AD1448" s="58"/>
      <c r="AE1448" s="113"/>
      <c r="AF1448" s="60"/>
      <c r="AH1448" s="20"/>
    </row>
    <row r="1449" spans="1:34">
      <c r="A1449" s="99" t="s">
        <v>802</v>
      </c>
      <c r="B1449" s="93">
        <v>30</v>
      </c>
      <c r="C1449" s="21" t="s">
        <v>324</v>
      </c>
      <c r="D1449" s="12">
        <v>150</v>
      </c>
      <c r="E1449" s="12">
        <v>0</v>
      </c>
      <c r="F1449" s="12">
        <v>0</v>
      </c>
      <c r="G1449" s="12">
        <v>0</v>
      </c>
      <c r="H1449" s="12">
        <v>0</v>
      </c>
      <c r="I1449" s="13">
        <v>86</v>
      </c>
      <c r="J1449" s="13">
        <v>36</v>
      </c>
      <c r="K1449" s="13">
        <v>0</v>
      </c>
      <c r="L1449" s="13">
        <v>0</v>
      </c>
      <c r="M1449" s="13">
        <v>0</v>
      </c>
      <c r="N1449" s="14">
        <f>D1449*$D$4</f>
        <v>240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1024.8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9"/>
        <v>1264.8</v>
      </c>
      <c r="Y1449" s="14">
        <f t="shared" si="470"/>
        <v>0</v>
      </c>
      <c r="Z1449" s="14">
        <f t="shared" si="471"/>
        <v>0</v>
      </c>
      <c r="AA1449" s="14">
        <f t="shared" si="472"/>
        <v>0</v>
      </c>
      <c r="AB1449" s="14">
        <f>R1449+W1449</f>
        <v>0</v>
      </c>
      <c r="AC1449" s="15">
        <f>ROUND(X1449+Y1449+Z1449+AA1449+AB1449,1)</f>
        <v>1264.8</v>
      </c>
      <c r="AD1449" s="48">
        <f>(ROUND(AC1449-AC1448,1)/AC1448)</f>
        <v>0.13945945945945948</v>
      </c>
      <c r="AE1449" s="113" t="s">
        <v>801</v>
      </c>
      <c r="AF1449" s="60"/>
      <c r="AH1449" s="20"/>
    </row>
    <row r="1450" spans="1:34">
      <c r="A1450" s="99" t="s">
        <v>803</v>
      </c>
      <c r="B1450" s="93">
        <v>18</v>
      </c>
      <c r="C1450" s="21" t="s">
        <v>836</v>
      </c>
      <c r="D1450" s="12">
        <v>150</v>
      </c>
      <c r="E1450" s="12">
        <v>0</v>
      </c>
      <c r="F1450" s="12">
        <v>0</v>
      </c>
      <c r="G1450" s="12">
        <v>0</v>
      </c>
      <c r="H1450" s="12">
        <v>0</v>
      </c>
      <c r="I1450" s="13">
        <v>70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300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756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9"/>
        <v>1056</v>
      </c>
      <c r="Y1450" s="14">
        <f t="shared" si="470"/>
        <v>0</v>
      </c>
      <c r="Z1450" s="14">
        <f t="shared" si="471"/>
        <v>0</v>
      </c>
      <c r="AA1450" s="14">
        <f t="shared" si="472"/>
        <v>0</v>
      </c>
      <c r="AB1450" s="14">
        <f>R1450+W1450</f>
        <v>0</v>
      </c>
      <c r="AC1450" s="15">
        <f t="shared" ref="AC1450:AC1462" si="473">ROUND(X1450+Y1450+Z1450+AA1450+AB1450,1)</f>
        <v>1056</v>
      </c>
      <c r="AD1450" s="48">
        <f>(ROUND(AC1450-AC1448,1)/AC1448)</f>
        <v>-4.8648648648648651E-2</v>
      </c>
      <c r="AE1450" s="113"/>
      <c r="AF1450" s="60"/>
      <c r="AH1450" s="20"/>
    </row>
    <row r="1451" spans="1:34">
      <c r="A1451" s="99" t="s">
        <v>804</v>
      </c>
      <c r="B1451" s="93">
        <v>0</v>
      </c>
      <c r="C1451" s="21" t="s">
        <v>337</v>
      </c>
      <c r="D1451" s="12">
        <v>150</v>
      </c>
      <c r="E1451" s="12">
        <v>0</v>
      </c>
      <c r="F1451" s="12">
        <v>0</v>
      </c>
      <c r="G1451" s="12">
        <v>0</v>
      </c>
      <c r="H1451" s="12">
        <v>0</v>
      </c>
      <c r="I1451" s="13">
        <v>70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300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756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9"/>
        <v>1056</v>
      </c>
      <c r="Y1451" s="14">
        <f t="shared" si="470"/>
        <v>0</v>
      </c>
      <c r="Z1451" s="14">
        <f t="shared" si="471"/>
        <v>0</v>
      </c>
      <c r="AA1451" s="14">
        <f t="shared" si="472"/>
        <v>0</v>
      </c>
      <c r="AB1451" s="14">
        <f t="shared" ref="AB1451:AB1462" si="474">R1451+W1451</f>
        <v>0</v>
      </c>
      <c r="AC1451" s="15">
        <f t="shared" si="473"/>
        <v>1056</v>
      </c>
      <c r="AD1451" s="48">
        <f>(ROUND(AC1451-AC1448,1)/AC1448)</f>
        <v>-4.8648648648648651E-2</v>
      </c>
      <c r="AE1451" s="113"/>
      <c r="AF1451" s="60"/>
      <c r="AH1451" s="20"/>
    </row>
    <row r="1452" spans="1:34">
      <c r="A1452" s="99" t="s">
        <v>805</v>
      </c>
      <c r="B1452" s="93">
        <v>0</v>
      </c>
      <c r="C1452" s="21" t="s">
        <v>338</v>
      </c>
      <c r="D1452" s="12">
        <v>150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300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756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9"/>
        <v>1056</v>
      </c>
      <c r="Y1452" s="14">
        <f t="shared" si="470"/>
        <v>0</v>
      </c>
      <c r="Z1452" s="14">
        <f t="shared" si="471"/>
        <v>0</v>
      </c>
      <c r="AA1452" s="14">
        <f t="shared" si="472"/>
        <v>0</v>
      </c>
      <c r="AB1452" s="14">
        <f t="shared" si="474"/>
        <v>0</v>
      </c>
      <c r="AC1452" s="15">
        <f t="shared" si="473"/>
        <v>1056</v>
      </c>
      <c r="AD1452" s="48">
        <f>(ROUND(AC1452-AC1448,1)/AC1448)</f>
        <v>-4.8648648648648651E-2</v>
      </c>
      <c r="AE1452" s="113"/>
      <c r="AF1452" s="60"/>
      <c r="AH1452" s="20"/>
    </row>
    <row r="1453" spans="1:34">
      <c r="A1453" s="99" t="s">
        <v>655</v>
      </c>
      <c r="B1453" s="93"/>
      <c r="C1453" s="21" t="s">
        <v>339</v>
      </c>
      <c r="D1453" s="12">
        <v>150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300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756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9"/>
        <v>1056</v>
      </c>
      <c r="Y1453" s="14">
        <f t="shared" si="470"/>
        <v>0</v>
      </c>
      <c r="Z1453" s="14">
        <f t="shared" si="471"/>
        <v>0</v>
      </c>
      <c r="AA1453" s="14">
        <f t="shared" si="472"/>
        <v>0</v>
      </c>
      <c r="AB1453" s="14">
        <f t="shared" si="474"/>
        <v>0</v>
      </c>
      <c r="AC1453" s="15">
        <f t="shared" si="473"/>
        <v>1056</v>
      </c>
      <c r="AD1453" s="48">
        <f>(ROUND(AC1453-AC1448,1)/AC1448)</f>
        <v>-4.8648648648648651E-2</v>
      </c>
      <c r="AE1453" s="113"/>
      <c r="AF1453" s="60"/>
      <c r="AH1453" s="20"/>
    </row>
    <row r="1454" spans="1:34">
      <c r="A1454" s="99" t="s">
        <v>596</v>
      </c>
      <c r="B1454" s="93"/>
      <c r="C1454" s="21" t="s">
        <v>1</v>
      </c>
      <c r="D1454" s="12">
        <v>75</v>
      </c>
      <c r="E1454" s="12">
        <v>150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95</v>
      </c>
      <c r="L1454" s="13">
        <v>0</v>
      </c>
      <c r="M1454" s="13">
        <v>0</v>
      </c>
      <c r="N1454" s="14">
        <f>D1454*$D$9</f>
        <v>97.5</v>
      </c>
      <c r="O1454" s="14">
        <f>E1454*$E$9</f>
        <v>225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263.25</v>
      </c>
      <c r="T1454" s="14">
        <f>(O1454/100)*(K1454*$K$9)</f>
        <v>641.25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9"/>
        <v>360.75</v>
      </c>
      <c r="Y1454" s="14">
        <f t="shared" si="470"/>
        <v>866.25</v>
      </c>
      <c r="Z1454" s="14">
        <f t="shared" si="471"/>
        <v>0</v>
      </c>
      <c r="AA1454" s="14">
        <f t="shared" si="472"/>
        <v>0</v>
      </c>
      <c r="AB1454" s="14">
        <f t="shared" si="474"/>
        <v>0</v>
      </c>
      <c r="AC1454" s="15">
        <f t="shared" si="473"/>
        <v>1227</v>
      </c>
      <c r="AD1454" s="48">
        <f>(ROUND(AC1454-AC1448,1)/AC1448)</f>
        <v>0.10540540540540541</v>
      </c>
      <c r="AE1454" s="113"/>
      <c r="AF1454" s="60"/>
      <c r="AH1454" s="20"/>
    </row>
    <row r="1455" spans="1:34">
      <c r="A1455" s="99" t="s">
        <v>831</v>
      </c>
      <c r="B1455" s="93"/>
      <c r="C1455" s="21" t="s">
        <v>2</v>
      </c>
      <c r="D1455" s="12">
        <v>75</v>
      </c>
      <c r="E1455" s="12">
        <v>0</v>
      </c>
      <c r="F1455" s="12">
        <v>150</v>
      </c>
      <c r="G1455" s="12">
        <v>0</v>
      </c>
      <c r="H1455" s="12">
        <v>0</v>
      </c>
      <c r="I1455" s="13">
        <v>70</v>
      </c>
      <c r="J1455" s="13">
        <v>20</v>
      </c>
      <c r="K1455" s="13">
        <v>47.5</v>
      </c>
      <c r="L1455" s="13">
        <v>47.5</v>
      </c>
      <c r="M1455" s="13">
        <v>0</v>
      </c>
      <c r="N1455" s="14">
        <f>D1455*$D$10</f>
        <v>97.5</v>
      </c>
      <c r="O1455" s="14">
        <f>E1455*$E$10</f>
        <v>0</v>
      </c>
      <c r="P1455" s="14">
        <f>F1455*$F$10</f>
        <v>225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263.25</v>
      </c>
      <c r="T1455" s="14">
        <f>(O1455/100)*(K1455*$J$10)</f>
        <v>0</v>
      </c>
      <c r="U1455" s="14">
        <f>(P1455/100)*(K1455*$K$10)+(P1455/100)*(L1455*$L$10)</f>
        <v>641.25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9"/>
        <v>360.75</v>
      </c>
      <c r="Y1455" s="14">
        <f t="shared" si="470"/>
        <v>0</v>
      </c>
      <c r="Z1455" s="14">
        <f t="shared" si="471"/>
        <v>866.25</v>
      </c>
      <c r="AA1455" s="14">
        <f t="shared" si="472"/>
        <v>0</v>
      </c>
      <c r="AB1455" s="14">
        <f t="shared" si="474"/>
        <v>0</v>
      </c>
      <c r="AC1455" s="15">
        <f t="shared" si="473"/>
        <v>1227</v>
      </c>
      <c r="AD1455" s="48">
        <f>(ROUND(AC1455-AC1448,1)/AC1448)</f>
        <v>0.10540540540540541</v>
      </c>
      <c r="AE1455" s="113"/>
      <c r="AF1455" s="60"/>
      <c r="AH1455" s="20"/>
    </row>
    <row r="1456" spans="1:34">
      <c r="A1456" s="99" t="s">
        <v>832</v>
      </c>
      <c r="B1456" s="93"/>
      <c r="C1456" s="21" t="s">
        <v>3</v>
      </c>
      <c r="D1456" s="12">
        <v>75</v>
      </c>
      <c r="E1456" s="12">
        <v>0</v>
      </c>
      <c r="F1456" s="12">
        <v>0</v>
      </c>
      <c r="G1456" s="12">
        <v>150</v>
      </c>
      <c r="H1456" s="12">
        <v>0</v>
      </c>
      <c r="I1456" s="13">
        <v>70</v>
      </c>
      <c r="J1456" s="13">
        <v>20</v>
      </c>
      <c r="K1456" s="13">
        <v>0</v>
      </c>
      <c r="L1456" s="13">
        <v>95</v>
      </c>
      <c r="M1456" s="13">
        <v>0</v>
      </c>
      <c r="N1456" s="14">
        <f>D1456*$D$11</f>
        <v>97.5</v>
      </c>
      <c r="O1456" s="14">
        <f>E1456*$E$11</f>
        <v>0</v>
      </c>
      <c r="P1456" s="14">
        <f>F1456*$F$11</f>
        <v>0</v>
      </c>
      <c r="Q1456" s="14">
        <f>G1456*$G$11</f>
        <v>225</v>
      </c>
      <c r="R1456" s="14">
        <f>H1456*$H$11</f>
        <v>0</v>
      </c>
      <c r="S1456" s="14">
        <f>(N1456/100)*(I1456*$I$11)+(N1456/100)*(J1456*$J$11)</f>
        <v>263.25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641.25</v>
      </c>
      <c r="W1456" s="14">
        <f>(R1456/100)*(K1456*$K$11)+(R1456/100)*(L1456*$L$11)</f>
        <v>0</v>
      </c>
      <c r="X1456" s="14">
        <f t="shared" si="469"/>
        <v>360.75</v>
      </c>
      <c r="Y1456" s="14">
        <f t="shared" si="470"/>
        <v>0</v>
      </c>
      <c r="Z1456" s="14">
        <f t="shared" si="471"/>
        <v>0</v>
      </c>
      <c r="AA1456" s="14">
        <f t="shared" si="472"/>
        <v>866.25</v>
      </c>
      <c r="AB1456" s="14">
        <f t="shared" si="474"/>
        <v>0</v>
      </c>
      <c r="AC1456" s="15">
        <f t="shared" si="473"/>
        <v>1227</v>
      </c>
      <c r="AD1456" s="48">
        <f>(ROUND(AC1456-AC1448,1)/AC1448)</f>
        <v>0.10540540540540541</v>
      </c>
      <c r="AE1456" s="113"/>
      <c r="AF1456" s="60"/>
      <c r="AH1456" s="20"/>
    </row>
    <row r="1457" spans="1:34">
      <c r="A1457" s="99" t="s">
        <v>833</v>
      </c>
      <c r="B1457" s="93"/>
      <c r="C1457" s="21" t="s">
        <v>4</v>
      </c>
      <c r="D1457" s="12">
        <v>75</v>
      </c>
      <c r="E1457" s="12">
        <v>0</v>
      </c>
      <c r="F1457" s="12">
        <v>0</v>
      </c>
      <c r="G1457" s="12">
        <v>0</v>
      </c>
      <c r="H1457" s="12">
        <v>150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D1457*$D$12</f>
        <v>97.5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225</v>
      </c>
      <c r="S1457" s="14">
        <f>(N1457/100)*(I1457*$I$12)+(N1457/100)*(J1457*$J$12)</f>
        <v>263.25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641.25</v>
      </c>
      <c r="X1457" s="14">
        <f t="shared" si="469"/>
        <v>360.75</v>
      </c>
      <c r="Y1457" s="14">
        <f t="shared" si="470"/>
        <v>0</v>
      </c>
      <c r="Z1457" s="14">
        <f t="shared" si="471"/>
        <v>0</v>
      </c>
      <c r="AA1457" s="14">
        <f t="shared" si="472"/>
        <v>0</v>
      </c>
      <c r="AB1457" s="14">
        <f t="shared" si="474"/>
        <v>866.25</v>
      </c>
      <c r="AC1457" s="15">
        <f t="shared" si="473"/>
        <v>1227</v>
      </c>
      <c r="AD1457" s="48">
        <f>(ROUND(AC1457-AC1448,1)/AC1448)</f>
        <v>0.10540540540540541</v>
      </c>
      <c r="AE1457" s="113"/>
      <c r="AF1457" s="60"/>
      <c r="AH1457" s="20"/>
    </row>
    <row r="1458" spans="1:34">
      <c r="A1458" s="99" t="s">
        <v>834</v>
      </c>
      <c r="B1458" s="93"/>
      <c r="C1458" s="21" t="s">
        <v>327</v>
      </c>
      <c r="D1458" s="12">
        <v>150</v>
      </c>
      <c r="E1458" s="12">
        <v>0</v>
      </c>
      <c r="F1458" s="12">
        <v>0</v>
      </c>
      <c r="G1458" s="12">
        <v>0</v>
      </c>
      <c r="H1458" s="12">
        <v>0</v>
      </c>
      <c r="I1458" s="13">
        <v>70</v>
      </c>
      <c r="J1458" s="13">
        <v>20</v>
      </c>
      <c r="K1458" s="13">
        <v>0</v>
      </c>
      <c r="L1458" s="13">
        <v>0</v>
      </c>
      <c r="M1458" s="13">
        <v>75</v>
      </c>
      <c r="N1458" s="14">
        <f>D1458*$D$13</f>
        <v>225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1113.75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9"/>
        <v>1338.75</v>
      </c>
      <c r="Y1458" s="14">
        <f t="shared" si="470"/>
        <v>0</v>
      </c>
      <c r="Z1458" s="14">
        <f t="shared" si="471"/>
        <v>0</v>
      </c>
      <c r="AA1458" s="14">
        <f t="shared" si="472"/>
        <v>0</v>
      </c>
      <c r="AB1458" s="14">
        <f t="shared" si="474"/>
        <v>0</v>
      </c>
      <c r="AC1458" s="15">
        <f t="shared" si="473"/>
        <v>1338.8</v>
      </c>
      <c r="AD1458" s="48">
        <f>(ROUND(AC1458-AC1448,1)/AC1448)</f>
        <v>0.20612612612612613</v>
      </c>
      <c r="AE1458" s="113"/>
      <c r="AF1458" s="60"/>
      <c r="AH1458" s="20"/>
    </row>
    <row r="1459" spans="1:34">
      <c r="A1459" s="99" t="s">
        <v>835</v>
      </c>
      <c r="B1459" s="93"/>
      <c r="C1459" s="21" t="s">
        <v>328</v>
      </c>
      <c r="D1459" s="12">
        <v>150</v>
      </c>
      <c r="E1459" s="12">
        <v>0</v>
      </c>
      <c r="F1459" s="12">
        <v>0</v>
      </c>
      <c r="G1459" s="12">
        <v>0</v>
      </c>
      <c r="H1459" s="12">
        <v>0</v>
      </c>
      <c r="I1459" s="13">
        <v>70</v>
      </c>
      <c r="J1459" s="13">
        <v>20</v>
      </c>
      <c r="K1459" s="13">
        <v>75</v>
      </c>
      <c r="L1459" s="13">
        <v>0</v>
      </c>
      <c r="M1459" s="13">
        <v>0</v>
      </c>
      <c r="N1459" s="14">
        <f>D1459*$D$14</f>
        <v>225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1113.75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9"/>
        <v>1338.75</v>
      </c>
      <c r="Y1459" s="14">
        <f t="shared" si="470"/>
        <v>0</v>
      </c>
      <c r="Z1459" s="14">
        <f t="shared" si="471"/>
        <v>0</v>
      </c>
      <c r="AA1459" s="14">
        <f t="shared" si="472"/>
        <v>0</v>
      </c>
      <c r="AB1459" s="14">
        <f t="shared" si="474"/>
        <v>0</v>
      </c>
      <c r="AC1459" s="15">
        <f t="shared" si="473"/>
        <v>1338.8</v>
      </c>
      <c r="AD1459" s="48">
        <f>(ROUND(AC1459-AC1448,1)/AC1448)</f>
        <v>0.20612612612612613</v>
      </c>
      <c r="AE1459" s="113"/>
      <c r="AF1459" s="60"/>
      <c r="AH1459" s="20"/>
    </row>
    <row r="1460" spans="1:34">
      <c r="A1460" s="99"/>
      <c r="B1460" s="93"/>
      <c r="C1460" s="21" t="s">
        <v>329</v>
      </c>
      <c r="D1460" s="12">
        <v>150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75</v>
      </c>
      <c r="M1460" s="13">
        <v>0</v>
      </c>
      <c r="N1460" s="14">
        <f>D1460*$D$15</f>
        <v>225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1113.75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9"/>
        <v>1338.75</v>
      </c>
      <c r="Y1460" s="14">
        <f t="shared" si="470"/>
        <v>0</v>
      </c>
      <c r="Z1460" s="14">
        <f t="shared" si="471"/>
        <v>0</v>
      </c>
      <c r="AA1460" s="14">
        <f t="shared" si="472"/>
        <v>0</v>
      </c>
      <c r="AB1460" s="14">
        <f t="shared" si="474"/>
        <v>0</v>
      </c>
      <c r="AC1460" s="15">
        <f t="shared" si="473"/>
        <v>1338.8</v>
      </c>
      <c r="AD1460" s="48">
        <f>(ROUND(AC1460-AC1448,1)/AC1448)</f>
        <v>0.20612612612612613</v>
      </c>
      <c r="AE1460" s="113"/>
      <c r="AF1460" s="60"/>
      <c r="AH1460" s="20"/>
    </row>
    <row r="1461" spans="1:34">
      <c r="A1461" s="99"/>
      <c r="B1461" s="93"/>
      <c r="C1461" s="21" t="s">
        <v>325</v>
      </c>
      <c r="D1461" s="12">
        <v>150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59</v>
      </c>
      <c r="K1461" s="13">
        <v>0</v>
      </c>
      <c r="L1461" s="13">
        <v>0</v>
      </c>
      <c r="M1461" s="13">
        <v>0</v>
      </c>
      <c r="N1461" s="14">
        <f>D1461*$D$16</f>
        <v>240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805.19999999999993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9"/>
        <v>1045.1999999999998</v>
      </c>
      <c r="Y1461" s="14">
        <f t="shared" si="470"/>
        <v>0</v>
      </c>
      <c r="Z1461" s="14">
        <f t="shared" si="471"/>
        <v>0</v>
      </c>
      <c r="AA1461" s="14">
        <f t="shared" si="472"/>
        <v>0</v>
      </c>
      <c r="AB1461" s="14">
        <f t="shared" si="474"/>
        <v>0</v>
      </c>
      <c r="AC1461" s="15">
        <f t="shared" si="473"/>
        <v>1045.2</v>
      </c>
      <c r="AD1461" s="48">
        <f>(ROUND(AC1461-AC1448,1)/AC1448)</f>
        <v>-5.8378378378378379E-2</v>
      </c>
      <c r="AE1461" s="113"/>
      <c r="AF1461" s="60"/>
      <c r="AH1461" s="20"/>
    </row>
    <row r="1462" spans="1:34">
      <c r="A1462" s="99"/>
      <c r="B1462" s="93"/>
      <c r="C1462" s="21" t="s">
        <v>326</v>
      </c>
      <c r="D1462" s="12">
        <v>150</v>
      </c>
      <c r="E1462" s="12">
        <v>0</v>
      </c>
      <c r="F1462" s="12">
        <v>0</v>
      </c>
      <c r="G1462" s="12">
        <v>0</v>
      </c>
      <c r="H1462" s="12">
        <v>0</v>
      </c>
      <c r="I1462" s="13">
        <v>93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240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1052.4000000000001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9"/>
        <v>1292.4000000000001</v>
      </c>
      <c r="Y1462" s="14">
        <f t="shared" si="470"/>
        <v>0</v>
      </c>
      <c r="Z1462" s="14">
        <f t="shared" si="471"/>
        <v>0</v>
      </c>
      <c r="AA1462" s="14">
        <f t="shared" si="472"/>
        <v>0</v>
      </c>
      <c r="AB1462" s="14">
        <f t="shared" si="474"/>
        <v>0</v>
      </c>
      <c r="AC1462" s="15">
        <f t="shared" si="473"/>
        <v>1292.4000000000001</v>
      </c>
      <c r="AD1462" s="48">
        <f>(ROUND(AC1462-AC1448,1)/AC1448)</f>
        <v>0.16432432432432434</v>
      </c>
      <c r="AE1462" s="113"/>
      <c r="AF1462" s="60"/>
      <c r="AH1462" s="20"/>
    </row>
    <row r="1463" spans="1:34">
      <c r="A1463" s="106" t="s">
        <v>0</v>
      </c>
      <c r="B1463" s="90" t="s">
        <v>538</v>
      </c>
      <c r="C1463" s="50" t="s">
        <v>241</v>
      </c>
      <c r="D1463" s="11">
        <v>134</v>
      </c>
      <c r="E1463" s="11">
        <v>0</v>
      </c>
      <c r="F1463" s="11">
        <v>0</v>
      </c>
      <c r="G1463" s="11">
        <v>0</v>
      </c>
      <c r="H1463" s="11">
        <v>0</v>
      </c>
      <c r="I1463" s="51">
        <v>40</v>
      </c>
      <c r="J1463" s="51">
        <v>20</v>
      </c>
      <c r="K1463" s="51">
        <v>0</v>
      </c>
      <c r="L1463" s="51">
        <v>0</v>
      </c>
      <c r="M1463" s="51">
        <v>50</v>
      </c>
      <c r="N1463" s="52">
        <f>D1463*$D$3</f>
        <v>268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(N1463/100)*(I1463*$I$3)+(N1463/100)*(J1463*$J$3)+(N1463/100)*(M1463*$M$3)</f>
        <v>884.40000000000009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</f>
        <v>0</v>
      </c>
      <c r="X1463" s="52">
        <f t="shared" si="469"/>
        <v>1152.4000000000001</v>
      </c>
      <c r="Y1463" s="52">
        <f t="shared" si="470"/>
        <v>0</v>
      </c>
      <c r="Z1463" s="52">
        <f t="shared" si="471"/>
        <v>0</v>
      </c>
      <c r="AA1463" s="52">
        <f t="shared" si="472"/>
        <v>0</v>
      </c>
      <c r="AB1463" s="52">
        <f>R1463+W1463</f>
        <v>0</v>
      </c>
      <c r="AC1463" s="53">
        <f>ROUND(X1463+Y1463+Z1463+AA1463+AB1463,1)</f>
        <v>1152.4000000000001</v>
      </c>
      <c r="AD1463" s="58" t="s">
        <v>327</v>
      </c>
      <c r="AE1463" s="113"/>
      <c r="AF1463" s="60"/>
      <c r="AH1463" s="20"/>
    </row>
    <row r="1464" spans="1:34">
      <c r="A1464" s="99" t="s">
        <v>802</v>
      </c>
      <c r="B1464" s="91">
        <v>24</v>
      </c>
      <c r="C1464" s="21" t="s">
        <v>324</v>
      </c>
      <c r="D1464" s="12">
        <v>134</v>
      </c>
      <c r="E1464" s="12">
        <v>0</v>
      </c>
      <c r="F1464" s="12">
        <v>0</v>
      </c>
      <c r="G1464" s="12">
        <v>0</v>
      </c>
      <c r="H1464" s="12">
        <v>0</v>
      </c>
      <c r="I1464" s="13">
        <v>58</v>
      </c>
      <c r="J1464" s="13">
        <v>44</v>
      </c>
      <c r="K1464" s="13">
        <v>0</v>
      </c>
      <c r="L1464" s="13">
        <v>0</v>
      </c>
      <c r="M1464" s="13">
        <v>50</v>
      </c>
      <c r="N1464" s="14">
        <f>D1464*$D$4</f>
        <v>214.4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(N1464/100)*(I1464*$I$4)+(N1464/100)*(J1464*$J$4)+(N1464/100)*(M1464*$M$4)</f>
        <v>1087.0080000000003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69"/>
        <v>1301.4080000000004</v>
      </c>
      <c r="Y1464" s="14">
        <f t="shared" si="470"/>
        <v>0</v>
      </c>
      <c r="Z1464" s="14">
        <f t="shared" si="471"/>
        <v>0</v>
      </c>
      <c r="AA1464" s="14">
        <f t="shared" si="472"/>
        <v>0</v>
      </c>
      <c r="AB1464" s="14">
        <f>R1464+W1464</f>
        <v>0</v>
      </c>
      <c r="AC1464" s="15">
        <f>ROUND(X1464+Y1464+Z1464+AA1464+AB1464,1)</f>
        <v>1301.4000000000001</v>
      </c>
      <c r="AD1464" s="48">
        <f>(ROUND(AC1464-AC1463,1)/AC1463)</f>
        <v>0.12929538354737938</v>
      </c>
      <c r="AE1464" s="113" t="s">
        <v>801</v>
      </c>
      <c r="AF1464" s="60"/>
      <c r="AH1464" s="20"/>
    </row>
    <row r="1465" spans="1:34">
      <c r="A1465" s="99" t="s">
        <v>803</v>
      </c>
      <c r="B1465" s="91">
        <v>10</v>
      </c>
      <c r="C1465" s="21" t="s">
        <v>836</v>
      </c>
      <c r="D1465" s="12">
        <v>134</v>
      </c>
      <c r="E1465" s="12">
        <v>0</v>
      </c>
      <c r="F1465" s="12">
        <v>0</v>
      </c>
      <c r="G1465" s="12">
        <v>0</v>
      </c>
      <c r="H1465" s="12">
        <v>0</v>
      </c>
      <c r="I1465" s="13">
        <v>40</v>
      </c>
      <c r="J1465" s="13">
        <v>20</v>
      </c>
      <c r="K1465" s="13">
        <v>0</v>
      </c>
      <c r="L1465" s="13">
        <v>0</v>
      </c>
      <c r="M1465" s="13">
        <v>50</v>
      </c>
      <c r="N1465" s="14">
        <f>D1465*$D$5</f>
        <v>268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(N1465/100)*(I1465*$I$5)+(N1465/100)*(J1465*$J$5)+(N1465/100)*(M1465*$M$5)</f>
        <v>825.44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69"/>
        <v>1093.44</v>
      </c>
      <c r="Y1465" s="14">
        <f t="shared" si="470"/>
        <v>0</v>
      </c>
      <c r="Z1465" s="14">
        <f t="shared" si="471"/>
        <v>0</v>
      </c>
      <c r="AA1465" s="14">
        <f t="shared" si="472"/>
        <v>0</v>
      </c>
      <c r="AB1465" s="14">
        <f>R1465+W1465</f>
        <v>0</v>
      </c>
      <c r="AC1465" s="15">
        <f t="shared" ref="AC1465:AC1477" si="475">ROUND(X1465+Y1465+Z1465+AA1465+AB1465,1)</f>
        <v>1093.4000000000001</v>
      </c>
      <c r="AD1465" s="48">
        <f>(ROUND(AC1465-AC1463,1)/AC1463)</f>
        <v>-5.119750086775425E-2</v>
      </c>
      <c r="AE1465" s="113"/>
      <c r="AF1465" s="60"/>
      <c r="AH1465" s="20"/>
    </row>
    <row r="1466" spans="1:34">
      <c r="A1466" s="99" t="s">
        <v>804</v>
      </c>
      <c r="B1466" s="91">
        <v>0</v>
      </c>
      <c r="C1466" s="21" t="s">
        <v>337</v>
      </c>
      <c r="D1466" s="12">
        <v>134</v>
      </c>
      <c r="E1466" s="12">
        <v>0</v>
      </c>
      <c r="F1466" s="12">
        <v>0</v>
      </c>
      <c r="G1466" s="12">
        <v>0</v>
      </c>
      <c r="H1466" s="12">
        <v>0</v>
      </c>
      <c r="I1466" s="13">
        <v>40</v>
      </c>
      <c r="J1466" s="13">
        <v>20</v>
      </c>
      <c r="K1466" s="13">
        <v>0</v>
      </c>
      <c r="L1466" s="13">
        <v>0</v>
      </c>
      <c r="M1466" s="13">
        <v>50</v>
      </c>
      <c r="N1466" s="14">
        <f>D1466*$D$6</f>
        <v>268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(N1466/100)*(I1466*$I$6)+(N1466/100)*(J1466*$J$6)+(N1466/100)*(M1466*$M$6)</f>
        <v>825.44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69"/>
        <v>1093.44</v>
      </c>
      <c r="Y1466" s="14">
        <f t="shared" si="470"/>
        <v>0</v>
      </c>
      <c r="Z1466" s="14">
        <f t="shared" si="471"/>
        <v>0</v>
      </c>
      <c r="AA1466" s="14">
        <f t="shared" si="472"/>
        <v>0</v>
      </c>
      <c r="AB1466" s="14">
        <f t="shared" ref="AB1466:AB1477" si="476">R1466+W1466</f>
        <v>0</v>
      </c>
      <c r="AC1466" s="15">
        <f t="shared" si="475"/>
        <v>1093.4000000000001</v>
      </c>
      <c r="AD1466" s="48">
        <f>(ROUND(AC1466-AC1463,1)/AC1463)</f>
        <v>-5.119750086775425E-2</v>
      </c>
      <c r="AE1466" s="113"/>
      <c r="AF1466" s="60"/>
      <c r="AH1466" s="20"/>
    </row>
    <row r="1467" spans="1:34">
      <c r="A1467" s="99" t="s">
        <v>805</v>
      </c>
      <c r="B1467" s="91">
        <v>0</v>
      </c>
      <c r="C1467" s="21" t="s">
        <v>338</v>
      </c>
      <c r="D1467" s="12">
        <v>134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D1467*$D$7</f>
        <v>268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(N1467/100)*(I1467*$I$7)+(N1467/100)*(J1467*$J$7)+(N1467/100)*(M1467*$M$7)</f>
        <v>825.44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69"/>
        <v>1093.44</v>
      </c>
      <c r="Y1467" s="14">
        <f t="shared" si="470"/>
        <v>0</v>
      </c>
      <c r="Z1467" s="14">
        <f t="shared" si="471"/>
        <v>0</v>
      </c>
      <c r="AA1467" s="14">
        <f t="shared" si="472"/>
        <v>0</v>
      </c>
      <c r="AB1467" s="14">
        <f t="shared" si="476"/>
        <v>0</v>
      </c>
      <c r="AC1467" s="15">
        <f t="shared" si="475"/>
        <v>1093.4000000000001</v>
      </c>
      <c r="AD1467" s="48">
        <f>(ROUND(AC1467-AC1463,1)/AC1463)</f>
        <v>-5.119750086775425E-2</v>
      </c>
      <c r="AE1467" s="113"/>
      <c r="AF1467" s="60"/>
      <c r="AH1467" s="20"/>
    </row>
    <row r="1468" spans="1:34">
      <c r="A1468" s="99" t="s">
        <v>655</v>
      </c>
      <c r="B1468" s="91"/>
      <c r="C1468" s="21" t="s">
        <v>339</v>
      </c>
      <c r="D1468" s="12">
        <v>134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D1468*$D$8</f>
        <v>268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(N1468/100)*(I1468*$I$8)+(N1468/100)*(J1468*$J$8)+(N1468/100)*(M1468*$M$8)</f>
        <v>825.44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69"/>
        <v>1093.44</v>
      </c>
      <c r="Y1468" s="14">
        <f t="shared" si="470"/>
        <v>0</v>
      </c>
      <c r="Z1468" s="14">
        <f t="shared" si="471"/>
        <v>0</v>
      </c>
      <c r="AA1468" s="14">
        <f t="shared" si="472"/>
        <v>0</v>
      </c>
      <c r="AB1468" s="14">
        <f t="shared" si="476"/>
        <v>0</v>
      </c>
      <c r="AC1468" s="15">
        <f t="shared" si="475"/>
        <v>1093.4000000000001</v>
      </c>
      <c r="AD1468" s="48">
        <f>(ROUND(AC1468-AC1463,1)/AC1463)</f>
        <v>-5.119750086775425E-2</v>
      </c>
      <c r="AE1468" s="113"/>
      <c r="AF1468" s="60"/>
      <c r="AH1468" s="20"/>
    </row>
    <row r="1469" spans="1:34">
      <c r="A1469" s="99" t="s">
        <v>596</v>
      </c>
      <c r="B1469" s="91"/>
      <c r="C1469" s="21" t="s">
        <v>1</v>
      </c>
      <c r="D1469" s="12">
        <v>67</v>
      </c>
      <c r="E1469" s="12">
        <v>134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90</v>
      </c>
      <c r="L1469" s="13">
        <v>0</v>
      </c>
      <c r="M1469" s="13">
        <v>50</v>
      </c>
      <c r="N1469" s="14">
        <f>D1469*$D$9</f>
        <v>87.100000000000009</v>
      </c>
      <c r="O1469" s="14">
        <f>E1469*$E$9</f>
        <v>201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(N1469/100)*(I1469*$I$9)+(N1469/100)*(J1469*$J$9)+(N1469/100)*(M1469*$M$9)</f>
        <v>287.43000000000006</v>
      </c>
      <c r="T1469" s="14">
        <f>(O1469/100)*(K1469*$K$9)+(N1469/100)*(M1469*$M$9)</f>
        <v>673.34999999999991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69"/>
        <v>374.53000000000009</v>
      </c>
      <c r="Y1469" s="14">
        <f t="shared" si="470"/>
        <v>874.34999999999991</v>
      </c>
      <c r="Z1469" s="14">
        <f t="shared" si="471"/>
        <v>0</v>
      </c>
      <c r="AA1469" s="14">
        <f t="shared" si="472"/>
        <v>0</v>
      </c>
      <c r="AB1469" s="14">
        <f t="shared" si="476"/>
        <v>0</v>
      </c>
      <c r="AC1469" s="15">
        <f t="shared" si="475"/>
        <v>1248.9000000000001</v>
      </c>
      <c r="AD1469" s="48">
        <f>(ROUND(AC1469-AC1463,1)/AC1463)</f>
        <v>8.3738285317598055E-2</v>
      </c>
      <c r="AE1469" s="113"/>
      <c r="AF1469" s="60"/>
      <c r="AH1469" s="20"/>
    </row>
    <row r="1470" spans="1:34">
      <c r="A1470" s="99" t="s">
        <v>831</v>
      </c>
      <c r="B1470" s="91"/>
      <c r="C1470" s="21" t="s">
        <v>2</v>
      </c>
      <c r="D1470" s="12">
        <v>67</v>
      </c>
      <c r="E1470" s="12">
        <v>0</v>
      </c>
      <c r="F1470" s="12">
        <v>134</v>
      </c>
      <c r="G1470" s="12">
        <v>0</v>
      </c>
      <c r="H1470" s="12">
        <v>0</v>
      </c>
      <c r="I1470" s="13">
        <v>40</v>
      </c>
      <c r="J1470" s="13">
        <v>20</v>
      </c>
      <c r="K1470" s="13">
        <v>45</v>
      </c>
      <c r="L1470" s="13">
        <v>45</v>
      </c>
      <c r="M1470" s="13">
        <v>50</v>
      </c>
      <c r="N1470" s="14">
        <f>D1470*$D$10</f>
        <v>87.100000000000009</v>
      </c>
      <c r="O1470" s="14">
        <f>E1470*$E$10</f>
        <v>0</v>
      </c>
      <c r="P1470" s="14">
        <f>F1470*$F$10</f>
        <v>201</v>
      </c>
      <c r="Q1470" s="14">
        <f>G1470*$G$10</f>
        <v>0</v>
      </c>
      <c r="R1470" s="14">
        <f>H1470*$H$10</f>
        <v>0</v>
      </c>
      <c r="S1470" s="14">
        <f>(N1470/100)*(I1470*$I$10)+(N1470/100)*(J1470*$J$10)+(N1470/100)*(M1470*$M$10)</f>
        <v>287.43000000000006</v>
      </c>
      <c r="T1470" s="14">
        <f>(O1470/100)*(K1470*$J$10)</f>
        <v>0</v>
      </c>
      <c r="U1470" s="14">
        <f>(P1470/100)*(K1470*$K$10)+(P1470/100)*(L1470*$L$10)+(N1470/100)*(M1470*$M$10)</f>
        <v>673.34999999999991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69"/>
        <v>374.53000000000009</v>
      </c>
      <c r="Y1470" s="14">
        <f t="shared" si="470"/>
        <v>0</v>
      </c>
      <c r="Z1470" s="14">
        <f t="shared" si="471"/>
        <v>874.34999999999991</v>
      </c>
      <c r="AA1470" s="14">
        <f t="shared" si="472"/>
        <v>0</v>
      </c>
      <c r="AB1470" s="14">
        <f t="shared" si="476"/>
        <v>0</v>
      </c>
      <c r="AC1470" s="15">
        <f t="shared" si="475"/>
        <v>1248.9000000000001</v>
      </c>
      <c r="AD1470" s="48">
        <f>(ROUND(AC1470-AC1463,1)/AC1463)</f>
        <v>8.3738285317598055E-2</v>
      </c>
      <c r="AE1470" s="113"/>
      <c r="AF1470" s="60"/>
      <c r="AH1470" s="20"/>
    </row>
    <row r="1471" spans="1:34">
      <c r="A1471" s="99" t="s">
        <v>832</v>
      </c>
      <c r="B1471" s="91"/>
      <c r="C1471" s="21" t="s">
        <v>3</v>
      </c>
      <c r="D1471" s="12">
        <v>67</v>
      </c>
      <c r="E1471" s="12">
        <v>0</v>
      </c>
      <c r="F1471" s="12">
        <v>0</v>
      </c>
      <c r="G1471" s="12">
        <v>134</v>
      </c>
      <c r="H1471" s="12">
        <v>0</v>
      </c>
      <c r="I1471" s="13">
        <v>40</v>
      </c>
      <c r="J1471" s="13">
        <v>20</v>
      </c>
      <c r="K1471" s="13">
        <v>0</v>
      </c>
      <c r="L1471" s="13">
        <v>90</v>
      </c>
      <c r="M1471" s="13">
        <v>50</v>
      </c>
      <c r="N1471" s="14">
        <f>D1471*$D$11</f>
        <v>87.100000000000009</v>
      </c>
      <c r="O1471" s="14">
        <f>E1471*$E$11</f>
        <v>0</v>
      </c>
      <c r="P1471" s="14">
        <f>F1471*$F$11</f>
        <v>0</v>
      </c>
      <c r="Q1471" s="14">
        <f>G1471*$G$11</f>
        <v>201</v>
      </c>
      <c r="R1471" s="14">
        <f>H1471*$H$11</f>
        <v>0</v>
      </c>
      <c r="S1471" s="14">
        <f>(N1471/100)*(I1471*$I$11)+(N1471/100)*(J1471*$J$11)+(N1471/100)*(M1471*$M$11)</f>
        <v>287.43000000000006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(Q1471/100)*(L1471*$L$11)+(N1471/100)*(M1471*$M$11)</f>
        <v>673.34999999999991</v>
      </c>
      <c r="W1471" s="14">
        <f>(R1471/100)*(K1471*$K$11)+(R1471/100)*(L1471*$L$11)</f>
        <v>0</v>
      </c>
      <c r="X1471" s="14">
        <f t="shared" si="469"/>
        <v>374.53000000000009</v>
      </c>
      <c r="Y1471" s="14">
        <f t="shared" si="470"/>
        <v>0</v>
      </c>
      <c r="Z1471" s="14">
        <f t="shared" si="471"/>
        <v>0</v>
      </c>
      <c r="AA1471" s="14">
        <f t="shared" si="472"/>
        <v>874.34999999999991</v>
      </c>
      <c r="AB1471" s="14">
        <f t="shared" si="476"/>
        <v>0</v>
      </c>
      <c r="AC1471" s="15">
        <f t="shared" si="475"/>
        <v>1248.9000000000001</v>
      </c>
      <c r="AD1471" s="48">
        <f>(ROUND(AC1471-AC1463,1)/AC1463)</f>
        <v>8.3738285317598055E-2</v>
      </c>
      <c r="AE1471" s="113"/>
      <c r="AF1471" s="60"/>
      <c r="AH1471" s="20"/>
    </row>
    <row r="1472" spans="1:34">
      <c r="A1472" s="99" t="s">
        <v>833</v>
      </c>
      <c r="B1472" s="91"/>
      <c r="C1472" s="21" t="s">
        <v>4</v>
      </c>
      <c r="D1472" s="12">
        <v>67</v>
      </c>
      <c r="E1472" s="12">
        <v>0</v>
      </c>
      <c r="F1472" s="12">
        <v>0</v>
      </c>
      <c r="G1472" s="12">
        <v>0</v>
      </c>
      <c r="H1472" s="12">
        <v>134</v>
      </c>
      <c r="I1472" s="13">
        <v>40</v>
      </c>
      <c r="J1472" s="13">
        <v>20</v>
      </c>
      <c r="K1472" s="13">
        <v>45</v>
      </c>
      <c r="L1472" s="13">
        <v>45</v>
      </c>
      <c r="M1472" s="13">
        <v>50</v>
      </c>
      <c r="N1472" s="14">
        <f>D1472*$D$12</f>
        <v>87.100000000000009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201</v>
      </c>
      <c r="S1472" s="14">
        <f>(N1472/100)*(I1472*$I$12)+(N1472/100)*(J1472*$J$12)+(N1472/100)*(M1472*$M$12)</f>
        <v>287.43000000000006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(R1472/100)*(K1472*$K$12)+(R1472/100)*(L1472*$L$12)+(N1472/100)*(M1472*$M$12)</f>
        <v>673.34999999999991</v>
      </c>
      <c r="X1472" s="14">
        <f t="shared" si="469"/>
        <v>374.53000000000009</v>
      </c>
      <c r="Y1472" s="14">
        <f t="shared" si="470"/>
        <v>0</v>
      </c>
      <c r="Z1472" s="14">
        <f t="shared" si="471"/>
        <v>0</v>
      </c>
      <c r="AA1472" s="14">
        <f t="shared" si="472"/>
        <v>0</v>
      </c>
      <c r="AB1472" s="14">
        <f t="shared" si="476"/>
        <v>874.34999999999991</v>
      </c>
      <c r="AC1472" s="15">
        <f t="shared" si="475"/>
        <v>1248.9000000000001</v>
      </c>
      <c r="AD1472" s="48">
        <f>(ROUND(AC1472-AC1463,1)/AC1463)</f>
        <v>8.3738285317598055E-2</v>
      </c>
      <c r="AE1472" s="113"/>
      <c r="AF1472" s="60"/>
      <c r="AH1472" s="20"/>
    </row>
    <row r="1473" spans="1:34">
      <c r="A1473" s="99" t="s">
        <v>834</v>
      </c>
      <c r="B1473" s="91"/>
      <c r="C1473" s="21" t="s">
        <v>327</v>
      </c>
      <c r="D1473" s="12">
        <v>134</v>
      </c>
      <c r="E1473" s="12">
        <v>0</v>
      </c>
      <c r="F1473" s="12">
        <v>0</v>
      </c>
      <c r="G1473" s="12">
        <v>0</v>
      </c>
      <c r="H1473" s="12">
        <v>0</v>
      </c>
      <c r="I1473" s="13">
        <v>40</v>
      </c>
      <c r="J1473" s="13">
        <v>20</v>
      </c>
      <c r="K1473" s="13">
        <v>0</v>
      </c>
      <c r="L1473" s="13">
        <v>0</v>
      </c>
      <c r="M1473" s="13">
        <v>80</v>
      </c>
      <c r="N1473" s="14">
        <f>D1473*$D$13</f>
        <v>201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(N1473/100)*(I1473*$I$13)+(N1473/100)*(J1473*$J$13)+(N1473/100)*(M1473*$M$13)+(N1473/100)*(M1473*$M$13)</f>
        <v>1648.1999999999998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69"/>
        <v>1849.1999999999998</v>
      </c>
      <c r="Y1473" s="14">
        <f t="shared" si="470"/>
        <v>0</v>
      </c>
      <c r="Z1473" s="14">
        <f t="shared" si="471"/>
        <v>0</v>
      </c>
      <c r="AA1473" s="14">
        <f t="shared" si="472"/>
        <v>0</v>
      </c>
      <c r="AB1473" s="14">
        <f t="shared" si="476"/>
        <v>0</v>
      </c>
      <c r="AC1473" s="15">
        <f t="shared" si="475"/>
        <v>1849.2</v>
      </c>
      <c r="AD1473" s="48">
        <f>(ROUND(AC1473-AC1463,1)/AC1463)</f>
        <v>0.60465116279069764</v>
      </c>
      <c r="AE1473" s="113"/>
      <c r="AF1473" s="60"/>
      <c r="AH1473" s="20"/>
    </row>
    <row r="1474" spans="1:34">
      <c r="A1474" s="99" t="s">
        <v>835</v>
      </c>
      <c r="B1474" s="91"/>
      <c r="C1474" s="21" t="s">
        <v>328</v>
      </c>
      <c r="D1474" s="12">
        <v>170</v>
      </c>
      <c r="E1474" s="12">
        <v>0</v>
      </c>
      <c r="F1474" s="12">
        <v>0</v>
      </c>
      <c r="G1474" s="12">
        <v>0</v>
      </c>
      <c r="H1474" s="12">
        <v>0</v>
      </c>
      <c r="I1474" s="13">
        <v>40</v>
      </c>
      <c r="J1474" s="13">
        <v>20</v>
      </c>
      <c r="K1474" s="13">
        <v>90</v>
      </c>
      <c r="L1474" s="13">
        <v>0</v>
      </c>
      <c r="M1474" s="13">
        <v>20</v>
      </c>
      <c r="N1474" s="14">
        <f>D1474*$D$14</f>
        <v>255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1147.5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69"/>
        <v>1402.5</v>
      </c>
      <c r="Y1474" s="14">
        <f t="shared" si="470"/>
        <v>0</v>
      </c>
      <c r="Z1474" s="14">
        <f t="shared" si="471"/>
        <v>0</v>
      </c>
      <c r="AA1474" s="14">
        <f t="shared" si="472"/>
        <v>0</v>
      </c>
      <c r="AB1474" s="14">
        <f t="shared" si="476"/>
        <v>0</v>
      </c>
      <c r="AC1474" s="15">
        <f t="shared" si="475"/>
        <v>1402.5</v>
      </c>
      <c r="AD1474" s="48">
        <f>(ROUND(AC1474-AC1463,1)/AC1463)</f>
        <v>0.21702533842415825</v>
      </c>
      <c r="AE1474" s="113"/>
      <c r="AF1474" s="60"/>
      <c r="AH1474" s="20"/>
    </row>
    <row r="1475" spans="1:34">
      <c r="A1475" s="99"/>
      <c r="B1475" s="91"/>
      <c r="C1475" s="21" t="s">
        <v>329</v>
      </c>
      <c r="D1475" s="12">
        <v>170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90</v>
      </c>
      <c r="M1475" s="13">
        <v>20</v>
      </c>
      <c r="N1475" s="14">
        <f>D1475*$D$15</f>
        <v>255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1147.5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69"/>
        <v>1402.5</v>
      </c>
      <c r="Y1475" s="14">
        <f t="shared" si="470"/>
        <v>0</v>
      </c>
      <c r="Z1475" s="14">
        <f t="shared" si="471"/>
        <v>0</v>
      </c>
      <c r="AA1475" s="14">
        <f t="shared" si="472"/>
        <v>0</v>
      </c>
      <c r="AB1475" s="14">
        <f t="shared" si="476"/>
        <v>0</v>
      </c>
      <c r="AC1475" s="15">
        <f t="shared" si="475"/>
        <v>1402.5</v>
      </c>
      <c r="AD1475" s="48">
        <f>(ROUND(AC1475-AC1463,1)/AC1463)</f>
        <v>0.21702533842415825</v>
      </c>
      <c r="AE1475" s="113"/>
      <c r="AF1475" s="60"/>
      <c r="AH1475" s="20"/>
    </row>
    <row r="1476" spans="1:34">
      <c r="A1476" s="99"/>
      <c r="B1476" s="91"/>
      <c r="C1476" s="21" t="s">
        <v>325</v>
      </c>
      <c r="D1476" s="12">
        <v>134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56</v>
      </c>
      <c r="K1476" s="13">
        <v>0</v>
      </c>
      <c r="L1476" s="13">
        <v>0</v>
      </c>
      <c r="M1476" s="13">
        <v>50</v>
      </c>
      <c r="N1476" s="14">
        <f>D1476*$D$16</f>
        <v>214.4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(N1476/100)*(I1476*$I$16)+(N1476/100)*(J1476*$J$16)+(N1476/100)*(M1476*$M$16)</f>
        <v>947.64800000000002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69"/>
        <v>1162.048</v>
      </c>
      <c r="Y1476" s="14">
        <f t="shared" si="470"/>
        <v>0</v>
      </c>
      <c r="Z1476" s="14">
        <f t="shared" si="471"/>
        <v>0</v>
      </c>
      <c r="AA1476" s="14">
        <f t="shared" si="472"/>
        <v>0</v>
      </c>
      <c r="AB1476" s="14">
        <f t="shared" si="476"/>
        <v>0</v>
      </c>
      <c r="AC1476" s="15">
        <f t="shared" si="475"/>
        <v>1162</v>
      </c>
      <c r="AD1476" s="48">
        <f>(ROUND(AC1476-AC1463,1)/AC1463)</f>
        <v>8.3304408191600121E-3</v>
      </c>
      <c r="AE1476" s="113"/>
      <c r="AF1476" s="60"/>
      <c r="AH1476" s="20"/>
    </row>
    <row r="1477" spans="1:34">
      <c r="A1477" s="99"/>
      <c r="B1477" s="91"/>
      <c r="C1477" s="21" t="s">
        <v>326</v>
      </c>
      <c r="D1477" s="12">
        <v>134</v>
      </c>
      <c r="E1477" s="12">
        <v>0</v>
      </c>
      <c r="F1477" s="12">
        <v>0</v>
      </c>
      <c r="G1477" s="12">
        <v>0</v>
      </c>
      <c r="H1477" s="12">
        <v>0</v>
      </c>
      <c r="I1477" s="13">
        <v>78</v>
      </c>
      <c r="J1477" s="13">
        <v>20</v>
      </c>
      <c r="K1477" s="13">
        <v>0</v>
      </c>
      <c r="L1477" s="13">
        <v>0</v>
      </c>
      <c r="M1477" s="13">
        <v>50</v>
      </c>
      <c r="N1477" s="14">
        <f>D1477*$D$17</f>
        <v>214.4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(N1477/100)*(I1477*$I$17)+(N1477/100)*(J1477*$J$17)+(N1477/100)*(M1477*$M$17)</f>
        <v>1117.0240000000001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69"/>
        <v>1331.4240000000002</v>
      </c>
      <c r="Y1477" s="14">
        <f t="shared" si="470"/>
        <v>0</v>
      </c>
      <c r="Z1477" s="14">
        <f t="shared" si="471"/>
        <v>0</v>
      </c>
      <c r="AA1477" s="14">
        <f t="shared" si="472"/>
        <v>0</v>
      </c>
      <c r="AB1477" s="14">
        <f t="shared" si="476"/>
        <v>0</v>
      </c>
      <c r="AC1477" s="15">
        <f t="shared" si="475"/>
        <v>1331.4</v>
      </c>
      <c r="AD1477" s="48">
        <f>(ROUND(AC1477-AC1463,1)/AC1463)</f>
        <v>0.15532801110725442</v>
      </c>
      <c r="AE1477" s="113"/>
      <c r="AF1477" s="60"/>
      <c r="AH1477" s="20"/>
    </row>
    <row r="1478" spans="1:34">
      <c r="A1478" s="106" t="s">
        <v>0</v>
      </c>
      <c r="B1478" s="92" t="s">
        <v>548</v>
      </c>
      <c r="C1478" s="50" t="s">
        <v>241</v>
      </c>
      <c r="D1478" s="11">
        <v>200</v>
      </c>
      <c r="E1478" s="11">
        <v>0</v>
      </c>
      <c r="F1478" s="11">
        <v>0</v>
      </c>
      <c r="G1478" s="11">
        <v>0</v>
      </c>
      <c r="H1478" s="11">
        <v>0</v>
      </c>
      <c r="I1478" s="51">
        <v>50</v>
      </c>
      <c r="J1478" s="51">
        <v>0</v>
      </c>
      <c r="K1478" s="51">
        <v>0</v>
      </c>
      <c r="L1478" s="51">
        <v>0</v>
      </c>
      <c r="M1478" s="51">
        <v>0</v>
      </c>
      <c r="N1478" s="52">
        <f>D1478*$D$3</f>
        <v>400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600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1000</v>
      </c>
      <c r="Y1478" s="52">
        <f t="shared" ref="Y1478:Y1492" si="478">O1478+T1478</f>
        <v>0</v>
      </c>
      <c r="Z1478" s="52">
        <f t="shared" ref="Z1478:Z1492" si="479">P1478+U1478</f>
        <v>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1000</v>
      </c>
      <c r="AD1478" s="58"/>
      <c r="AE1478" s="113"/>
      <c r="AF1478" s="60"/>
      <c r="AH1478" s="20"/>
    </row>
    <row r="1479" spans="1:34">
      <c r="A1479" s="99" t="s">
        <v>802</v>
      </c>
      <c r="B1479" s="93">
        <v>50</v>
      </c>
      <c r="C1479" s="21" t="s">
        <v>324</v>
      </c>
      <c r="D1479" s="12">
        <v>200</v>
      </c>
      <c r="E1479" s="12">
        <v>0</v>
      </c>
      <c r="F1479" s="12">
        <v>0</v>
      </c>
      <c r="G1479" s="12">
        <v>0</v>
      </c>
      <c r="H1479" s="12">
        <v>0</v>
      </c>
      <c r="I1479" s="13">
        <v>60</v>
      </c>
      <c r="J1479" s="13">
        <v>16</v>
      </c>
      <c r="K1479" s="13">
        <v>0</v>
      </c>
      <c r="L1479" s="13">
        <v>0</v>
      </c>
      <c r="M1479" s="13">
        <v>0</v>
      </c>
      <c r="N1479" s="14">
        <f>D1479*$D$4</f>
        <v>320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851.2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1171.2</v>
      </c>
      <c r="Y1479" s="14">
        <f t="shared" si="478"/>
        <v>0</v>
      </c>
      <c r="Z1479" s="14">
        <f t="shared" si="479"/>
        <v>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1171.2</v>
      </c>
      <c r="AD1479" s="48">
        <f>(ROUND(AC1479-AC1478,1)/AC1478)</f>
        <v>0.17119999999999999</v>
      </c>
      <c r="AE1479" s="113" t="s">
        <v>801</v>
      </c>
      <c r="AF1479" s="60"/>
      <c r="AH1479" s="20"/>
    </row>
    <row r="1480" spans="1:34">
      <c r="A1480" s="99" t="s">
        <v>803</v>
      </c>
      <c r="B1480" s="93">
        <v>0</v>
      </c>
      <c r="C1480" s="21" t="s">
        <v>836</v>
      </c>
      <c r="D1480" s="12">
        <v>200</v>
      </c>
      <c r="E1480" s="12">
        <v>0</v>
      </c>
      <c r="F1480" s="12">
        <v>0</v>
      </c>
      <c r="G1480" s="12">
        <v>0</v>
      </c>
      <c r="H1480" s="12">
        <v>0</v>
      </c>
      <c r="I1480" s="13">
        <v>50</v>
      </c>
      <c r="J1480" s="13">
        <v>0</v>
      </c>
      <c r="K1480" s="13">
        <v>0</v>
      </c>
      <c r="L1480" s="13">
        <v>0</v>
      </c>
      <c r="M1480" s="13">
        <v>0</v>
      </c>
      <c r="N1480" s="14">
        <f>D1480*$D$5</f>
        <v>400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560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960</v>
      </c>
      <c r="Y1480" s="14">
        <f t="shared" si="478"/>
        <v>0</v>
      </c>
      <c r="Z1480" s="14">
        <f t="shared" si="479"/>
        <v>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960</v>
      </c>
      <c r="AD1480" s="48">
        <f>(ROUND(AC1480-AC1478,1)/AC1478)</f>
        <v>-0.04</v>
      </c>
      <c r="AE1480" s="113"/>
      <c r="AF1480" s="60"/>
      <c r="AH1480" s="20"/>
    </row>
    <row r="1481" spans="1:34">
      <c r="A1481" s="99" t="s">
        <v>804</v>
      </c>
      <c r="B1481" s="93">
        <v>0</v>
      </c>
      <c r="C1481" s="21" t="s">
        <v>337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50</v>
      </c>
      <c r="J1481" s="13">
        <v>0</v>
      </c>
      <c r="K1481" s="13">
        <v>0</v>
      </c>
      <c r="L1481" s="13">
        <v>0</v>
      </c>
      <c r="M1481" s="13">
        <v>0</v>
      </c>
      <c r="N1481" s="14">
        <f>D1481*$D$6</f>
        <v>400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560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960</v>
      </c>
      <c r="Y1481" s="14">
        <f t="shared" si="478"/>
        <v>0</v>
      </c>
      <c r="Z1481" s="14">
        <f t="shared" si="479"/>
        <v>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960</v>
      </c>
      <c r="AD1481" s="48">
        <f>(ROUND(AC1481-AC1478,1)/AC1478)</f>
        <v>-0.04</v>
      </c>
      <c r="AE1481" s="113"/>
      <c r="AF1481" s="60"/>
      <c r="AH1481" s="20"/>
    </row>
    <row r="1482" spans="1:34">
      <c r="A1482" s="99" t="s">
        <v>805</v>
      </c>
      <c r="B1482" s="93">
        <v>0</v>
      </c>
      <c r="C1482" s="21" t="s">
        <v>338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D1482*$D$7</f>
        <v>400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560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960</v>
      </c>
      <c r="Y1482" s="14">
        <f t="shared" si="478"/>
        <v>0</v>
      </c>
      <c r="Z1482" s="14">
        <f t="shared" si="479"/>
        <v>0</v>
      </c>
      <c r="AA1482" s="14">
        <f t="shared" si="480"/>
        <v>0</v>
      </c>
      <c r="AB1482" s="14">
        <f t="shared" si="482"/>
        <v>0</v>
      </c>
      <c r="AC1482" s="15">
        <f t="shared" si="481"/>
        <v>960</v>
      </c>
      <c r="AD1482" s="48">
        <f>(ROUND(AC1482-AC1478,1)/AC1478)</f>
        <v>-0.04</v>
      </c>
      <c r="AE1482" s="113"/>
      <c r="AF1482" s="60"/>
      <c r="AH1482" s="20"/>
    </row>
    <row r="1483" spans="1:34">
      <c r="A1483" s="99" t="s">
        <v>655</v>
      </c>
      <c r="B1483" s="93"/>
      <c r="C1483" s="21" t="s">
        <v>339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D1483*$D$8</f>
        <v>400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560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960</v>
      </c>
      <c r="Y1483" s="14">
        <f t="shared" si="478"/>
        <v>0</v>
      </c>
      <c r="Z1483" s="14">
        <f t="shared" si="479"/>
        <v>0</v>
      </c>
      <c r="AA1483" s="14">
        <f t="shared" si="480"/>
        <v>0</v>
      </c>
      <c r="AB1483" s="14">
        <f t="shared" si="482"/>
        <v>0</v>
      </c>
      <c r="AC1483" s="15">
        <f t="shared" si="481"/>
        <v>960</v>
      </c>
      <c r="AD1483" s="48">
        <f>(ROUND(AC1483-AC1478,1)/AC1478)</f>
        <v>-0.04</v>
      </c>
      <c r="AE1483" s="113"/>
      <c r="AF1483" s="60"/>
      <c r="AH1483" s="20"/>
    </row>
    <row r="1484" spans="1:34">
      <c r="A1484" s="99" t="s">
        <v>596</v>
      </c>
      <c r="B1484" s="93"/>
      <c r="C1484" s="21" t="s">
        <v>1</v>
      </c>
      <c r="D1484" s="12">
        <v>100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54</v>
      </c>
      <c r="L1484" s="13">
        <v>0</v>
      </c>
      <c r="M1484" s="13">
        <v>0</v>
      </c>
      <c r="N1484" s="14">
        <f>D1484*$D$9</f>
        <v>130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195</v>
      </c>
      <c r="T1484" s="14">
        <f>(O1484/100)*(K1484*$K$9)</f>
        <v>486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325</v>
      </c>
      <c r="Y1484" s="14">
        <f t="shared" si="478"/>
        <v>786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1111</v>
      </c>
      <c r="AD1484" s="48">
        <f>(ROUND(AC1484-AC1478,1)/AC1478)</f>
        <v>0.111</v>
      </c>
      <c r="AE1484" s="113"/>
      <c r="AF1484" s="60"/>
      <c r="AH1484" s="20"/>
    </row>
    <row r="1485" spans="1:34">
      <c r="A1485" s="99" t="s">
        <v>831</v>
      </c>
      <c r="B1485" s="93"/>
      <c r="C1485" s="21" t="s">
        <v>2</v>
      </c>
      <c r="D1485" s="12">
        <v>100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0</v>
      </c>
      <c r="K1485" s="13">
        <v>27</v>
      </c>
      <c r="L1485" s="13">
        <v>27</v>
      </c>
      <c r="M1485" s="13">
        <v>0</v>
      </c>
      <c r="N1485" s="14">
        <f>D1485*$D$10</f>
        <v>130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195</v>
      </c>
      <c r="T1485" s="14">
        <f>(O1485/100)*(K1485*$J$10)</f>
        <v>0</v>
      </c>
      <c r="U1485" s="14">
        <f>(P1485/100)*(K1485*$K$10)+(P1485/100)*(L1485*$L$10)</f>
        <v>486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325</v>
      </c>
      <c r="Y1485" s="14">
        <f t="shared" si="478"/>
        <v>0</v>
      </c>
      <c r="Z1485" s="14">
        <f t="shared" si="479"/>
        <v>786</v>
      </c>
      <c r="AA1485" s="14">
        <f t="shared" si="480"/>
        <v>0</v>
      </c>
      <c r="AB1485" s="14">
        <f t="shared" si="482"/>
        <v>0</v>
      </c>
      <c r="AC1485" s="15">
        <f t="shared" si="481"/>
        <v>1111</v>
      </c>
      <c r="AD1485" s="48">
        <f>(ROUND(AC1485-AC1478,1)/AC1478)</f>
        <v>0.111</v>
      </c>
      <c r="AE1485" s="113"/>
      <c r="AF1485" s="60"/>
      <c r="AH1485" s="20"/>
    </row>
    <row r="1486" spans="1:34">
      <c r="A1486" s="99" t="s">
        <v>832</v>
      </c>
      <c r="B1486" s="93"/>
      <c r="C1486" s="21" t="s">
        <v>3</v>
      </c>
      <c r="D1486" s="12">
        <v>100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0</v>
      </c>
      <c r="K1486" s="13">
        <v>0</v>
      </c>
      <c r="L1486" s="13">
        <v>54</v>
      </c>
      <c r="M1486" s="13">
        <v>0</v>
      </c>
      <c r="N1486" s="14">
        <f>D1486*$D$11</f>
        <v>130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195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486</v>
      </c>
      <c r="W1486" s="14">
        <f>(R1486/100)*(K1486*$K$11)+(R1486/100)*(L1486*$L$11)</f>
        <v>0</v>
      </c>
      <c r="X1486" s="14">
        <f t="shared" si="477"/>
        <v>325</v>
      </c>
      <c r="Y1486" s="14">
        <f t="shared" si="478"/>
        <v>0</v>
      </c>
      <c r="Z1486" s="14">
        <f t="shared" si="479"/>
        <v>0</v>
      </c>
      <c r="AA1486" s="14">
        <f t="shared" si="480"/>
        <v>786</v>
      </c>
      <c r="AB1486" s="14">
        <f t="shared" si="482"/>
        <v>0</v>
      </c>
      <c r="AC1486" s="15">
        <f t="shared" si="481"/>
        <v>1111</v>
      </c>
      <c r="AD1486" s="48">
        <f>(ROUND(AC1486-AC1478,1)/AC1478)</f>
        <v>0.111</v>
      </c>
      <c r="AE1486" s="113"/>
      <c r="AF1486" s="60"/>
      <c r="AH1486" s="20"/>
    </row>
    <row r="1487" spans="1:34">
      <c r="A1487" s="99" t="s">
        <v>833</v>
      </c>
      <c r="B1487" s="93"/>
      <c r="C1487" s="21" t="s">
        <v>4</v>
      </c>
      <c r="D1487" s="12">
        <v>100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0</v>
      </c>
      <c r="K1487" s="13">
        <v>27</v>
      </c>
      <c r="L1487" s="13">
        <v>27</v>
      </c>
      <c r="M1487" s="13">
        <v>0</v>
      </c>
      <c r="N1487" s="14">
        <f>D1487*$D$12</f>
        <v>130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195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486</v>
      </c>
      <c r="X1487" s="14">
        <f t="shared" si="477"/>
        <v>325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786</v>
      </c>
      <c r="AC1487" s="15">
        <f t="shared" si="481"/>
        <v>1111</v>
      </c>
      <c r="AD1487" s="48">
        <f>(ROUND(AC1487-AC1478,1)/AC1478)</f>
        <v>0.111</v>
      </c>
      <c r="AE1487" s="113"/>
      <c r="AF1487" s="60"/>
      <c r="AH1487" s="20"/>
    </row>
    <row r="1488" spans="1:34">
      <c r="A1488" s="99" t="s">
        <v>834</v>
      </c>
      <c r="B1488" s="93"/>
      <c r="C1488" s="21" t="s">
        <v>327</v>
      </c>
      <c r="D1488" s="12">
        <v>200</v>
      </c>
      <c r="E1488" s="12">
        <v>0</v>
      </c>
      <c r="F1488" s="12">
        <v>0</v>
      </c>
      <c r="G1488" s="12">
        <v>0</v>
      </c>
      <c r="H1488" s="12">
        <v>0</v>
      </c>
      <c r="I1488" s="13">
        <v>50</v>
      </c>
      <c r="J1488" s="13">
        <v>0</v>
      </c>
      <c r="K1488" s="13">
        <v>0</v>
      </c>
      <c r="L1488" s="13">
        <v>0</v>
      </c>
      <c r="M1488" s="13">
        <v>55</v>
      </c>
      <c r="N1488" s="14">
        <f>D1488*$D$13</f>
        <v>300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945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1245</v>
      </c>
      <c r="Y1488" s="14">
        <f t="shared" si="478"/>
        <v>0</v>
      </c>
      <c r="Z1488" s="14">
        <f t="shared" si="479"/>
        <v>0</v>
      </c>
      <c r="AA1488" s="14">
        <f t="shared" si="480"/>
        <v>0</v>
      </c>
      <c r="AB1488" s="14">
        <f t="shared" si="482"/>
        <v>0</v>
      </c>
      <c r="AC1488" s="15">
        <f t="shared" si="481"/>
        <v>1245</v>
      </c>
      <c r="AD1488" s="48">
        <f>(ROUND(AC1488-AC1478,1)/AC1478)</f>
        <v>0.245</v>
      </c>
      <c r="AE1488" s="113"/>
      <c r="AF1488" s="60"/>
      <c r="AH1488" s="20"/>
    </row>
    <row r="1489" spans="1:34">
      <c r="A1489" s="99" t="s">
        <v>835</v>
      </c>
      <c r="B1489" s="93"/>
      <c r="C1489" s="21" t="s">
        <v>328</v>
      </c>
      <c r="D1489" s="12">
        <v>200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0</v>
      </c>
      <c r="K1489" s="13">
        <v>55</v>
      </c>
      <c r="L1489" s="13">
        <v>0</v>
      </c>
      <c r="M1489" s="13">
        <v>0</v>
      </c>
      <c r="N1489" s="14">
        <f>D1489*$D$14</f>
        <v>300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945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1245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1245</v>
      </c>
      <c r="AD1489" s="48">
        <f>(ROUND(AC1489-AC1478,1)/AC1478)</f>
        <v>0.245</v>
      </c>
      <c r="AE1489" s="113"/>
      <c r="AF1489" s="60"/>
      <c r="AH1489" s="20"/>
    </row>
    <row r="1490" spans="1:34">
      <c r="A1490" s="99"/>
      <c r="B1490" s="93"/>
      <c r="C1490" s="21" t="s">
        <v>329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55</v>
      </c>
      <c r="M1490" s="13">
        <v>0</v>
      </c>
      <c r="N1490" s="14">
        <f>D1490*$D$15</f>
        <v>300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945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1245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1245</v>
      </c>
      <c r="AD1490" s="48">
        <f>(ROUND(AC1490-AC1478,1)/AC1478)</f>
        <v>0.245</v>
      </c>
      <c r="AE1490" s="113"/>
      <c r="AF1490" s="60"/>
      <c r="AH1490" s="20"/>
    </row>
    <row r="1491" spans="1:34">
      <c r="A1491" s="99"/>
      <c r="B1491" s="93"/>
      <c r="C1491" s="21" t="s">
        <v>325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34</v>
      </c>
      <c r="K1491" s="13">
        <v>0</v>
      </c>
      <c r="L1491" s="13">
        <v>0</v>
      </c>
      <c r="M1491" s="13">
        <v>0</v>
      </c>
      <c r="N1491" s="14">
        <f>D1491*$D$16</f>
        <v>320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649.6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969.6</v>
      </c>
      <c r="Y1491" s="14">
        <f t="shared" si="478"/>
        <v>0</v>
      </c>
      <c r="Z1491" s="14">
        <f t="shared" si="479"/>
        <v>0</v>
      </c>
      <c r="AA1491" s="14">
        <f t="shared" si="480"/>
        <v>0</v>
      </c>
      <c r="AB1491" s="14">
        <f t="shared" si="482"/>
        <v>0</v>
      </c>
      <c r="AC1491" s="15">
        <f t="shared" si="481"/>
        <v>969.6</v>
      </c>
      <c r="AD1491" s="48">
        <f>(ROUND(AC1491-AC1478,1)/AC1478)</f>
        <v>-3.04E-2</v>
      </c>
      <c r="AE1491" s="113"/>
      <c r="AF1491" s="60"/>
      <c r="AH1491" s="20"/>
    </row>
    <row r="1492" spans="1:34">
      <c r="A1492" s="99"/>
      <c r="B1492" s="93"/>
      <c r="C1492" s="21" t="s">
        <v>326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64</v>
      </c>
      <c r="J1492" s="13">
        <v>0</v>
      </c>
      <c r="K1492" s="13">
        <v>0</v>
      </c>
      <c r="L1492" s="13">
        <v>0</v>
      </c>
      <c r="M1492" s="13">
        <v>0</v>
      </c>
      <c r="N1492" s="14">
        <f>D1492*$D$17</f>
        <v>320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921.6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1241.5999999999999</v>
      </c>
      <c r="Y1492" s="14">
        <f t="shared" si="478"/>
        <v>0</v>
      </c>
      <c r="Z1492" s="14">
        <f t="shared" si="479"/>
        <v>0</v>
      </c>
      <c r="AA1492" s="14">
        <f t="shared" si="480"/>
        <v>0</v>
      </c>
      <c r="AB1492" s="14">
        <f t="shared" si="482"/>
        <v>0</v>
      </c>
      <c r="AC1492" s="15">
        <f t="shared" si="481"/>
        <v>1241.5999999999999</v>
      </c>
      <c r="AD1492" s="48">
        <f>(ROUND(AC1492-AC1478,1)/AC1478)</f>
        <v>0.24159999999999998</v>
      </c>
      <c r="AE1492" s="113"/>
      <c r="AF1492" s="60"/>
      <c r="AH1492" s="20"/>
    </row>
    <row r="1493" spans="1:34">
      <c r="A1493" s="106" t="s">
        <v>0</v>
      </c>
      <c r="B1493" s="90" t="s">
        <v>557</v>
      </c>
      <c r="C1493" s="50" t="s">
        <v>242</v>
      </c>
      <c r="D1493" s="11">
        <v>142</v>
      </c>
      <c r="E1493" s="11">
        <v>0</v>
      </c>
      <c r="F1493" s="11">
        <v>100</v>
      </c>
      <c r="G1493" s="11">
        <v>0</v>
      </c>
      <c r="H1493" s="11">
        <v>0</v>
      </c>
      <c r="I1493" s="51">
        <v>50</v>
      </c>
      <c r="J1493" s="51">
        <v>20</v>
      </c>
      <c r="K1493" s="51">
        <v>0</v>
      </c>
      <c r="L1493" s="51">
        <v>0</v>
      </c>
      <c r="M1493" s="51">
        <v>0</v>
      </c>
      <c r="N1493" s="52">
        <f>D1493*$D$3</f>
        <v>284</v>
      </c>
      <c r="O1493" s="52">
        <f>E1493*$E$3</f>
        <v>0</v>
      </c>
      <c r="P1493" s="52">
        <f>F1493*$F$3</f>
        <v>200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596.4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880.4</v>
      </c>
      <c r="Y1493" s="52">
        <f t="shared" ref="Y1493:Y1507" si="484">O1493+T1493</f>
        <v>0</v>
      </c>
      <c r="Z1493" s="52">
        <f t="shared" ref="Z1493:Z1507" si="485">P1493+U1493</f>
        <v>200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1080.4000000000001</v>
      </c>
      <c r="AD1493" s="58"/>
      <c r="AE1493" s="113"/>
      <c r="AF1493" s="60"/>
      <c r="AH1493" s="20"/>
    </row>
    <row r="1494" spans="1:34">
      <c r="A1494" s="99" t="s">
        <v>802</v>
      </c>
      <c r="B1494" s="91">
        <v>30</v>
      </c>
      <c r="C1494" s="21" t="s">
        <v>324</v>
      </c>
      <c r="D1494" s="12">
        <v>142</v>
      </c>
      <c r="E1494" s="12">
        <v>0</v>
      </c>
      <c r="F1494" s="12">
        <v>100</v>
      </c>
      <c r="G1494" s="12">
        <v>0</v>
      </c>
      <c r="H1494" s="12">
        <v>0</v>
      </c>
      <c r="I1494" s="13">
        <v>69</v>
      </c>
      <c r="J1494" s="13">
        <v>39</v>
      </c>
      <c r="K1494" s="13">
        <v>0</v>
      </c>
      <c r="L1494" s="13">
        <v>0</v>
      </c>
      <c r="M1494" s="13">
        <v>0</v>
      </c>
      <c r="N1494" s="14">
        <f>D1494*$D$4</f>
        <v>227.20000000000002</v>
      </c>
      <c r="O1494" s="14">
        <f>E1494*$E$4</f>
        <v>0</v>
      </c>
      <c r="P1494" s="14">
        <f>F1494*$F$4</f>
        <v>160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858.81600000000014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1086.0160000000001</v>
      </c>
      <c r="Y1494" s="14">
        <f t="shared" si="484"/>
        <v>0</v>
      </c>
      <c r="Z1494" s="14">
        <f t="shared" si="485"/>
        <v>160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1246</v>
      </c>
      <c r="AD1494" s="48">
        <f>(ROUND(AC1494-AC1493,1)/AC1493)</f>
        <v>0.15327656423546832</v>
      </c>
      <c r="AE1494" s="113" t="s">
        <v>801</v>
      </c>
      <c r="AF1494" s="60"/>
      <c r="AH1494" s="20"/>
    </row>
    <row r="1495" spans="1:34">
      <c r="A1495" s="99" t="s">
        <v>803</v>
      </c>
      <c r="B1495" s="91">
        <v>16</v>
      </c>
      <c r="C1495" s="21" t="s">
        <v>836</v>
      </c>
      <c r="D1495" s="12">
        <v>142</v>
      </c>
      <c r="E1495" s="12">
        <v>0</v>
      </c>
      <c r="F1495" s="12">
        <v>100</v>
      </c>
      <c r="G1495" s="12">
        <v>0</v>
      </c>
      <c r="H1495" s="12">
        <v>0</v>
      </c>
      <c r="I1495" s="13">
        <v>50</v>
      </c>
      <c r="J1495" s="13">
        <v>20</v>
      </c>
      <c r="K1495" s="13">
        <v>0</v>
      </c>
      <c r="L1495" s="13">
        <v>0</v>
      </c>
      <c r="M1495" s="13">
        <v>0</v>
      </c>
      <c r="N1495" s="14">
        <f>D1495*$D$5</f>
        <v>284</v>
      </c>
      <c r="O1495" s="14">
        <f>E1495*$E$5</f>
        <v>0</v>
      </c>
      <c r="P1495" s="14">
        <f>F1495*$F$5</f>
        <v>200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556.64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840.64</v>
      </c>
      <c r="Y1495" s="14">
        <f t="shared" si="484"/>
        <v>0</v>
      </c>
      <c r="Z1495" s="14">
        <f t="shared" si="485"/>
        <v>200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1040.5999999999999</v>
      </c>
      <c r="AD1495" s="48">
        <f>(ROUND(AC1495-AC1493,1)/AC1493)</f>
        <v>-3.6838208071084774E-2</v>
      </c>
      <c r="AE1495" s="113"/>
      <c r="AF1495" s="60"/>
      <c r="AH1495" s="20"/>
    </row>
    <row r="1496" spans="1:34">
      <c r="A1496" s="99" t="s">
        <v>804</v>
      </c>
      <c r="B1496" s="91">
        <v>0</v>
      </c>
      <c r="C1496" s="21" t="s">
        <v>337</v>
      </c>
      <c r="D1496" s="12">
        <v>142</v>
      </c>
      <c r="E1496" s="12">
        <v>0</v>
      </c>
      <c r="F1496" s="12">
        <v>100</v>
      </c>
      <c r="G1496" s="12">
        <v>0</v>
      </c>
      <c r="H1496" s="12">
        <v>0</v>
      </c>
      <c r="I1496" s="13">
        <v>50</v>
      </c>
      <c r="J1496" s="13">
        <v>20</v>
      </c>
      <c r="K1496" s="13">
        <v>0</v>
      </c>
      <c r="L1496" s="13">
        <v>0</v>
      </c>
      <c r="M1496" s="13">
        <v>0</v>
      </c>
      <c r="N1496" s="14">
        <f>D1496*$D$6</f>
        <v>284</v>
      </c>
      <c r="O1496" s="14">
        <f>E1496*$E$6</f>
        <v>0</v>
      </c>
      <c r="P1496" s="14">
        <f>F1496*$F$6</f>
        <v>200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556.64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840.64</v>
      </c>
      <c r="Y1496" s="14">
        <f t="shared" si="484"/>
        <v>0</v>
      </c>
      <c r="Z1496" s="14">
        <f t="shared" si="485"/>
        <v>200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1040.5999999999999</v>
      </c>
      <c r="AD1496" s="48">
        <f>(ROUND(AC1496-AC1493,1)/AC1493)</f>
        <v>-3.6838208071084774E-2</v>
      </c>
      <c r="AE1496" s="113"/>
      <c r="AF1496" s="60"/>
      <c r="AH1496" s="20"/>
    </row>
    <row r="1497" spans="1:34">
      <c r="A1497" s="99" t="s">
        <v>805</v>
      </c>
      <c r="B1497" s="91">
        <v>0</v>
      </c>
      <c r="C1497" s="21" t="s">
        <v>338</v>
      </c>
      <c r="D1497" s="12">
        <v>142</v>
      </c>
      <c r="E1497" s="12">
        <v>0</v>
      </c>
      <c r="F1497" s="12">
        <v>100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D1497*$D$7</f>
        <v>284</v>
      </c>
      <c r="O1497" s="14">
        <f>E1497*$E$7</f>
        <v>0</v>
      </c>
      <c r="P1497" s="14">
        <f>F1497*$F$7</f>
        <v>200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556.64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840.64</v>
      </c>
      <c r="Y1497" s="14">
        <f t="shared" si="484"/>
        <v>0</v>
      </c>
      <c r="Z1497" s="14">
        <f t="shared" si="485"/>
        <v>200</v>
      </c>
      <c r="AA1497" s="14">
        <f t="shared" si="486"/>
        <v>0</v>
      </c>
      <c r="AB1497" s="14">
        <f t="shared" si="488"/>
        <v>0</v>
      </c>
      <c r="AC1497" s="15">
        <f t="shared" si="487"/>
        <v>1040.5999999999999</v>
      </c>
      <c r="AD1497" s="48">
        <f>(ROUND(AC1497-AC1493,1)/AC1493)</f>
        <v>-3.6838208071084774E-2</v>
      </c>
      <c r="AE1497" s="113"/>
      <c r="AF1497" s="60"/>
      <c r="AH1497" s="20"/>
    </row>
    <row r="1498" spans="1:34">
      <c r="A1498" s="99" t="s">
        <v>655</v>
      </c>
      <c r="B1498" s="91"/>
      <c r="C1498" s="21" t="s">
        <v>339</v>
      </c>
      <c r="D1498" s="12">
        <v>142</v>
      </c>
      <c r="E1498" s="12">
        <v>0</v>
      </c>
      <c r="F1498" s="12">
        <v>100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D1498*$D$8</f>
        <v>284</v>
      </c>
      <c r="O1498" s="14">
        <f>E1498*$E$8</f>
        <v>0</v>
      </c>
      <c r="P1498" s="14">
        <f>F1498*$F$8</f>
        <v>200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556.64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840.64</v>
      </c>
      <c r="Y1498" s="14">
        <f t="shared" si="484"/>
        <v>0</v>
      </c>
      <c r="Z1498" s="14">
        <f t="shared" si="485"/>
        <v>200</v>
      </c>
      <c r="AA1498" s="14">
        <f t="shared" si="486"/>
        <v>0</v>
      </c>
      <c r="AB1498" s="14">
        <f t="shared" si="488"/>
        <v>0</v>
      </c>
      <c r="AC1498" s="15">
        <f t="shared" si="487"/>
        <v>1040.5999999999999</v>
      </c>
      <c r="AD1498" s="48">
        <f>(ROUND(AC1498-AC1493,1)/AC1493)</f>
        <v>-3.6838208071084774E-2</v>
      </c>
      <c r="AE1498" s="113"/>
      <c r="AF1498" s="60"/>
      <c r="AH1498" s="20"/>
    </row>
    <row r="1499" spans="1:34">
      <c r="A1499" s="99" t="s">
        <v>596</v>
      </c>
      <c r="B1499" s="91"/>
      <c r="C1499" s="21" t="s">
        <v>1</v>
      </c>
      <c r="D1499" s="12">
        <v>71</v>
      </c>
      <c r="E1499" s="12">
        <v>200</v>
      </c>
      <c r="F1499" s="12">
        <v>0</v>
      </c>
      <c r="G1499" s="12">
        <v>0</v>
      </c>
      <c r="H1499" s="12">
        <v>0</v>
      </c>
      <c r="I1499" s="13">
        <v>50</v>
      </c>
      <c r="J1499" s="13">
        <v>20</v>
      </c>
      <c r="K1499" s="13">
        <v>62</v>
      </c>
      <c r="L1499" s="13">
        <v>0</v>
      </c>
      <c r="M1499" s="13">
        <v>0</v>
      </c>
      <c r="N1499" s="14">
        <f>D1499*$D$9</f>
        <v>92.3</v>
      </c>
      <c r="O1499" s="14">
        <f>E1499*$E$9</f>
        <v>300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193.82999999999998</v>
      </c>
      <c r="T1499" s="14">
        <f>(O1499/100)*(K1499*$K$9)</f>
        <v>558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286.13</v>
      </c>
      <c r="Y1499" s="14">
        <f t="shared" si="484"/>
        <v>858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1144.0999999999999</v>
      </c>
      <c r="AD1499" s="48">
        <f>(ROUND(AC1499-AC1493,1)/AC1493)</f>
        <v>5.895964457608293E-2</v>
      </c>
      <c r="AE1499" s="113"/>
      <c r="AF1499" s="60"/>
      <c r="AH1499" s="20"/>
    </row>
    <row r="1500" spans="1:34">
      <c r="A1500" s="99" t="s">
        <v>831</v>
      </c>
      <c r="B1500" s="91"/>
      <c r="C1500" s="21" t="s">
        <v>2</v>
      </c>
      <c r="D1500" s="12">
        <v>71</v>
      </c>
      <c r="E1500" s="12">
        <v>0</v>
      </c>
      <c r="F1500" s="12">
        <v>200</v>
      </c>
      <c r="G1500" s="12">
        <v>0</v>
      </c>
      <c r="H1500" s="12">
        <v>0</v>
      </c>
      <c r="I1500" s="13">
        <v>50</v>
      </c>
      <c r="J1500" s="13">
        <v>20</v>
      </c>
      <c r="K1500" s="13">
        <v>31</v>
      </c>
      <c r="L1500" s="13">
        <v>31</v>
      </c>
      <c r="M1500" s="13">
        <v>0</v>
      </c>
      <c r="N1500" s="14">
        <f>D1500*$D$10</f>
        <v>92.3</v>
      </c>
      <c r="O1500" s="14">
        <f>E1500*$E$10</f>
        <v>0</v>
      </c>
      <c r="P1500" s="14">
        <f>F1500*$F$10</f>
        <v>300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193.82999999999998</v>
      </c>
      <c r="T1500" s="14">
        <f>(O1500/100)*(K1500*$J$10)</f>
        <v>0</v>
      </c>
      <c r="U1500" s="14">
        <f>(P1500/100)*(K1500*$K$10)+(P1500/100)*(L1500*$L$10)</f>
        <v>558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286.13</v>
      </c>
      <c r="Y1500" s="14">
        <f t="shared" si="484"/>
        <v>0</v>
      </c>
      <c r="Z1500" s="14">
        <f t="shared" si="485"/>
        <v>858</v>
      </c>
      <c r="AA1500" s="14">
        <f t="shared" si="486"/>
        <v>0</v>
      </c>
      <c r="AB1500" s="14">
        <f t="shared" si="488"/>
        <v>0</v>
      </c>
      <c r="AC1500" s="15">
        <f t="shared" si="487"/>
        <v>1144.0999999999999</v>
      </c>
      <c r="AD1500" s="48">
        <f>(ROUND(AC1500-AC1493,1)/AC1493)</f>
        <v>5.895964457608293E-2</v>
      </c>
      <c r="AE1500" s="113"/>
      <c r="AF1500" s="60"/>
      <c r="AH1500" s="20"/>
    </row>
    <row r="1501" spans="1:34">
      <c r="A1501" s="99" t="s">
        <v>832</v>
      </c>
      <c r="B1501" s="91"/>
      <c r="C1501" s="21" t="s">
        <v>3</v>
      </c>
      <c r="D1501" s="12">
        <v>71</v>
      </c>
      <c r="E1501" s="12">
        <v>0</v>
      </c>
      <c r="F1501" s="12">
        <v>0</v>
      </c>
      <c r="G1501" s="12">
        <v>200</v>
      </c>
      <c r="H1501" s="12">
        <v>0</v>
      </c>
      <c r="I1501" s="13">
        <v>50</v>
      </c>
      <c r="J1501" s="13">
        <v>20</v>
      </c>
      <c r="K1501" s="13">
        <v>0</v>
      </c>
      <c r="L1501" s="13">
        <v>62</v>
      </c>
      <c r="M1501" s="13">
        <v>0</v>
      </c>
      <c r="N1501" s="14">
        <f>D1501*$D$11</f>
        <v>92.3</v>
      </c>
      <c r="O1501" s="14">
        <f>E1501*$E$11</f>
        <v>0</v>
      </c>
      <c r="P1501" s="14">
        <f>F1501*$F$11</f>
        <v>0</v>
      </c>
      <c r="Q1501" s="14">
        <f>G1501*$G$11</f>
        <v>300</v>
      </c>
      <c r="R1501" s="14">
        <f>H1501*$H$11</f>
        <v>0</v>
      </c>
      <c r="S1501" s="14">
        <f>(N1501/100)*(I1501*$I$11)+(N1501/100)*(J1501*$J$11)</f>
        <v>193.82999999999998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558</v>
      </c>
      <c r="W1501" s="14">
        <f>(R1501/100)*(K1501*$K$11)+(R1501/100)*(L1501*$L$11)</f>
        <v>0</v>
      </c>
      <c r="X1501" s="14">
        <f t="shared" si="483"/>
        <v>286.13</v>
      </c>
      <c r="Y1501" s="14">
        <f t="shared" si="484"/>
        <v>0</v>
      </c>
      <c r="Z1501" s="14">
        <f t="shared" si="485"/>
        <v>0</v>
      </c>
      <c r="AA1501" s="14">
        <f t="shared" si="486"/>
        <v>858</v>
      </c>
      <c r="AB1501" s="14">
        <f t="shared" si="488"/>
        <v>0</v>
      </c>
      <c r="AC1501" s="15">
        <f t="shared" si="487"/>
        <v>1144.0999999999999</v>
      </c>
      <c r="AD1501" s="48">
        <f>(ROUND(AC1501-AC1493,1)/AC1493)</f>
        <v>5.895964457608293E-2</v>
      </c>
      <c r="AE1501" s="113"/>
      <c r="AF1501" s="60"/>
      <c r="AH1501" s="20"/>
    </row>
    <row r="1502" spans="1:34">
      <c r="A1502" s="99" t="s">
        <v>833</v>
      </c>
      <c r="B1502" s="91"/>
      <c r="C1502" s="21" t="s">
        <v>4</v>
      </c>
      <c r="D1502" s="12">
        <v>71</v>
      </c>
      <c r="E1502" s="12">
        <v>0</v>
      </c>
      <c r="F1502" s="12">
        <v>0</v>
      </c>
      <c r="G1502" s="12">
        <v>0</v>
      </c>
      <c r="H1502" s="12">
        <v>200</v>
      </c>
      <c r="I1502" s="13">
        <v>50</v>
      </c>
      <c r="J1502" s="13">
        <v>20</v>
      </c>
      <c r="K1502" s="13">
        <v>31</v>
      </c>
      <c r="L1502" s="13">
        <v>31</v>
      </c>
      <c r="M1502" s="13">
        <v>0</v>
      </c>
      <c r="N1502" s="14">
        <f>D1502*$D$12</f>
        <v>92.3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300</v>
      </c>
      <c r="S1502" s="14">
        <f>(N1502/100)*(I1502*$I$12)+(N1502/100)*(J1502*$J$12)</f>
        <v>193.82999999999998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558</v>
      </c>
      <c r="X1502" s="14">
        <f t="shared" si="483"/>
        <v>286.13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858</v>
      </c>
      <c r="AC1502" s="15">
        <f t="shared" si="487"/>
        <v>1144.0999999999999</v>
      </c>
      <c r="AD1502" s="48">
        <f>(ROUND(AC1502-AC1493,1)/AC1493)</f>
        <v>5.895964457608293E-2</v>
      </c>
      <c r="AE1502" s="113"/>
      <c r="AF1502" s="60"/>
      <c r="AH1502" s="20"/>
    </row>
    <row r="1503" spans="1:34">
      <c r="A1503" s="99" t="s">
        <v>834</v>
      </c>
      <c r="B1503" s="91"/>
      <c r="C1503" s="21" t="s">
        <v>327</v>
      </c>
      <c r="D1503" s="12">
        <v>142</v>
      </c>
      <c r="E1503" s="12">
        <v>0</v>
      </c>
      <c r="F1503" s="12">
        <v>100</v>
      </c>
      <c r="G1503" s="12">
        <v>0</v>
      </c>
      <c r="H1503" s="12">
        <v>0</v>
      </c>
      <c r="I1503" s="13">
        <v>50</v>
      </c>
      <c r="J1503" s="13">
        <v>20</v>
      </c>
      <c r="K1503" s="13">
        <v>0</v>
      </c>
      <c r="L1503" s="13">
        <v>0</v>
      </c>
      <c r="M1503" s="13">
        <v>30</v>
      </c>
      <c r="N1503" s="14">
        <f>D1503*$D$13</f>
        <v>213</v>
      </c>
      <c r="O1503" s="14">
        <f>E1503*$E$13</f>
        <v>0</v>
      </c>
      <c r="P1503" s="14">
        <f>F1503*$F$13</f>
        <v>150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639</v>
      </c>
      <c r="T1503" s="14">
        <f>(O1503/100)*(K1503*$K$13)+(O1503/100)*(M1503*$M$13)</f>
        <v>0</v>
      </c>
      <c r="U1503" s="14">
        <f>(P1503/100)*(K1503*$K$13)+(P1503/100)*(L1503*$L$13)+(P1503/100)*(M1503*$M$13)</f>
        <v>180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852</v>
      </c>
      <c r="Y1503" s="14">
        <f t="shared" si="484"/>
        <v>0</v>
      </c>
      <c r="Z1503" s="14">
        <f t="shared" si="485"/>
        <v>330</v>
      </c>
      <c r="AA1503" s="14">
        <f t="shared" si="486"/>
        <v>0</v>
      </c>
      <c r="AB1503" s="14">
        <f t="shared" si="488"/>
        <v>0</v>
      </c>
      <c r="AC1503" s="15">
        <f t="shared" si="487"/>
        <v>1182</v>
      </c>
      <c r="AD1503" s="48">
        <f>(ROUND(AC1503-AC1493,1)/AC1493)</f>
        <v>9.4039244724176213E-2</v>
      </c>
      <c r="AE1503" s="113"/>
      <c r="AF1503" s="60"/>
      <c r="AH1503" s="20"/>
    </row>
    <row r="1504" spans="1:34">
      <c r="A1504" s="99" t="s">
        <v>835</v>
      </c>
      <c r="B1504" s="91"/>
      <c r="C1504" s="21" t="s">
        <v>328</v>
      </c>
      <c r="D1504" s="12">
        <v>180</v>
      </c>
      <c r="E1504" s="12">
        <v>0</v>
      </c>
      <c r="F1504" s="12">
        <v>0</v>
      </c>
      <c r="G1504" s="12">
        <v>0</v>
      </c>
      <c r="H1504" s="12">
        <v>0</v>
      </c>
      <c r="I1504" s="13">
        <v>50</v>
      </c>
      <c r="J1504" s="13">
        <v>20</v>
      </c>
      <c r="K1504" s="13">
        <v>55</v>
      </c>
      <c r="L1504" s="13">
        <v>0</v>
      </c>
      <c r="M1504" s="13">
        <v>0</v>
      </c>
      <c r="N1504" s="14">
        <f>D1504*$D$14</f>
        <v>270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1012.5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1282.5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1282.5</v>
      </c>
      <c r="AD1504" s="48">
        <f>(ROUND(AC1504-AC1493,1)/AC1493)</f>
        <v>0.18706034801925212</v>
      </c>
      <c r="AE1504" s="113"/>
      <c r="AF1504" s="60"/>
      <c r="AH1504" s="20"/>
    </row>
    <row r="1505" spans="1:34">
      <c r="A1505" s="99"/>
      <c r="B1505" s="91"/>
      <c r="C1505" s="21" t="s">
        <v>329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55</v>
      </c>
      <c r="M1505" s="13">
        <v>0</v>
      </c>
      <c r="N1505" s="14">
        <f>D1505*$D$15</f>
        <v>270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1012.5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1282.5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1282.5</v>
      </c>
      <c r="AD1505" s="48">
        <f>(ROUND(AC1505-AC1493,1)/AC1493)</f>
        <v>0.18706034801925212</v>
      </c>
      <c r="AE1505" s="113"/>
      <c r="AF1505" s="60"/>
      <c r="AH1505" s="20"/>
    </row>
    <row r="1506" spans="1:34">
      <c r="A1506" s="99"/>
      <c r="B1506" s="91"/>
      <c r="C1506" s="21" t="s">
        <v>325</v>
      </c>
      <c r="D1506" s="12">
        <v>142</v>
      </c>
      <c r="E1506" s="12">
        <v>0</v>
      </c>
      <c r="F1506" s="12">
        <v>100</v>
      </c>
      <c r="G1506" s="12">
        <v>0</v>
      </c>
      <c r="H1506" s="12">
        <v>0</v>
      </c>
      <c r="I1506" s="13">
        <v>50</v>
      </c>
      <c r="J1506" s="13">
        <v>56</v>
      </c>
      <c r="K1506" s="13">
        <v>0</v>
      </c>
      <c r="L1506" s="13">
        <v>0</v>
      </c>
      <c r="M1506" s="13">
        <v>0</v>
      </c>
      <c r="N1506" s="14">
        <f>D1506*$D$16</f>
        <v>227.20000000000002</v>
      </c>
      <c r="O1506" s="14">
        <f>E1506*$E$16</f>
        <v>0</v>
      </c>
      <c r="P1506" s="14">
        <f>F1506*$F$16</f>
        <v>160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686.14400000000012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913.34400000000016</v>
      </c>
      <c r="Y1506" s="14">
        <f t="shared" si="484"/>
        <v>0</v>
      </c>
      <c r="Z1506" s="14">
        <f t="shared" si="485"/>
        <v>160</v>
      </c>
      <c r="AA1506" s="14">
        <f t="shared" si="486"/>
        <v>0</v>
      </c>
      <c r="AB1506" s="14">
        <f t="shared" si="488"/>
        <v>0</v>
      </c>
      <c r="AC1506" s="15">
        <f t="shared" si="487"/>
        <v>1073.3</v>
      </c>
      <c r="AD1506" s="48">
        <f>(ROUND(AC1506-AC1493,1)/AC1493)</f>
        <v>-6.5716401332839682E-3</v>
      </c>
      <c r="AE1506" s="113"/>
      <c r="AF1506" s="60"/>
      <c r="AH1506" s="20"/>
    </row>
    <row r="1507" spans="1:34">
      <c r="A1507" s="99"/>
      <c r="B1507" s="91"/>
      <c r="C1507" s="21" t="s">
        <v>326</v>
      </c>
      <c r="D1507" s="12">
        <v>142</v>
      </c>
      <c r="E1507" s="12">
        <v>0</v>
      </c>
      <c r="F1507" s="12">
        <v>100</v>
      </c>
      <c r="G1507" s="12">
        <v>0</v>
      </c>
      <c r="H1507" s="12">
        <v>0</v>
      </c>
      <c r="I1507" s="13">
        <v>82</v>
      </c>
      <c r="J1507" s="13">
        <v>20</v>
      </c>
      <c r="K1507" s="13">
        <v>0</v>
      </c>
      <c r="L1507" s="13">
        <v>0</v>
      </c>
      <c r="M1507" s="13">
        <v>0</v>
      </c>
      <c r="N1507" s="14">
        <f>D1507*$D$17</f>
        <v>227.20000000000002</v>
      </c>
      <c r="O1507" s="14">
        <f>E1507*$E$17</f>
        <v>0</v>
      </c>
      <c r="P1507" s="14">
        <f>F1507*$F$17</f>
        <v>160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883.80800000000011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1111.008</v>
      </c>
      <c r="Y1507" s="14">
        <f t="shared" si="484"/>
        <v>0</v>
      </c>
      <c r="Z1507" s="14">
        <f t="shared" si="485"/>
        <v>160</v>
      </c>
      <c r="AA1507" s="14">
        <f t="shared" si="486"/>
        <v>0</v>
      </c>
      <c r="AB1507" s="14">
        <f t="shared" si="488"/>
        <v>0</v>
      </c>
      <c r="AC1507" s="15">
        <f t="shared" si="487"/>
        <v>1271</v>
      </c>
      <c r="AD1507" s="48">
        <f>(ROUND(AC1507-AC1493,1)/AC1493)</f>
        <v>0.1764161421695668</v>
      </c>
      <c r="AE1507" s="113"/>
      <c r="AF1507" s="60"/>
      <c r="AH1507" s="20"/>
    </row>
    <row r="1508" spans="1:34">
      <c r="A1508" s="106" t="s">
        <v>0</v>
      </c>
      <c r="B1508" s="92" t="s">
        <v>543</v>
      </c>
      <c r="C1508" s="50" t="s">
        <v>242</v>
      </c>
      <c r="D1508" s="11">
        <v>168</v>
      </c>
      <c r="E1508" s="11">
        <v>0</v>
      </c>
      <c r="F1508" s="11">
        <v>0</v>
      </c>
      <c r="G1508" s="11">
        <v>0</v>
      </c>
      <c r="H1508" s="11">
        <v>0</v>
      </c>
      <c r="I1508" s="51">
        <v>62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336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725.75999999999988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ref="X1508:X1522" si="489">N1508+S1508</f>
        <v>1061.7599999999998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0</v>
      </c>
      <c r="AC1508" s="53">
        <f>ROUND(X1508+Y1508+Z1508+AA1508+AB1508,1)</f>
        <v>1061.8</v>
      </c>
      <c r="AD1508" s="58"/>
      <c r="AE1508" s="113"/>
      <c r="AF1508" s="60"/>
      <c r="AH1508" s="20"/>
    </row>
    <row r="1509" spans="1:34">
      <c r="A1509" s="99" t="s">
        <v>802</v>
      </c>
      <c r="B1509" s="93">
        <v>36</v>
      </c>
      <c r="C1509" s="21" t="s">
        <v>324</v>
      </c>
      <c r="D1509" s="12">
        <v>168</v>
      </c>
      <c r="E1509" s="12">
        <v>0</v>
      </c>
      <c r="F1509" s="12">
        <v>0</v>
      </c>
      <c r="G1509" s="12">
        <v>0</v>
      </c>
      <c r="H1509" s="12">
        <v>0</v>
      </c>
      <c r="I1509" s="13">
        <v>72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268.8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959.6160000000001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489"/>
        <v>1228.4160000000002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0</v>
      </c>
      <c r="AC1509" s="15">
        <f>ROUND(X1509+Y1509+Z1509+AA1509+AB1509,1)</f>
        <v>1228.4000000000001</v>
      </c>
      <c r="AD1509" s="48">
        <f>(ROUND(AC1509-AC1508,1)/AC1508)</f>
        <v>0.15690337163307591</v>
      </c>
      <c r="AE1509" s="113" t="s">
        <v>801</v>
      </c>
      <c r="AF1509" s="60"/>
      <c r="AH1509" s="20"/>
    </row>
    <row r="1510" spans="1:34">
      <c r="A1510" s="99" t="s">
        <v>803</v>
      </c>
      <c r="B1510" s="93">
        <v>0</v>
      </c>
      <c r="C1510" s="21" t="s">
        <v>836</v>
      </c>
      <c r="D1510" s="12">
        <v>168</v>
      </c>
      <c r="E1510" s="12">
        <v>0</v>
      </c>
      <c r="F1510" s="12">
        <v>0</v>
      </c>
      <c r="G1510" s="12">
        <v>0</v>
      </c>
      <c r="H1510" s="12">
        <v>0</v>
      </c>
      <c r="I1510" s="13">
        <v>62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336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677.37599999999998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489"/>
        <v>1013.376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0</v>
      </c>
      <c r="AC1510" s="15">
        <f t="shared" ref="AC1510:AC1522" si="493">ROUND(X1510+Y1510+Z1510+AA1510+AB1510,1)</f>
        <v>1013.4</v>
      </c>
      <c r="AD1510" s="48">
        <f>(ROUND(AC1510-AC1508,1)/AC1508)</f>
        <v>-4.5582972311169714E-2</v>
      </c>
      <c r="AE1510" s="113"/>
      <c r="AF1510" s="60"/>
      <c r="AH1510" s="20"/>
    </row>
    <row r="1511" spans="1:34">
      <c r="A1511" s="99" t="s">
        <v>804</v>
      </c>
      <c r="B1511" s="93">
        <v>0</v>
      </c>
      <c r="C1511" s="21" t="s">
        <v>337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62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336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677.37599999999998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489"/>
        <v>1013.376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2" si="494">R1511+W1511</f>
        <v>0</v>
      </c>
      <c r="AC1511" s="15">
        <f t="shared" si="493"/>
        <v>1013.4</v>
      </c>
      <c r="AD1511" s="48">
        <f>(ROUND(AC1511-AC1508,1)/AC1508)</f>
        <v>-4.5582972311169714E-2</v>
      </c>
      <c r="AE1511" s="113"/>
      <c r="AF1511" s="60"/>
      <c r="AH1511" s="20"/>
    </row>
    <row r="1512" spans="1:34">
      <c r="A1512" s="99" t="s">
        <v>805</v>
      </c>
      <c r="B1512" s="93">
        <v>0</v>
      </c>
      <c r="C1512" s="21" t="s">
        <v>338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336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677.37599999999998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489"/>
        <v>1013.376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0</v>
      </c>
      <c r="AC1512" s="15">
        <f t="shared" si="493"/>
        <v>1013.4</v>
      </c>
      <c r="AD1512" s="48">
        <f>(ROUND(AC1512-AC1508,1)/AC1508)</f>
        <v>-4.5582972311169714E-2</v>
      </c>
      <c r="AE1512" s="113"/>
      <c r="AF1512" s="60"/>
      <c r="AH1512" s="20"/>
    </row>
    <row r="1513" spans="1:34">
      <c r="A1513" s="99" t="s">
        <v>655</v>
      </c>
      <c r="B1513" s="93"/>
      <c r="C1513" s="21" t="s">
        <v>339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336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677.37599999999998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489"/>
        <v>1013.376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0</v>
      </c>
      <c r="AC1513" s="15">
        <f t="shared" si="493"/>
        <v>1013.4</v>
      </c>
      <c r="AD1513" s="48">
        <f>(ROUND(AC1513-AC1508,1)/AC1508)</f>
        <v>-4.5582972311169714E-2</v>
      </c>
      <c r="AE1513" s="113"/>
      <c r="AF1513" s="60"/>
      <c r="AH1513" s="20"/>
    </row>
    <row r="1514" spans="1:34">
      <c r="A1514" s="99" t="s">
        <v>596</v>
      </c>
      <c r="B1514" s="93"/>
      <c r="C1514" s="21" t="s">
        <v>1</v>
      </c>
      <c r="D1514" s="12">
        <v>84</v>
      </c>
      <c r="E1514" s="12">
        <v>168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77</v>
      </c>
      <c r="L1514" s="13">
        <v>0</v>
      </c>
      <c r="M1514" s="13">
        <v>0</v>
      </c>
      <c r="N1514" s="14">
        <f>D1514*$D$9</f>
        <v>109.2</v>
      </c>
      <c r="O1514" s="14">
        <f>E1514*$E$9</f>
        <v>252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235.87200000000001</v>
      </c>
      <c r="T1514" s="14">
        <f>(O1514/100)*(K1514*$K$9)</f>
        <v>582.12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345.072</v>
      </c>
      <c r="Y1514" s="14">
        <f t="shared" si="490"/>
        <v>834.12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1179.2</v>
      </c>
      <c r="AD1514" s="48">
        <f>(ROUND(AC1514-AC1508,1)/AC1508)</f>
        <v>0.1105669617630439</v>
      </c>
      <c r="AE1514" s="113"/>
      <c r="AF1514" s="60"/>
      <c r="AH1514" s="20"/>
    </row>
    <row r="1515" spans="1:34">
      <c r="A1515" s="99" t="s">
        <v>831</v>
      </c>
      <c r="B1515" s="93"/>
      <c r="C1515" s="21" t="s">
        <v>2</v>
      </c>
      <c r="D1515" s="12">
        <v>84</v>
      </c>
      <c r="E1515" s="12">
        <v>0</v>
      </c>
      <c r="F1515" s="12">
        <v>168</v>
      </c>
      <c r="G1515" s="12">
        <v>0</v>
      </c>
      <c r="H1515" s="12">
        <v>0</v>
      </c>
      <c r="I1515" s="13">
        <v>62</v>
      </c>
      <c r="J1515" s="13">
        <v>10</v>
      </c>
      <c r="K1515" s="13">
        <v>38.5</v>
      </c>
      <c r="L1515" s="13">
        <v>38.5</v>
      </c>
      <c r="M1515" s="13">
        <v>0</v>
      </c>
      <c r="N1515" s="14">
        <f>D1515*$D$10</f>
        <v>109.2</v>
      </c>
      <c r="O1515" s="14">
        <f>E1515*$E$10</f>
        <v>0</v>
      </c>
      <c r="P1515" s="14">
        <f>F1515*$F$10</f>
        <v>252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235.87200000000001</v>
      </c>
      <c r="T1515" s="14">
        <f>(O1515/100)*(K1515*$J$10)</f>
        <v>0</v>
      </c>
      <c r="U1515" s="14">
        <f>(P1515/100)*(K1515*$K$10)+(P1515/100)*(L1515*$L$10)</f>
        <v>582.12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345.072</v>
      </c>
      <c r="Y1515" s="14">
        <f t="shared" si="490"/>
        <v>0</v>
      </c>
      <c r="Z1515" s="14">
        <f t="shared" si="491"/>
        <v>834.12</v>
      </c>
      <c r="AA1515" s="14">
        <f t="shared" si="492"/>
        <v>0</v>
      </c>
      <c r="AB1515" s="14">
        <f t="shared" si="494"/>
        <v>0</v>
      </c>
      <c r="AC1515" s="15">
        <f t="shared" si="493"/>
        <v>1179.2</v>
      </c>
      <c r="AD1515" s="48">
        <f>(ROUND(AC1515-AC1508,1)/AC1508)</f>
        <v>0.1105669617630439</v>
      </c>
      <c r="AE1515" s="113"/>
      <c r="AF1515" s="60"/>
      <c r="AH1515" s="20"/>
    </row>
    <row r="1516" spans="1:34">
      <c r="A1516" s="99" t="s">
        <v>832</v>
      </c>
      <c r="B1516" s="93"/>
      <c r="C1516" s="21" t="s">
        <v>3</v>
      </c>
      <c r="D1516" s="12">
        <v>84</v>
      </c>
      <c r="E1516" s="12">
        <v>0</v>
      </c>
      <c r="F1516" s="12">
        <v>0</v>
      </c>
      <c r="G1516" s="12">
        <v>168</v>
      </c>
      <c r="H1516" s="12">
        <v>0</v>
      </c>
      <c r="I1516" s="13">
        <v>62</v>
      </c>
      <c r="J1516" s="13">
        <v>10</v>
      </c>
      <c r="K1516" s="13">
        <v>0</v>
      </c>
      <c r="L1516" s="13">
        <v>77</v>
      </c>
      <c r="M1516" s="13">
        <v>0</v>
      </c>
      <c r="N1516" s="14">
        <f>D1516*$D$11</f>
        <v>109.2</v>
      </c>
      <c r="O1516" s="14">
        <f>E1516*$E$11</f>
        <v>0</v>
      </c>
      <c r="P1516" s="14">
        <f>F1516*$F$11</f>
        <v>0</v>
      </c>
      <c r="Q1516" s="14">
        <f>G1516*$G$11</f>
        <v>252</v>
      </c>
      <c r="R1516" s="14">
        <f>H1516*$H$11</f>
        <v>0</v>
      </c>
      <c r="S1516" s="14">
        <f>(N1516/100)*(I1516*$I$11)+(N1516/100)*(J1516*$J$11)</f>
        <v>235.87200000000001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582.12</v>
      </c>
      <c r="W1516" s="14">
        <f>(R1516/100)*(K1516*$K$11)+(R1516/100)*(L1516*$L$11)</f>
        <v>0</v>
      </c>
      <c r="X1516" s="14">
        <f t="shared" si="489"/>
        <v>345.072</v>
      </c>
      <c r="Y1516" s="14">
        <f t="shared" si="490"/>
        <v>0</v>
      </c>
      <c r="Z1516" s="14">
        <f t="shared" si="491"/>
        <v>0</v>
      </c>
      <c r="AA1516" s="14">
        <f t="shared" si="492"/>
        <v>834.12</v>
      </c>
      <c r="AB1516" s="14">
        <f t="shared" si="494"/>
        <v>0</v>
      </c>
      <c r="AC1516" s="15">
        <f t="shared" si="493"/>
        <v>1179.2</v>
      </c>
      <c r="AD1516" s="48">
        <f>(ROUND(AC1516-AC1508,1)/AC1508)</f>
        <v>0.1105669617630439</v>
      </c>
      <c r="AE1516" s="113"/>
      <c r="AF1516" s="60"/>
      <c r="AH1516" s="20"/>
    </row>
    <row r="1517" spans="1:34">
      <c r="A1517" s="99" t="s">
        <v>833</v>
      </c>
      <c r="B1517" s="93"/>
      <c r="C1517" s="21" t="s">
        <v>4</v>
      </c>
      <c r="D1517" s="12">
        <v>84</v>
      </c>
      <c r="E1517" s="12">
        <v>0</v>
      </c>
      <c r="F1517" s="12">
        <v>0</v>
      </c>
      <c r="G1517" s="12">
        <v>0</v>
      </c>
      <c r="H1517" s="12">
        <v>168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D1517*$D$12</f>
        <v>109.2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252</v>
      </c>
      <c r="S1517" s="14">
        <f>(N1517/100)*(I1517*$I$12)+(N1517/100)*(J1517*$J$12)</f>
        <v>235.87200000000001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582.12</v>
      </c>
      <c r="X1517" s="14">
        <f t="shared" si="489"/>
        <v>345.072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834.12</v>
      </c>
      <c r="AC1517" s="15">
        <f t="shared" si="493"/>
        <v>1179.2</v>
      </c>
      <c r="AD1517" s="48">
        <f>(ROUND(AC1517-AC1508,1)/AC1508)</f>
        <v>0.1105669617630439</v>
      </c>
      <c r="AE1517" s="113"/>
      <c r="AF1517" s="60"/>
      <c r="AH1517" s="20"/>
    </row>
    <row r="1518" spans="1:34">
      <c r="A1518" s="99" t="s">
        <v>834</v>
      </c>
      <c r="B1518" s="93"/>
      <c r="C1518" s="21" t="s">
        <v>327</v>
      </c>
      <c r="D1518" s="12">
        <v>168</v>
      </c>
      <c r="E1518" s="12">
        <v>0</v>
      </c>
      <c r="F1518" s="12">
        <v>0</v>
      </c>
      <c r="G1518" s="12">
        <v>0</v>
      </c>
      <c r="H1518" s="12">
        <v>0</v>
      </c>
      <c r="I1518" s="13">
        <v>62</v>
      </c>
      <c r="J1518" s="13">
        <v>10</v>
      </c>
      <c r="K1518" s="13">
        <v>0</v>
      </c>
      <c r="L1518" s="13">
        <v>0</v>
      </c>
      <c r="M1518" s="13">
        <v>66</v>
      </c>
      <c r="N1518" s="14">
        <f>D1518*$D$13</f>
        <v>252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0</v>
      </c>
      <c r="S1518" s="14">
        <f>(N1518/100)*(I1518*$I$14)+(N1518/100)*(J1518*$J$14)+(N1518/100)*(M1518*$M$14)</f>
        <v>1043.28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 t="shared" si="489"/>
        <v>1295.28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0</v>
      </c>
      <c r="AC1518" s="15">
        <f t="shared" si="493"/>
        <v>1295.3</v>
      </c>
      <c r="AD1518" s="48">
        <f>(ROUND(AC1518-AC1508,1)/AC1508)</f>
        <v>0.21990958749293654</v>
      </c>
      <c r="AE1518" s="113"/>
      <c r="AF1518" s="60"/>
      <c r="AH1518" s="20"/>
    </row>
    <row r="1519" spans="1:34">
      <c r="A1519" s="99" t="s">
        <v>835</v>
      </c>
      <c r="B1519" s="93"/>
      <c r="C1519" s="21" t="s">
        <v>328</v>
      </c>
      <c r="D1519" s="12">
        <v>168</v>
      </c>
      <c r="E1519" s="12">
        <v>0</v>
      </c>
      <c r="F1519" s="12">
        <v>0</v>
      </c>
      <c r="G1519" s="12">
        <v>0</v>
      </c>
      <c r="H1519" s="12">
        <v>0</v>
      </c>
      <c r="I1519" s="13">
        <v>62</v>
      </c>
      <c r="J1519" s="13">
        <v>10</v>
      </c>
      <c r="K1519" s="13">
        <v>66</v>
      </c>
      <c r="L1519" s="13">
        <v>0</v>
      </c>
      <c r="M1519" s="13">
        <v>0</v>
      </c>
      <c r="N1519" s="14">
        <f>D1519*$D$14</f>
        <v>252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1043.28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1295.28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1295.3</v>
      </c>
      <c r="AD1519" s="48">
        <f>(ROUND(AC1519-AC1508,1)/AC1508)</f>
        <v>0.21990958749293654</v>
      </c>
      <c r="AE1519" s="113"/>
      <c r="AF1519" s="60"/>
      <c r="AH1519" s="20"/>
    </row>
    <row r="1520" spans="1:34">
      <c r="A1520" s="99"/>
      <c r="B1520" s="93"/>
      <c r="C1520" s="21" t="s">
        <v>329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66</v>
      </c>
      <c r="M1520" s="13">
        <v>0</v>
      </c>
      <c r="N1520" s="14">
        <f>D1520*$D$15</f>
        <v>252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1043.28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1295.28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1295.3</v>
      </c>
      <c r="AD1520" s="48">
        <f>(ROUND(AC1520-AC1508,1)/AC1508)</f>
        <v>0.21990958749293654</v>
      </c>
      <c r="AE1520" s="113"/>
      <c r="AF1520" s="60"/>
      <c r="AH1520" s="20"/>
    </row>
    <row r="1521" spans="1:34">
      <c r="A1521" s="99"/>
      <c r="B1521" s="93"/>
      <c r="C1521" s="21" t="s">
        <v>325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47</v>
      </c>
      <c r="K1521" s="13">
        <v>0</v>
      </c>
      <c r="L1521" s="13">
        <v>0</v>
      </c>
      <c r="M1521" s="13">
        <v>0</v>
      </c>
      <c r="N1521" s="14">
        <f>D1521*$D$16</f>
        <v>268.8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735.16800000000012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489"/>
        <v>1003.9680000000001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0</v>
      </c>
      <c r="AC1521" s="15">
        <f t="shared" si="493"/>
        <v>1004</v>
      </c>
      <c r="AD1521" s="48">
        <f>(ROUND(AC1521-AC1508,1)/AC1508)</f>
        <v>-5.4435863627801846E-2</v>
      </c>
      <c r="AE1521" s="113"/>
      <c r="AF1521" s="60"/>
      <c r="AH1521" s="20"/>
    </row>
    <row r="1522" spans="1:34">
      <c r="A1522" s="99"/>
      <c r="B1522" s="93"/>
      <c r="C1522" s="21" t="s">
        <v>326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80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268.8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994.56000000000006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489"/>
        <v>1263.3600000000001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0</v>
      </c>
      <c r="AC1522" s="15">
        <f t="shared" si="493"/>
        <v>1263.4000000000001</v>
      </c>
      <c r="AD1522" s="48">
        <f>(ROUND(AC1522-AC1508,1)/AC1508)</f>
        <v>0.18986626483330193</v>
      </c>
      <c r="AE1522" s="113"/>
      <c r="AF1522" s="60"/>
      <c r="AH1522" s="20"/>
    </row>
    <row r="1523" spans="1:34">
      <c r="A1523" s="106" t="s">
        <v>0</v>
      </c>
      <c r="B1523" s="90" t="s">
        <v>552</v>
      </c>
      <c r="C1523" s="50" t="s">
        <v>242</v>
      </c>
      <c r="D1523" s="11">
        <v>0</v>
      </c>
      <c r="E1523" s="11">
        <v>0</v>
      </c>
      <c r="F1523" s="11">
        <v>0</v>
      </c>
      <c r="G1523" s="11">
        <v>0</v>
      </c>
      <c r="H1523" s="11">
        <v>140</v>
      </c>
      <c r="I1523" s="51">
        <v>0</v>
      </c>
      <c r="J1523" s="51">
        <v>0</v>
      </c>
      <c r="K1523" s="51">
        <v>60</v>
      </c>
      <c r="L1523" s="51">
        <v>60</v>
      </c>
      <c r="M1523" s="51">
        <v>0</v>
      </c>
      <c r="N1523" s="52">
        <f>D1523*$D$3</f>
        <v>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280</v>
      </c>
      <c r="S1523" s="52">
        <f>(N1523/100)*(I1523*$I$3)+(N1523/100)*(J1523*$J$3)+(N1523/100)*(K1523*$J$3)+(N1523/100)*(L1523*$J$3)</f>
        <v>0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1007.9999999999999</v>
      </c>
      <c r="X1523" s="52">
        <f t="shared" ref="X1523:X1537" si="495">N1523+S1523</f>
        <v>0</v>
      </c>
      <c r="Y1523" s="52">
        <f t="shared" ref="Y1523:Y1537" si="496">O1523+T1523</f>
        <v>0</v>
      </c>
      <c r="Z1523" s="52">
        <f t="shared" ref="Z1523:Z1537" si="497">P1523+U1523</f>
        <v>0</v>
      </c>
      <c r="AA1523" s="52">
        <f t="shared" ref="AA1523:AA1537" si="498">Q1523+V1523</f>
        <v>0</v>
      </c>
      <c r="AB1523" s="52">
        <f>R1523+W1523</f>
        <v>1288</v>
      </c>
      <c r="AC1523" s="53">
        <f>ROUND(X1523+Y1523+Z1523+AA1523+AB1523,1)</f>
        <v>1288</v>
      </c>
      <c r="AD1523" s="58"/>
      <c r="AE1523" s="113"/>
      <c r="AF1523" s="60"/>
      <c r="AH1523" s="20"/>
    </row>
    <row r="1524" spans="1:34">
      <c r="A1524" s="99" t="s">
        <v>802</v>
      </c>
      <c r="B1524" s="91">
        <v>0</v>
      </c>
      <c r="C1524" s="21" t="s">
        <v>324</v>
      </c>
      <c r="D1524" s="12">
        <v>0</v>
      </c>
      <c r="E1524" s="12">
        <v>0</v>
      </c>
      <c r="F1524" s="12">
        <v>0</v>
      </c>
      <c r="G1524" s="12">
        <v>0</v>
      </c>
      <c r="H1524" s="12">
        <v>140</v>
      </c>
      <c r="I1524" s="13">
        <v>0</v>
      </c>
      <c r="J1524" s="13">
        <v>0</v>
      </c>
      <c r="K1524" s="13">
        <v>88</v>
      </c>
      <c r="L1524" s="13">
        <v>88</v>
      </c>
      <c r="M1524" s="13">
        <v>0</v>
      </c>
      <c r="N1524" s="14">
        <f>D1524*$D$4</f>
        <v>0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224</v>
      </c>
      <c r="S1524" s="14">
        <f>(N1524/100)*(I1524*$I$4)+(N1524/100)*(J1524*$J$4)</f>
        <v>0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1182.72</v>
      </c>
      <c r="X1524" s="14">
        <f t="shared" si="495"/>
        <v>0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1406.72</v>
      </c>
      <c r="AC1524" s="15">
        <f>ROUND(X1524+Y1524+Z1524+AA1524+AB1524,1)</f>
        <v>1406.7</v>
      </c>
      <c r="AD1524" s="48">
        <f>(ROUND(AC1524-AC1523,1)/AC1523)</f>
        <v>9.2158385093167705E-2</v>
      </c>
      <c r="AE1524" s="113" t="s">
        <v>801</v>
      </c>
      <c r="AF1524" s="60"/>
      <c r="AH1524" s="20"/>
    </row>
    <row r="1525" spans="1:34">
      <c r="A1525" s="99" t="s">
        <v>803</v>
      </c>
      <c r="B1525" s="91">
        <v>0</v>
      </c>
      <c r="C1525" s="21" t="s">
        <v>836</v>
      </c>
      <c r="D1525" s="12">
        <v>0</v>
      </c>
      <c r="E1525" s="12">
        <v>0</v>
      </c>
      <c r="F1525" s="12">
        <v>0</v>
      </c>
      <c r="G1525" s="12">
        <v>0</v>
      </c>
      <c r="H1525" s="12">
        <v>140</v>
      </c>
      <c r="I1525" s="13">
        <v>0</v>
      </c>
      <c r="J1525" s="13">
        <v>0</v>
      </c>
      <c r="K1525" s="13">
        <v>60</v>
      </c>
      <c r="L1525" s="13">
        <v>60</v>
      </c>
      <c r="M1525" s="13">
        <v>0</v>
      </c>
      <c r="N1525" s="14">
        <f>D1525*$D$5</f>
        <v>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280</v>
      </c>
      <c r="S1525" s="14">
        <f>(N1525/100)*(I1525*$I$5)+(N1525/100)*(J1525*$J$5)</f>
        <v>0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940.8</v>
      </c>
      <c r="X1525" s="14">
        <f t="shared" si="495"/>
        <v>0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1220.8</v>
      </c>
      <c r="AC1525" s="15">
        <f t="shared" ref="AC1525:AC1538" si="499">ROUND(X1525+Y1525+Z1525+AA1525+AB1525,1)</f>
        <v>1220.8</v>
      </c>
      <c r="AD1525" s="48">
        <f>(ROUND(AC1525-AC1523,1)/AC1523)</f>
        <v>-5.2173913043478265E-2</v>
      </c>
      <c r="AE1525" s="113"/>
      <c r="AF1525" s="60"/>
      <c r="AH1525" s="20"/>
    </row>
    <row r="1526" spans="1:34">
      <c r="A1526" s="99" t="s">
        <v>804</v>
      </c>
      <c r="B1526" s="91">
        <v>30</v>
      </c>
      <c r="C1526" s="21" t="s">
        <v>337</v>
      </c>
      <c r="D1526" s="12">
        <v>0</v>
      </c>
      <c r="E1526" s="12">
        <v>0</v>
      </c>
      <c r="F1526" s="12">
        <v>0</v>
      </c>
      <c r="G1526" s="12">
        <v>0</v>
      </c>
      <c r="H1526" s="12">
        <v>140</v>
      </c>
      <c r="I1526" s="13">
        <v>0</v>
      </c>
      <c r="J1526" s="13">
        <v>0</v>
      </c>
      <c r="K1526" s="13">
        <v>60</v>
      </c>
      <c r="L1526" s="13">
        <v>60</v>
      </c>
      <c r="M1526" s="13">
        <v>0</v>
      </c>
      <c r="N1526" s="14">
        <f>D1526*$D$6</f>
        <v>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280</v>
      </c>
      <c r="S1526" s="14">
        <f>(N1526/100)*(I1526*$I$6)+(N1526/100)*(J1526*$J$6)</f>
        <v>0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940.8</v>
      </c>
      <c r="X1526" s="14">
        <f t="shared" si="495"/>
        <v>0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8" si="500">R1526+W1526</f>
        <v>1220.8</v>
      </c>
      <c r="AC1526" s="15">
        <f t="shared" si="499"/>
        <v>1220.8</v>
      </c>
      <c r="AD1526" s="48">
        <f>(ROUND(AC1526-AC1523,1)/AC1523)</f>
        <v>-5.2173913043478265E-2</v>
      </c>
      <c r="AE1526" s="113"/>
      <c r="AF1526" s="60"/>
      <c r="AH1526" s="20"/>
    </row>
    <row r="1527" spans="1:34">
      <c r="A1527" s="99" t="s">
        <v>805</v>
      </c>
      <c r="B1527" s="91">
        <v>30</v>
      </c>
      <c r="C1527" s="21" t="s">
        <v>338</v>
      </c>
      <c r="D1527" s="12">
        <v>0</v>
      </c>
      <c r="E1527" s="12">
        <v>0</v>
      </c>
      <c r="F1527" s="12">
        <v>0</v>
      </c>
      <c r="G1527" s="12">
        <v>0</v>
      </c>
      <c r="H1527" s="12">
        <v>140</v>
      </c>
      <c r="I1527" s="13">
        <v>0</v>
      </c>
      <c r="J1527" s="13">
        <v>0</v>
      </c>
      <c r="K1527" s="13">
        <v>60</v>
      </c>
      <c r="L1527" s="13">
        <v>60</v>
      </c>
      <c r="M1527" s="13">
        <v>0</v>
      </c>
      <c r="N1527" s="14">
        <f>D1527*$D$7</f>
        <v>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280</v>
      </c>
      <c r="S1527" s="14">
        <f>(N1527/100)*(I1527*$I$7)+(N1527/100)*(J1527*$J$7)</f>
        <v>0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940.8</v>
      </c>
      <c r="X1527" s="14">
        <f t="shared" si="495"/>
        <v>0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1220.8</v>
      </c>
      <c r="AC1527" s="15">
        <f t="shared" si="499"/>
        <v>1220.8</v>
      </c>
      <c r="AD1527" s="48">
        <f>(ROUND(AC1527-AC1523,1)/AC1523)</f>
        <v>-5.2173913043478265E-2</v>
      </c>
      <c r="AE1527" s="113"/>
      <c r="AF1527" s="60"/>
      <c r="AH1527" s="20"/>
    </row>
    <row r="1528" spans="1:34">
      <c r="A1528" s="99" t="s">
        <v>655</v>
      </c>
      <c r="B1528" s="91"/>
      <c r="C1528" s="21" t="s">
        <v>339</v>
      </c>
      <c r="D1528" s="12">
        <v>0</v>
      </c>
      <c r="E1528" s="12">
        <v>0</v>
      </c>
      <c r="F1528" s="12">
        <v>0</v>
      </c>
      <c r="G1528" s="12">
        <v>0</v>
      </c>
      <c r="H1528" s="12">
        <v>140</v>
      </c>
      <c r="I1528" s="13">
        <v>0</v>
      </c>
      <c r="J1528" s="13">
        <v>0</v>
      </c>
      <c r="K1528" s="13">
        <v>60</v>
      </c>
      <c r="L1528" s="13">
        <v>60</v>
      </c>
      <c r="M1528" s="13">
        <v>0</v>
      </c>
      <c r="N1528" s="14">
        <f>D1528*$D$8</f>
        <v>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280</v>
      </c>
      <c r="S1528" s="14">
        <f>(N1528/100)*(I1528*$I$8)+(N1528/100)*(J1528*$J$8)</f>
        <v>0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940.8</v>
      </c>
      <c r="X1528" s="14">
        <f t="shared" si="495"/>
        <v>0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1220.8</v>
      </c>
      <c r="AC1528" s="15">
        <f t="shared" si="499"/>
        <v>1220.8</v>
      </c>
      <c r="AD1528" s="48">
        <f>(ROUND(AC1528-AC1523,1)/AC1523)</f>
        <v>-5.2173913043478265E-2</v>
      </c>
      <c r="AE1528" s="113"/>
      <c r="AF1528" s="60"/>
      <c r="AH1528" s="20"/>
    </row>
    <row r="1529" spans="1:34">
      <c r="A1529" s="99" t="s">
        <v>596</v>
      </c>
      <c r="B1529" s="91"/>
      <c r="C1529" s="21" t="s">
        <v>1</v>
      </c>
      <c r="D1529" s="12">
        <v>0</v>
      </c>
      <c r="E1529" s="12">
        <v>180</v>
      </c>
      <c r="F1529" s="12">
        <v>0</v>
      </c>
      <c r="G1529" s="12">
        <v>0</v>
      </c>
      <c r="H1529" s="12">
        <v>0</v>
      </c>
      <c r="I1529" s="13">
        <v>0</v>
      </c>
      <c r="J1529" s="13">
        <v>0</v>
      </c>
      <c r="K1529" s="13">
        <v>117</v>
      </c>
      <c r="L1529" s="13">
        <v>0</v>
      </c>
      <c r="M1529" s="13">
        <v>0</v>
      </c>
      <c r="N1529" s="14">
        <f>D1529*$D$9</f>
        <v>0</v>
      </c>
      <c r="O1529" s="14">
        <f>E1529*$E$9</f>
        <v>270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0</v>
      </c>
      <c r="T1529" s="14">
        <f>(O1529/100)*(K1529*$K$9)</f>
        <v>947.7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0</v>
      </c>
      <c r="Y1529" s="14">
        <f t="shared" si="496"/>
        <v>1217.7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1217.7</v>
      </c>
      <c r="AD1529" s="48">
        <f>(ROUND(AC1529-AC1523,1)/AC1523)</f>
        <v>-5.4580745341614903E-2</v>
      </c>
      <c r="AE1529" s="113"/>
      <c r="AF1529" s="60"/>
      <c r="AH1529" s="20"/>
    </row>
    <row r="1530" spans="1:34">
      <c r="A1530" s="99" t="s">
        <v>831</v>
      </c>
      <c r="B1530" s="91"/>
      <c r="C1530" s="21" t="s">
        <v>2</v>
      </c>
      <c r="D1530" s="12">
        <v>0</v>
      </c>
      <c r="E1530" s="12">
        <v>0</v>
      </c>
      <c r="F1530" s="12">
        <v>180</v>
      </c>
      <c r="G1530" s="12">
        <v>0</v>
      </c>
      <c r="H1530" s="12">
        <v>0</v>
      </c>
      <c r="I1530" s="13">
        <v>0</v>
      </c>
      <c r="J1530" s="13">
        <v>0</v>
      </c>
      <c r="K1530" s="13">
        <v>58.5</v>
      </c>
      <c r="L1530" s="13">
        <v>58.5</v>
      </c>
      <c r="M1530" s="13">
        <v>0</v>
      </c>
      <c r="N1530" s="14">
        <f>D1530*$D$10</f>
        <v>0</v>
      </c>
      <c r="O1530" s="14">
        <f>E1530*$E$10</f>
        <v>0</v>
      </c>
      <c r="P1530" s="14">
        <f>F1530*$F$10</f>
        <v>270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0</v>
      </c>
      <c r="T1530" s="14">
        <f>(O1530/100)*(K1530*$J$10)</f>
        <v>0</v>
      </c>
      <c r="U1530" s="14">
        <f>(P1530/100)*(K1530*$K$10)+(P1530/100)*(L1530*$L$10)</f>
        <v>947.7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0</v>
      </c>
      <c r="Y1530" s="14">
        <f t="shared" si="496"/>
        <v>0</v>
      </c>
      <c r="Z1530" s="14">
        <f t="shared" si="497"/>
        <v>1217.7</v>
      </c>
      <c r="AA1530" s="14">
        <f t="shared" si="498"/>
        <v>0</v>
      </c>
      <c r="AB1530" s="14">
        <f t="shared" si="500"/>
        <v>0</v>
      </c>
      <c r="AC1530" s="15">
        <f t="shared" si="499"/>
        <v>1217.7</v>
      </c>
      <c r="AD1530" s="48">
        <f>(ROUND(AC1530-AC1523,1)/AC1523)</f>
        <v>-5.4580745341614903E-2</v>
      </c>
      <c r="AE1530" s="113"/>
      <c r="AF1530" s="60"/>
      <c r="AH1530" s="20"/>
    </row>
    <row r="1531" spans="1:34">
      <c r="A1531" s="99" t="s">
        <v>832</v>
      </c>
      <c r="B1531" s="91"/>
      <c r="C1531" s="21" t="s">
        <v>3</v>
      </c>
      <c r="D1531" s="12">
        <v>0</v>
      </c>
      <c r="E1531" s="12">
        <v>0</v>
      </c>
      <c r="F1531" s="12">
        <v>0</v>
      </c>
      <c r="G1531" s="12">
        <v>180</v>
      </c>
      <c r="H1531" s="12">
        <v>0</v>
      </c>
      <c r="I1531" s="13">
        <v>0</v>
      </c>
      <c r="J1531" s="13">
        <v>0</v>
      </c>
      <c r="K1531" s="13">
        <v>0</v>
      </c>
      <c r="L1531" s="13">
        <v>117</v>
      </c>
      <c r="M1531" s="13">
        <v>0</v>
      </c>
      <c r="N1531" s="14">
        <f>D1531*$D$11</f>
        <v>0</v>
      </c>
      <c r="O1531" s="14">
        <f>E1531*$E$11</f>
        <v>0</v>
      </c>
      <c r="P1531" s="14">
        <f>F1531*$F$11</f>
        <v>0</v>
      </c>
      <c r="Q1531" s="14">
        <f>G1531*$G$11</f>
        <v>270</v>
      </c>
      <c r="R1531" s="14">
        <f>H1531*$H$11</f>
        <v>0</v>
      </c>
      <c r="S1531" s="14">
        <f>(N1531/100)*(I1531*$I$11)+(N1531/100)*(J1531*$J$11)</f>
        <v>0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947.7</v>
      </c>
      <c r="W1531" s="14">
        <f>(R1531/100)*(K1531*$K$11)+(R1531/100)*(L1531*$L$11)</f>
        <v>0</v>
      </c>
      <c r="X1531" s="14">
        <f t="shared" si="495"/>
        <v>0</v>
      </c>
      <c r="Y1531" s="14">
        <f t="shared" si="496"/>
        <v>0</v>
      </c>
      <c r="Z1531" s="14">
        <f t="shared" si="497"/>
        <v>0</v>
      </c>
      <c r="AA1531" s="14">
        <f t="shared" si="498"/>
        <v>1217.7</v>
      </c>
      <c r="AB1531" s="14">
        <f t="shared" si="500"/>
        <v>0</v>
      </c>
      <c r="AC1531" s="15">
        <f t="shared" si="499"/>
        <v>1217.7</v>
      </c>
      <c r="AD1531" s="48">
        <f>(ROUND(AC1531-AC1523,1)/AC1523)</f>
        <v>-5.4580745341614903E-2</v>
      </c>
      <c r="AE1531" s="113"/>
      <c r="AF1531" s="60"/>
      <c r="AH1531" s="20"/>
    </row>
    <row r="1532" spans="1:34">
      <c r="A1532" s="99" t="s">
        <v>833</v>
      </c>
      <c r="B1532" s="91"/>
      <c r="C1532" s="21" t="s">
        <v>4</v>
      </c>
      <c r="D1532" s="12">
        <v>0</v>
      </c>
      <c r="E1532" s="12">
        <v>0</v>
      </c>
      <c r="F1532" s="12">
        <v>0</v>
      </c>
      <c r="G1532" s="12">
        <v>0</v>
      </c>
      <c r="H1532" s="12">
        <v>180</v>
      </c>
      <c r="I1532" s="13">
        <v>0</v>
      </c>
      <c r="J1532" s="13">
        <v>0</v>
      </c>
      <c r="K1532" s="13">
        <v>58.5</v>
      </c>
      <c r="L1532" s="13">
        <v>58.5</v>
      </c>
      <c r="M1532" s="13">
        <v>0</v>
      </c>
      <c r="N1532" s="14">
        <f>D1532*$D$12</f>
        <v>0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270</v>
      </c>
      <c r="S1532" s="14">
        <f>(N1532/100)*(I1532*$I$12)+(N1532/100)*(J1532*$J$12)</f>
        <v>0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947.7</v>
      </c>
      <c r="X1532" s="14">
        <f t="shared" si="495"/>
        <v>0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1217.7</v>
      </c>
      <c r="AC1532" s="15">
        <f t="shared" si="499"/>
        <v>1217.7</v>
      </c>
      <c r="AD1532" s="48">
        <f>(ROUND(AC1532-AC1523,1)/AC1523)</f>
        <v>-5.4580745341614903E-2</v>
      </c>
      <c r="AE1532" s="113"/>
      <c r="AF1532" s="60"/>
      <c r="AH1532" s="20"/>
    </row>
    <row r="1533" spans="1:34">
      <c r="A1533" s="99" t="s">
        <v>834</v>
      </c>
      <c r="B1533" s="91"/>
      <c r="C1533" s="21" t="s">
        <v>327</v>
      </c>
      <c r="D1533" s="12">
        <v>0</v>
      </c>
      <c r="E1533" s="12">
        <v>0</v>
      </c>
      <c r="F1533" s="12">
        <v>0</v>
      </c>
      <c r="G1533" s="12">
        <v>0</v>
      </c>
      <c r="H1533" s="12">
        <v>140</v>
      </c>
      <c r="I1533" s="13">
        <v>0</v>
      </c>
      <c r="J1533" s="13">
        <v>0</v>
      </c>
      <c r="K1533" s="13">
        <v>60</v>
      </c>
      <c r="L1533" s="13">
        <v>60</v>
      </c>
      <c r="M1533" s="13">
        <v>50</v>
      </c>
      <c r="N1533" s="14">
        <f>D1533*$D$13</f>
        <v>0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210</v>
      </c>
      <c r="S1533" s="14">
        <f>(N1533/100)*(I1533*$I$14)+(N1533/100)*(J1533*$J$14)+(N1533/100)*(M1533*$M$14)</f>
        <v>0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1176</v>
      </c>
      <c r="X1533" s="14">
        <f t="shared" si="495"/>
        <v>0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1386</v>
      </c>
      <c r="AC1533" s="15">
        <f t="shared" si="499"/>
        <v>1386</v>
      </c>
      <c r="AD1533" s="48">
        <f>(ROUND(AC1533-AC1523,1)/AC1523)</f>
        <v>7.6086956521739135E-2</v>
      </c>
      <c r="AE1533" s="113"/>
      <c r="AF1533" s="60"/>
      <c r="AH1533" s="20"/>
    </row>
    <row r="1534" spans="1:34">
      <c r="A1534" s="99" t="s">
        <v>835</v>
      </c>
      <c r="B1534" s="91"/>
      <c r="C1534" s="21" t="s">
        <v>328</v>
      </c>
      <c r="D1534" s="12">
        <v>180</v>
      </c>
      <c r="E1534" s="12">
        <v>0</v>
      </c>
      <c r="F1534" s="12">
        <v>0</v>
      </c>
      <c r="G1534" s="12">
        <v>0</v>
      </c>
      <c r="H1534" s="12">
        <v>0</v>
      </c>
      <c r="I1534" s="13">
        <v>0</v>
      </c>
      <c r="J1534" s="13">
        <v>0</v>
      </c>
      <c r="K1534" s="13">
        <v>117</v>
      </c>
      <c r="L1534" s="13">
        <v>0</v>
      </c>
      <c r="M1534" s="13">
        <v>0</v>
      </c>
      <c r="N1534" s="14">
        <f>D1534*$D$14</f>
        <v>270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947.7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1217.7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1217.7</v>
      </c>
      <c r="AD1534" s="48">
        <f>(ROUND(AC1534-AC1523,1)/AC1523)</f>
        <v>-5.4580745341614903E-2</v>
      </c>
      <c r="AE1534" s="113"/>
      <c r="AF1534" s="60"/>
      <c r="AH1534" s="20"/>
    </row>
    <row r="1535" spans="1:34">
      <c r="A1535" s="99"/>
      <c r="B1535" s="91"/>
      <c r="C1535" s="21" t="s">
        <v>329</v>
      </c>
      <c r="D1535" s="12">
        <v>180</v>
      </c>
      <c r="E1535" s="12">
        <v>0</v>
      </c>
      <c r="F1535" s="12">
        <v>0</v>
      </c>
      <c r="G1535" s="12">
        <v>0</v>
      </c>
      <c r="H1535" s="12">
        <v>0</v>
      </c>
      <c r="I1535" s="13">
        <v>0</v>
      </c>
      <c r="J1535" s="13">
        <v>0</v>
      </c>
      <c r="K1535" s="13">
        <v>0</v>
      </c>
      <c r="L1535" s="13">
        <v>117</v>
      </c>
      <c r="M1535" s="13">
        <v>0</v>
      </c>
      <c r="N1535" s="14">
        <f>D1535*$D$15</f>
        <v>270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947.7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1217.7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1217.7</v>
      </c>
      <c r="AD1535" s="48">
        <f>(ROUND(AC1535-AC1523,1)/AC1523)</f>
        <v>-5.4580745341614903E-2</v>
      </c>
      <c r="AE1535" s="113"/>
      <c r="AF1535" s="60"/>
      <c r="AH1535" s="20"/>
    </row>
    <row r="1536" spans="1:34">
      <c r="A1536" s="99"/>
      <c r="B1536" s="91"/>
      <c r="C1536" s="21" t="s">
        <v>325</v>
      </c>
      <c r="D1536" s="12">
        <v>0</v>
      </c>
      <c r="E1536" s="12">
        <v>0</v>
      </c>
      <c r="F1536" s="12">
        <v>0</v>
      </c>
      <c r="G1536" s="12">
        <v>0</v>
      </c>
      <c r="H1536" s="12">
        <v>140</v>
      </c>
      <c r="I1536" s="13">
        <v>0</v>
      </c>
      <c r="J1536" s="13">
        <v>0</v>
      </c>
      <c r="K1536" s="13">
        <v>88</v>
      </c>
      <c r="L1536" s="13">
        <v>88</v>
      </c>
      <c r="M1536" s="13">
        <v>0</v>
      </c>
      <c r="N1536" s="14">
        <f>D1536*$D$16</f>
        <v>0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224</v>
      </c>
      <c r="S1536" s="14">
        <f>(N1536/100)*(I1536*$I$16)+(N1536/100)*(J1536*$J$16)</f>
        <v>0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1182.72</v>
      </c>
      <c r="X1536" s="14">
        <f t="shared" si="495"/>
        <v>0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1406.72</v>
      </c>
      <c r="AC1536" s="15">
        <f t="shared" si="499"/>
        <v>1406.7</v>
      </c>
      <c r="AD1536" s="48">
        <f>(ROUND(AC1536-AC1523,1)/AC1523)</f>
        <v>9.2158385093167705E-2</v>
      </c>
      <c r="AE1536" s="113"/>
      <c r="AF1536" s="60"/>
      <c r="AH1536" s="20"/>
    </row>
    <row r="1537" spans="1:34">
      <c r="A1537" s="99"/>
      <c r="B1537" s="91"/>
      <c r="C1537" s="21" t="s">
        <v>326</v>
      </c>
      <c r="D1537" s="12">
        <v>0</v>
      </c>
      <c r="E1537" s="12">
        <v>0</v>
      </c>
      <c r="F1537" s="12">
        <v>0</v>
      </c>
      <c r="G1537" s="12">
        <v>0</v>
      </c>
      <c r="H1537" s="12">
        <v>140</v>
      </c>
      <c r="I1537" s="13">
        <v>0</v>
      </c>
      <c r="J1537" s="13">
        <v>0</v>
      </c>
      <c r="K1537" s="13">
        <v>88</v>
      </c>
      <c r="L1537" s="13">
        <v>88</v>
      </c>
      <c r="M1537" s="13">
        <v>0</v>
      </c>
      <c r="N1537" s="14">
        <f>D1537*$D$17</f>
        <v>0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224</v>
      </c>
      <c r="S1537" s="14">
        <f>(N1537/100)*(I1537*$I$17)+(N1537/100)*(J1537*$J$17)</f>
        <v>0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1182.72</v>
      </c>
      <c r="X1537" s="14">
        <f t="shared" si="495"/>
        <v>0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1406.72</v>
      </c>
      <c r="AC1537" s="15">
        <f t="shared" si="499"/>
        <v>1406.7</v>
      </c>
      <c r="AD1537" s="48">
        <f>(ROUND(AC1537-AC1523,1)/AC1523)</f>
        <v>9.2158385093167705E-2</v>
      </c>
      <c r="AE1537" s="113"/>
      <c r="AF1537" s="60"/>
      <c r="AH1537" s="20"/>
    </row>
    <row r="1538" spans="1:34">
      <c r="A1538" s="106" t="s">
        <v>0</v>
      </c>
      <c r="B1538" s="92" t="s">
        <v>549</v>
      </c>
      <c r="C1538" s="50" t="s">
        <v>341</v>
      </c>
      <c r="D1538" s="11">
        <v>190</v>
      </c>
      <c r="E1538" s="11">
        <v>0</v>
      </c>
      <c r="F1538" s="11">
        <v>0</v>
      </c>
      <c r="G1538" s="11">
        <v>0</v>
      </c>
      <c r="H1538" s="11">
        <v>0</v>
      </c>
      <c r="I1538" s="51">
        <v>56</v>
      </c>
      <c r="J1538" s="51">
        <v>0</v>
      </c>
      <c r="K1538" s="51">
        <v>0</v>
      </c>
      <c r="L1538" s="51">
        <v>0</v>
      </c>
      <c r="M1538" s="51">
        <v>0</v>
      </c>
      <c r="N1538" s="52">
        <f>D1538*$D$3</f>
        <v>380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0</v>
      </c>
      <c r="S1538" s="52">
        <f>(N1538/100)*(I1538*$I$3)+(N1538/100)*(J1538*$J$3)+(N1538/100)*(K1538*$J$3)+(N1538/100)*(L1538*$J$3)</f>
        <v>638.4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ref="X1538:X1582" si="501">N1538+S1538</f>
        <v>1018.4</v>
      </c>
      <c r="Y1538" s="52">
        <f t="shared" ref="Y1538:Y1582" si="502">O1538+T1538</f>
        <v>0</v>
      </c>
      <c r="Z1538" s="52">
        <f t="shared" ref="Z1538:Z1582" si="503">P1538+U1538</f>
        <v>0</v>
      </c>
      <c r="AA1538" s="52">
        <f t="shared" ref="AA1538:AA1582" si="504">Q1538+V1538</f>
        <v>0</v>
      </c>
      <c r="AB1538" s="52">
        <f t="shared" si="500"/>
        <v>0</v>
      </c>
      <c r="AC1538" s="53">
        <f t="shared" si="499"/>
        <v>1018.4</v>
      </c>
      <c r="AD1538" s="58"/>
      <c r="AE1538" s="113"/>
      <c r="AF1538" s="60"/>
      <c r="AH1538" s="20"/>
    </row>
    <row r="1539" spans="1:34">
      <c r="A1539" s="99" t="s">
        <v>802</v>
      </c>
      <c r="B1539" s="93">
        <v>50</v>
      </c>
      <c r="C1539" s="21" t="s">
        <v>324</v>
      </c>
      <c r="D1539" s="12">
        <v>190</v>
      </c>
      <c r="E1539" s="12">
        <v>0</v>
      </c>
      <c r="F1539" s="12">
        <v>0</v>
      </c>
      <c r="G1539" s="12">
        <v>0</v>
      </c>
      <c r="H1539" s="12">
        <v>0</v>
      </c>
      <c r="I1539" s="13">
        <v>60</v>
      </c>
      <c r="J1539" s="13">
        <v>23</v>
      </c>
      <c r="K1539" s="13">
        <v>0</v>
      </c>
      <c r="L1539" s="13">
        <v>0</v>
      </c>
      <c r="M1539" s="13">
        <v>0</v>
      </c>
      <c r="N1539" s="14">
        <f>D1539*$D$4</f>
        <v>304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0</v>
      </c>
      <c r="S1539" s="14">
        <f>(N1539/100)*(I1539*$I$4)+(N1539/100)*(J1539*$J$4)</f>
        <v>883.12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501"/>
        <v>1187.1199999999999</v>
      </c>
      <c r="Y1539" s="14">
        <f t="shared" si="502"/>
        <v>0</v>
      </c>
      <c r="Z1539" s="14">
        <f t="shared" si="503"/>
        <v>0</v>
      </c>
      <c r="AA1539" s="14">
        <f t="shared" si="504"/>
        <v>0</v>
      </c>
      <c r="AB1539" s="14">
        <f>R1539+W1539</f>
        <v>0</v>
      </c>
      <c r="AC1539" s="15">
        <f>ROUND(X1539+Y1539+Z1539+AA1539+AB1539,1)</f>
        <v>1187.0999999999999</v>
      </c>
      <c r="AD1539" s="48">
        <f>(ROUND(AC1539-AC1538,1)/AC1538)</f>
        <v>0.16565200314218381</v>
      </c>
      <c r="AE1539" s="113" t="s">
        <v>801</v>
      </c>
      <c r="AF1539" s="60"/>
      <c r="AH1539" s="20"/>
    </row>
    <row r="1540" spans="1:34">
      <c r="A1540" s="99" t="s">
        <v>803</v>
      </c>
      <c r="B1540" s="93">
        <v>0</v>
      </c>
      <c r="C1540" s="21" t="s">
        <v>836</v>
      </c>
      <c r="D1540" s="12">
        <v>190</v>
      </c>
      <c r="E1540" s="12">
        <v>0</v>
      </c>
      <c r="F1540" s="12">
        <v>0</v>
      </c>
      <c r="G1540" s="12">
        <v>0</v>
      </c>
      <c r="H1540" s="12">
        <v>0</v>
      </c>
      <c r="I1540" s="13">
        <v>56</v>
      </c>
      <c r="J1540" s="13">
        <v>0</v>
      </c>
      <c r="K1540" s="13">
        <v>0</v>
      </c>
      <c r="L1540" s="13">
        <v>0</v>
      </c>
      <c r="M1540" s="13">
        <v>0</v>
      </c>
      <c r="N1540" s="14">
        <f>D1540*$D$5</f>
        <v>380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0</v>
      </c>
      <c r="S1540" s="14">
        <f>(N1540/100)*(I1540*$I$5)+(N1540/100)*(J1540*$J$5)</f>
        <v>595.83999999999992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501"/>
        <v>975.83999999999992</v>
      </c>
      <c r="Y1540" s="14">
        <f t="shared" si="502"/>
        <v>0</v>
      </c>
      <c r="Z1540" s="14">
        <f t="shared" si="503"/>
        <v>0</v>
      </c>
      <c r="AA1540" s="14">
        <f t="shared" si="504"/>
        <v>0</v>
      </c>
      <c r="AB1540" s="14">
        <f>R1540+W1540</f>
        <v>0</v>
      </c>
      <c r="AC1540" s="15">
        <f t="shared" ref="AC1540:AC1552" si="505">ROUND(X1540+Y1540+Z1540+AA1540+AB1540,1)</f>
        <v>975.8</v>
      </c>
      <c r="AD1540" s="48">
        <f>(ROUND(AC1540-AC1538,1)/AC1538)</f>
        <v>-4.1830322073841325E-2</v>
      </c>
      <c r="AE1540" s="113"/>
      <c r="AF1540" s="60"/>
      <c r="AH1540" s="20"/>
    </row>
    <row r="1541" spans="1:34">
      <c r="A1541" s="99" t="s">
        <v>804</v>
      </c>
      <c r="B1541" s="93">
        <v>0</v>
      </c>
      <c r="C1541" s="21" t="s">
        <v>337</v>
      </c>
      <c r="D1541" s="12">
        <v>190</v>
      </c>
      <c r="E1541" s="12">
        <v>0</v>
      </c>
      <c r="F1541" s="12">
        <v>0</v>
      </c>
      <c r="G1541" s="12">
        <v>0</v>
      </c>
      <c r="H1541" s="12">
        <v>0</v>
      </c>
      <c r="I1541" s="13">
        <v>56</v>
      </c>
      <c r="J1541" s="13">
        <v>0</v>
      </c>
      <c r="K1541" s="13">
        <v>0</v>
      </c>
      <c r="L1541" s="13">
        <v>0</v>
      </c>
      <c r="M1541" s="13">
        <v>0</v>
      </c>
      <c r="N1541" s="14">
        <f>D1541*$D$6</f>
        <v>380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0</v>
      </c>
      <c r="S1541" s="14">
        <f>(N1541/100)*(I1541*$I$6)+(N1541/100)*(J1541*$J$6)</f>
        <v>595.83999999999992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501"/>
        <v>975.83999999999992</v>
      </c>
      <c r="Y1541" s="14">
        <f t="shared" si="502"/>
        <v>0</v>
      </c>
      <c r="Z1541" s="14">
        <f t="shared" si="503"/>
        <v>0</v>
      </c>
      <c r="AA1541" s="14">
        <f t="shared" si="504"/>
        <v>0</v>
      </c>
      <c r="AB1541" s="14">
        <f t="shared" ref="AB1541:AB1552" si="506">R1541+W1541</f>
        <v>0</v>
      </c>
      <c r="AC1541" s="15">
        <f t="shared" si="505"/>
        <v>975.8</v>
      </c>
      <c r="AD1541" s="48">
        <f>(ROUND(AC1541-AC1538,1)/AC1538)</f>
        <v>-4.1830322073841325E-2</v>
      </c>
      <c r="AE1541" s="113"/>
      <c r="AF1541" s="60"/>
      <c r="AH1541" s="20"/>
    </row>
    <row r="1542" spans="1:34">
      <c r="A1542" s="99" t="s">
        <v>805</v>
      </c>
      <c r="B1542" s="93">
        <v>0</v>
      </c>
      <c r="C1542" s="21" t="s">
        <v>338</v>
      </c>
      <c r="D1542" s="12">
        <v>190</v>
      </c>
      <c r="E1542" s="12">
        <v>0</v>
      </c>
      <c r="F1542" s="12">
        <v>0</v>
      </c>
      <c r="G1542" s="12">
        <v>0</v>
      </c>
      <c r="H1542" s="12">
        <v>0</v>
      </c>
      <c r="I1542" s="13">
        <v>56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D1542*$D$7</f>
        <v>380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0</v>
      </c>
      <c r="S1542" s="14">
        <f>(N1542/100)*(I1542*$I$7)+(N1542/100)*(J1542*$J$7)</f>
        <v>595.83999999999992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501"/>
        <v>975.83999999999992</v>
      </c>
      <c r="Y1542" s="14">
        <f t="shared" si="502"/>
        <v>0</v>
      </c>
      <c r="Z1542" s="14">
        <f t="shared" si="503"/>
        <v>0</v>
      </c>
      <c r="AA1542" s="14">
        <f t="shared" si="504"/>
        <v>0</v>
      </c>
      <c r="AB1542" s="14">
        <f t="shared" si="506"/>
        <v>0</v>
      </c>
      <c r="AC1542" s="15">
        <f t="shared" si="505"/>
        <v>975.8</v>
      </c>
      <c r="AD1542" s="48">
        <f>(ROUND(AC1542-AC1538,1)/AC1538)</f>
        <v>-4.1830322073841325E-2</v>
      </c>
      <c r="AE1542" s="113"/>
      <c r="AF1542" s="60"/>
      <c r="AH1542" s="20"/>
    </row>
    <row r="1543" spans="1:34">
      <c r="A1543" s="99" t="s">
        <v>655</v>
      </c>
      <c r="B1543" s="93"/>
      <c r="C1543" s="21" t="s">
        <v>339</v>
      </c>
      <c r="D1543" s="12">
        <v>190</v>
      </c>
      <c r="E1543" s="12">
        <v>0</v>
      </c>
      <c r="F1543" s="12">
        <v>0</v>
      </c>
      <c r="G1543" s="12">
        <v>0</v>
      </c>
      <c r="H1543" s="12">
        <v>0</v>
      </c>
      <c r="I1543" s="13">
        <v>56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D1543*$D$8</f>
        <v>380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0</v>
      </c>
      <c r="S1543" s="14">
        <f>(N1543/100)*(I1543*$I$8)+(N1543/100)*(J1543*$J$8)</f>
        <v>595.83999999999992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501"/>
        <v>975.83999999999992</v>
      </c>
      <c r="Y1543" s="14">
        <f t="shared" si="502"/>
        <v>0</v>
      </c>
      <c r="Z1543" s="14">
        <f t="shared" si="503"/>
        <v>0</v>
      </c>
      <c r="AA1543" s="14">
        <f t="shared" si="504"/>
        <v>0</v>
      </c>
      <c r="AB1543" s="14">
        <f t="shared" si="506"/>
        <v>0</v>
      </c>
      <c r="AC1543" s="15">
        <f t="shared" si="505"/>
        <v>975.8</v>
      </c>
      <c r="AD1543" s="48">
        <f>(ROUND(AC1543-AC1538,1)/AC1538)</f>
        <v>-4.1830322073841325E-2</v>
      </c>
      <c r="AE1543" s="113"/>
      <c r="AF1543" s="60"/>
      <c r="AH1543" s="20"/>
    </row>
    <row r="1544" spans="1:34">
      <c r="A1544" s="99" t="s">
        <v>596</v>
      </c>
      <c r="B1544" s="93"/>
      <c r="C1544" s="21" t="s">
        <v>1</v>
      </c>
      <c r="D1544" s="12">
        <v>95</v>
      </c>
      <c r="E1544" s="12">
        <v>190</v>
      </c>
      <c r="F1544" s="12">
        <v>0</v>
      </c>
      <c r="G1544" s="12">
        <v>0</v>
      </c>
      <c r="H1544" s="12">
        <v>0</v>
      </c>
      <c r="I1544" s="13">
        <v>56</v>
      </c>
      <c r="J1544" s="13">
        <v>0</v>
      </c>
      <c r="K1544" s="13">
        <v>60</v>
      </c>
      <c r="L1544" s="13">
        <v>0</v>
      </c>
      <c r="M1544" s="13">
        <v>0</v>
      </c>
      <c r="N1544" s="14">
        <f>D1544*$D$9</f>
        <v>123.5</v>
      </c>
      <c r="O1544" s="14">
        <f>E1544*$E$9</f>
        <v>285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207.48000000000002</v>
      </c>
      <c r="T1544" s="14">
        <f>(O1544/100)*(K1544*$K$9)</f>
        <v>513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501"/>
        <v>330.98</v>
      </c>
      <c r="Y1544" s="14">
        <f t="shared" si="502"/>
        <v>798</v>
      </c>
      <c r="Z1544" s="14">
        <f t="shared" si="503"/>
        <v>0</v>
      </c>
      <c r="AA1544" s="14">
        <f t="shared" si="504"/>
        <v>0</v>
      </c>
      <c r="AB1544" s="14">
        <f t="shared" si="506"/>
        <v>0</v>
      </c>
      <c r="AC1544" s="15">
        <f t="shared" si="505"/>
        <v>1129</v>
      </c>
      <c r="AD1544" s="48">
        <f>(ROUND(AC1544-AC1538,1)/AC1538)</f>
        <v>0.10860172820109976</v>
      </c>
      <c r="AE1544" s="113"/>
      <c r="AF1544" s="60"/>
      <c r="AH1544" s="20"/>
    </row>
    <row r="1545" spans="1:34">
      <c r="A1545" s="99" t="s">
        <v>831</v>
      </c>
      <c r="B1545" s="93"/>
      <c r="C1545" s="21" t="s">
        <v>2</v>
      </c>
      <c r="D1545" s="12">
        <v>95</v>
      </c>
      <c r="E1545" s="12">
        <v>0</v>
      </c>
      <c r="F1545" s="12">
        <v>190</v>
      </c>
      <c r="G1545" s="12">
        <v>0</v>
      </c>
      <c r="H1545" s="12">
        <v>0</v>
      </c>
      <c r="I1545" s="13">
        <v>56</v>
      </c>
      <c r="J1545" s="13">
        <v>0</v>
      </c>
      <c r="K1545" s="13">
        <v>30</v>
      </c>
      <c r="L1545" s="13">
        <v>30</v>
      </c>
      <c r="M1545" s="13">
        <v>0</v>
      </c>
      <c r="N1545" s="14">
        <f>D1545*$D$10</f>
        <v>123.5</v>
      </c>
      <c r="O1545" s="14">
        <f>E1545*$E$10</f>
        <v>0</v>
      </c>
      <c r="P1545" s="14">
        <f>F1545*$F$10</f>
        <v>285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207.48000000000002</v>
      </c>
      <c r="T1545" s="14">
        <f>(O1545/100)*(K1545*$J$10)</f>
        <v>0</v>
      </c>
      <c r="U1545" s="14">
        <f>(P1545/100)*(K1545*$K$10)+(P1545/100)*(L1545*$L$10)</f>
        <v>513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501"/>
        <v>330.98</v>
      </c>
      <c r="Y1545" s="14">
        <f t="shared" si="502"/>
        <v>0</v>
      </c>
      <c r="Z1545" s="14">
        <f t="shared" si="503"/>
        <v>798</v>
      </c>
      <c r="AA1545" s="14">
        <f t="shared" si="504"/>
        <v>0</v>
      </c>
      <c r="AB1545" s="14">
        <f t="shared" si="506"/>
        <v>0</v>
      </c>
      <c r="AC1545" s="15">
        <f t="shared" si="505"/>
        <v>1129</v>
      </c>
      <c r="AD1545" s="48">
        <f>(ROUND(AC1545-AC1538,1)/AC1538)</f>
        <v>0.10860172820109976</v>
      </c>
      <c r="AE1545" s="113"/>
      <c r="AF1545" s="60"/>
      <c r="AH1545" s="20"/>
    </row>
    <row r="1546" spans="1:34">
      <c r="A1546" s="99" t="s">
        <v>832</v>
      </c>
      <c r="B1546" s="93"/>
      <c r="C1546" s="21" t="s">
        <v>3</v>
      </c>
      <c r="D1546" s="12">
        <v>95</v>
      </c>
      <c r="E1546" s="12">
        <v>0</v>
      </c>
      <c r="F1546" s="12">
        <v>0</v>
      </c>
      <c r="G1546" s="12">
        <v>190</v>
      </c>
      <c r="H1546" s="12">
        <v>0</v>
      </c>
      <c r="I1546" s="13">
        <v>56</v>
      </c>
      <c r="J1546" s="13">
        <v>0</v>
      </c>
      <c r="K1546" s="13">
        <v>0</v>
      </c>
      <c r="L1546" s="13">
        <v>60</v>
      </c>
      <c r="M1546" s="13">
        <v>0</v>
      </c>
      <c r="N1546" s="14">
        <f>D1546*$D$11</f>
        <v>123.5</v>
      </c>
      <c r="O1546" s="14">
        <f>E1546*$E$11</f>
        <v>0</v>
      </c>
      <c r="P1546" s="14">
        <f>F1546*$F$11</f>
        <v>0</v>
      </c>
      <c r="Q1546" s="14">
        <f>G1546*$G$11</f>
        <v>285</v>
      </c>
      <c r="R1546" s="14">
        <f>H1546*$H$11</f>
        <v>0</v>
      </c>
      <c r="S1546" s="14">
        <f>(N1546/100)*(I1546*$I$11)+(N1546/100)*(J1546*$J$11)</f>
        <v>207.48000000000002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513</v>
      </c>
      <c r="W1546" s="14">
        <f>(R1546/100)*(K1546*$K$11)+(R1546/100)*(L1546*$L$11)</f>
        <v>0</v>
      </c>
      <c r="X1546" s="14">
        <f t="shared" si="501"/>
        <v>330.98</v>
      </c>
      <c r="Y1546" s="14">
        <f t="shared" si="502"/>
        <v>0</v>
      </c>
      <c r="Z1546" s="14">
        <f t="shared" si="503"/>
        <v>0</v>
      </c>
      <c r="AA1546" s="14">
        <f t="shared" si="504"/>
        <v>798</v>
      </c>
      <c r="AB1546" s="14">
        <f t="shared" si="506"/>
        <v>0</v>
      </c>
      <c r="AC1546" s="15">
        <f t="shared" si="505"/>
        <v>1129</v>
      </c>
      <c r="AD1546" s="48">
        <f>(ROUND(AC1546-AC1538,1)/AC1538)</f>
        <v>0.10860172820109976</v>
      </c>
      <c r="AE1546" s="113"/>
      <c r="AF1546" s="60"/>
      <c r="AH1546" s="20"/>
    </row>
    <row r="1547" spans="1:34">
      <c r="A1547" s="99" t="s">
        <v>833</v>
      </c>
      <c r="B1547" s="93"/>
      <c r="C1547" s="21" t="s">
        <v>4</v>
      </c>
      <c r="D1547" s="12">
        <v>95</v>
      </c>
      <c r="E1547" s="12">
        <v>0</v>
      </c>
      <c r="F1547" s="12">
        <v>0</v>
      </c>
      <c r="G1547" s="12">
        <v>0</v>
      </c>
      <c r="H1547" s="12">
        <v>190</v>
      </c>
      <c r="I1547" s="13">
        <v>56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D1547*$D$12</f>
        <v>123.5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285</v>
      </c>
      <c r="S1547" s="14">
        <f>(N1547/100)*(I1547*$I$12)+(N1547/100)*(J1547*$J$12)</f>
        <v>207.48000000000002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513</v>
      </c>
      <c r="X1547" s="14">
        <f t="shared" si="501"/>
        <v>330.98</v>
      </c>
      <c r="Y1547" s="14">
        <f t="shared" si="502"/>
        <v>0</v>
      </c>
      <c r="Z1547" s="14">
        <f t="shared" si="503"/>
        <v>0</v>
      </c>
      <c r="AA1547" s="14">
        <f t="shared" si="504"/>
        <v>0</v>
      </c>
      <c r="AB1547" s="14">
        <f t="shared" si="506"/>
        <v>798</v>
      </c>
      <c r="AC1547" s="15">
        <f t="shared" si="505"/>
        <v>1129</v>
      </c>
      <c r="AD1547" s="48">
        <f>(ROUND(AC1547-AC1538,1)/AC1538)</f>
        <v>0.10860172820109976</v>
      </c>
      <c r="AE1547" s="113"/>
      <c r="AF1547" s="60"/>
      <c r="AH1547" s="20"/>
    </row>
    <row r="1548" spans="1:34">
      <c r="A1548" s="99" t="s">
        <v>834</v>
      </c>
      <c r="B1548" s="93"/>
      <c r="C1548" s="21" t="s">
        <v>327</v>
      </c>
      <c r="D1548" s="12">
        <v>190</v>
      </c>
      <c r="E1548" s="12">
        <v>0</v>
      </c>
      <c r="F1548" s="12">
        <v>0</v>
      </c>
      <c r="G1548" s="12">
        <v>0</v>
      </c>
      <c r="H1548" s="12">
        <v>0</v>
      </c>
      <c r="I1548" s="13">
        <v>56</v>
      </c>
      <c r="J1548" s="13">
        <v>0</v>
      </c>
      <c r="K1548" s="13">
        <v>0</v>
      </c>
      <c r="L1548" s="13">
        <v>0</v>
      </c>
      <c r="M1548" s="13">
        <v>58</v>
      </c>
      <c r="N1548" s="14">
        <f>D1548*$D$13</f>
        <v>285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0</v>
      </c>
      <c r="S1548" s="14">
        <f>(N1548/100)*(I1548*$I$14)+(N1548/100)*(J1548*$J$14)+(N1548/100)*(M1548*$M$14)</f>
        <v>974.7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0</v>
      </c>
      <c r="X1548" s="14">
        <f t="shared" si="501"/>
        <v>1259.7</v>
      </c>
      <c r="Y1548" s="14">
        <f t="shared" si="502"/>
        <v>0</v>
      </c>
      <c r="Z1548" s="14">
        <f t="shared" si="503"/>
        <v>0</v>
      </c>
      <c r="AA1548" s="14">
        <f t="shared" si="504"/>
        <v>0</v>
      </c>
      <c r="AB1548" s="14">
        <f t="shared" si="506"/>
        <v>0</v>
      </c>
      <c r="AC1548" s="15">
        <f t="shared" si="505"/>
        <v>1259.7</v>
      </c>
      <c r="AD1548" s="48">
        <f>(ROUND(AC1548-AC1538,1)/AC1538)</f>
        <v>0.2369402985074627</v>
      </c>
      <c r="AE1548" s="113"/>
      <c r="AF1548" s="60"/>
      <c r="AH1548" s="20"/>
    </row>
    <row r="1549" spans="1:34">
      <c r="A1549" s="99" t="s">
        <v>835</v>
      </c>
      <c r="B1549" s="93"/>
      <c r="C1549" s="21" t="s">
        <v>328</v>
      </c>
      <c r="D1549" s="12">
        <v>190</v>
      </c>
      <c r="E1549" s="12">
        <v>0</v>
      </c>
      <c r="F1549" s="12">
        <v>0</v>
      </c>
      <c r="G1549" s="12">
        <v>0</v>
      </c>
      <c r="H1549" s="12">
        <v>0</v>
      </c>
      <c r="I1549" s="13">
        <v>56</v>
      </c>
      <c r="J1549" s="13">
        <v>0</v>
      </c>
      <c r="K1549" s="13">
        <v>58</v>
      </c>
      <c r="L1549" s="13">
        <v>0</v>
      </c>
      <c r="M1549" s="13">
        <v>0</v>
      </c>
      <c r="N1549" s="14">
        <f>D1549*$D$14</f>
        <v>285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974.7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501"/>
        <v>1259.7</v>
      </c>
      <c r="Y1549" s="14">
        <f t="shared" si="502"/>
        <v>0</v>
      </c>
      <c r="Z1549" s="14">
        <f t="shared" si="503"/>
        <v>0</v>
      </c>
      <c r="AA1549" s="14">
        <f t="shared" si="504"/>
        <v>0</v>
      </c>
      <c r="AB1549" s="14">
        <f t="shared" si="506"/>
        <v>0</v>
      </c>
      <c r="AC1549" s="15">
        <f t="shared" si="505"/>
        <v>1259.7</v>
      </c>
      <c r="AD1549" s="48">
        <f>(ROUND(AC1549-AC1538,1)/AC1538)</f>
        <v>0.2369402985074627</v>
      </c>
      <c r="AE1549" s="113"/>
      <c r="AF1549" s="60"/>
      <c r="AH1549" s="20"/>
    </row>
    <row r="1550" spans="1:34">
      <c r="A1550" s="99"/>
      <c r="B1550" s="93"/>
      <c r="C1550" s="21" t="s">
        <v>329</v>
      </c>
      <c r="D1550" s="12">
        <v>190</v>
      </c>
      <c r="E1550" s="12">
        <v>0</v>
      </c>
      <c r="F1550" s="12">
        <v>0</v>
      </c>
      <c r="G1550" s="12">
        <v>0</v>
      </c>
      <c r="H1550" s="12">
        <v>0</v>
      </c>
      <c r="I1550" s="13">
        <v>56</v>
      </c>
      <c r="J1550" s="13">
        <v>0</v>
      </c>
      <c r="K1550" s="13">
        <v>0</v>
      </c>
      <c r="L1550" s="13">
        <v>58</v>
      </c>
      <c r="M1550" s="13">
        <v>0</v>
      </c>
      <c r="N1550" s="14">
        <f>D1550*$D$15</f>
        <v>285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974.7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501"/>
        <v>1259.7</v>
      </c>
      <c r="Y1550" s="14">
        <f t="shared" si="502"/>
        <v>0</v>
      </c>
      <c r="Z1550" s="14">
        <f t="shared" si="503"/>
        <v>0</v>
      </c>
      <c r="AA1550" s="14">
        <f t="shared" si="504"/>
        <v>0</v>
      </c>
      <c r="AB1550" s="14">
        <f t="shared" si="506"/>
        <v>0</v>
      </c>
      <c r="AC1550" s="15">
        <f t="shared" si="505"/>
        <v>1259.7</v>
      </c>
      <c r="AD1550" s="48">
        <f>(ROUND(AC1550-AC1538,1)/AC1538)</f>
        <v>0.2369402985074627</v>
      </c>
      <c r="AE1550" s="113"/>
      <c r="AF1550" s="60"/>
      <c r="AH1550" s="20"/>
    </row>
    <row r="1551" spans="1:34">
      <c r="A1551" s="99"/>
      <c r="B1551" s="93"/>
      <c r="C1551" s="21" t="s">
        <v>325</v>
      </c>
      <c r="D1551" s="12">
        <v>190</v>
      </c>
      <c r="E1551" s="12">
        <v>0</v>
      </c>
      <c r="F1551" s="12">
        <v>0</v>
      </c>
      <c r="G1551" s="12">
        <v>0</v>
      </c>
      <c r="H1551" s="12">
        <v>0</v>
      </c>
      <c r="I1551" s="13">
        <v>56</v>
      </c>
      <c r="J1551" s="13">
        <v>36</v>
      </c>
      <c r="K1551" s="13">
        <v>0</v>
      </c>
      <c r="L1551" s="13">
        <v>0</v>
      </c>
      <c r="M1551" s="13">
        <v>0</v>
      </c>
      <c r="N1551" s="14">
        <f>D1551*$D$16</f>
        <v>304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0</v>
      </c>
      <c r="S1551" s="14">
        <f>(N1551/100)*(I1551*$I$16)+(N1551/100)*(J1551*$J$16)</f>
        <v>662.72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501"/>
        <v>966.72</v>
      </c>
      <c r="Y1551" s="14">
        <f t="shared" si="502"/>
        <v>0</v>
      </c>
      <c r="Z1551" s="14">
        <f t="shared" si="503"/>
        <v>0</v>
      </c>
      <c r="AA1551" s="14">
        <f t="shared" si="504"/>
        <v>0</v>
      </c>
      <c r="AB1551" s="14">
        <f t="shared" si="506"/>
        <v>0</v>
      </c>
      <c r="AC1551" s="15">
        <f t="shared" si="505"/>
        <v>966.7</v>
      </c>
      <c r="AD1551" s="48">
        <f>(ROUND(AC1551-AC1538,1)/AC1538)</f>
        <v>-5.0765907305577382E-2</v>
      </c>
      <c r="AE1551" s="113"/>
      <c r="AF1551" s="60"/>
      <c r="AH1551" s="20"/>
    </row>
    <row r="1552" spans="1:34">
      <c r="A1552" s="99"/>
      <c r="B1552" s="93"/>
      <c r="C1552" s="21" t="s">
        <v>326</v>
      </c>
      <c r="D1552" s="12">
        <v>190</v>
      </c>
      <c r="E1552" s="12">
        <v>0</v>
      </c>
      <c r="F1552" s="12">
        <v>0</v>
      </c>
      <c r="G1552" s="12">
        <v>0</v>
      </c>
      <c r="H1552" s="12">
        <v>0</v>
      </c>
      <c r="I1552" s="13">
        <v>70</v>
      </c>
      <c r="J1552" s="13">
        <v>0</v>
      </c>
      <c r="K1552" s="13">
        <v>0</v>
      </c>
      <c r="L1552" s="13">
        <v>0</v>
      </c>
      <c r="M1552" s="13">
        <v>0</v>
      </c>
      <c r="N1552" s="14">
        <f>D1552*$D$17</f>
        <v>304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0</v>
      </c>
      <c r="S1552" s="14">
        <f>(N1552/100)*(I1552*$I$17)+(N1552/100)*(J1552*$J$17)</f>
        <v>957.6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501"/>
        <v>1261.5999999999999</v>
      </c>
      <c r="Y1552" s="14">
        <f t="shared" si="502"/>
        <v>0</v>
      </c>
      <c r="Z1552" s="14">
        <f t="shared" si="503"/>
        <v>0</v>
      </c>
      <c r="AA1552" s="14">
        <f t="shared" si="504"/>
        <v>0</v>
      </c>
      <c r="AB1552" s="14">
        <f t="shared" si="506"/>
        <v>0</v>
      </c>
      <c r="AC1552" s="15">
        <f t="shared" si="505"/>
        <v>1261.5999999999999</v>
      </c>
      <c r="AD1552" s="48">
        <f>(ROUND(AC1552-AC1538,1)/AC1538)</f>
        <v>0.23880597014925373</v>
      </c>
      <c r="AE1552" s="113"/>
      <c r="AF1552" s="60"/>
      <c r="AH1552" s="20"/>
    </row>
    <row r="1553" spans="1:34">
      <c r="A1553" s="106" t="s">
        <v>0</v>
      </c>
      <c r="B1553" s="90" t="s">
        <v>875</v>
      </c>
      <c r="C1553" s="50" t="s">
        <v>242</v>
      </c>
      <c r="D1553" s="11">
        <v>138</v>
      </c>
      <c r="E1553" s="11">
        <v>0</v>
      </c>
      <c r="F1553" s="11">
        <v>0</v>
      </c>
      <c r="G1553" s="11">
        <v>0</v>
      </c>
      <c r="H1553" s="11">
        <v>100</v>
      </c>
      <c r="I1553" s="51">
        <v>60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276</v>
      </c>
      <c r="O1553" s="52">
        <f>E1553*$E$3</f>
        <v>0</v>
      </c>
      <c r="P1553" s="52">
        <f>F1553*$F$3</f>
        <v>0</v>
      </c>
      <c r="Q1553" s="52">
        <f>G1553*$G$3</f>
        <v>0</v>
      </c>
      <c r="R1553" s="52">
        <f>H1553*$H$3</f>
        <v>200</v>
      </c>
      <c r="S1553" s="52">
        <f>(N1553/100)*(I1553*$I$3)+(N1553/100)*(J1553*$J$3)</f>
        <v>579.59999999999991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501"/>
        <v>855.59999999999991</v>
      </c>
      <c r="Y1553" s="52">
        <f t="shared" si="502"/>
        <v>0</v>
      </c>
      <c r="Z1553" s="52">
        <f t="shared" si="503"/>
        <v>0</v>
      </c>
      <c r="AA1553" s="52">
        <f t="shared" si="504"/>
        <v>0</v>
      </c>
      <c r="AB1553" s="52">
        <f>R1553+W1553</f>
        <v>200</v>
      </c>
      <c r="AC1553" s="53">
        <f>ROUND(X1553+Y1553+Z1553+AA1553+AB1553,1)</f>
        <v>1055.5999999999999</v>
      </c>
      <c r="AD1553" s="58"/>
      <c r="AE1553" s="113"/>
      <c r="AF1553" s="60"/>
      <c r="AH1553" s="20"/>
    </row>
    <row r="1554" spans="1:34">
      <c r="A1554" s="99" t="s">
        <v>802</v>
      </c>
      <c r="B1554" s="91">
        <v>40</v>
      </c>
      <c r="C1554" s="21" t="s">
        <v>324</v>
      </c>
      <c r="D1554" s="12">
        <v>138</v>
      </c>
      <c r="E1554" s="12">
        <v>0</v>
      </c>
      <c r="F1554" s="12">
        <v>0</v>
      </c>
      <c r="G1554" s="12">
        <v>0</v>
      </c>
      <c r="H1554" s="12">
        <v>100</v>
      </c>
      <c r="I1554" s="13">
        <v>80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220.8</v>
      </c>
      <c r="O1554" s="14">
        <f>E1554*$E$4</f>
        <v>0</v>
      </c>
      <c r="P1554" s="14">
        <f>F1554*$F$4</f>
        <v>0</v>
      </c>
      <c r="Q1554" s="14">
        <f>G1554*$G$4</f>
        <v>0</v>
      </c>
      <c r="R1554" s="14">
        <f>H1554*$H$4</f>
        <v>160</v>
      </c>
      <c r="S1554" s="14">
        <f>(N1554/100)*(I1554*$I$4)+(N1554/100)*(J1554*$J$4)</f>
        <v>850.08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501"/>
        <v>1070.8800000000001</v>
      </c>
      <c r="Y1554" s="14">
        <f t="shared" si="502"/>
        <v>0</v>
      </c>
      <c r="Z1554" s="14">
        <f t="shared" si="503"/>
        <v>0</v>
      </c>
      <c r="AA1554" s="14">
        <f t="shared" si="504"/>
        <v>0</v>
      </c>
      <c r="AB1554" s="14">
        <f>R1554+W1554</f>
        <v>160</v>
      </c>
      <c r="AC1554" s="15">
        <f>ROUND(X1554+Y1554+Z1554+AA1554+AB1554,1)</f>
        <v>1230.9000000000001</v>
      </c>
      <c r="AD1554" s="48">
        <f>(ROUND(AC1554-AC1553,1)/AC1553)</f>
        <v>0.16606669192876092</v>
      </c>
      <c r="AE1554" s="113" t="s">
        <v>801</v>
      </c>
      <c r="AF1554" s="60"/>
      <c r="AH1554" s="20"/>
    </row>
    <row r="1555" spans="1:34">
      <c r="A1555" s="99" t="s">
        <v>803</v>
      </c>
      <c r="B1555" s="91">
        <v>10</v>
      </c>
      <c r="C1555" s="21" t="s">
        <v>836</v>
      </c>
      <c r="D1555" s="12">
        <v>138</v>
      </c>
      <c r="E1555" s="12">
        <v>0</v>
      </c>
      <c r="F1555" s="12">
        <v>0</v>
      </c>
      <c r="G1555" s="12">
        <v>0</v>
      </c>
      <c r="H1555" s="12">
        <v>100</v>
      </c>
      <c r="I1555" s="13">
        <v>60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276</v>
      </c>
      <c r="O1555" s="14">
        <f>E1555*$E$5</f>
        <v>0</v>
      </c>
      <c r="P1555" s="14">
        <f>F1555*$F$5</f>
        <v>0</v>
      </c>
      <c r="Q1555" s="14">
        <f>G1555*$G$5</f>
        <v>0</v>
      </c>
      <c r="R1555" s="14">
        <f>H1555*$H$5</f>
        <v>200</v>
      </c>
      <c r="S1555" s="14">
        <f>(N1555/100)*(I1555*$I$5)+(N1555/100)*(J1555*$J$5)</f>
        <v>540.95999999999992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501"/>
        <v>816.95999999999992</v>
      </c>
      <c r="Y1555" s="14">
        <f t="shared" si="502"/>
        <v>0</v>
      </c>
      <c r="Z1555" s="14">
        <f t="shared" si="503"/>
        <v>0</v>
      </c>
      <c r="AA1555" s="14">
        <f t="shared" si="504"/>
        <v>0</v>
      </c>
      <c r="AB1555" s="14">
        <f>R1555+W1555</f>
        <v>200</v>
      </c>
      <c r="AC1555" s="15">
        <f t="shared" ref="AC1555:AC1567" si="507">ROUND(X1555+Y1555+Z1555+AA1555+AB1555,1)</f>
        <v>1017</v>
      </c>
      <c r="AD1555" s="48">
        <f>(ROUND(AC1555-AC1553,1)/AC1553)</f>
        <v>-3.6566881394467607E-2</v>
      </c>
      <c r="AE1555" s="113"/>
      <c r="AF1555" s="60"/>
      <c r="AH1555" s="20"/>
    </row>
    <row r="1556" spans="1:34">
      <c r="A1556" s="99" t="s">
        <v>804</v>
      </c>
      <c r="B1556" s="91">
        <v>0</v>
      </c>
      <c r="C1556" s="21" t="s">
        <v>337</v>
      </c>
      <c r="D1556" s="12">
        <v>138</v>
      </c>
      <c r="E1556" s="12">
        <v>0</v>
      </c>
      <c r="F1556" s="12">
        <v>0</v>
      </c>
      <c r="G1556" s="12">
        <v>0</v>
      </c>
      <c r="H1556" s="12">
        <v>100</v>
      </c>
      <c r="I1556" s="13">
        <v>60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276</v>
      </c>
      <c r="O1556" s="14">
        <f>E1556*$E$6</f>
        <v>0</v>
      </c>
      <c r="P1556" s="14">
        <f>F1556*$F$6</f>
        <v>0</v>
      </c>
      <c r="Q1556" s="14">
        <f>G1556*$G$6</f>
        <v>0</v>
      </c>
      <c r="R1556" s="14">
        <f>H1556*$H$6</f>
        <v>200</v>
      </c>
      <c r="S1556" s="14">
        <f>(N1556/100)*(I1556*$I$6)+(N1556/100)*(J1556*$J$6)</f>
        <v>540.95999999999992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501"/>
        <v>816.95999999999992</v>
      </c>
      <c r="Y1556" s="14">
        <f t="shared" si="502"/>
        <v>0</v>
      </c>
      <c r="Z1556" s="14">
        <f t="shared" si="503"/>
        <v>0</v>
      </c>
      <c r="AA1556" s="14">
        <f t="shared" si="504"/>
        <v>0</v>
      </c>
      <c r="AB1556" s="14">
        <f t="shared" ref="AB1556:AB1567" si="508">R1556+W1556</f>
        <v>200</v>
      </c>
      <c r="AC1556" s="15">
        <f t="shared" si="507"/>
        <v>1017</v>
      </c>
      <c r="AD1556" s="48">
        <f>(ROUND(AC1556-AC1553,1)/AC1553)</f>
        <v>-3.6566881394467607E-2</v>
      </c>
      <c r="AE1556" s="113"/>
      <c r="AF1556" s="60"/>
      <c r="AH1556" s="20"/>
    </row>
    <row r="1557" spans="1:34">
      <c r="A1557" s="99" t="s">
        <v>805</v>
      </c>
      <c r="B1557" s="91">
        <v>0</v>
      </c>
      <c r="C1557" s="21" t="s">
        <v>338</v>
      </c>
      <c r="D1557" s="12">
        <v>138</v>
      </c>
      <c r="E1557" s="12">
        <v>0</v>
      </c>
      <c r="F1557" s="12">
        <v>0</v>
      </c>
      <c r="G1557" s="12">
        <v>0</v>
      </c>
      <c r="H1557" s="12">
        <v>100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276</v>
      </c>
      <c r="O1557" s="14">
        <f>E1557*$E$7</f>
        <v>0</v>
      </c>
      <c r="P1557" s="14">
        <f>F1557*$F$7</f>
        <v>0</v>
      </c>
      <c r="Q1557" s="14">
        <f>G1557*$G$7</f>
        <v>0</v>
      </c>
      <c r="R1557" s="14">
        <f>H1557*$H$7</f>
        <v>200</v>
      </c>
      <c r="S1557" s="14">
        <f>(N1557/100)*(I1557*$I$7)+(N1557/100)*(J1557*$J$7)</f>
        <v>540.95999999999992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501"/>
        <v>816.95999999999992</v>
      </c>
      <c r="Y1557" s="14">
        <f t="shared" si="502"/>
        <v>0</v>
      </c>
      <c r="Z1557" s="14">
        <f t="shared" si="503"/>
        <v>0</v>
      </c>
      <c r="AA1557" s="14">
        <f t="shared" si="504"/>
        <v>0</v>
      </c>
      <c r="AB1557" s="14">
        <f t="shared" si="508"/>
        <v>200</v>
      </c>
      <c r="AC1557" s="15">
        <f t="shared" si="507"/>
        <v>1017</v>
      </c>
      <c r="AD1557" s="48">
        <f>(ROUND(AC1557-AC1553,1)/AC1553)</f>
        <v>-3.6566881394467607E-2</v>
      </c>
      <c r="AE1557" s="113"/>
      <c r="AF1557" s="60"/>
      <c r="AH1557" s="20"/>
    </row>
    <row r="1558" spans="1:34">
      <c r="A1558" s="99" t="s">
        <v>655</v>
      </c>
      <c r="B1558" s="91"/>
      <c r="C1558" s="21" t="s">
        <v>339</v>
      </c>
      <c r="D1558" s="12">
        <v>138</v>
      </c>
      <c r="E1558" s="12">
        <v>0</v>
      </c>
      <c r="F1558" s="12">
        <v>0</v>
      </c>
      <c r="G1558" s="12">
        <v>0</v>
      </c>
      <c r="H1558" s="12">
        <v>100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276</v>
      </c>
      <c r="O1558" s="14">
        <f>E1558*$E$8</f>
        <v>0</v>
      </c>
      <c r="P1558" s="14">
        <f>F1558*$F$8</f>
        <v>0</v>
      </c>
      <c r="Q1558" s="14">
        <f>G1558*$G$8</f>
        <v>0</v>
      </c>
      <c r="R1558" s="14">
        <f>H1558*$H$8</f>
        <v>200</v>
      </c>
      <c r="S1558" s="14">
        <f>(N1558/100)*(I1558*$I$8)+(N1558/100)*(J1558*$J$8)</f>
        <v>540.95999999999992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501"/>
        <v>816.95999999999992</v>
      </c>
      <c r="Y1558" s="14">
        <f t="shared" si="502"/>
        <v>0</v>
      </c>
      <c r="Z1558" s="14">
        <f t="shared" si="503"/>
        <v>0</v>
      </c>
      <c r="AA1558" s="14">
        <f t="shared" si="504"/>
        <v>0</v>
      </c>
      <c r="AB1558" s="14">
        <f t="shared" si="508"/>
        <v>200</v>
      </c>
      <c r="AC1558" s="15">
        <f t="shared" si="507"/>
        <v>1017</v>
      </c>
      <c r="AD1558" s="48">
        <f>(ROUND(AC1558-AC1553,1)/AC1553)</f>
        <v>-3.6566881394467607E-2</v>
      </c>
      <c r="AE1558" s="113"/>
      <c r="AF1558" s="60"/>
      <c r="AH1558" s="20"/>
    </row>
    <row r="1559" spans="1:34">
      <c r="A1559" s="99" t="s">
        <v>596</v>
      </c>
      <c r="B1559" s="91"/>
      <c r="C1559" s="21" t="s">
        <v>1</v>
      </c>
      <c r="D1559" s="12">
        <v>69</v>
      </c>
      <c r="E1559" s="12">
        <v>180</v>
      </c>
      <c r="F1559" s="12">
        <v>0</v>
      </c>
      <c r="G1559" s="12">
        <v>0</v>
      </c>
      <c r="H1559" s="12">
        <v>0</v>
      </c>
      <c r="I1559" s="13">
        <v>60</v>
      </c>
      <c r="J1559" s="13">
        <v>10</v>
      </c>
      <c r="K1559" s="13">
        <v>70</v>
      </c>
      <c r="L1559" s="13">
        <v>0</v>
      </c>
      <c r="M1559" s="13">
        <v>0</v>
      </c>
      <c r="N1559" s="14">
        <f>D1559*$D$9</f>
        <v>89.7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188.37</v>
      </c>
      <c r="T1559" s="14">
        <f>(O1559/100)*(K1559*$K$9)</f>
        <v>567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501"/>
        <v>278.07</v>
      </c>
      <c r="Y1559" s="14">
        <f t="shared" si="502"/>
        <v>837</v>
      </c>
      <c r="Z1559" s="14">
        <f t="shared" si="503"/>
        <v>0</v>
      </c>
      <c r="AA1559" s="14">
        <f t="shared" si="504"/>
        <v>0</v>
      </c>
      <c r="AB1559" s="14">
        <f t="shared" si="508"/>
        <v>0</v>
      </c>
      <c r="AC1559" s="15">
        <f t="shared" si="507"/>
        <v>1115.0999999999999</v>
      </c>
      <c r="AD1559" s="48">
        <f>(ROUND(AC1559-AC1553,1)/AC1553)</f>
        <v>5.6366047745358097E-2</v>
      </c>
      <c r="AE1559" s="113"/>
      <c r="AF1559" s="60"/>
      <c r="AH1559" s="20"/>
    </row>
    <row r="1560" spans="1:34">
      <c r="A1560" s="99" t="s">
        <v>831</v>
      </c>
      <c r="B1560" s="91"/>
      <c r="C1560" s="21" t="s">
        <v>2</v>
      </c>
      <c r="D1560" s="12">
        <v>69</v>
      </c>
      <c r="E1560" s="12">
        <v>0</v>
      </c>
      <c r="F1560" s="12">
        <v>180</v>
      </c>
      <c r="G1560" s="12">
        <v>0</v>
      </c>
      <c r="H1560" s="12">
        <v>0</v>
      </c>
      <c r="I1560" s="13">
        <v>60</v>
      </c>
      <c r="J1560" s="13">
        <v>10</v>
      </c>
      <c r="K1560" s="13">
        <v>35</v>
      </c>
      <c r="L1560" s="13">
        <v>35</v>
      </c>
      <c r="M1560" s="13">
        <v>0</v>
      </c>
      <c r="N1560" s="14">
        <f>D1560*$D$10</f>
        <v>89.7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188.37</v>
      </c>
      <c r="T1560" s="14">
        <f>(O1560/100)*(K1560*$J$10)</f>
        <v>0</v>
      </c>
      <c r="U1560" s="14">
        <f>(P1560/100)*(K1560*$K$10)+(P1560/100)*(L1560*$L$10)</f>
        <v>567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501"/>
        <v>278.07</v>
      </c>
      <c r="Y1560" s="14">
        <f t="shared" si="502"/>
        <v>0</v>
      </c>
      <c r="Z1560" s="14">
        <f t="shared" si="503"/>
        <v>837</v>
      </c>
      <c r="AA1560" s="14">
        <f t="shared" si="504"/>
        <v>0</v>
      </c>
      <c r="AB1560" s="14">
        <f t="shared" si="508"/>
        <v>0</v>
      </c>
      <c r="AC1560" s="15">
        <f t="shared" si="507"/>
        <v>1115.0999999999999</v>
      </c>
      <c r="AD1560" s="48">
        <f>(ROUND(AC1560-AC1553,1)/AC1553)</f>
        <v>5.6366047745358097E-2</v>
      </c>
      <c r="AE1560" s="113"/>
      <c r="AF1560" s="60"/>
      <c r="AH1560" s="20"/>
    </row>
    <row r="1561" spans="1:34">
      <c r="A1561" s="99" t="s">
        <v>832</v>
      </c>
      <c r="B1561" s="91"/>
      <c r="C1561" s="21" t="s">
        <v>3</v>
      </c>
      <c r="D1561" s="12">
        <v>69</v>
      </c>
      <c r="E1561" s="12">
        <v>0</v>
      </c>
      <c r="F1561" s="12">
        <v>0</v>
      </c>
      <c r="G1561" s="12">
        <v>180</v>
      </c>
      <c r="H1561" s="12">
        <v>0</v>
      </c>
      <c r="I1561" s="13">
        <v>60</v>
      </c>
      <c r="J1561" s="13">
        <v>10</v>
      </c>
      <c r="K1561" s="13">
        <v>0</v>
      </c>
      <c r="L1561" s="13">
        <v>70</v>
      </c>
      <c r="M1561" s="13">
        <v>0</v>
      </c>
      <c r="N1561" s="14">
        <f>D1561*$D$11</f>
        <v>89.7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188.37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567</v>
      </c>
      <c r="W1561" s="14">
        <f>(R1561/100)*(K1561*$K$11)+(R1561/100)*(L1561*$L$11)</f>
        <v>0</v>
      </c>
      <c r="X1561" s="14">
        <f t="shared" si="501"/>
        <v>278.07</v>
      </c>
      <c r="Y1561" s="14">
        <f t="shared" si="502"/>
        <v>0</v>
      </c>
      <c r="Z1561" s="14">
        <f t="shared" si="503"/>
        <v>0</v>
      </c>
      <c r="AA1561" s="14">
        <f t="shared" si="504"/>
        <v>837</v>
      </c>
      <c r="AB1561" s="14">
        <f t="shared" si="508"/>
        <v>0</v>
      </c>
      <c r="AC1561" s="15">
        <f t="shared" si="507"/>
        <v>1115.0999999999999</v>
      </c>
      <c r="AD1561" s="48">
        <f>(ROUND(AC1561-AC1553,1)/AC1553)</f>
        <v>5.6366047745358097E-2</v>
      </c>
      <c r="AE1561" s="113"/>
      <c r="AF1561" s="60"/>
      <c r="AH1561" s="20"/>
    </row>
    <row r="1562" spans="1:34">
      <c r="A1562" s="99" t="s">
        <v>833</v>
      </c>
      <c r="B1562" s="91"/>
      <c r="C1562" s="21" t="s">
        <v>4</v>
      </c>
      <c r="D1562" s="12">
        <v>69</v>
      </c>
      <c r="E1562" s="12">
        <v>0</v>
      </c>
      <c r="F1562" s="12">
        <v>0</v>
      </c>
      <c r="G1562" s="12">
        <v>0</v>
      </c>
      <c r="H1562" s="12">
        <v>180</v>
      </c>
      <c r="I1562" s="13">
        <v>60</v>
      </c>
      <c r="J1562" s="13">
        <v>10</v>
      </c>
      <c r="K1562" s="13">
        <v>35</v>
      </c>
      <c r="L1562" s="13">
        <v>35</v>
      </c>
      <c r="M1562" s="13">
        <v>0</v>
      </c>
      <c r="N1562" s="14">
        <f>D1562*$D$12</f>
        <v>89.7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188.37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567</v>
      </c>
      <c r="X1562" s="14">
        <f t="shared" si="501"/>
        <v>278.07</v>
      </c>
      <c r="Y1562" s="14">
        <f t="shared" si="502"/>
        <v>0</v>
      </c>
      <c r="Z1562" s="14">
        <f t="shared" si="503"/>
        <v>0</v>
      </c>
      <c r="AA1562" s="14">
        <f t="shared" si="504"/>
        <v>0</v>
      </c>
      <c r="AB1562" s="14">
        <f t="shared" si="508"/>
        <v>837</v>
      </c>
      <c r="AC1562" s="15">
        <f t="shared" si="507"/>
        <v>1115.0999999999999</v>
      </c>
      <c r="AD1562" s="48">
        <f>(ROUND(AC1562-AC1553,1)/AC1553)</f>
        <v>5.6366047745358097E-2</v>
      </c>
      <c r="AE1562" s="113"/>
      <c r="AF1562" s="60"/>
      <c r="AH1562" s="20"/>
    </row>
    <row r="1563" spans="1:34">
      <c r="A1563" s="99" t="s">
        <v>834</v>
      </c>
      <c r="B1563" s="91"/>
      <c r="C1563" s="21" t="s">
        <v>327</v>
      </c>
      <c r="D1563" s="12">
        <v>138</v>
      </c>
      <c r="E1563" s="12">
        <v>0</v>
      </c>
      <c r="F1563" s="12">
        <v>0</v>
      </c>
      <c r="G1563" s="12">
        <v>0</v>
      </c>
      <c r="H1563" s="12">
        <v>100</v>
      </c>
      <c r="I1563" s="13">
        <v>60</v>
      </c>
      <c r="J1563" s="13">
        <v>10</v>
      </c>
      <c r="K1563" s="13">
        <v>0</v>
      </c>
      <c r="L1563" s="13">
        <v>0</v>
      </c>
      <c r="M1563" s="13">
        <v>30</v>
      </c>
      <c r="N1563" s="14">
        <f>D1563*$D$13</f>
        <v>207</v>
      </c>
      <c r="O1563" s="14">
        <f>E1563*$E$13</f>
        <v>0</v>
      </c>
      <c r="P1563" s="14">
        <f>F1563*$F$13</f>
        <v>0</v>
      </c>
      <c r="Q1563" s="14">
        <f>G1563*$G$13</f>
        <v>0</v>
      </c>
      <c r="R1563" s="14">
        <f>H1563*$H$13</f>
        <v>150</v>
      </c>
      <c r="S1563" s="14">
        <f>(N1563/100)*(I1563*$I$14)+(N1563/100)*(J1563*$J$14)+(N1563/100)*(M1563*$M$14)</f>
        <v>620.99999999999989</v>
      </c>
      <c r="T1563" s="14">
        <f>(O1563/100)*(K1563*$K$13)+(O1563/100)*(M1563*$M$13)</f>
        <v>0</v>
      </c>
      <c r="U1563" s="14">
        <f>(P1563/100)*(K1563*$K$13)+(P1563/100)*(L1563*$L$13)+(P1563/100)*(M1563*$M$13)</f>
        <v>0</v>
      </c>
      <c r="V1563" s="14">
        <f>(Q1563/100)*(L1563*$L$13)+(Q1563/100)*(M1563*$M$13)</f>
        <v>0</v>
      </c>
      <c r="W1563" s="14">
        <f>(R1563/100)*(K1563*$K$13)+(R1563/100)*(L1563*$L$13)+(R1563/100)*(M1563*$M$13)</f>
        <v>180</v>
      </c>
      <c r="X1563" s="14">
        <f t="shared" si="501"/>
        <v>827.99999999999989</v>
      </c>
      <c r="Y1563" s="14">
        <f t="shared" si="502"/>
        <v>0</v>
      </c>
      <c r="Z1563" s="14">
        <f t="shared" si="503"/>
        <v>0</v>
      </c>
      <c r="AA1563" s="14">
        <f t="shared" si="504"/>
        <v>0</v>
      </c>
      <c r="AB1563" s="14">
        <f t="shared" si="508"/>
        <v>330</v>
      </c>
      <c r="AC1563" s="15">
        <f t="shared" si="507"/>
        <v>1158</v>
      </c>
      <c r="AD1563" s="48">
        <f>(ROUND(AC1563-AC1553,1)/AC1553)</f>
        <v>9.7006441834028054E-2</v>
      </c>
      <c r="AE1563" s="113"/>
      <c r="AF1563" s="60"/>
      <c r="AH1563" s="20"/>
    </row>
    <row r="1564" spans="1:34">
      <c r="A1564" s="99" t="s">
        <v>835</v>
      </c>
      <c r="B1564" s="91"/>
      <c r="C1564" s="21" t="s">
        <v>328</v>
      </c>
      <c r="D1564" s="12">
        <v>175</v>
      </c>
      <c r="E1564" s="12">
        <v>0</v>
      </c>
      <c r="F1564" s="12">
        <v>0</v>
      </c>
      <c r="G1564" s="12">
        <v>0</v>
      </c>
      <c r="H1564" s="12">
        <v>0</v>
      </c>
      <c r="I1564" s="13">
        <v>60</v>
      </c>
      <c r="J1564" s="13">
        <v>10</v>
      </c>
      <c r="K1564" s="13">
        <v>60</v>
      </c>
      <c r="L1564" s="13">
        <v>0</v>
      </c>
      <c r="M1564" s="13">
        <v>0</v>
      </c>
      <c r="N1564" s="14">
        <f>D1564*$D$14</f>
        <v>262.5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1023.75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501"/>
        <v>1286.25</v>
      </c>
      <c r="Y1564" s="14">
        <f t="shared" si="502"/>
        <v>0</v>
      </c>
      <c r="Z1564" s="14">
        <f t="shared" si="503"/>
        <v>0</v>
      </c>
      <c r="AA1564" s="14">
        <f t="shared" si="504"/>
        <v>0</v>
      </c>
      <c r="AB1564" s="14">
        <f t="shared" si="508"/>
        <v>0</v>
      </c>
      <c r="AC1564" s="15">
        <f t="shared" si="507"/>
        <v>1286.3</v>
      </c>
      <c r="AD1564" s="48">
        <f>(ROUND(AC1564-AC1553,1)/AC1553)</f>
        <v>0.21854869268662372</v>
      </c>
      <c r="AE1564" s="113"/>
      <c r="AF1564" s="60"/>
      <c r="AH1564" s="20"/>
    </row>
    <row r="1565" spans="1:34">
      <c r="A1565" s="99"/>
      <c r="B1565" s="91"/>
      <c r="C1565" s="21" t="s">
        <v>329</v>
      </c>
      <c r="D1565" s="12">
        <v>175</v>
      </c>
      <c r="E1565" s="12">
        <v>0</v>
      </c>
      <c r="F1565" s="12">
        <v>0</v>
      </c>
      <c r="G1565" s="12">
        <v>0</v>
      </c>
      <c r="H1565" s="12">
        <v>0</v>
      </c>
      <c r="I1565" s="13">
        <v>60</v>
      </c>
      <c r="J1565" s="13">
        <v>10</v>
      </c>
      <c r="K1565" s="13">
        <v>0</v>
      </c>
      <c r="L1565" s="13">
        <v>60</v>
      </c>
      <c r="M1565" s="13">
        <v>0</v>
      </c>
      <c r="N1565" s="14">
        <f>D1565*$D$15</f>
        <v>262.5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1023.75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501"/>
        <v>1286.25</v>
      </c>
      <c r="Y1565" s="14">
        <f t="shared" si="502"/>
        <v>0</v>
      </c>
      <c r="Z1565" s="14">
        <f t="shared" si="503"/>
        <v>0</v>
      </c>
      <c r="AA1565" s="14">
        <f t="shared" si="504"/>
        <v>0</v>
      </c>
      <c r="AB1565" s="14">
        <f t="shared" si="508"/>
        <v>0</v>
      </c>
      <c r="AC1565" s="15">
        <f t="shared" si="507"/>
        <v>1286.3</v>
      </c>
      <c r="AD1565" s="48">
        <f>(ROUND(AC1565-AC1553,1)/AC1553)</f>
        <v>0.21854869268662372</v>
      </c>
      <c r="AE1565" s="113"/>
      <c r="AF1565" s="60"/>
      <c r="AH1565" s="20"/>
    </row>
    <row r="1566" spans="1:34">
      <c r="A1566" s="99"/>
      <c r="B1566" s="91"/>
      <c r="C1566" s="21" t="s">
        <v>325</v>
      </c>
      <c r="D1566" s="12">
        <v>138</v>
      </c>
      <c r="E1566" s="12">
        <v>0</v>
      </c>
      <c r="F1566" s="12">
        <v>0</v>
      </c>
      <c r="G1566" s="12">
        <v>0</v>
      </c>
      <c r="H1566" s="12">
        <v>100</v>
      </c>
      <c r="I1566" s="13">
        <v>60</v>
      </c>
      <c r="J1566" s="13">
        <v>55</v>
      </c>
      <c r="K1566" s="13">
        <v>0</v>
      </c>
      <c r="L1566" s="13">
        <v>0</v>
      </c>
      <c r="M1566" s="13">
        <v>0</v>
      </c>
      <c r="N1566" s="14">
        <f>D1566*$D$16</f>
        <v>220.8</v>
      </c>
      <c r="O1566" s="14">
        <f>E1566*$E$16</f>
        <v>0</v>
      </c>
      <c r="P1566" s="14">
        <f>F1566*$F$16</f>
        <v>0</v>
      </c>
      <c r="Q1566" s="14">
        <f>G1566*$G$16</f>
        <v>0</v>
      </c>
      <c r="R1566" s="14">
        <f>H1566*$H$16</f>
        <v>160</v>
      </c>
      <c r="S1566" s="14">
        <f>(N1566/100)*(I1566*$I$16)+(N1566/100)*(J1566*$J$16)</f>
        <v>678.96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501"/>
        <v>899.76</v>
      </c>
      <c r="Y1566" s="14">
        <f t="shared" si="502"/>
        <v>0</v>
      </c>
      <c r="Z1566" s="14">
        <f t="shared" si="503"/>
        <v>0</v>
      </c>
      <c r="AA1566" s="14">
        <f t="shared" si="504"/>
        <v>0</v>
      </c>
      <c r="AB1566" s="14">
        <f t="shared" si="508"/>
        <v>160</v>
      </c>
      <c r="AC1566" s="15">
        <f t="shared" si="507"/>
        <v>1059.8</v>
      </c>
      <c r="AD1566" s="48">
        <f>(ROUND(AC1566-AC1553,1)/AC1553)</f>
        <v>3.9787798408488072E-3</v>
      </c>
      <c r="AE1566" s="113"/>
      <c r="AF1566" s="60"/>
      <c r="AH1566" s="20"/>
    </row>
    <row r="1567" spans="1:34">
      <c r="A1567" s="99"/>
      <c r="B1567" s="91"/>
      <c r="C1567" s="21" t="s">
        <v>326</v>
      </c>
      <c r="D1567" s="12">
        <v>138</v>
      </c>
      <c r="E1567" s="12">
        <v>0</v>
      </c>
      <c r="F1567" s="12">
        <v>0</v>
      </c>
      <c r="G1567" s="12">
        <v>0</v>
      </c>
      <c r="H1567" s="12">
        <v>100</v>
      </c>
      <c r="I1567" s="13">
        <v>90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220.8</v>
      </c>
      <c r="O1567" s="14">
        <f>E1567*$E$17</f>
        <v>0</v>
      </c>
      <c r="P1567" s="14">
        <f>F1567*$F$17</f>
        <v>0</v>
      </c>
      <c r="Q1567" s="14">
        <f>G1567*$G$17</f>
        <v>0</v>
      </c>
      <c r="R1567" s="14">
        <f>H1567*$H$17</f>
        <v>160</v>
      </c>
      <c r="S1567" s="14">
        <f>(N1567/100)*(I1567*$I$17)+(N1567/100)*(J1567*$J$17)</f>
        <v>916.32000000000016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501"/>
        <v>1137.1200000000001</v>
      </c>
      <c r="Y1567" s="14">
        <f t="shared" si="502"/>
        <v>0</v>
      </c>
      <c r="Z1567" s="14">
        <f t="shared" si="503"/>
        <v>0</v>
      </c>
      <c r="AA1567" s="14">
        <f t="shared" si="504"/>
        <v>0</v>
      </c>
      <c r="AB1567" s="14">
        <f t="shared" si="508"/>
        <v>160</v>
      </c>
      <c r="AC1567" s="15">
        <f t="shared" si="507"/>
        <v>1297.0999999999999</v>
      </c>
      <c r="AD1567" s="48">
        <f>(ROUND(AC1567-AC1553,1)/AC1553)</f>
        <v>0.2287798408488064</v>
      </c>
      <c r="AE1567" s="113"/>
      <c r="AF1567" s="60"/>
      <c r="AH1567" s="20"/>
    </row>
    <row r="1568" spans="1:34">
      <c r="A1568" s="106" t="s">
        <v>0</v>
      </c>
      <c r="B1568" s="92" t="s">
        <v>876</v>
      </c>
      <c r="C1568" s="50" t="s">
        <v>242</v>
      </c>
      <c r="D1568" s="11">
        <v>168</v>
      </c>
      <c r="E1568" s="11">
        <v>0</v>
      </c>
      <c r="F1568" s="11">
        <v>100</v>
      </c>
      <c r="G1568" s="11">
        <v>0</v>
      </c>
      <c r="H1568" s="11">
        <v>0</v>
      </c>
      <c r="I1568" s="51">
        <v>62</v>
      </c>
      <c r="J1568" s="51">
        <v>10</v>
      </c>
      <c r="K1568" s="51">
        <v>0</v>
      </c>
      <c r="L1568" s="51">
        <v>0</v>
      </c>
      <c r="M1568" s="51">
        <v>0</v>
      </c>
      <c r="N1568" s="52">
        <f>D1568*$D$3</f>
        <v>336</v>
      </c>
      <c r="O1568" s="52">
        <f>E1568*$E$3</f>
        <v>0</v>
      </c>
      <c r="P1568" s="52">
        <f>F1568*$F$3</f>
        <v>200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725.75999999999988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si="501"/>
        <v>1061.7599999999998</v>
      </c>
      <c r="Y1568" s="52">
        <f t="shared" si="502"/>
        <v>0</v>
      </c>
      <c r="Z1568" s="52">
        <f t="shared" si="503"/>
        <v>200</v>
      </c>
      <c r="AA1568" s="52">
        <f t="shared" si="504"/>
        <v>0</v>
      </c>
      <c r="AB1568" s="52">
        <f>R1568+W1568</f>
        <v>0</v>
      </c>
      <c r="AC1568" s="53">
        <f>ROUND(X1568+Y1568+Z1568+AA1568+AB1568,1)</f>
        <v>1261.8</v>
      </c>
      <c r="AD1568" s="58"/>
      <c r="AE1568" s="113"/>
      <c r="AF1568" s="60"/>
      <c r="AH1568" s="20"/>
    </row>
    <row r="1569" spans="1:34">
      <c r="A1569" s="99" t="s">
        <v>802</v>
      </c>
      <c r="B1569" s="93">
        <v>40</v>
      </c>
      <c r="C1569" s="21" t="s">
        <v>324</v>
      </c>
      <c r="D1569" s="12">
        <v>168</v>
      </c>
      <c r="E1569" s="12">
        <v>0</v>
      </c>
      <c r="F1569" s="12">
        <v>100</v>
      </c>
      <c r="G1569" s="12">
        <v>0</v>
      </c>
      <c r="H1569" s="12">
        <v>0</v>
      </c>
      <c r="I1569" s="13">
        <v>70</v>
      </c>
      <c r="J1569" s="13">
        <v>30</v>
      </c>
      <c r="K1569" s="13">
        <v>0</v>
      </c>
      <c r="L1569" s="13">
        <v>0</v>
      </c>
      <c r="M1569" s="13">
        <v>0</v>
      </c>
      <c r="N1569" s="14">
        <f>D1569*$D$4</f>
        <v>268.8</v>
      </c>
      <c r="O1569" s="14">
        <f>E1569*$E$4</f>
        <v>0</v>
      </c>
      <c r="P1569" s="14">
        <f>F1569*$F$4</f>
        <v>160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940.80000000000007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1"/>
        <v>1209.6000000000001</v>
      </c>
      <c r="Y1569" s="14">
        <f t="shared" si="502"/>
        <v>0</v>
      </c>
      <c r="Z1569" s="14">
        <f t="shared" si="503"/>
        <v>160</v>
      </c>
      <c r="AA1569" s="14">
        <f t="shared" si="504"/>
        <v>0</v>
      </c>
      <c r="AB1569" s="14">
        <f>R1569+W1569</f>
        <v>0</v>
      </c>
      <c r="AC1569" s="15">
        <f>ROUND(X1569+Y1569+Z1569+AA1569+AB1569,1)</f>
        <v>1369.6</v>
      </c>
      <c r="AD1569" s="48">
        <f>(ROUND(AC1569-AC1568,1)/AC1568)</f>
        <v>8.543350768743066E-2</v>
      </c>
      <c r="AE1569" s="113" t="s">
        <v>801</v>
      </c>
      <c r="AF1569" s="60"/>
      <c r="AH1569" s="20"/>
    </row>
    <row r="1570" spans="1:34">
      <c r="A1570" s="99" t="s">
        <v>803</v>
      </c>
      <c r="B1570" s="93">
        <v>10</v>
      </c>
      <c r="C1570" s="21" t="s">
        <v>836</v>
      </c>
      <c r="D1570" s="12">
        <v>168</v>
      </c>
      <c r="E1570" s="12">
        <v>0</v>
      </c>
      <c r="F1570" s="12">
        <v>100</v>
      </c>
      <c r="G1570" s="12">
        <v>0</v>
      </c>
      <c r="H1570" s="12">
        <v>0</v>
      </c>
      <c r="I1570" s="13">
        <v>62</v>
      </c>
      <c r="J1570" s="13">
        <v>10</v>
      </c>
      <c r="K1570" s="13">
        <v>0</v>
      </c>
      <c r="L1570" s="13">
        <v>0</v>
      </c>
      <c r="M1570" s="13">
        <v>0</v>
      </c>
      <c r="N1570" s="14">
        <f>D1570*$D$5</f>
        <v>336</v>
      </c>
      <c r="O1570" s="14">
        <f>E1570*$E$5</f>
        <v>0</v>
      </c>
      <c r="P1570" s="14">
        <f>F1570*$F$5</f>
        <v>200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677.37599999999998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1"/>
        <v>1013.376</v>
      </c>
      <c r="Y1570" s="14">
        <f t="shared" si="502"/>
        <v>0</v>
      </c>
      <c r="Z1570" s="14">
        <f t="shared" si="503"/>
        <v>200</v>
      </c>
      <c r="AA1570" s="14">
        <f t="shared" si="504"/>
        <v>0</v>
      </c>
      <c r="AB1570" s="14">
        <f>R1570+W1570</f>
        <v>0</v>
      </c>
      <c r="AC1570" s="15">
        <f t="shared" ref="AC1570:AC1582" si="509">ROUND(X1570+Y1570+Z1570+AA1570+AB1570,1)</f>
        <v>1213.4000000000001</v>
      </c>
      <c r="AD1570" s="48">
        <f>(ROUND(AC1570-AC1568,1)/AC1568)</f>
        <v>-3.8357901410683154E-2</v>
      </c>
      <c r="AE1570" s="113"/>
      <c r="AF1570" s="60"/>
      <c r="AH1570" s="20"/>
    </row>
    <row r="1571" spans="1:34">
      <c r="A1571" s="99" t="s">
        <v>804</v>
      </c>
      <c r="B1571" s="93">
        <v>0</v>
      </c>
      <c r="C1571" s="21" t="s">
        <v>337</v>
      </c>
      <c r="D1571" s="12">
        <v>168</v>
      </c>
      <c r="E1571" s="12">
        <v>0</v>
      </c>
      <c r="F1571" s="12">
        <v>100</v>
      </c>
      <c r="G1571" s="12">
        <v>0</v>
      </c>
      <c r="H1571" s="12">
        <v>0</v>
      </c>
      <c r="I1571" s="13">
        <v>62</v>
      </c>
      <c r="J1571" s="13">
        <v>10</v>
      </c>
      <c r="K1571" s="13">
        <v>0</v>
      </c>
      <c r="L1571" s="13">
        <v>0</v>
      </c>
      <c r="M1571" s="13">
        <v>0</v>
      </c>
      <c r="N1571" s="14">
        <f>D1571*$D$6</f>
        <v>336</v>
      </c>
      <c r="O1571" s="14">
        <f>E1571*$E$6</f>
        <v>0</v>
      </c>
      <c r="P1571" s="14">
        <f>F1571*$F$6</f>
        <v>200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677.37599999999998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1"/>
        <v>1013.376</v>
      </c>
      <c r="Y1571" s="14">
        <f t="shared" si="502"/>
        <v>0</v>
      </c>
      <c r="Z1571" s="14">
        <f t="shared" si="503"/>
        <v>200</v>
      </c>
      <c r="AA1571" s="14">
        <f t="shared" si="504"/>
        <v>0</v>
      </c>
      <c r="AB1571" s="14">
        <f t="shared" ref="AB1571:AB1582" si="510">R1571+W1571</f>
        <v>0</v>
      </c>
      <c r="AC1571" s="15">
        <f t="shared" si="509"/>
        <v>1213.4000000000001</v>
      </c>
      <c r="AD1571" s="48">
        <f>(ROUND(AC1571-AC1568,1)/AC1568)</f>
        <v>-3.8357901410683154E-2</v>
      </c>
      <c r="AE1571" s="113"/>
      <c r="AF1571" s="60"/>
      <c r="AH1571" s="20"/>
    </row>
    <row r="1572" spans="1:34">
      <c r="A1572" s="99" t="s">
        <v>805</v>
      </c>
      <c r="B1572" s="93">
        <v>0</v>
      </c>
      <c r="C1572" s="21" t="s">
        <v>338</v>
      </c>
      <c r="D1572" s="12">
        <v>168</v>
      </c>
      <c r="E1572" s="12">
        <v>0</v>
      </c>
      <c r="F1572" s="12">
        <v>100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D1572*$D$7</f>
        <v>336</v>
      </c>
      <c r="O1572" s="14">
        <f>E1572*$E$7</f>
        <v>0</v>
      </c>
      <c r="P1572" s="14">
        <f>F1572*$F$7</f>
        <v>200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677.37599999999998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1"/>
        <v>1013.376</v>
      </c>
      <c r="Y1572" s="14">
        <f t="shared" si="502"/>
        <v>0</v>
      </c>
      <c r="Z1572" s="14">
        <f t="shared" si="503"/>
        <v>200</v>
      </c>
      <c r="AA1572" s="14">
        <f t="shared" si="504"/>
        <v>0</v>
      </c>
      <c r="AB1572" s="14">
        <f t="shared" si="510"/>
        <v>0</v>
      </c>
      <c r="AC1572" s="15">
        <f t="shared" si="509"/>
        <v>1213.4000000000001</v>
      </c>
      <c r="AD1572" s="48">
        <f>(ROUND(AC1572-AC1568,1)/AC1568)</f>
        <v>-3.8357901410683154E-2</v>
      </c>
      <c r="AE1572" s="113"/>
      <c r="AF1572" s="60"/>
      <c r="AH1572" s="20"/>
    </row>
    <row r="1573" spans="1:34">
      <c r="A1573" s="99" t="s">
        <v>655</v>
      </c>
      <c r="B1573" s="93"/>
      <c r="C1573" s="21" t="s">
        <v>339</v>
      </c>
      <c r="D1573" s="12">
        <v>168</v>
      </c>
      <c r="E1573" s="12">
        <v>0</v>
      </c>
      <c r="F1573" s="12">
        <v>100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D1573*$D$8</f>
        <v>336</v>
      </c>
      <c r="O1573" s="14">
        <f>E1573*$E$8</f>
        <v>0</v>
      </c>
      <c r="P1573" s="14">
        <f>F1573*$F$8</f>
        <v>200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677.37599999999998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1"/>
        <v>1013.376</v>
      </c>
      <c r="Y1573" s="14">
        <f t="shared" si="502"/>
        <v>0</v>
      </c>
      <c r="Z1573" s="14">
        <f t="shared" si="503"/>
        <v>200</v>
      </c>
      <c r="AA1573" s="14">
        <f t="shared" si="504"/>
        <v>0</v>
      </c>
      <c r="AB1573" s="14">
        <f t="shared" si="510"/>
        <v>0</v>
      </c>
      <c r="AC1573" s="15">
        <f t="shared" si="509"/>
        <v>1213.4000000000001</v>
      </c>
      <c r="AD1573" s="48">
        <f>(ROUND(AC1573-AC1568,1)/AC1568)</f>
        <v>-3.8357901410683154E-2</v>
      </c>
      <c r="AE1573" s="113"/>
      <c r="AF1573" s="60"/>
      <c r="AH1573" s="20"/>
    </row>
    <row r="1574" spans="1:34">
      <c r="A1574" s="99" t="s">
        <v>596</v>
      </c>
      <c r="B1574" s="93"/>
      <c r="C1574" s="21" t="s">
        <v>1</v>
      </c>
      <c r="D1574" s="12">
        <v>84</v>
      </c>
      <c r="E1574" s="12">
        <v>180</v>
      </c>
      <c r="F1574" s="12">
        <v>0</v>
      </c>
      <c r="G1574" s="12">
        <v>0</v>
      </c>
      <c r="H1574" s="12">
        <v>0</v>
      </c>
      <c r="I1574" s="13">
        <v>62</v>
      </c>
      <c r="J1574" s="13">
        <v>10</v>
      </c>
      <c r="K1574" s="13">
        <v>90</v>
      </c>
      <c r="L1574" s="13">
        <v>0</v>
      </c>
      <c r="M1574" s="13">
        <v>0</v>
      </c>
      <c r="N1574" s="14">
        <f>D1574*$D$9</f>
        <v>109.2</v>
      </c>
      <c r="O1574" s="14">
        <f>E1574*$E$9</f>
        <v>270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235.87200000000001</v>
      </c>
      <c r="T1574" s="14">
        <f>(O1574/100)*(K1574*$K$9)</f>
        <v>729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1"/>
        <v>345.072</v>
      </c>
      <c r="Y1574" s="14">
        <f t="shared" si="502"/>
        <v>999</v>
      </c>
      <c r="Z1574" s="14">
        <f t="shared" si="503"/>
        <v>0</v>
      </c>
      <c r="AA1574" s="14">
        <f t="shared" si="504"/>
        <v>0</v>
      </c>
      <c r="AB1574" s="14">
        <f t="shared" si="510"/>
        <v>0</v>
      </c>
      <c r="AC1574" s="15">
        <f t="shared" si="509"/>
        <v>1344.1</v>
      </c>
      <c r="AD1574" s="48">
        <f>(ROUND(AC1574-AC1568,1)/AC1568)</f>
        <v>6.5224282770645112E-2</v>
      </c>
      <c r="AE1574" s="113"/>
      <c r="AF1574" s="60"/>
      <c r="AH1574" s="20"/>
    </row>
    <row r="1575" spans="1:34">
      <c r="A1575" s="99" t="s">
        <v>831</v>
      </c>
      <c r="B1575" s="93"/>
      <c r="C1575" s="21" t="s">
        <v>2</v>
      </c>
      <c r="D1575" s="12">
        <v>84</v>
      </c>
      <c r="E1575" s="12">
        <v>0</v>
      </c>
      <c r="F1575" s="12">
        <v>180</v>
      </c>
      <c r="G1575" s="12">
        <v>0</v>
      </c>
      <c r="H1575" s="12">
        <v>0</v>
      </c>
      <c r="I1575" s="13">
        <v>62</v>
      </c>
      <c r="J1575" s="13">
        <v>10</v>
      </c>
      <c r="K1575" s="13">
        <v>45</v>
      </c>
      <c r="L1575" s="13">
        <v>45</v>
      </c>
      <c r="M1575" s="13">
        <v>0</v>
      </c>
      <c r="N1575" s="14">
        <f>D1575*$D$10</f>
        <v>109.2</v>
      </c>
      <c r="O1575" s="14">
        <f>E1575*$E$10</f>
        <v>0</v>
      </c>
      <c r="P1575" s="14">
        <f>F1575*$F$10</f>
        <v>270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235.87200000000001</v>
      </c>
      <c r="T1575" s="14">
        <f>(O1575/100)*(K1575*$J$10)</f>
        <v>0</v>
      </c>
      <c r="U1575" s="14">
        <f>(P1575/100)*(K1575*$K$10)+(P1575/100)*(L1575*$L$10)</f>
        <v>729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1"/>
        <v>345.072</v>
      </c>
      <c r="Y1575" s="14">
        <f t="shared" si="502"/>
        <v>0</v>
      </c>
      <c r="Z1575" s="14">
        <f t="shared" si="503"/>
        <v>999</v>
      </c>
      <c r="AA1575" s="14">
        <f t="shared" si="504"/>
        <v>0</v>
      </c>
      <c r="AB1575" s="14">
        <f t="shared" si="510"/>
        <v>0</v>
      </c>
      <c r="AC1575" s="15">
        <f t="shared" si="509"/>
        <v>1344.1</v>
      </c>
      <c r="AD1575" s="48">
        <f>(ROUND(AC1575-AC1568,1)/AC1568)</f>
        <v>6.5224282770645112E-2</v>
      </c>
      <c r="AE1575" s="113"/>
      <c r="AF1575" s="60"/>
      <c r="AH1575" s="20"/>
    </row>
    <row r="1576" spans="1:34">
      <c r="A1576" s="99" t="s">
        <v>832</v>
      </c>
      <c r="B1576" s="93"/>
      <c r="C1576" s="21" t="s">
        <v>3</v>
      </c>
      <c r="D1576" s="12">
        <v>84</v>
      </c>
      <c r="E1576" s="12">
        <v>0</v>
      </c>
      <c r="F1576" s="12">
        <v>0</v>
      </c>
      <c r="G1576" s="12">
        <v>180</v>
      </c>
      <c r="H1576" s="12">
        <v>0</v>
      </c>
      <c r="I1576" s="13">
        <v>62</v>
      </c>
      <c r="J1576" s="13">
        <v>10</v>
      </c>
      <c r="K1576" s="13">
        <v>0</v>
      </c>
      <c r="L1576" s="13">
        <v>90</v>
      </c>
      <c r="M1576" s="13">
        <v>0</v>
      </c>
      <c r="N1576" s="14">
        <f>D1576*$D$11</f>
        <v>109.2</v>
      </c>
      <c r="O1576" s="14">
        <f>E1576*$E$11</f>
        <v>0</v>
      </c>
      <c r="P1576" s="14">
        <f>F1576*$F$11</f>
        <v>0</v>
      </c>
      <c r="Q1576" s="14">
        <f>G1576*$G$11</f>
        <v>270</v>
      </c>
      <c r="R1576" s="14">
        <f>H1576*$H$11</f>
        <v>0</v>
      </c>
      <c r="S1576" s="14">
        <f>(N1576/100)*(I1576*$I$11)+(N1576/100)*(J1576*$J$11)</f>
        <v>235.87200000000001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729</v>
      </c>
      <c r="W1576" s="14">
        <f>(R1576/100)*(K1576*$K$11)+(R1576/100)*(L1576*$L$11)</f>
        <v>0</v>
      </c>
      <c r="X1576" s="14">
        <f t="shared" si="501"/>
        <v>345.072</v>
      </c>
      <c r="Y1576" s="14">
        <f t="shared" si="502"/>
        <v>0</v>
      </c>
      <c r="Z1576" s="14">
        <f t="shared" si="503"/>
        <v>0</v>
      </c>
      <c r="AA1576" s="14">
        <f t="shared" si="504"/>
        <v>999</v>
      </c>
      <c r="AB1576" s="14">
        <f t="shared" si="510"/>
        <v>0</v>
      </c>
      <c r="AC1576" s="15">
        <f t="shared" si="509"/>
        <v>1344.1</v>
      </c>
      <c r="AD1576" s="48">
        <f>(ROUND(AC1576-AC1568,1)/AC1568)</f>
        <v>6.5224282770645112E-2</v>
      </c>
      <c r="AE1576" s="113"/>
      <c r="AF1576" s="60"/>
      <c r="AH1576" s="20"/>
    </row>
    <row r="1577" spans="1:34">
      <c r="A1577" s="99" t="s">
        <v>833</v>
      </c>
      <c r="B1577" s="93"/>
      <c r="C1577" s="21" t="s">
        <v>4</v>
      </c>
      <c r="D1577" s="12">
        <v>84</v>
      </c>
      <c r="E1577" s="12">
        <v>0</v>
      </c>
      <c r="F1577" s="12">
        <v>0</v>
      </c>
      <c r="G1577" s="12">
        <v>0</v>
      </c>
      <c r="H1577" s="12">
        <v>180</v>
      </c>
      <c r="I1577" s="13">
        <v>62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D1577*$D$12</f>
        <v>109.2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270</v>
      </c>
      <c r="S1577" s="14">
        <f>(N1577/100)*(I1577*$I$12)+(N1577/100)*(J1577*$J$12)</f>
        <v>235.87200000000001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729</v>
      </c>
      <c r="X1577" s="14">
        <f t="shared" si="501"/>
        <v>345.072</v>
      </c>
      <c r="Y1577" s="14">
        <f t="shared" si="502"/>
        <v>0</v>
      </c>
      <c r="Z1577" s="14">
        <f t="shared" si="503"/>
        <v>0</v>
      </c>
      <c r="AA1577" s="14">
        <f t="shared" si="504"/>
        <v>0</v>
      </c>
      <c r="AB1577" s="14">
        <f t="shared" si="510"/>
        <v>999</v>
      </c>
      <c r="AC1577" s="15">
        <f t="shared" si="509"/>
        <v>1344.1</v>
      </c>
      <c r="AD1577" s="48">
        <f>(ROUND(AC1577-AC1568,1)/AC1568)</f>
        <v>6.5224282770645112E-2</v>
      </c>
      <c r="AE1577" s="113"/>
      <c r="AF1577" s="60"/>
      <c r="AH1577" s="20"/>
    </row>
    <row r="1578" spans="1:34">
      <c r="A1578" s="99" t="s">
        <v>834</v>
      </c>
      <c r="B1578" s="93"/>
      <c r="C1578" s="21" t="s">
        <v>327</v>
      </c>
      <c r="D1578" s="12">
        <v>168</v>
      </c>
      <c r="E1578" s="12">
        <v>0</v>
      </c>
      <c r="F1578" s="12">
        <v>100</v>
      </c>
      <c r="G1578" s="12">
        <v>0</v>
      </c>
      <c r="H1578" s="12">
        <v>0</v>
      </c>
      <c r="I1578" s="13">
        <v>62</v>
      </c>
      <c r="J1578" s="13">
        <v>10</v>
      </c>
      <c r="K1578" s="13">
        <v>0</v>
      </c>
      <c r="L1578" s="13">
        <v>0</v>
      </c>
      <c r="M1578" s="13">
        <v>35</v>
      </c>
      <c r="N1578" s="14">
        <f>D1578*$D$13</f>
        <v>252</v>
      </c>
      <c r="O1578" s="14">
        <f>E1578*$E$13</f>
        <v>0</v>
      </c>
      <c r="P1578" s="14">
        <f>F1578*$F$13</f>
        <v>150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808.92000000000007</v>
      </c>
      <c r="T1578" s="14">
        <f>(O1578/100)*(K1578*$K$13)+(O1578/100)*(M1578*$M$13)</f>
        <v>0</v>
      </c>
      <c r="U1578" s="14">
        <f>(P1578/100)*(K1578*$K$13)+(P1578/100)*(L1578*$L$13)+(P1578/100)*(M1578*$M$13)</f>
        <v>210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1"/>
        <v>1060.92</v>
      </c>
      <c r="Y1578" s="14">
        <f t="shared" si="502"/>
        <v>0</v>
      </c>
      <c r="Z1578" s="14">
        <f t="shared" si="503"/>
        <v>360</v>
      </c>
      <c r="AA1578" s="14">
        <f t="shared" si="504"/>
        <v>0</v>
      </c>
      <c r="AB1578" s="14">
        <f t="shared" si="510"/>
        <v>0</v>
      </c>
      <c r="AC1578" s="15">
        <f t="shared" si="509"/>
        <v>1420.9</v>
      </c>
      <c r="AD1578" s="48">
        <f>(ROUND(AC1578-AC1568,1)/AC1568)</f>
        <v>0.12608971310825803</v>
      </c>
      <c r="AE1578" s="113"/>
      <c r="AF1578" s="60"/>
      <c r="AH1578" s="20"/>
    </row>
    <row r="1579" spans="1:34">
      <c r="A1579" s="99" t="s">
        <v>835</v>
      </c>
      <c r="B1579" s="93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62</v>
      </c>
      <c r="J1579" s="13">
        <v>10</v>
      </c>
      <c r="K1579" s="13">
        <v>90</v>
      </c>
      <c r="L1579" s="13">
        <v>0</v>
      </c>
      <c r="M1579" s="13">
        <v>0</v>
      </c>
      <c r="N1579" s="14">
        <f>D1579*$D$14</f>
        <v>255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1239.3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1"/>
        <v>1494.3</v>
      </c>
      <c r="Y1579" s="14">
        <f t="shared" si="502"/>
        <v>0</v>
      </c>
      <c r="Z1579" s="14">
        <f t="shared" si="503"/>
        <v>0</v>
      </c>
      <c r="AA1579" s="14">
        <f t="shared" si="504"/>
        <v>0</v>
      </c>
      <c r="AB1579" s="14">
        <f t="shared" si="510"/>
        <v>0</v>
      </c>
      <c r="AC1579" s="15">
        <f t="shared" si="509"/>
        <v>1494.3</v>
      </c>
      <c r="AD1579" s="48">
        <f>(ROUND(AC1579-AC1568,1)/AC1568)</f>
        <v>0.18426058012363292</v>
      </c>
      <c r="AE1579" s="113"/>
      <c r="AF1579" s="60"/>
      <c r="AH1579" s="20"/>
    </row>
    <row r="1580" spans="1:34">
      <c r="A1580" s="99"/>
      <c r="B1580" s="93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90</v>
      </c>
      <c r="M1580" s="13">
        <v>0</v>
      </c>
      <c r="N1580" s="14">
        <f>D1580*$D$15</f>
        <v>255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1239.3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1"/>
        <v>1494.3</v>
      </c>
      <c r="Y1580" s="14">
        <f t="shared" si="502"/>
        <v>0</v>
      </c>
      <c r="Z1580" s="14">
        <f t="shared" si="503"/>
        <v>0</v>
      </c>
      <c r="AA1580" s="14">
        <f t="shared" si="504"/>
        <v>0</v>
      </c>
      <c r="AB1580" s="14">
        <f t="shared" si="510"/>
        <v>0</v>
      </c>
      <c r="AC1580" s="15">
        <f t="shared" si="509"/>
        <v>1494.3</v>
      </c>
      <c r="AD1580" s="48">
        <f>(ROUND(AC1580-AC1568,1)/AC1568)</f>
        <v>0.18426058012363292</v>
      </c>
      <c r="AE1580" s="113"/>
      <c r="AF1580" s="60"/>
      <c r="AH1580" s="20"/>
    </row>
    <row r="1581" spans="1:34">
      <c r="A1581" s="99"/>
      <c r="B1581" s="93"/>
      <c r="C1581" s="21" t="s">
        <v>325</v>
      </c>
      <c r="D1581" s="12">
        <v>168</v>
      </c>
      <c r="E1581" s="12">
        <v>0</v>
      </c>
      <c r="F1581" s="12">
        <v>100</v>
      </c>
      <c r="G1581" s="12">
        <v>0</v>
      </c>
      <c r="H1581" s="12">
        <v>0</v>
      </c>
      <c r="I1581" s="13">
        <v>62</v>
      </c>
      <c r="J1581" s="13">
        <v>50</v>
      </c>
      <c r="K1581" s="13">
        <v>0</v>
      </c>
      <c r="L1581" s="13">
        <v>0</v>
      </c>
      <c r="M1581" s="13">
        <v>0</v>
      </c>
      <c r="N1581" s="14">
        <f>D1581*$D$16</f>
        <v>268.8</v>
      </c>
      <c r="O1581" s="14">
        <f>E1581*$E$16</f>
        <v>0</v>
      </c>
      <c r="P1581" s="14">
        <f>F1581*$F$16</f>
        <v>160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771.45600000000013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1"/>
        <v>1040.2560000000001</v>
      </c>
      <c r="Y1581" s="14">
        <f t="shared" si="502"/>
        <v>0</v>
      </c>
      <c r="Z1581" s="14">
        <f t="shared" si="503"/>
        <v>160</v>
      </c>
      <c r="AA1581" s="14">
        <f t="shared" si="504"/>
        <v>0</v>
      </c>
      <c r="AB1581" s="14">
        <f t="shared" si="510"/>
        <v>0</v>
      </c>
      <c r="AC1581" s="15">
        <f t="shared" si="509"/>
        <v>1200.3</v>
      </c>
      <c r="AD1581" s="48">
        <f>(ROUND(AC1581-AC1568,1)/AC1568)</f>
        <v>-4.8739895387541608E-2</v>
      </c>
      <c r="AE1581" s="113"/>
      <c r="AF1581" s="60"/>
      <c r="AH1581" s="20"/>
    </row>
    <row r="1582" spans="1:34">
      <c r="A1582" s="99"/>
      <c r="B1582" s="93"/>
      <c r="C1582" s="21" t="s">
        <v>326</v>
      </c>
      <c r="D1582" s="12">
        <v>168</v>
      </c>
      <c r="E1582" s="12">
        <v>0</v>
      </c>
      <c r="F1582" s="12">
        <v>100</v>
      </c>
      <c r="G1582" s="12">
        <v>0</v>
      </c>
      <c r="H1582" s="12">
        <v>0</v>
      </c>
      <c r="I1582" s="13">
        <v>80</v>
      </c>
      <c r="J1582" s="13">
        <v>10</v>
      </c>
      <c r="K1582" s="13">
        <v>0</v>
      </c>
      <c r="L1582" s="13">
        <v>0</v>
      </c>
      <c r="M1582" s="13">
        <v>0</v>
      </c>
      <c r="N1582" s="14">
        <f>D1582*$D$17</f>
        <v>268.8</v>
      </c>
      <c r="O1582" s="14">
        <f>E1582*$E$17</f>
        <v>0</v>
      </c>
      <c r="P1582" s="14">
        <f>F1582*$F$17</f>
        <v>160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994.56000000000006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1"/>
        <v>1263.3600000000001</v>
      </c>
      <c r="Y1582" s="14">
        <f t="shared" si="502"/>
        <v>0</v>
      </c>
      <c r="Z1582" s="14">
        <f t="shared" si="503"/>
        <v>160</v>
      </c>
      <c r="AA1582" s="14">
        <f t="shared" si="504"/>
        <v>0</v>
      </c>
      <c r="AB1582" s="14">
        <f t="shared" si="510"/>
        <v>0</v>
      </c>
      <c r="AC1582" s="15">
        <f t="shared" si="509"/>
        <v>1423.4</v>
      </c>
      <c r="AD1582" s="48">
        <f>(ROUND(AC1582-AC1568,1)/AC1568)</f>
        <v>0.12807100966872723</v>
      </c>
      <c r="AE1582" s="113"/>
      <c r="AF1582" s="60"/>
      <c r="AH1582" s="20"/>
    </row>
    <row r="1583" spans="1:34">
      <c r="A1583" s="106" t="s">
        <v>0</v>
      </c>
      <c r="B1583" s="90" t="s">
        <v>904</v>
      </c>
      <c r="C1583" s="50" t="s">
        <v>242</v>
      </c>
      <c r="D1583" s="11">
        <v>170</v>
      </c>
      <c r="E1583" s="11">
        <v>0</v>
      </c>
      <c r="F1583" s="11">
        <v>0</v>
      </c>
      <c r="G1583" s="11">
        <v>0</v>
      </c>
      <c r="H1583" s="11">
        <v>0</v>
      </c>
      <c r="I1583" s="51">
        <v>80</v>
      </c>
      <c r="J1583" s="51">
        <v>0</v>
      </c>
      <c r="K1583" s="51">
        <v>0</v>
      </c>
      <c r="L1583" s="51">
        <v>0</v>
      </c>
      <c r="M1583" s="51">
        <v>0</v>
      </c>
      <c r="N1583" s="52">
        <f>D1583*$D$3</f>
        <v>340</v>
      </c>
      <c r="O1583" s="52">
        <f>E1583*$E$3</f>
        <v>0</v>
      </c>
      <c r="P1583" s="52">
        <f>F1583*$F$3</f>
        <v>0</v>
      </c>
      <c r="Q1583" s="52">
        <f>G1583*$G$3</f>
        <v>0</v>
      </c>
      <c r="R1583" s="52">
        <f>H1583*$H$3</f>
        <v>0</v>
      </c>
      <c r="S1583" s="52">
        <f>(N1583/100)*(I1583*$I$3)+(N1583/100)*(J1583*$J$3)</f>
        <v>816</v>
      </c>
      <c r="T1583" s="52">
        <f>(O1583/100)*(K1583*$K$3)</f>
        <v>0</v>
      </c>
      <c r="U1583" s="52">
        <f>(P1583/100)*(K1583*$K$3)+(P1583/100)*(L1583*$L$3)</f>
        <v>0</v>
      </c>
      <c r="V1583" s="52">
        <f>(Q1583/100)*(L1583*$L$3)</f>
        <v>0</v>
      </c>
      <c r="W1583" s="52">
        <f>(R1583/100)*(K1583*$K$3)+(R1583/100)*(L1583*$L$3)</f>
        <v>0</v>
      </c>
      <c r="X1583" s="52">
        <f t="shared" ref="X1583:X1597" si="511">N1583+S1583</f>
        <v>1156</v>
      </c>
      <c r="Y1583" s="52">
        <f t="shared" ref="Y1583:Y1597" si="512">O1583+T1583</f>
        <v>0</v>
      </c>
      <c r="Z1583" s="52">
        <f t="shared" ref="Z1583:Z1597" si="513">P1583+U1583</f>
        <v>0</v>
      </c>
      <c r="AA1583" s="52">
        <f t="shared" ref="AA1583:AA1597" si="514">Q1583+V1583</f>
        <v>0</v>
      </c>
      <c r="AB1583" s="52">
        <f>R1583+W1583</f>
        <v>0</v>
      </c>
      <c r="AC1583" s="53">
        <f>ROUND(X1583+Y1583+Z1583+AA1583+AB1583,1)</f>
        <v>1156</v>
      </c>
      <c r="AD1583" s="58"/>
      <c r="AE1583" s="113"/>
      <c r="AF1583" s="60"/>
      <c r="AH1583" s="20"/>
    </row>
    <row r="1584" spans="1:34">
      <c r="A1584" s="99" t="s">
        <v>802</v>
      </c>
      <c r="B1584" s="91">
        <v>60</v>
      </c>
      <c r="C1584" s="21" t="s">
        <v>324</v>
      </c>
      <c r="D1584" s="12">
        <v>170</v>
      </c>
      <c r="E1584" s="12">
        <v>0</v>
      </c>
      <c r="F1584" s="12">
        <v>0</v>
      </c>
      <c r="G1584" s="12">
        <v>0</v>
      </c>
      <c r="H1584" s="12">
        <v>0</v>
      </c>
      <c r="I1584" s="13">
        <v>90</v>
      </c>
      <c r="J1584" s="13">
        <v>20</v>
      </c>
      <c r="K1584" s="13">
        <v>0</v>
      </c>
      <c r="L1584" s="13">
        <v>0</v>
      </c>
      <c r="M1584" s="13">
        <v>0</v>
      </c>
      <c r="N1584" s="14">
        <f>D1584*$D$4</f>
        <v>272</v>
      </c>
      <c r="O1584" s="14">
        <f>E1584*$E$4</f>
        <v>0</v>
      </c>
      <c r="P1584" s="14">
        <f>F1584*$F$4</f>
        <v>0</v>
      </c>
      <c r="Q1584" s="14">
        <f>G1584*$G$4</f>
        <v>0</v>
      </c>
      <c r="R1584" s="14">
        <f>H1584*$H$4</f>
        <v>0</v>
      </c>
      <c r="S1584" s="14">
        <f>(N1584/100)*(I1584*$I$4)+(N1584/100)*(J1584*$J$4)</f>
        <v>1047.2</v>
      </c>
      <c r="T1584" s="14">
        <f>(O1584/100)*(K1584*$K$4)</f>
        <v>0</v>
      </c>
      <c r="U1584" s="14">
        <f>(P1584/100)*(K1584*$K$4)+(P1584/100)*(L1584*$L$4)</f>
        <v>0</v>
      </c>
      <c r="V1584" s="14">
        <f>(Q1584/100)*(L1584*$L$4)</f>
        <v>0</v>
      </c>
      <c r="W1584" s="14">
        <f>(R1584/100)*(K1584*$K$4)+(R1584/100)*(L1584*$L$4)</f>
        <v>0</v>
      </c>
      <c r="X1584" s="14">
        <f t="shared" si="511"/>
        <v>1319.2</v>
      </c>
      <c r="Y1584" s="14">
        <f t="shared" si="512"/>
        <v>0</v>
      </c>
      <c r="Z1584" s="14">
        <f t="shared" si="513"/>
        <v>0</v>
      </c>
      <c r="AA1584" s="14">
        <f t="shared" si="514"/>
        <v>0</v>
      </c>
      <c r="AB1584" s="14">
        <f>R1584+W1584</f>
        <v>0</v>
      </c>
      <c r="AC1584" s="15">
        <f>ROUND(X1584+Y1584+Z1584+AA1584+AB1584,1)</f>
        <v>1319.2</v>
      </c>
      <c r="AD1584" s="48">
        <f>(ROUND(AC1584-AC1583,1)/AC1583)</f>
        <v>0.14117647058823529</v>
      </c>
      <c r="AE1584" s="113" t="s">
        <v>801</v>
      </c>
      <c r="AF1584" s="60"/>
      <c r="AH1584" s="20"/>
    </row>
    <row r="1585" spans="1:34">
      <c r="A1585" s="99" t="s">
        <v>803</v>
      </c>
      <c r="B1585" s="91">
        <v>0</v>
      </c>
      <c r="C1585" s="21" t="s">
        <v>836</v>
      </c>
      <c r="D1585" s="12">
        <v>170</v>
      </c>
      <c r="E1585" s="12">
        <v>0</v>
      </c>
      <c r="F1585" s="12">
        <v>0</v>
      </c>
      <c r="G1585" s="12">
        <v>0</v>
      </c>
      <c r="H1585" s="12">
        <v>0</v>
      </c>
      <c r="I1585" s="13">
        <v>80</v>
      </c>
      <c r="J1585" s="13">
        <v>0</v>
      </c>
      <c r="K1585" s="13">
        <v>0</v>
      </c>
      <c r="L1585" s="13">
        <v>0</v>
      </c>
      <c r="M1585" s="13">
        <v>0</v>
      </c>
      <c r="N1585" s="14">
        <f>D1585*$D$5</f>
        <v>340</v>
      </c>
      <c r="O1585" s="14">
        <f>E1585*$E$5</f>
        <v>0</v>
      </c>
      <c r="P1585" s="14">
        <f>F1585*$F$5</f>
        <v>0</v>
      </c>
      <c r="Q1585" s="14">
        <f>G1585*$G$5</f>
        <v>0</v>
      </c>
      <c r="R1585" s="14">
        <f>H1585*$H$5</f>
        <v>0</v>
      </c>
      <c r="S1585" s="14">
        <f>(N1585/100)*(I1585*$I$5)+(N1585/100)*(J1585*$J$5)</f>
        <v>761.6</v>
      </c>
      <c r="T1585" s="14">
        <f>(O1585/100)*(K1585*$K$5)</f>
        <v>0</v>
      </c>
      <c r="U1585" s="14">
        <f>(P1585/100)*(K1585*$K$5)+(P1585/100)*(L1585*$L$5)</f>
        <v>0</v>
      </c>
      <c r="V1585" s="14">
        <f>(Q1585/100)*(L1585*$L$5)</f>
        <v>0</v>
      </c>
      <c r="W1585" s="14">
        <f>(R1585/100)*(K1585*$K$5)+(R1585/100)*(L1585*$L$5)</f>
        <v>0</v>
      </c>
      <c r="X1585" s="14">
        <f t="shared" si="511"/>
        <v>1101.5999999999999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 t="shared" ref="AC1585:AC1597" si="515">ROUND(X1585+Y1585+Z1585+AA1585+AB1585,1)</f>
        <v>1101.5999999999999</v>
      </c>
      <c r="AD1585" s="48">
        <f>(ROUND(AC1585-AC1583,1)/AC1583)</f>
        <v>-4.7058823529411764E-2</v>
      </c>
      <c r="AE1585" s="113"/>
      <c r="AF1585" s="60"/>
      <c r="AH1585" s="20"/>
    </row>
    <row r="1586" spans="1:34">
      <c r="A1586" s="99" t="s">
        <v>804</v>
      </c>
      <c r="B1586" s="91">
        <v>0</v>
      </c>
      <c r="C1586" s="21" t="s">
        <v>337</v>
      </c>
      <c r="D1586" s="12">
        <v>170</v>
      </c>
      <c r="E1586" s="12">
        <v>0</v>
      </c>
      <c r="F1586" s="12">
        <v>0</v>
      </c>
      <c r="G1586" s="12">
        <v>0</v>
      </c>
      <c r="H1586" s="12">
        <v>0</v>
      </c>
      <c r="I1586" s="13">
        <v>80</v>
      </c>
      <c r="J1586" s="13">
        <v>0</v>
      </c>
      <c r="K1586" s="13">
        <v>0</v>
      </c>
      <c r="L1586" s="13">
        <v>0</v>
      </c>
      <c r="M1586" s="13">
        <v>0</v>
      </c>
      <c r="N1586" s="14">
        <f>D1586*$D$6</f>
        <v>340</v>
      </c>
      <c r="O1586" s="14">
        <f>E1586*$E$6</f>
        <v>0</v>
      </c>
      <c r="P1586" s="14">
        <f>F1586*$F$6</f>
        <v>0</v>
      </c>
      <c r="Q1586" s="14">
        <f>G1586*$G$6</f>
        <v>0</v>
      </c>
      <c r="R1586" s="14">
        <f>H1586*$H$6</f>
        <v>0</v>
      </c>
      <c r="S1586" s="14">
        <f>(N1586/100)*(I1586*$I$6)+(N1586/100)*(J1586*$J$6)</f>
        <v>761.6</v>
      </c>
      <c r="T1586" s="14">
        <f>(O1586/100)*(K1586*$K$6)</f>
        <v>0</v>
      </c>
      <c r="U1586" s="14">
        <f>(P1586/100)*(K1586*$K$6)+(P1586/100)*(L1586*$L$6)</f>
        <v>0</v>
      </c>
      <c r="V1586" s="14">
        <f>(Q1586/100)*(L1586*$L$6)</f>
        <v>0</v>
      </c>
      <c r="W1586" s="14">
        <f>(R1586/100)*(K1586*$K$6)+(R1586/100)*(L1586*$L$6)</f>
        <v>0</v>
      </c>
      <c r="X1586" s="14">
        <f t="shared" si="511"/>
        <v>1101.5999999999999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 t="shared" ref="AB1586:AB1597" si="516">R1586+W1586</f>
        <v>0</v>
      </c>
      <c r="AC1586" s="15">
        <f t="shared" si="515"/>
        <v>1101.5999999999999</v>
      </c>
      <c r="AD1586" s="48">
        <f>(ROUND(AC1586-AC1583,1)/AC1583)</f>
        <v>-4.7058823529411764E-2</v>
      </c>
      <c r="AE1586" s="113"/>
      <c r="AF1586" s="60"/>
      <c r="AH1586" s="20"/>
    </row>
    <row r="1587" spans="1:34">
      <c r="A1587" s="99" t="s">
        <v>805</v>
      </c>
      <c r="B1587" s="91">
        <v>0</v>
      </c>
      <c r="C1587" s="21" t="s">
        <v>338</v>
      </c>
      <c r="D1587" s="12">
        <v>170</v>
      </c>
      <c r="E1587" s="12">
        <v>0</v>
      </c>
      <c r="F1587" s="12">
        <v>0</v>
      </c>
      <c r="G1587" s="12">
        <v>0</v>
      </c>
      <c r="H1587" s="12">
        <v>0</v>
      </c>
      <c r="I1587" s="13">
        <v>80</v>
      </c>
      <c r="J1587" s="13">
        <v>0</v>
      </c>
      <c r="K1587" s="13">
        <v>0</v>
      </c>
      <c r="L1587" s="13">
        <v>0</v>
      </c>
      <c r="M1587" s="13">
        <v>0</v>
      </c>
      <c r="N1587" s="14">
        <f>D1587*$D$7</f>
        <v>340</v>
      </c>
      <c r="O1587" s="14">
        <f>E1587*$E$7</f>
        <v>0</v>
      </c>
      <c r="P1587" s="14">
        <f>F1587*$F$7</f>
        <v>0</v>
      </c>
      <c r="Q1587" s="14">
        <f>G1587*$G$7</f>
        <v>0</v>
      </c>
      <c r="R1587" s="14">
        <f>H1587*$H$7</f>
        <v>0</v>
      </c>
      <c r="S1587" s="14">
        <f>(N1587/100)*(I1587*$I$7)+(N1587/100)*(J1587*$J$7)</f>
        <v>761.6</v>
      </c>
      <c r="T1587" s="14">
        <f>(O1587/100)*(K1587*$K$7)</f>
        <v>0</v>
      </c>
      <c r="U1587" s="14">
        <f>(P1587/100)*(K1587*$K$7)+(P1587/100)*(L1587*$L$7)</f>
        <v>0</v>
      </c>
      <c r="V1587" s="14">
        <f>(Q1587/100)*(L1587*$L$7)</f>
        <v>0</v>
      </c>
      <c r="W1587" s="14">
        <f>(R1587/100)*(K1587*$K$7)+(R1587/100)*(L1587*$L$7)</f>
        <v>0</v>
      </c>
      <c r="X1587" s="14">
        <f t="shared" si="511"/>
        <v>1101.5999999999999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si="516"/>
        <v>0</v>
      </c>
      <c r="AC1587" s="15">
        <f t="shared" si="515"/>
        <v>1101.5999999999999</v>
      </c>
      <c r="AD1587" s="48">
        <f>(ROUND(AC1587-AC1583,1)/AC1583)</f>
        <v>-4.7058823529411764E-2</v>
      </c>
      <c r="AE1587" s="113"/>
      <c r="AF1587" s="60"/>
      <c r="AH1587" s="20"/>
    </row>
    <row r="1588" spans="1:34">
      <c r="A1588" s="99" t="s">
        <v>655</v>
      </c>
      <c r="B1588" s="91"/>
      <c r="C1588" s="21" t="s">
        <v>339</v>
      </c>
      <c r="D1588" s="12">
        <v>170</v>
      </c>
      <c r="E1588" s="12">
        <v>0</v>
      </c>
      <c r="F1588" s="12">
        <v>0</v>
      </c>
      <c r="G1588" s="12">
        <v>0</v>
      </c>
      <c r="H1588" s="12">
        <v>0</v>
      </c>
      <c r="I1588" s="13">
        <v>80</v>
      </c>
      <c r="J1588" s="13">
        <v>0</v>
      </c>
      <c r="K1588" s="13">
        <v>0</v>
      </c>
      <c r="L1588" s="13">
        <v>0</v>
      </c>
      <c r="M1588" s="13">
        <v>0</v>
      </c>
      <c r="N1588" s="14">
        <f>D1588*$D$8</f>
        <v>340</v>
      </c>
      <c r="O1588" s="14">
        <f>E1588*$E$8</f>
        <v>0</v>
      </c>
      <c r="P1588" s="14">
        <f>F1588*$F$8</f>
        <v>0</v>
      </c>
      <c r="Q1588" s="14">
        <f>G1588*$G$8</f>
        <v>0</v>
      </c>
      <c r="R1588" s="14">
        <f>H1588*$H$8</f>
        <v>0</v>
      </c>
      <c r="S1588" s="14">
        <f>(N1588/100)*(I1588*$I$8)+(N1588/100)*(J1588*$J$8)</f>
        <v>761.6</v>
      </c>
      <c r="T1588" s="14">
        <f>(O1588/100)*(K1588*$K$8)</f>
        <v>0</v>
      </c>
      <c r="U1588" s="14">
        <f>(P1588/100)*(K1588*$K$8)+(P1588/100)*(L1588*$L$8)</f>
        <v>0</v>
      </c>
      <c r="V1588" s="14">
        <f>(Q1588/100)*(L1588*$L$8)</f>
        <v>0</v>
      </c>
      <c r="W1588" s="14">
        <f>(R1588/100)*(K1588*$K$8)+(R1588/100)*(L1588*$L$8)</f>
        <v>0</v>
      </c>
      <c r="X1588" s="14">
        <f t="shared" si="511"/>
        <v>1101.5999999999999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1101.5999999999999</v>
      </c>
      <c r="AD1588" s="48">
        <f>(ROUND(AC1588-AC1583,1)/AC1583)</f>
        <v>-4.7058823529411764E-2</v>
      </c>
      <c r="AE1588" s="113"/>
      <c r="AF1588" s="60"/>
      <c r="AH1588" s="20"/>
    </row>
    <row r="1589" spans="1:34">
      <c r="A1589" s="99" t="s">
        <v>596</v>
      </c>
      <c r="B1589" s="91"/>
      <c r="C1589" s="21" t="s">
        <v>1</v>
      </c>
      <c r="D1589" s="12">
        <v>85</v>
      </c>
      <c r="E1589" s="12">
        <v>170</v>
      </c>
      <c r="F1589" s="12">
        <v>0</v>
      </c>
      <c r="G1589" s="12">
        <v>0</v>
      </c>
      <c r="H1589" s="12">
        <v>0</v>
      </c>
      <c r="I1589" s="13">
        <v>80</v>
      </c>
      <c r="J1589" s="13">
        <v>0</v>
      </c>
      <c r="K1589" s="13">
        <v>86</v>
      </c>
      <c r="L1589" s="13">
        <v>0</v>
      </c>
      <c r="M1589" s="13">
        <v>0</v>
      </c>
      <c r="N1589" s="14">
        <f>D1589*$D$9</f>
        <v>110.5</v>
      </c>
      <c r="O1589" s="14">
        <f>E1589*$E$9</f>
        <v>255</v>
      </c>
      <c r="P1589" s="14">
        <f>F1589*$F$9</f>
        <v>0</v>
      </c>
      <c r="Q1589" s="14">
        <f>G1589*$G$9</f>
        <v>0</v>
      </c>
      <c r="R1589" s="14">
        <f>H1589*$H$9</f>
        <v>0</v>
      </c>
      <c r="S1589" s="14">
        <f>(N1589/100)*(I1589*$I$9)+(N1589/100)*(J1589*$J$9)</f>
        <v>265.2</v>
      </c>
      <c r="T1589" s="14">
        <f>(O1589/100)*(K1589*$K$9)</f>
        <v>657.9</v>
      </c>
      <c r="U1589" s="14">
        <f>(P1589/100)*(K1589*$K$9)+(P1589/100)*(L1589*$L$9)</f>
        <v>0</v>
      </c>
      <c r="V1589" s="14">
        <f>(Q1589/100)*(L1589*$L$9)</f>
        <v>0</v>
      </c>
      <c r="W1589" s="14">
        <f>(R1589/100)*(K1589*$K$9)+(R1589/100)*(L1589*$L$9)</f>
        <v>0</v>
      </c>
      <c r="X1589" s="14">
        <f t="shared" si="511"/>
        <v>375.7</v>
      </c>
      <c r="Y1589" s="14">
        <f t="shared" si="512"/>
        <v>912.9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1288.5999999999999</v>
      </c>
      <c r="AD1589" s="48">
        <f>(ROUND(AC1589-AC1583,1)/AC1583)</f>
        <v>0.11470588235294117</v>
      </c>
      <c r="AE1589" s="113"/>
      <c r="AF1589" s="60"/>
      <c r="AH1589" s="20"/>
    </row>
    <row r="1590" spans="1:34">
      <c r="A1590" s="99" t="s">
        <v>831</v>
      </c>
      <c r="B1590" s="91"/>
      <c r="C1590" s="21" t="s">
        <v>2</v>
      </c>
      <c r="D1590" s="12">
        <v>85</v>
      </c>
      <c r="E1590" s="12">
        <v>0</v>
      </c>
      <c r="F1590" s="12">
        <v>170</v>
      </c>
      <c r="G1590" s="12">
        <v>0</v>
      </c>
      <c r="H1590" s="12">
        <v>0</v>
      </c>
      <c r="I1590" s="13">
        <v>80</v>
      </c>
      <c r="J1590" s="13">
        <v>0</v>
      </c>
      <c r="K1590" s="13">
        <v>43</v>
      </c>
      <c r="L1590" s="13">
        <v>43</v>
      </c>
      <c r="M1590" s="13">
        <v>0</v>
      </c>
      <c r="N1590" s="14">
        <f>D1590*$D$10</f>
        <v>110.5</v>
      </c>
      <c r="O1590" s="14">
        <f>E1590*$E$10</f>
        <v>0</v>
      </c>
      <c r="P1590" s="14">
        <f>F1590*$F$10</f>
        <v>255</v>
      </c>
      <c r="Q1590" s="14">
        <f>G1590*$G$10</f>
        <v>0</v>
      </c>
      <c r="R1590" s="14">
        <f>H1590*$H$10</f>
        <v>0</v>
      </c>
      <c r="S1590" s="14">
        <f>(N1590/100)*(I1590*$I$10)+(N1590/100)*(J1590*$J$10)</f>
        <v>265.2</v>
      </c>
      <c r="T1590" s="14">
        <f>(O1590/100)*(K1590*$J$10)</f>
        <v>0</v>
      </c>
      <c r="U1590" s="14">
        <f>(P1590/100)*(K1590*$K$10)+(P1590/100)*(L1590*$L$10)</f>
        <v>657.9</v>
      </c>
      <c r="V1590" s="14">
        <f>(Q1590/100)*(L1590*$L$10)</f>
        <v>0</v>
      </c>
      <c r="W1590" s="14">
        <f>(R1590/100)*(K1590*$K$10)+(R1590/100)*(L1590*$L$10)</f>
        <v>0</v>
      </c>
      <c r="X1590" s="14">
        <f t="shared" si="511"/>
        <v>375.7</v>
      </c>
      <c r="Y1590" s="14">
        <f t="shared" si="512"/>
        <v>0</v>
      </c>
      <c r="Z1590" s="14">
        <f t="shared" si="513"/>
        <v>912.9</v>
      </c>
      <c r="AA1590" s="14">
        <f t="shared" si="514"/>
        <v>0</v>
      </c>
      <c r="AB1590" s="14">
        <f t="shared" si="516"/>
        <v>0</v>
      </c>
      <c r="AC1590" s="15">
        <f t="shared" si="515"/>
        <v>1288.5999999999999</v>
      </c>
      <c r="AD1590" s="48">
        <f>(ROUND(AC1590-AC1583,1)/AC1583)</f>
        <v>0.11470588235294117</v>
      </c>
      <c r="AE1590" s="113"/>
      <c r="AF1590" s="60"/>
      <c r="AH1590" s="20"/>
    </row>
    <row r="1591" spans="1:34">
      <c r="A1591" s="99" t="s">
        <v>832</v>
      </c>
      <c r="B1591" s="91"/>
      <c r="C1591" s="21" t="s">
        <v>3</v>
      </c>
      <c r="D1591" s="12">
        <v>85</v>
      </c>
      <c r="E1591" s="12">
        <v>0</v>
      </c>
      <c r="F1591" s="12">
        <v>0</v>
      </c>
      <c r="G1591" s="12">
        <v>170</v>
      </c>
      <c r="H1591" s="12">
        <v>0</v>
      </c>
      <c r="I1591" s="13">
        <v>80</v>
      </c>
      <c r="J1591" s="13">
        <v>0</v>
      </c>
      <c r="K1591" s="13">
        <v>0</v>
      </c>
      <c r="L1591" s="13">
        <v>86</v>
      </c>
      <c r="M1591" s="13">
        <v>0</v>
      </c>
      <c r="N1591" s="14">
        <f>D1591*$D$11</f>
        <v>110.5</v>
      </c>
      <c r="O1591" s="14">
        <f>E1591*$E$11</f>
        <v>0</v>
      </c>
      <c r="P1591" s="14">
        <f>F1591*$F$11</f>
        <v>0</v>
      </c>
      <c r="Q1591" s="14">
        <f>G1591*$G$11</f>
        <v>255</v>
      </c>
      <c r="R1591" s="14">
        <f>H1591*$H$11</f>
        <v>0</v>
      </c>
      <c r="S1591" s="14">
        <f>(N1591/100)*(I1591*$I$11)+(N1591/100)*(J1591*$J$11)</f>
        <v>265.2</v>
      </c>
      <c r="T1591" s="14">
        <f>(O1591/100)*(K1591*$K$11)</f>
        <v>0</v>
      </c>
      <c r="U1591" s="14">
        <f>(P1591/100)*(K1591*$K$11)+(P1591/100)*(L1591*$L$11)</f>
        <v>0</v>
      </c>
      <c r="V1591" s="14">
        <f>(Q1591/100)*(L1591*$L$11)</f>
        <v>657.9</v>
      </c>
      <c r="W1591" s="14">
        <f>(R1591/100)*(K1591*$K$11)+(R1591/100)*(L1591*$L$11)</f>
        <v>0</v>
      </c>
      <c r="X1591" s="14">
        <f t="shared" si="511"/>
        <v>375.7</v>
      </c>
      <c r="Y1591" s="14">
        <f t="shared" si="512"/>
        <v>0</v>
      </c>
      <c r="Z1591" s="14">
        <f t="shared" si="513"/>
        <v>0</v>
      </c>
      <c r="AA1591" s="14">
        <f t="shared" si="514"/>
        <v>912.9</v>
      </c>
      <c r="AB1591" s="14">
        <f t="shared" si="516"/>
        <v>0</v>
      </c>
      <c r="AC1591" s="15">
        <f t="shared" si="515"/>
        <v>1288.5999999999999</v>
      </c>
      <c r="AD1591" s="48">
        <f>(ROUND(AC1591-AC1583,1)/AC1583)</f>
        <v>0.11470588235294117</v>
      </c>
      <c r="AE1591" s="113"/>
      <c r="AF1591" s="60"/>
      <c r="AH1591" s="20"/>
    </row>
    <row r="1592" spans="1:34">
      <c r="A1592" s="99" t="s">
        <v>833</v>
      </c>
      <c r="B1592" s="91"/>
      <c r="C1592" s="21" t="s">
        <v>4</v>
      </c>
      <c r="D1592" s="12">
        <v>85</v>
      </c>
      <c r="E1592" s="12">
        <v>0</v>
      </c>
      <c r="F1592" s="12">
        <v>0</v>
      </c>
      <c r="G1592" s="12">
        <v>0</v>
      </c>
      <c r="H1592" s="12">
        <v>170</v>
      </c>
      <c r="I1592" s="13">
        <v>80</v>
      </c>
      <c r="J1592" s="13">
        <v>0</v>
      </c>
      <c r="K1592" s="13">
        <v>43</v>
      </c>
      <c r="L1592" s="13">
        <v>43</v>
      </c>
      <c r="M1592" s="13">
        <v>0</v>
      </c>
      <c r="N1592" s="14">
        <f>D1592*$D$12</f>
        <v>110.5</v>
      </c>
      <c r="O1592" s="14">
        <f>E1592*$E$12</f>
        <v>0</v>
      </c>
      <c r="P1592" s="14">
        <f>F1592*$F$12</f>
        <v>0</v>
      </c>
      <c r="Q1592" s="14">
        <f>G1592*$G$12</f>
        <v>0</v>
      </c>
      <c r="R1592" s="14">
        <f>H1592*$H$12</f>
        <v>255</v>
      </c>
      <c r="S1592" s="14">
        <f>(N1592/100)*(I1592*$I$12)+(N1592/100)*(J1592*$J$12)</f>
        <v>265.2</v>
      </c>
      <c r="T1592" s="14">
        <f>(O1592/100)*(K1592*$K$12)</f>
        <v>0</v>
      </c>
      <c r="U1592" s="14">
        <f>(P1592/100)*(K1592*$K$12)+(P1592/100)*(L1592*$L$12)</f>
        <v>0</v>
      </c>
      <c r="V1592" s="14">
        <f>(Q1592/100)*(L1592*$L$12)</f>
        <v>0</v>
      </c>
      <c r="W1592" s="14">
        <f>(R1592/100)*(K1592*$K$12)+(R1592/100)*(L1592*$L$12)</f>
        <v>657.9</v>
      </c>
      <c r="X1592" s="14">
        <f t="shared" si="511"/>
        <v>375.7</v>
      </c>
      <c r="Y1592" s="14">
        <f t="shared" si="512"/>
        <v>0</v>
      </c>
      <c r="Z1592" s="14">
        <f t="shared" si="513"/>
        <v>0</v>
      </c>
      <c r="AA1592" s="14">
        <f t="shared" si="514"/>
        <v>0</v>
      </c>
      <c r="AB1592" s="14">
        <f t="shared" si="516"/>
        <v>912.9</v>
      </c>
      <c r="AC1592" s="15">
        <f t="shared" si="515"/>
        <v>1288.5999999999999</v>
      </c>
      <c r="AD1592" s="48">
        <f>(ROUND(AC1592-AC1583,1)/AC1583)</f>
        <v>0.11470588235294117</v>
      </c>
      <c r="AE1592" s="113"/>
      <c r="AF1592" s="60"/>
      <c r="AH1592" s="20"/>
    </row>
    <row r="1593" spans="1:34">
      <c r="A1593" s="99" t="s">
        <v>834</v>
      </c>
      <c r="B1593" s="91"/>
      <c r="C1593" s="21" t="s">
        <v>327</v>
      </c>
      <c r="D1593" s="12">
        <v>170</v>
      </c>
      <c r="E1593" s="12">
        <v>0</v>
      </c>
      <c r="F1593" s="12">
        <v>0</v>
      </c>
      <c r="G1593" s="12">
        <v>0</v>
      </c>
      <c r="H1593" s="12">
        <v>0</v>
      </c>
      <c r="I1593" s="13">
        <v>80</v>
      </c>
      <c r="J1593" s="13">
        <v>0</v>
      </c>
      <c r="K1593" s="13">
        <v>0</v>
      </c>
      <c r="L1593" s="13">
        <v>0</v>
      </c>
      <c r="M1593" s="13">
        <v>75</v>
      </c>
      <c r="N1593" s="14">
        <f>D1593*$D$13</f>
        <v>255</v>
      </c>
      <c r="O1593" s="14">
        <f>E1593*$E$13</f>
        <v>0</v>
      </c>
      <c r="P1593" s="14">
        <f>F1593*$F$13</f>
        <v>0</v>
      </c>
      <c r="Q1593" s="14">
        <f>G1593*$G$13</f>
        <v>0</v>
      </c>
      <c r="R1593" s="14">
        <f>H1593*$H$13</f>
        <v>0</v>
      </c>
      <c r="S1593" s="14">
        <f>(N1593/100)*(I1593*$I$14)+(N1593/100)*(J1593*$J$14)+(N1593/100)*(M1593*$M$14)</f>
        <v>1185.75</v>
      </c>
      <c r="T1593" s="14">
        <f>(O1593/100)*(K1593*$K$13)+(O1593/100)*(M1593*$M$13)</f>
        <v>0</v>
      </c>
      <c r="U1593" s="14">
        <f>(P1593/100)*(K1593*$K$13)+(P1593/100)*(L1593*$L$13)+(P1593/100)*(M1593*$M$13)</f>
        <v>0</v>
      </c>
      <c r="V1593" s="14">
        <f>(Q1593/100)*(L1593*$L$13)+(Q1593/100)*(M1593*$M$13)</f>
        <v>0</v>
      </c>
      <c r="W1593" s="14">
        <f>(R1593/100)*(K1593*$K$13)+(R1593/100)*(L1593*$L$13)+(R1593/100)*(M1593*$M$13)</f>
        <v>0</v>
      </c>
      <c r="X1593" s="14">
        <f t="shared" si="511"/>
        <v>1440.75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0</v>
      </c>
      <c r="AC1593" s="15">
        <f t="shared" si="515"/>
        <v>1440.8</v>
      </c>
      <c r="AD1593" s="48">
        <f>(ROUND(AC1593-AC1583,1)/AC1583)</f>
        <v>0.24636678200692042</v>
      </c>
      <c r="AE1593" s="113"/>
      <c r="AF1593" s="60"/>
      <c r="AH1593" s="20"/>
    </row>
    <row r="1594" spans="1:34">
      <c r="A1594" s="99" t="s">
        <v>835</v>
      </c>
      <c r="B1594" s="91"/>
      <c r="C1594" s="21" t="s">
        <v>328</v>
      </c>
      <c r="D1594" s="12">
        <v>170</v>
      </c>
      <c r="E1594" s="12">
        <v>0</v>
      </c>
      <c r="F1594" s="12">
        <v>0</v>
      </c>
      <c r="G1594" s="12">
        <v>0</v>
      </c>
      <c r="H1594" s="12">
        <v>0</v>
      </c>
      <c r="I1594" s="13">
        <v>80</v>
      </c>
      <c r="J1594" s="13">
        <v>0</v>
      </c>
      <c r="K1594" s="13">
        <v>75</v>
      </c>
      <c r="L1594" s="13">
        <v>0</v>
      </c>
      <c r="M1594" s="13">
        <v>0</v>
      </c>
      <c r="N1594" s="14">
        <f>D1594*$D$14</f>
        <v>255</v>
      </c>
      <c r="O1594" s="14">
        <f>E1594*$E$14</f>
        <v>0</v>
      </c>
      <c r="P1594" s="14">
        <f>F1594*$F$14</f>
        <v>0</v>
      </c>
      <c r="Q1594" s="14">
        <f>G1594*$G$14</f>
        <v>0</v>
      </c>
      <c r="R1594" s="14">
        <f>H1594*$H$14</f>
        <v>0</v>
      </c>
      <c r="S1594" s="14">
        <f>(N1594/100)*(I1594*$I$14)+(N1594/100)*(J1594*$J$14)+(N1594/100)*(K1594*$K$14)</f>
        <v>1185.75</v>
      </c>
      <c r="T1594" s="14">
        <f>(O1594/100)*(K1594*$K$14)</f>
        <v>0</v>
      </c>
      <c r="U1594" s="14">
        <f>(P1594/100)*(K1594*$K$14)+(P1594/100)*(L1594*$L$14)</f>
        <v>0</v>
      </c>
      <c r="V1594" s="14">
        <f>(Q1594/100)*(L1594*$L$14)</f>
        <v>0</v>
      </c>
      <c r="W1594" s="14">
        <f>(R1594/100)*(K1594*$L$14)+(R1594/100)*(L1594*$M$14)</f>
        <v>0</v>
      </c>
      <c r="X1594" s="14">
        <f t="shared" si="511"/>
        <v>1440.75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1440.8</v>
      </c>
      <c r="AD1594" s="48">
        <f>(ROUND(AC1594-AC1583,1)/AC1583)</f>
        <v>0.24636678200692042</v>
      </c>
      <c r="AE1594" s="113"/>
      <c r="AF1594" s="60"/>
      <c r="AH1594" s="20"/>
    </row>
    <row r="1595" spans="1:34">
      <c r="A1595" s="99"/>
      <c r="B1595" s="91"/>
      <c r="C1595" s="21" t="s">
        <v>329</v>
      </c>
      <c r="D1595" s="12">
        <v>170</v>
      </c>
      <c r="E1595" s="12">
        <v>0</v>
      </c>
      <c r="F1595" s="12">
        <v>0</v>
      </c>
      <c r="G1595" s="12">
        <v>0</v>
      </c>
      <c r="H1595" s="12">
        <v>0</v>
      </c>
      <c r="I1595" s="13">
        <v>80</v>
      </c>
      <c r="J1595" s="13">
        <v>0</v>
      </c>
      <c r="K1595" s="13">
        <v>0</v>
      </c>
      <c r="L1595" s="13">
        <v>75</v>
      </c>
      <c r="M1595" s="13">
        <v>0</v>
      </c>
      <c r="N1595" s="14">
        <f>D1595*$D$15</f>
        <v>255</v>
      </c>
      <c r="O1595" s="14">
        <f>E1595*$E$15</f>
        <v>0</v>
      </c>
      <c r="P1595" s="14">
        <f>F1595*$F$15</f>
        <v>0</v>
      </c>
      <c r="Q1595" s="14">
        <f>G1595*$G$15</f>
        <v>0</v>
      </c>
      <c r="R1595" s="14">
        <f>H1595*$H$15</f>
        <v>0</v>
      </c>
      <c r="S1595" s="14">
        <f>(N1595/100)*(I1595*$I$15)+(N1595/100)*(J1595*$J$15)+(N1595/100)*(L1595*$L$15)</f>
        <v>1185.75</v>
      </c>
      <c r="T1595" s="14">
        <f>(O1595/100)*(K1595*$K$15)</f>
        <v>0</v>
      </c>
      <c r="U1595" s="14">
        <f>(P1595/100)*(K1595*$K$15)+(P1595/100)*(L1595*$L$15)</f>
        <v>0</v>
      </c>
      <c r="V1595" s="14">
        <f>(Q1595/100)*(L1595*$L$15)</f>
        <v>0</v>
      </c>
      <c r="W1595" s="14">
        <f>(R1595/100)*(K1595*$K$15)+(R1595/100)*(L1595*$L$15)</f>
        <v>0</v>
      </c>
      <c r="X1595" s="14">
        <f t="shared" si="511"/>
        <v>1440.75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1440.8</v>
      </c>
      <c r="AD1595" s="48">
        <f>(ROUND(AC1595-AC1583,1)/AC1583)</f>
        <v>0.24636678200692042</v>
      </c>
      <c r="AE1595" s="113"/>
      <c r="AF1595" s="60"/>
      <c r="AH1595" s="20"/>
    </row>
    <row r="1596" spans="1:34">
      <c r="A1596" s="99"/>
      <c r="B1596" s="91"/>
      <c r="C1596" s="21" t="s">
        <v>325</v>
      </c>
      <c r="D1596" s="12">
        <v>170</v>
      </c>
      <c r="E1596" s="12">
        <v>0</v>
      </c>
      <c r="F1596" s="12">
        <v>0</v>
      </c>
      <c r="G1596" s="12">
        <v>0</v>
      </c>
      <c r="H1596" s="12">
        <v>0</v>
      </c>
      <c r="I1596" s="13">
        <v>80</v>
      </c>
      <c r="J1596" s="13">
        <v>44</v>
      </c>
      <c r="K1596" s="13">
        <v>0</v>
      </c>
      <c r="L1596" s="13">
        <v>0</v>
      </c>
      <c r="M1596" s="13">
        <v>0</v>
      </c>
      <c r="N1596" s="14">
        <f>D1596*$D$16</f>
        <v>272</v>
      </c>
      <c r="O1596" s="14">
        <f>E1596*$E$16</f>
        <v>0</v>
      </c>
      <c r="P1596" s="14">
        <f>F1596*$F$16</f>
        <v>0</v>
      </c>
      <c r="Q1596" s="14">
        <f>G1596*$G$16</f>
        <v>0</v>
      </c>
      <c r="R1596" s="14">
        <f>H1596*$H$16</f>
        <v>0</v>
      </c>
      <c r="S1596" s="14">
        <f>(N1596/100)*(I1596*$I$16)+(N1596/100)*(J1596*$J$16)</f>
        <v>756.16000000000008</v>
      </c>
      <c r="T1596" s="14">
        <f>(O1596/100)*(K1596*$K$16)</f>
        <v>0</v>
      </c>
      <c r="U1596" s="14">
        <f>(P1596/100)*(K1596*$K$16)+(P1596/100)*(L1596*$L$16)</f>
        <v>0</v>
      </c>
      <c r="V1596" s="14">
        <f>(Q1596/100)*(L1596*$L$16)</f>
        <v>0</v>
      </c>
      <c r="W1596" s="14">
        <f>(R1596/100)*(K1596*$K$16)+(R1596/100)*(L1596*$L$16)</f>
        <v>0</v>
      </c>
      <c r="X1596" s="14">
        <f t="shared" si="511"/>
        <v>1028.1600000000001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1028.2</v>
      </c>
      <c r="AD1596" s="48">
        <f>(ROUND(AC1596-AC1583,1)/AC1583)</f>
        <v>-0.11055363321799308</v>
      </c>
      <c r="AE1596" s="113"/>
      <c r="AF1596" s="60"/>
      <c r="AH1596" s="20"/>
    </row>
    <row r="1597" spans="1:34">
      <c r="A1597" s="99"/>
      <c r="B1597" s="91"/>
      <c r="C1597" s="21" t="s">
        <v>326</v>
      </c>
      <c r="D1597" s="12">
        <v>170</v>
      </c>
      <c r="E1597" s="12">
        <v>0</v>
      </c>
      <c r="F1597" s="12">
        <v>0</v>
      </c>
      <c r="G1597" s="12">
        <v>0</v>
      </c>
      <c r="H1597" s="12">
        <v>0</v>
      </c>
      <c r="I1597" s="13">
        <v>95</v>
      </c>
      <c r="J1597" s="13">
        <v>0</v>
      </c>
      <c r="K1597" s="13">
        <v>0</v>
      </c>
      <c r="L1597" s="13">
        <v>0</v>
      </c>
      <c r="M1597" s="13">
        <v>0</v>
      </c>
      <c r="N1597" s="14">
        <f>D1597*$D$17</f>
        <v>272</v>
      </c>
      <c r="O1597" s="14">
        <f>E1597*$E$17</f>
        <v>0</v>
      </c>
      <c r="P1597" s="14">
        <f>F1597*$F$17</f>
        <v>0</v>
      </c>
      <c r="Q1597" s="14">
        <f>G1597*$G$17</f>
        <v>0</v>
      </c>
      <c r="R1597" s="14">
        <f>H1597*$H$17</f>
        <v>0</v>
      </c>
      <c r="S1597" s="14">
        <f>(N1597/100)*(I1597*$I$17)+(N1597/100)*(J1597*$J$17)</f>
        <v>1162.8000000000002</v>
      </c>
      <c r="T1597" s="14">
        <f>(O1597/100)*(K1597*$K$17)</f>
        <v>0</v>
      </c>
      <c r="U1597" s="14">
        <f>(P1597/100)*(K1597*$K$17)+(P1597/100)*(L1597*$L$17)</f>
        <v>0</v>
      </c>
      <c r="V1597" s="14">
        <f>(Q1597/100)*(L1597*$L$17)</f>
        <v>0</v>
      </c>
      <c r="W1597" s="14">
        <f>(R1597/100)*(K1597*$K$17)+(R1597/100)*(L1597*$L$17)</f>
        <v>0</v>
      </c>
      <c r="X1597" s="14">
        <f t="shared" si="511"/>
        <v>1434.8000000000002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1434.8</v>
      </c>
      <c r="AD1597" s="48">
        <f>(ROUND(AC1597-AC1583,1)/AC1583)</f>
        <v>0.2411764705882353</v>
      </c>
      <c r="AE1597" s="113"/>
      <c r="AF1597" s="60"/>
      <c r="AH1597" s="20"/>
    </row>
    <row r="1598" spans="1:34">
      <c r="A1598" s="107"/>
      <c r="B1598" s="155" t="s">
        <v>343</v>
      </c>
      <c r="C1598" s="152"/>
      <c r="D1598" s="152"/>
      <c r="E1598" s="152"/>
      <c r="F1598" s="152"/>
      <c r="G1598" s="152"/>
      <c r="H1598" s="152"/>
      <c r="I1598" s="152"/>
      <c r="J1598" s="152"/>
      <c r="K1598" s="152"/>
      <c r="L1598" s="152"/>
      <c r="M1598" s="152"/>
      <c r="N1598" s="152"/>
      <c r="O1598" s="152"/>
      <c r="P1598" s="152"/>
      <c r="Q1598" s="152"/>
      <c r="R1598" s="152"/>
      <c r="S1598" s="152"/>
      <c r="T1598" s="152"/>
      <c r="U1598" s="152"/>
      <c r="V1598" s="152"/>
      <c r="W1598" s="152"/>
      <c r="X1598" s="152"/>
      <c r="Y1598" s="152"/>
      <c r="Z1598" s="152"/>
      <c r="AA1598" s="152"/>
      <c r="AB1598" s="152"/>
      <c r="AC1598" s="18">
        <v>400</v>
      </c>
      <c r="AD1598" s="18"/>
      <c r="AE1598" s="113"/>
      <c r="AF1598" s="60"/>
      <c r="AH1598" s="20"/>
    </row>
    <row r="1599" spans="1:34">
      <c r="A1599" s="106" t="s">
        <v>0</v>
      </c>
      <c r="B1599" s="87" t="s">
        <v>70</v>
      </c>
      <c r="C1599" s="21" t="s">
        <v>243</v>
      </c>
      <c r="D1599" s="12">
        <v>100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50</v>
      </c>
      <c r="K1599" s="13">
        <v>0</v>
      </c>
      <c r="L1599" s="13">
        <v>0</v>
      </c>
      <c r="M1599" s="13">
        <v>0</v>
      </c>
      <c r="N1599" s="14">
        <f>D1599*$D$3</f>
        <v>200</v>
      </c>
      <c r="O1599" s="14">
        <f>E1599*$E$3</f>
        <v>0</v>
      </c>
      <c r="P1599" s="14">
        <f>F1599*$F$3</f>
        <v>0</v>
      </c>
      <c r="Q1599" s="14">
        <f>G1599*$G$3</f>
        <v>0</v>
      </c>
      <c r="R1599" s="14">
        <f>H1599*$H$3</f>
        <v>0</v>
      </c>
      <c r="S1599" s="14">
        <f>(N1599/100)*(I1599*$I$3)+(N1599/100)*(J1599*$J$3)</f>
        <v>420</v>
      </c>
      <c r="T1599" s="14">
        <f>(O1599/100)*(K1599*$K$3)</f>
        <v>0</v>
      </c>
      <c r="U1599" s="14">
        <f>(P1599/100)*(K1599*$K$3)+(P1599/100)*(L1599*$L$3)</f>
        <v>0</v>
      </c>
      <c r="V1599" s="14">
        <f>(Q1599/100)*(L1599*$L$3)</f>
        <v>0</v>
      </c>
      <c r="W1599" s="14">
        <f>(R1599/100)*(K1599*$K$3)+(R1599/100)*(L1599*$L$3)</f>
        <v>0</v>
      </c>
      <c r="X1599" s="14">
        <f t="shared" ref="X1599:X1613" si="517">N1599+S1599</f>
        <v>620</v>
      </c>
      <c r="Y1599" s="14">
        <f t="shared" ref="Y1599:Y1613" si="518">O1599+T1599</f>
        <v>0</v>
      </c>
      <c r="Z1599" s="14">
        <f t="shared" ref="Z1599:Z1613" si="519">P1599+U1599</f>
        <v>0</v>
      </c>
      <c r="AA1599" s="14">
        <f t="shared" ref="AA1599:AA1613" si="520">Q1599+V1599</f>
        <v>0</v>
      </c>
      <c r="AB1599" s="14">
        <f>R1599+W1599</f>
        <v>0</v>
      </c>
      <c r="AC1599" s="15">
        <f>ROUND(X1599+Y1599+Z1599+AA1599+AB1599,1)</f>
        <v>620</v>
      </c>
      <c r="AD1599" s="48">
        <v>0</v>
      </c>
      <c r="AE1599" s="113" t="s">
        <v>801</v>
      </c>
      <c r="AF1599" s="60"/>
      <c r="AH1599" s="20"/>
    </row>
    <row r="1600" spans="1:34">
      <c r="A1600" s="99" t="s">
        <v>802</v>
      </c>
      <c r="B1600" s="87">
        <v>10</v>
      </c>
      <c r="C1600" s="21" t="s">
        <v>324</v>
      </c>
      <c r="D1600" s="12">
        <v>100</v>
      </c>
      <c r="E1600" s="12">
        <v>0</v>
      </c>
      <c r="F1600" s="12">
        <v>0</v>
      </c>
      <c r="G1600" s="12">
        <v>0</v>
      </c>
      <c r="H1600" s="12">
        <v>0</v>
      </c>
      <c r="I1600" s="13">
        <v>32</v>
      </c>
      <c r="J1600" s="13">
        <v>67</v>
      </c>
      <c r="K1600" s="13">
        <v>0</v>
      </c>
      <c r="L1600" s="13">
        <v>0</v>
      </c>
      <c r="M1600" s="13">
        <v>0</v>
      </c>
      <c r="N1600" s="14">
        <f>D1600*$D$4</f>
        <v>160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554.40000000000009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714.40000000000009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714.4</v>
      </c>
      <c r="AD1600" s="48">
        <f>(ROUND(AC1600-AC1599,1)/AC1599)</f>
        <v>0.15225806451612905</v>
      </c>
      <c r="AE1600" s="113"/>
      <c r="AF1600" s="60"/>
      <c r="AH1600" s="20"/>
    </row>
    <row r="1601" spans="1:34">
      <c r="A1601" s="99" t="s">
        <v>803</v>
      </c>
      <c r="B1601" s="87">
        <v>12</v>
      </c>
      <c r="C1601" s="21" t="s">
        <v>836</v>
      </c>
      <c r="D1601" s="12">
        <v>100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200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392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592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592</v>
      </c>
      <c r="AD1601" s="48">
        <f>(ROUND(AC1601-AC1599,1)/AC1599)</f>
        <v>-4.5161290322580643E-2</v>
      </c>
      <c r="AE1601" s="113"/>
      <c r="AF1601" s="60"/>
      <c r="AH1601" s="20"/>
    </row>
    <row r="1602" spans="1:34">
      <c r="A1602" s="99" t="s">
        <v>804</v>
      </c>
      <c r="B1602" s="87">
        <v>0</v>
      </c>
      <c r="C1602" s="21" t="s">
        <v>337</v>
      </c>
      <c r="D1602" s="12">
        <v>100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200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392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592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592</v>
      </c>
      <c r="AD1602" s="48">
        <f>(ROUND(AC1602-AC1599,1)/AC1599)</f>
        <v>-4.5161290322580643E-2</v>
      </c>
      <c r="AE1602" s="113"/>
      <c r="AF1602" s="60"/>
      <c r="AH1602" s="20"/>
    </row>
    <row r="1603" spans="1:34">
      <c r="A1603" s="99" t="s">
        <v>805</v>
      </c>
      <c r="B1603" s="87">
        <v>0</v>
      </c>
      <c r="C1603" s="21" t="s">
        <v>338</v>
      </c>
      <c r="D1603" s="12">
        <v>100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200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392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592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592</v>
      </c>
      <c r="AD1603" s="48">
        <f>(ROUND(AC1603-AC1599,1)/AC1599)</f>
        <v>-4.5161290322580643E-2</v>
      </c>
      <c r="AE1603" s="113"/>
      <c r="AF1603" s="60"/>
      <c r="AH1603" s="20"/>
    </row>
    <row r="1604" spans="1:34">
      <c r="A1604" s="99" t="s">
        <v>655</v>
      </c>
      <c r="B1604" s="87"/>
      <c r="C1604" s="21" t="s">
        <v>339</v>
      </c>
      <c r="D1604" s="12">
        <v>100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200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392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592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592</v>
      </c>
      <c r="AD1604" s="48">
        <f>(ROUND(AC1604-AC1599,1)/AC1599)</f>
        <v>-4.5161290322580643E-2</v>
      </c>
      <c r="AE1604" s="113"/>
      <c r="AF1604" s="60"/>
      <c r="AH1604" s="20"/>
    </row>
    <row r="1605" spans="1:34">
      <c r="A1605" s="99" t="s">
        <v>596</v>
      </c>
      <c r="B1605" s="87"/>
      <c r="C1605" s="21" t="s">
        <v>1</v>
      </c>
      <c r="D1605" s="12">
        <v>50</v>
      </c>
      <c r="E1605" s="12">
        <v>100</v>
      </c>
      <c r="F1605" s="12">
        <v>0</v>
      </c>
      <c r="G1605" s="12">
        <v>0</v>
      </c>
      <c r="H1605" s="12">
        <v>0</v>
      </c>
      <c r="I1605" s="13">
        <v>20</v>
      </c>
      <c r="J1605" s="13">
        <v>50</v>
      </c>
      <c r="K1605" s="13">
        <v>75</v>
      </c>
      <c r="L1605" s="13">
        <v>0</v>
      </c>
      <c r="M1605" s="13">
        <v>0</v>
      </c>
      <c r="N1605" s="14">
        <f>D1605*$D$9</f>
        <v>65</v>
      </c>
      <c r="O1605" s="14">
        <f>E1605*$E$9</f>
        <v>150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136.5</v>
      </c>
      <c r="T1605" s="14">
        <f>(O1605/100)*(K1605*$K$9)</f>
        <v>337.5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201.5</v>
      </c>
      <c r="Y1605" s="14">
        <f t="shared" si="518"/>
        <v>487.5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689</v>
      </c>
      <c r="AD1605" s="48">
        <f>(ROUND(AC1605-AC1599,1)/AC1599)</f>
        <v>0.11129032258064517</v>
      </c>
      <c r="AE1605" s="113"/>
      <c r="AF1605" s="60"/>
      <c r="AH1605" s="20"/>
    </row>
    <row r="1606" spans="1:34">
      <c r="A1606" s="99" t="s">
        <v>831</v>
      </c>
      <c r="B1606" s="87"/>
      <c r="C1606" s="21" t="s">
        <v>2</v>
      </c>
      <c r="D1606" s="12">
        <v>50</v>
      </c>
      <c r="E1606" s="12">
        <v>0</v>
      </c>
      <c r="F1606" s="12">
        <v>100</v>
      </c>
      <c r="G1606" s="12">
        <v>0</v>
      </c>
      <c r="H1606" s="12">
        <v>0</v>
      </c>
      <c r="I1606" s="13">
        <v>20</v>
      </c>
      <c r="J1606" s="13">
        <v>50</v>
      </c>
      <c r="K1606" s="13">
        <v>37.5</v>
      </c>
      <c r="L1606" s="13">
        <v>37.5</v>
      </c>
      <c r="M1606" s="13">
        <v>0</v>
      </c>
      <c r="N1606" s="14">
        <f>D1606*$D$10</f>
        <v>65</v>
      </c>
      <c r="O1606" s="14">
        <f>E1606*$E$10</f>
        <v>0</v>
      </c>
      <c r="P1606" s="14">
        <f>F1606*$F$10</f>
        <v>150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136.5</v>
      </c>
      <c r="T1606" s="14">
        <f>(O1606/100)*(K1606*$J$10)</f>
        <v>0</v>
      </c>
      <c r="U1606" s="14">
        <f>(P1606/100)*(K1606*$K$10)+(P1606/100)*(L1606*$L$10)</f>
        <v>337.5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201.5</v>
      </c>
      <c r="Y1606" s="14">
        <f t="shared" si="518"/>
        <v>0</v>
      </c>
      <c r="Z1606" s="14">
        <f t="shared" si="519"/>
        <v>487.5</v>
      </c>
      <c r="AA1606" s="14">
        <f t="shared" si="520"/>
        <v>0</v>
      </c>
      <c r="AB1606" s="14">
        <f t="shared" si="522"/>
        <v>0</v>
      </c>
      <c r="AC1606" s="15">
        <f t="shared" si="521"/>
        <v>689</v>
      </c>
      <c r="AD1606" s="48">
        <f>(ROUND(AC1606-AC1599,1)/AC1599)</f>
        <v>0.11129032258064517</v>
      </c>
      <c r="AE1606" s="113"/>
      <c r="AF1606" s="60"/>
      <c r="AH1606" s="20"/>
    </row>
    <row r="1607" spans="1:34">
      <c r="A1607" s="99" t="s">
        <v>832</v>
      </c>
      <c r="B1607" s="87"/>
      <c r="C1607" s="21" t="s">
        <v>3</v>
      </c>
      <c r="D1607" s="12">
        <v>50</v>
      </c>
      <c r="E1607" s="12">
        <v>0</v>
      </c>
      <c r="F1607" s="12">
        <v>0</v>
      </c>
      <c r="G1607" s="12">
        <v>100</v>
      </c>
      <c r="H1607" s="12">
        <v>0</v>
      </c>
      <c r="I1607" s="13">
        <v>20</v>
      </c>
      <c r="J1607" s="13">
        <v>50</v>
      </c>
      <c r="K1607" s="13">
        <v>0</v>
      </c>
      <c r="L1607" s="13">
        <v>75</v>
      </c>
      <c r="M1607" s="13">
        <v>0</v>
      </c>
      <c r="N1607" s="14">
        <f>D1607*$D$11</f>
        <v>65</v>
      </c>
      <c r="O1607" s="14">
        <f>E1607*$E$11</f>
        <v>0</v>
      </c>
      <c r="P1607" s="14">
        <f>F1607*$F$11</f>
        <v>0</v>
      </c>
      <c r="Q1607" s="14">
        <f>G1607*$G$11</f>
        <v>150</v>
      </c>
      <c r="R1607" s="14">
        <f>H1607*$H$11</f>
        <v>0</v>
      </c>
      <c r="S1607" s="14">
        <f>(N1607/100)*(I1607*$I$11)+(N1607/100)*(J1607*$J$11)</f>
        <v>136.5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337.5</v>
      </c>
      <c r="W1607" s="14">
        <f>(R1607/100)*(K1607*$K$11)+(R1607/100)*(L1607*$L$11)</f>
        <v>0</v>
      </c>
      <c r="X1607" s="14">
        <f t="shared" si="517"/>
        <v>201.5</v>
      </c>
      <c r="Y1607" s="14">
        <f t="shared" si="518"/>
        <v>0</v>
      </c>
      <c r="Z1607" s="14">
        <f t="shared" si="519"/>
        <v>0</v>
      </c>
      <c r="AA1607" s="14">
        <f t="shared" si="520"/>
        <v>487.5</v>
      </c>
      <c r="AB1607" s="14">
        <f t="shared" si="522"/>
        <v>0</v>
      </c>
      <c r="AC1607" s="15">
        <f t="shared" si="521"/>
        <v>689</v>
      </c>
      <c r="AD1607" s="48">
        <f>(ROUND(AC1607-AC1599,1)/AC1599)</f>
        <v>0.11129032258064517</v>
      </c>
      <c r="AE1607" s="113"/>
      <c r="AF1607" s="60"/>
      <c r="AH1607" s="20"/>
    </row>
    <row r="1608" spans="1:34">
      <c r="A1608" s="99" t="s">
        <v>833</v>
      </c>
      <c r="B1608" s="87"/>
      <c r="C1608" s="21" t="s">
        <v>4</v>
      </c>
      <c r="D1608" s="12">
        <v>50</v>
      </c>
      <c r="E1608" s="12">
        <v>0</v>
      </c>
      <c r="F1608" s="12">
        <v>0</v>
      </c>
      <c r="G1608" s="12">
        <v>0</v>
      </c>
      <c r="H1608" s="12">
        <v>100</v>
      </c>
      <c r="I1608" s="13">
        <v>20</v>
      </c>
      <c r="J1608" s="13">
        <v>50</v>
      </c>
      <c r="K1608" s="13">
        <v>37.5</v>
      </c>
      <c r="L1608" s="13">
        <v>37.5</v>
      </c>
      <c r="M1608" s="13">
        <v>0</v>
      </c>
      <c r="N1608" s="14">
        <f>D1608*$D$12</f>
        <v>65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150</v>
      </c>
      <c r="S1608" s="14">
        <f>(N1608/100)*(I1608*$I$12)+(N1608/100)*(J1608*$J$12)</f>
        <v>136.5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337.5</v>
      </c>
      <c r="X1608" s="14">
        <f t="shared" si="517"/>
        <v>201.5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487.5</v>
      </c>
      <c r="AC1608" s="15">
        <f t="shared" si="521"/>
        <v>689</v>
      </c>
      <c r="AD1608" s="48">
        <f>(ROUND(AC1608-AC1599,1)/AC1599)</f>
        <v>0.11129032258064517</v>
      </c>
      <c r="AE1608" s="113"/>
      <c r="AF1608" s="60"/>
      <c r="AH1608" s="20"/>
    </row>
    <row r="1609" spans="1:34">
      <c r="A1609" s="99" t="s">
        <v>834</v>
      </c>
      <c r="B1609" s="87"/>
      <c r="C1609" s="21" t="s">
        <v>327</v>
      </c>
      <c r="D1609" s="12">
        <v>100</v>
      </c>
      <c r="E1609" s="12">
        <v>0</v>
      </c>
      <c r="F1609" s="12">
        <v>0</v>
      </c>
      <c r="G1609" s="12">
        <v>0</v>
      </c>
      <c r="H1609" s="12">
        <v>0</v>
      </c>
      <c r="I1609" s="13">
        <v>20</v>
      </c>
      <c r="J1609" s="13">
        <v>50</v>
      </c>
      <c r="K1609" s="13">
        <v>0</v>
      </c>
      <c r="L1609" s="13">
        <v>0</v>
      </c>
      <c r="M1609" s="13">
        <v>65</v>
      </c>
      <c r="N1609" s="14">
        <f>D1609*$D$13</f>
        <v>150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607.5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757.5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757.5</v>
      </c>
      <c r="AD1609" s="48">
        <f>(ROUND(AC1609-AC1599,1)/AC1599)</f>
        <v>0.22177419354838709</v>
      </c>
      <c r="AE1609" s="113"/>
      <c r="AF1609" s="60"/>
      <c r="AH1609" s="20"/>
    </row>
    <row r="1610" spans="1:34">
      <c r="A1610" s="99" t="s">
        <v>835</v>
      </c>
      <c r="B1610" s="87"/>
      <c r="C1610" s="21" t="s">
        <v>328</v>
      </c>
      <c r="D1610" s="12">
        <v>100</v>
      </c>
      <c r="E1610" s="12">
        <v>0</v>
      </c>
      <c r="F1610" s="12">
        <v>0</v>
      </c>
      <c r="G1610" s="12">
        <v>0</v>
      </c>
      <c r="H1610" s="12">
        <v>0</v>
      </c>
      <c r="I1610" s="13">
        <v>20</v>
      </c>
      <c r="J1610" s="13">
        <v>50</v>
      </c>
      <c r="K1610" s="13">
        <v>65</v>
      </c>
      <c r="L1610" s="13">
        <v>0</v>
      </c>
      <c r="M1610" s="13">
        <v>0</v>
      </c>
      <c r="N1610" s="14">
        <f>D1610*$D$14</f>
        <v>150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607.5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757.5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757.5</v>
      </c>
      <c r="AD1610" s="48">
        <f>(ROUND(AC1610-AC1599,1)/AC1599)</f>
        <v>0.22177419354838709</v>
      </c>
      <c r="AE1610" s="113"/>
      <c r="AF1610" s="60"/>
      <c r="AH1610" s="20"/>
    </row>
    <row r="1611" spans="1:34">
      <c r="A1611" s="99"/>
      <c r="B1611" s="87"/>
      <c r="C1611" s="21" t="s">
        <v>329</v>
      </c>
      <c r="D1611" s="12">
        <v>100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50</v>
      </c>
      <c r="K1611" s="13">
        <v>0</v>
      </c>
      <c r="L1611" s="13">
        <v>65</v>
      </c>
      <c r="M1611" s="13">
        <v>0</v>
      </c>
      <c r="N1611" s="14">
        <f>D1611*$D$15</f>
        <v>150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607.5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757.5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757.5</v>
      </c>
      <c r="AD1611" s="48">
        <f>(ROUND(AC1611-AC1599,1)/AC1599)</f>
        <v>0.22177419354838709</v>
      </c>
      <c r="AE1611" s="113"/>
      <c r="AF1611" s="60"/>
      <c r="AH1611" s="20"/>
    </row>
    <row r="1612" spans="1:34">
      <c r="A1612" s="99"/>
      <c r="B1612" s="87"/>
      <c r="C1612" s="21" t="s">
        <v>325</v>
      </c>
      <c r="D1612" s="12">
        <v>100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74</v>
      </c>
      <c r="K1612" s="13">
        <v>0</v>
      </c>
      <c r="L1612" s="13">
        <v>0</v>
      </c>
      <c r="M1612" s="13">
        <v>0</v>
      </c>
      <c r="N1612" s="14">
        <f>D1612*$D$16</f>
        <v>160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564.80000000000007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724.80000000000007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724.8</v>
      </c>
      <c r="AD1612" s="48">
        <f>(ROUND(AC1612-AC1599,1)/AC1599)</f>
        <v>0.16903225806451613</v>
      </c>
      <c r="AE1612" s="113"/>
      <c r="AF1612" s="60"/>
      <c r="AH1612" s="20"/>
    </row>
    <row r="1613" spans="1:34">
      <c r="A1613" s="99"/>
      <c r="B1613" s="87"/>
      <c r="C1613" s="21" t="s">
        <v>326</v>
      </c>
      <c r="D1613" s="12">
        <v>100</v>
      </c>
      <c r="E1613" s="12">
        <v>0</v>
      </c>
      <c r="F1613" s="12">
        <v>0</v>
      </c>
      <c r="G1613" s="12">
        <v>0</v>
      </c>
      <c r="H1613" s="12">
        <v>0</v>
      </c>
      <c r="I1613" s="13">
        <v>51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160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447.20000000000005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607.20000000000005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607.20000000000005</v>
      </c>
      <c r="AD1613" s="48">
        <f>(ROUND(AC1613-AC1599,1)/AC1599)</f>
        <v>-2.0645161290322581E-2</v>
      </c>
      <c r="AE1613" s="113"/>
      <c r="AF1613" s="60"/>
      <c r="AH1613" s="20"/>
    </row>
    <row r="1614" spans="1:34">
      <c r="A1614" s="106" t="s">
        <v>0</v>
      </c>
      <c r="B1614" s="88" t="s">
        <v>71</v>
      </c>
      <c r="C1614" s="50" t="s">
        <v>243</v>
      </c>
      <c r="D1614" s="11">
        <v>102</v>
      </c>
      <c r="E1614" s="11">
        <v>0</v>
      </c>
      <c r="F1614" s="11">
        <v>0</v>
      </c>
      <c r="G1614" s="11">
        <v>0</v>
      </c>
      <c r="H1614" s="11">
        <v>0</v>
      </c>
      <c r="I1614" s="51">
        <v>15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204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397.8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ref="X1614:X1658" si="523">N1614+S1614</f>
        <v>601.79999999999995</v>
      </c>
      <c r="Y1614" s="52">
        <f t="shared" ref="Y1614:Y1658" si="524">O1614+T1614</f>
        <v>0</v>
      </c>
      <c r="Z1614" s="52">
        <f t="shared" ref="Z1614:Z1658" si="525">P1614+U1614</f>
        <v>0</v>
      </c>
      <c r="AA1614" s="52">
        <f t="shared" ref="AA1614:AA1658" si="526">Q1614+V1614</f>
        <v>0</v>
      </c>
      <c r="AB1614" s="52">
        <f t="shared" si="522"/>
        <v>0</v>
      </c>
      <c r="AC1614" s="53">
        <f>ROUND(X1614+Y1614+Z1614+AA1614+AB1614,1)</f>
        <v>601.79999999999995</v>
      </c>
      <c r="AD1614" s="58">
        <v>0</v>
      </c>
      <c r="AE1614" s="113" t="s">
        <v>801</v>
      </c>
      <c r="AF1614" s="60"/>
      <c r="AH1614" s="20"/>
    </row>
    <row r="1615" spans="1:34">
      <c r="A1615" s="99" t="s">
        <v>802</v>
      </c>
      <c r="B1615" s="89">
        <v>10</v>
      </c>
      <c r="C1615" s="21" t="s">
        <v>324</v>
      </c>
      <c r="D1615" s="12">
        <v>102</v>
      </c>
      <c r="E1615" s="12">
        <v>0</v>
      </c>
      <c r="F1615" s="12">
        <v>0</v>
      </c>
      <c r="G1615" s="12">
        <v>0</v>
      </c>
      <c r="H1615" s="12">
        <v>0</v>
      </c>
      <c r="I1615" s="13">
        <v>34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D1615*$D$4</f>
        <v>163.20000000000002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536.92800000000011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23"/>
        <v>700.12800000000016</v>
      </c>
      <c r="Y1615" s="14">
        <f t="shared" si="524"/>
        <v>0</v>
      </c>
      <c r="Z1615" s="14">
        <f t="shared" si="525"/>
        <v>0</v>
      </c>
      <c r="AA1615" s="14">
        <f t="shared" si="526"/>
        <v>0</v>
      </c>
      <c r="AB1615" s="14">
        <f>R1615+W1615</f>
        <v>0</v>
      </c>
      <c r="AC1615" s="15">
        <f>ROUND(X1615+Y1615+Z1615+AA1615+AB1615,1)</f>
        <v>700.1</v>
      </c>
      <c r="AD1615" s="48">
        <f>(ROUND(AC1615-AC1614,1)/AC1614)</f>
        <v>0.16334330342306416</v>
      </c>
      <c r="AE1615" s="113"/>
      <c r="AF1615" s="60"/>
      <c r="AH1615" s="20"/>
    </row>
    <row r="1616" spans="1:34">
      <c r="A1616" s="99" t="s">
        <v>803</v>
      </c>
      <c r="B1616" s="89">
        <v>14</v>
      </c>
      <c r="C1616" s="21" t="s">
        <v>836</v>
      </c>
      <c r="D1616" s="12">
        <v>102</v>
      </c>
      <c r="E1616" s="12">
        <v>0</v>
      </c>
      <c r="F1616" s="12">
        <v>0</v>
      </c>
      <c r="G1616" s="12">
        <v>0</v>
      </c>
      <c r="H1616" s="12">
        <v>0</v>
      </c>
      <c r="I1616" s="13">
        <v>15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204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371.28000000000003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23"/>
        <v>575.28</v>
      </c>
      <c r="Y1616" s="14">
        <f t="shared" si="524"/>
        <v>0</v>
      </c>
      <c r="Z1616" s="14">
        <f t="shared" si="525"/>
        <v>0</v>
      </c>
      <c r="AA1616" s="14">
        <f t="shared" si="526"/>
        <v>0</v>
      </c>
      <c r="AB1616" s="14">
        <f>R1616+W1616</f>
        <v>0</v>
      </c>
      <c r="AC1616" s="15">
        <f t="shared" ref="AC1616:AC1628" si="527">ROUND(X1616+Y1616+Z1616+AA1616+AB1616,1)</f>
        <v>575.29999999999995</v>
      </c>
      <c r="AD1616" s="48">
        <f>(ROUND(AC1616-AC1614,1)/AC1614)</f>
        <v>-4.403456297773347E-2</v>
      </c>
      <c r="AE1616" s="113"/>
      <c r="AF1616" s="60"/>
      <c r="AH1616" s="20"/>
    </row>
    <row r="1617" spans="1:34">
      <c r="A1617" s="99" t="s">
        <v>804</v>
      </c>
      <c r="B1617" s="89">
        <v>0</v>
      </c>
      <c r="C1617" s="21" t="s">
        <v>337</v>
      </c>
      <c r="D1617" s="12">
        <v>102</v>
      </c>
      <c r="E1617" s="12">
        <v>0</v>
      </c>
      <c r="F1617" s="12">
        <v>0</v>
      </c>
      <c r="G1617" s="12">
        <v>0</v>
      </c>
      <c r="H1617" s="12">
        <v>0</v>
      </c>
      <c r="I1617" s="13">
        <v>15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204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371.28000000000003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23"/>
        <v>575.28</v>
      </c>
      <c r="Y1617" s="14">
        <f t="shared" si="524"/>
        <v>0</v>
      </c>
      <c r="Z1617" s="14">
        <f t="shared" si="525"/>
        <v>0</v>
      </c>
      <c r="AA1617" s="14">
        <f t="shared" si="526"/>
        <v>0</v>
      </c>
      <c r="AB1617" s="14">
        <f t="shared" ref="AB1617:AB1629" si="528">R1617+W1617</f>
        <v>0</v>
      </c>
      <c r="AC1617" s="15">
        <f t="shared" si="527"/>
        <v>575.29999999999995</v>
      </c>
      <c r="AD1617" s="48">
        <f>(ROUND(AC1617-AC1614,1)/AC1614)</f>
        <v>-4.403456297773347E-2</v>
      </c>
      <c r="AE1617" s="113"/>
      <c r="AF1617" s="60"/>
      <c r="AH1617" s="20"/>
    </row>
    <row r="1618" spans="1:34">
      <c r="A1618" s="99" t="s">
        <v>805</v>
      </c>
      <c r="B1618" s="89">
        <v>0</v>
      </c>
      <c r="C1618" s="21" t="s">
        <v>338</v>
      </c>
      <c r="D1618" s="12">
        <v>102</v>
      </c>
      <c r="E1618" s="12">
        <v>0</v>
      </c>
      <c r="F1618" s="12">
        <v>0</v>
      </c>
      <c r="G1618" s="12">
        <v>0</v>
      </c>
      <c r="H1618" s="12">
        <v>0</v>
      </c>
      <c r="I1618" s="13">
        <v>15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204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371.28000000000003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23"/>
        <v>575.28</v>
      </c>
      <c r="Y1618" s="14">
        <f t="shared" si="524"/>
        <v>0</v>
      </c>
      <c r="Z1618" s="14">
        <f t="shared" si="525"/>
        <v>0</v>
      </c>
      <c r="AA1618" s="14">
        <f t="shared" si="526"/>
        <v>0</v>
      </c>
      <c r="AB1618" s="14">
        <f t="shared" si="528"/>
        <v>0</v>
      </c>
      <c r="AC1618" s="15">
        <f t="shared" si="527"/>
        <v>575.29999999999995</v>
      </c>
      <c r="AD1618" s="48">
        <f>(ROUND(AC1618-AC1614,1)/AC1614)</f>
        <v>-4.403456297773347E-2</v>
      </c>
      <c r="AE1618" s="113"/>
      <c r="AF1618" s="60"/>
      <c r="AH1618" s="20"/>
    </row>
    <row r="1619" spans="1:34">
      <c r="A1619" s="99" t="s">
        <v>655</v>
      </c>
      <c r="B1619" s="89"/>
      <c r="C1619" s="21" t="s">
        <v>339</v>
      </c>
      <c r="D1619" s="12">
        <v>102</v>
      </c>
      <c r="E1619" s="12">
        <v>0</v>
      </c>
      <c r="F1619" s="12">
        <v>0</v>
      </c>
      <c r="G1619" s="12">
        <v>0</v>
      </c>
      <c r="H1619" s="12">
        <v>0</v>
      </c>
      <c r="I1619" s="13">
        <v>15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204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371.28000000000003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23"/>
        <v>575.28</v>
      </c>
      <c r="Y1619" s="14">
        <f t="shared" si="524"/>
        <v>0</v>
      </c>
      <c r="Z1619" s="14">
        <f t="shared" si="525"/>
        <v>0</v>
      </c>
      <c r="AA1619" s="14">
        <f t="shared" si="526"/>
        <v>0</v>
      </c>
      <c r="AB1619" s="14">
        <f t="shared" si="528"/>
        <v>0</v>
      </c>
      <c r="AC1619" s="15">
        <f t="shared" si="527"/>
        <v>575.29999999999995</v>
      </c>
      <c r="AD1619" s="48">
        <f>(ROUND(AC1619-AC1614,1)/AC1614)</f>
        <v>-4.403456297773347E-2</v>
      </c>
      <c r="AE1619" s="113"/>
      <c r="AF1619" s="60"/>
      <c r="AH1619" s="20"/>
    </row>
    <row r="1620" spans="1:34">
      <c r="A1620" s="99" t="s">
        <v>596</v>
      </c>
      <c r="B1620" s="89"/>
      <c r="C1620" s="21" t="s">
        <v>1</v>
      </c>
      <c r="D1620" s="12">
        <v>51</v>
      </c>
      <c r="E1620" s="12">
        <v>102</v>
      </c>
      <c r="F1620" s="12">
        <v>0</v>
      </c>
      <c r="G1620" s="12">
        <v>0</v>
      </c>
      <c r="H1620" s="12">
        <v>0</v>
      </c>
      <c r="I1620" s="13">
        <v>15</v>
      </c>
      <c r="J1620" s="13">
        <v>50</v>
      </c>
      <c r="K1620" s="13">
        <v>70</v>
      </c>
      <c r="L1620" s="13">
        <v>0</v>
      </c>
      <c r="M1620" s="13">
        <v>0</v>
      </c>
      <c r="N1620" s="14">
        <f>D1620*$D$9</f>
        <v>66.3</v>
      </c>
      <c r="O1620" s="14">
        <f>E1620*$E$9</f>
        <v>153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129.285</v>
      </c>
      <c r="T1620" s="14">
        <f>(O1620/100)*(K1620*$K$9)</f>
        <v>321.3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23"/>
        <v>195.58499999999998</v>
      </c>
      <c r="Y1620" s="14">
        <f t="shared" si="524"/>
        <v>474.3</v>
      </c>
      <c r="Z1620" s="14">
        <f t="shared" si="525"/>
        <v>0</v>
      </c>
      <c r="AA1620" s="14">
        <f t="shared" si="526"/>
        <v>0</v>
      </c>
      <c r="AB1620" s="14">
        <f t="shared" si="528"/>
        <v>0</v>
      </c>
      <c r="AC1620" s="15">
        <f t="shared" si="527"/>
        <v>669.9</v>
      </c>
      <c r="AD1620" s="48">
        <f>(ROUND(AC1620-AC1614,1)/AC1614)</f>
        <v>0.113160518444666</v>
      </c>
      <c r="AE1620" s="113"/>
      <c r="AF1620" s="60"/>
      <c r="AH1620" s="20"/>
    </row>
    <row r="1621" spans="1:34">
      <c r="A1621" s="99" t="s">
        <v>831</v>
      </c>
      <c r="B1621" s="89"/>
      <c r="C1621" s="21" t="s">
        <v>2</v>
      </c>
      <c r="D1621" s="12">
        <v>51</v>
      </c>
      <c r="E1621" s="12">
        <v>0</v>
      </c>
      <c r="F1621" s="12">
        <v>102</v>
      </c>
      <c r="G1621" s="12">
        <v>0</v>
      </c>
      <c r="H1621" s="12">
        <v>0</v>
      </c>
      <c r="I1621" s="13">
        <v>15</v>
      </c>
      <c r="J1621" s="13">
        <v>50</v>
      </c>
      <c r="K1621" s="13">
        <v>35</v>
      </c>
      <c r="L1621" s="13">
        <v>35</v>
      </c>
      <c r="M1621" s="13">
        <v>0</v>
      </c>
      <c r="N1621" s="14">
        <f>D1621*$D$10</f>
        <v>66.3</v>
      </c>
      <c r="O1621" s="14">
        <f>E1621*$E$10</f>
        <v>0</v>
      </c>
      <c r="P1621" s="14">
        <f>F1621*$F$10</f>
        <v>153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129.285</v>
      </c>
      <c r="T1621" s="14">
        <f>(O1621/100)*(K1621*$J$10)</f>
        <v>0</v>
      </c>
      <c r="U1621" s="14">
        <f>(P1621/100)*(K1621*$K$10)+(P1621/100)*(L1621*$L$10)</f>
        <v>321.3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23"/>
        <v>195.58499999999998</v>
      </c>
      <c r="Y1621" s="14">
        <f t="shared" si="524"/>
        <v>0</v>
      </c>
      <c r="Z1621" s="14">
        <f t="shared" si="525"/>
        <v>474.3</v>
      </c>
      <c r="AA1621" s="14">
        <f t="shared" si="526"/>
        <v>0</v>
      </c>
      <c r="AB1621" s="14">
        <f t="shared" si="528"/>
        <v>0</v>
      </c>
      <c r="AC1621" s="15">
        <f t="shared" si="527"/>
        <v>669.9</v>
      </c>
      <c r="AD1621" s="48">
        <f>(ROUND(AC1621-AC1614,1)/AC1614)</f>
        <v>0.113160518444666</v>
      </c>
      <c r="AE1621" s="113"/>
      <c r="AF1621" s="60"/>
      <c r="AH1621" s="20"/>
    </row>
    <row r="1622" spans="1:34">
      <c r="A1622" s="99" t="s">
        <v>832</v>
      </c>
      <c r="B1622" s="89"/>
      <c r="C1622" s="21" t="s">
        <v>3</v>
      </c>
      <c r="D1622" s="12">
        <v>51</v>
      </c>
      <c r="E1622" s="12">
        <v>0</v>
      </c>
      <c r="F1622" s="12">
        <v>0</v>
      </c>
      <c r="G1622" s="12">
        <v>102</v>
      </c>
      <c r="H1622" s="12">
        <v>0</v>
      </c>
      <c r="I1622" s="13">
        <v>15</v>
      </c>
      <c r="J1622" s="13">
        <v>50</v>
      </c>
      <c r="K1622" s="13">
        <v>0</v>
      </c>
      <c r="L1622" s="13">
        <v>70</v>
      </c>
      <c r="M1622" s="13">
        <v>0</v>
      </c>
      <c r="N1622" s="14">
        <f>D1622*$D$11</f>
        <v>66.3</v>
      </c>
      <c r="O1622" s="14">
        <f>E1622*$E$11</f>
        <v>0</v>
      </c>
      <c r="P1622" s="14">
        <f>F1622*$F$11</f>
        <v>0</v>
      </c>
      <c r="Q1622" s="14">
        <f>G1622*$G$11</f>
        <v>153</v>
      </c>
      <c r="R1622" s="14">
        <f>H1622*$H$11</f>
        <v>0</v>
      </c>
      <c r="S1622" s="14">
        <f>(N1622/100)*(I1622*$I$11)+(N1622/100)*(J1622*$J$11)</f>
        <v>129.285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321.3</v>
      </c>
      <c r="W1622" s="14">
        <f>(R1622/100)*(K1622*$K$11)+(R1622/100)*(L1622*$L$11)</f>
        <v>0</v>
      </c>
      <c r="X1622" s="14">
        <f t="shared" si="523"/>
        <v>195.58499999999998</v>
      </c>
      <c r="Y1622" s="14">
        <f t="shared" si="524"/>
        <v>0</v>
      </c>
      <c r="Z1622" s="14">
        <f t="shared" si="525"/>
        <v>0</v>
      </c>
      <c r="AA1622" s="14">
        <f t="shared" si="526"/>
        <v>474.3</v>
      </c>
      <c r="AB1622" s="14">
        <f t="shared" si="528"/>
        <v>0</v>
      </c>
      <c r="AC1622" s="15">
        <f t="shared" si="527"/>
        <v>669.9</v>
      </c>
      <c r="AD1622" s="48">
        <f>(ROUND(AC1622-AC1614,1)/AC1614)</f>
        <v>0.113160518444666</v>
      </c>
      <c r="AE1622" s="113"/>
      <c r="AF1622" s="60"/>
      <c r="AH1622" s="20"/>
    </row>
    <row r="1623" spans="1:34">
      <c r="A1623" s="99" t="s">
        <v>833</v>
      </c>
      <c r="B1623" s="89"/>
      <c r="C1623" s="21" t="s">
        <v>4</v>
      </c>
      <c r="D1623" s="12">
        <v>51</v>
      </c>
      <c r="E1623" s="12">
        <v>0</v>
      </c>
      <c r="F1623" s="12">
        <v>0</v>
      </c>
      <c r="G1623" s="12">
        <v>0</v>
      </c>
      <c r="H1623" s="12">
        <v>102</v>
      </c>
      <c r="I1623" s="13">
        <v>15</v>
      </c>
      <c r="J1623" s="13">
        <v>50</v>
      </c>
      <c r="K1623" s="13">
        <v>35</v>
      </c>
      <c r="L1623" s="13">
        <v>35</v>
      </c>
      <c r="M1623" s="13">
        <v>0</v>
      </c>
      <c r="N1623" s="14">
        <f>D1623*$D$12</f>
        <v>66.3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153</v>
      </c>
      <c r="S1623" s="14">
        <f>(N1623/100)*(I1623*$I$12)+(N1623/100)*(J1623*$J$12)</f>
        <v>129.285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321.3</v>
      </c>
      <c r="X1623" s="14">
        <f t="shared" si="523"/>
        <v>195.58499999999998</v>
      </c>
      <c r="Y1623" s="14">
        <f t="shared" si="524"/>
        <v>0</v>
      </c>
      <c r="Z1623" s="14">
        <f t="shared" si="525"/>
        <v>0</v>
      </c>
      <c r="AA1623" s="14">
        <f t="shared" si="526"/>
        <v>0</v>
      </c>
      <c r="AB1623" s="14">
        <f t="shared" si="528"/>
        <v>474.3</v>
      </c>
      <c r="AC1623" s="15">
        <f t="shared" si="527"/>
        <v>669.9</v>
      </c>
      <c r="AD1623" s="48">
        <f>(ROUND(AC1623-AC1614,1)/AC1614)</f>
        <v>0.113160518444666</v>
      </c>
      <c r="AE1623" s="113"/>
      <c r="AF1623" s="60"/>
      <c r="AH1623" s="20"/>
    </row>
    <row r="1624" spans="1:34">
      <c r="A1624" s="99" t="s">
        <v>834</v>
      </c>
      <c r="B1624" s="89"/>
      <c r="C1624" s="21" t="s">
        <v>327</v>
      </c>
      <c r="D1624" s="12">
        <v>102</v>
      </c>
      <c r="E1624" s="12">
        <v>0</v>
      </c>
      <c r="F1624" s="12">
        <v>0</v>
      </c>
      <c r="G1624" s="12">
        <v>0</v>
      </c>
      <c r="H1624" s="12">
        <v>0</v>
      </c>
      <c r="I1624" s="13">
        <v>15</v>
      </c>
      <c r="J1624" s="13">
        <v>50</v>
      </c>
      <c r="K1624" s="13">
        <v>0</v>
      </c>
      <c r="L1624" s="13">
        <v>0</v>
      </c>
      <c r="M1624" s="13">
        <v>62</v>
      </c>
      <c r="N1624" s="14">
        <f>D1624*$D$13</f>
        <v>153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582.93000000000006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23"/>
        <v>735.93000000000006</v>
      </c>
      <c r="Y1624" s="14">
        <f t="shared" si="524"/>
        <v>0</v>
      </c>
      <c r="Z1624" s="14">
        <f t="shared" si="525"/>
        <v>0</v>
      </c>
      <c r="AA1624" s="14">
        <f t="shared" si="526"/>
        <v>0</v>
      </c>
      <c r="AB1624" s="14">
        <f t="shared" si="528"/>
        <v>0</v>
      </c>
      <c r="AC1624" s="15">
        <f t="shared" si="527"/>
        <v>735.9</v>
      </c>
      <c r="AD1624" s="48">
        <f>(ROUND(AC1624-AC1614,1)/AC1614)</f>
        <v>0.22283150548354935</v>
      </c>
      <c r="AE1624" s="113"/>
      <c r="AF1624" s="60"/>
      <c r="AH1624" s="20"/>
    </row>
    <row r="1625" spans="1:34">
      <c r="A1625" s="99" t="s">
        <v>835</v>
      </c>
      <c r="B1625" s="89"/>
      <c r="C1625" s="21" t="s">
        <v>328</v>
      </c>
      <c r="D1625" s="12">
        <v>102</v>
      </c>
      <c r="E1625" s="12">
        <v>0</v>
      </c>
      <c r="F1625" s="12">
        <v>0</v>
      </c>
      <c r="G1625" s="12">
        <v>0</v>
      </c>
      <c r="H1625" s="12">
        <v>0</v>
      </c>
      <c r="I1625" s="13">
        <v>15</v>
      </c>
      <c r="J1625" s="13">
        <v>50</v>
      </c>
      <c r="K1625" s="13">
        <v>62</v>
      </c>
      <c r="L1625" s="13">
        <v>0</v>
      </c>
      <c r="M1625" s="13">
        <v>0</v>
      </c>
      <c r="N1625" s="14">
        <f>D1625*$D$14</f>
        <v>153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582.93000000000006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23"/>
        <v>735.93000000000006</v>
      </c>
      <c r="Y1625" s="14">
        <f t="shared" si="524"/>
        <v>0</v>
      </c>
      <c r="Z1625" s="14">
        <f t="shared" si="525"/>
        <v>0</v>
      </c>
      <c r="AA1625" s="14">
        <f t="shared" si="526"/>
        <v>0</v>
      </c>
      <c r="AB1625" s="14">
        <f t="shared" si="528"/>
        <v>0</v>
      </c>
      <c r="AC1625" s="15">
        <f t="shared" si="527"/>
        <v>735.9</v>
      </c>
      <c r="AD1625" s="48">
        <f>(ROUND(AC1625-AC1614,1)/AC1614)</f>
        <v>0.22283150548354935</v>
      </c>
      <c r="AE1625" s="113"/>
      <c r="AF1625" s="60"/>
      <c r="AH1625" s="20"/>
    </row>
    <row r="1626" spans="1:34">
      <c r="A1626" s="99"/>
      <c r="B1626" s="89"/>
      <c r="C1626" s="21" t="s">
        <v>329</v>
      </c>
      <c r="D1626" s="12">
        <v>102</v>
      </c>
      <c r="E1626" s="12">
        <v>0</v>
      </c>
      <c r="F1626" s="12">
        <v>0</v>
      </c>
      <c r="G1626" s="12">
        <v>0</v>
      </c>
      <c r="H1626" s="12">
        <v>0</v>
      </c>
      <c r="I1626" s="13">
        <v>15</v>
      </c>
      <c r="J1626" s="13">
        <v>50</v>
      </c>
      <c r="K1626" s="13">
        <v>0</v>
      </c>
      <c r="L1626" s="13">
        <v>62</v>
      </c>
      <c r="M1626" s="13">
        <v>0</v>
      </c>
      <c r="N1626" s="14">
        <f>D1626*$D$15</f>
        <v>153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582.93000000000006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23"/>
        <v>735.93000000000006</v>
      </c>
      <c r="Y1626" s="14">
        <f t="shared" si="524"/>
        <v>0</v>
      </c>
      <c r="Z1626" s="14">
        <f t="shared" si="525"/>
        <v>0</v>
      </c>
      <c r="AA1626" s="14">
        <f t="shared" si="526"/>
        <v>0</v>
      </c>
      <c r="AB1626" s="14">
        <f t="shared" si="528"/>
        <v>0</v>
      </c>
      <c r="AC1626" s="15">
        <f t="shared" si="527"/>
        <v>735.9</v>
      </c>
      <c r="AD1626" s="48">
        <f>(ROUND(AC1626-AC1614,1)/AC1614)</f>
        <v>0.22283150548354935</v>
      </c>
      <c r="AE1626" s="113"/>
      <c r="AF1626" s="60"/>
      <c r="AH1626" s="20"/>
    </row>
    <row r="1627" spans="1:34">
      <c r="A1627" s="99"/>
      <c r="B1627" s="89"/>
      <c r="C1627" s="21" t="s">
        <v>325</v>
      </c>
      <c r="D1627" s="12">
        <v>102</v>
      </c>
      <c r="E1627" s="12">
        <v>0</v>
      </c>
      <c r="F1627" s="12">
        <v>0</v>
      </c>
      <c r="G1627" s="12">
        <v>0</v>
      </c>
      <c r="H1627" s="12">
        <v>0</v>
      </c>
      <c r="I1627" s="13">
        <v>15</v>
      </c>
      <c r="J1627" s="13">
        <v>72</v>
      </c>
      <c r="K1627" s="13">
        <v>0</v>
      </c>
      <c r="L1627" s="13">
        <v>0</v>
      </c>
      <c r="M1627" s="13">
        <v>0</v>
      </c>
      <c r="N1627" s="14">
        <f>D1627*$D$16</f>
        <v>163.20000000000002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553.24800000000005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23"/>
        <v>716.44800000000009</v>
      </c>
      <c r="Y1627" s="14">
        <f t="shared" si="524"/>
        <v>0</v>
      </c>
      <c r="Z1627" s="14">
        <f t="shared" si="525"/>
        <v>0</v>
      </c>
      <c r="AA1627" s="14">
        <f t="shared" si="526"/>
        <v>0</v>
      </c>
      <c r="AB1627" s="14">
        <f t="shared" si="528"/>
        <v>0</v>
      </c>
      <c r="AC1627" s="15">
        <f t="shared" si="527"/>
        <v>716.4</v>
      </c>
      <c r="AD1627" s="48">
        <f>(ROUND(AC1627-AC1614,1)/AC1614)</f>
        <v>0.19042871385842472</v>
      </c>
      <c r="AE1627" s="113"/>
      <c r="AF1627" s="60"/>
      <c r="AH1627" s="20"/>
    </row>
    <row r="1628" spans="1:34">
      <c r="A1628" s="99"/>
      <c r="B1628" s="89"/>
      <c r="C1628" s="21" t="s">
        <v>326</v>
      </c>
      <c r="D1628" s="12">
        <v>102</v>
      </c>
      <c r="E1628" s="12">
        <v>0</v>
      </c>
      <c r="F1628" s="12">
        <v>0</v>
      </c>
      <c r="G1628" s="12">
        <v>0</v>
      </c>
      <c r="H1628" s="12">
        <v>0</v>
      </c>
      <c r="I1628" s="13">
        <v>46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163.20000000000002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419.42400000000004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23"/>
        <v>582.62400000000002</v>
      </c>
      <c r="Y1628" s="14">
        <f t="shared" si="524"/>
        <v>0</v>
      </c>
      <c r="Z1628" s="14">
        <f t="shared" si="525"/>
        <v>0</v>
      </c>
      <c r="AA1628" s="14">
        <f t="shared" si="526"/>
        <v>0</v>
      </c>
      <c r="AB1628" s="14">
        <f t="shared" si="528"/>
        <v>0</v>
      </c>
      <c r="AC1628" s="15">
        <f t="shared" si="527"/>
        <v>582.6</v>
      </c>
      <c r="AD1628" s="48">
        <f>(ROUND(AC1628-AC1614,1)/AC1614)</f>
        <v>-3.1904287138584252E-2</v>
      </c>
      <c r="AE1628" s="113"/>
      <c r="AF1628" s="60"/>
      <c r="AH1628" s="20"/>
    </row>
    <row r="1629" spans="1:34">
      <c r="A1629" s="106" t="s">
        <v>0</v>
      </c>
      <c r="B1629" s="86" t="s">
        <v>72</v>
      </c>
      <c r="C1629" s="50" t="s">
        <v>243</v>
      </c>
      <c r="D1629" s="11">
        <v>94</v>
      </c>
      <c r="E1629" s="11">
        <v>0</v>
      </c>
      <c r="F1629" s="11">
        <v>0</v>
      </c>
      <c r="G1629" s="11">
        <v>0</v>
      </c>
      <c r="H1629" s="11">
        <v>0</v>
      </c>
      <c r="I1629" s="51">
        <v>20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188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451.2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23"/>
        <v>639.20000000000005</v>
      </c>
      <c r="Y1629" s="52">
        <f t="shared" si="524"/>
        <v>0</v>
      </c>
      <c r="Z1629" s="52">
        <f t="shared" si="525"/>
        <v>0</v>
      </c>
      <c r="AA1629" s="52">
        <f t="shared" si="526"/>
        <v>0</v>
      </c>
      <c r="AB1629" s="52">
        <f t="shared" si="528"/>
        <v>0</v>
      </c>
      <c r="AC1629" s="53">
        <f>ROUND(X1629+Y1629+Z1629+AA1629+AB1629,1)</f>
        <v>639.20000000000005</v>
      </c>
      <c r="AD1629" s="58">
        <v>0</v>
      </c>
      <c r="AE1629" s="113" t="s">
        <v>801</v>
      </c>
      <c r="AF1629" s="60"/>
      <c r="AH1629" s="20"/>
    </row>
    <row r="1630" spans="1:34">
      <c r="A1630" s="99" t="s">
        <v>802</v>
      </c>
      <c r="B1630" s="87">
        <v>12</v>
      </c>
      <c r="C1630" s="21" t="s">
        <v>324</v>
      </c>
      <c r="D1630" s="12">
        <v>94</v>
      </c>
      <c r="E1630" s="12">
        <v>0</v>
      </c>
      <c r="F1630" s="12">
        <v>0</v>
      </c>
      <c r="G1630" s="12">
        <v>0</v>
      </c>
      <c r="H1630" s="12">
        <v>0</v>
      </c>
      <c r="I1630" s="13">
        <v>35</v>
      </c>
      <c r="J1630" s="13">
        <v>75</v>
      </c>
      <c r="K1630" s="13">
        <v>0</v>
      </c>
      <c r="L1630" s="13">
        <v>0</v>
      </c>
      <c r="M1630" s="13">
        <v>0</v>
      </c>
      <c r="N1630" s="14">
        <f>D1630*$D$4</f>
        <v>150.4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579.04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23"/>
        <v>729.43999999999994</v>
      </c>
      <c r="Y1630" s="14">
        <f t="shared" si="524"/>
        <v>0</v>
      </c>
      <c r="Z1630" s="14">
        <f t="shared" si="525"/>
        <v>0</v>
      </c>
      <c r="AA1630" s="14">
        <f t="shared" si="526"/>
        <v>0</v>
      </c>
      <c r="AB1630" s="14">
        <f>R1630+W1630</f>
        <v>0</v>
      </c>
      <c r="AC1630" s="15">
        <f>ROUND(X1630+Y1630+Z1630+AA1630+AB1630,1)</f>
        <v>729.4</v>
      </c>
      <c r="AD1630" s="48">
        <f>(ROUND(AC1630-AC1629,1)/AC1629)</f>
        <v>0.14111389236545682</v>
      </c>
      <c r="AE1630" s="113"/>
      <c r="AF1630" s="60"/>
      <c r="AH1630" s="20"/>
    </row>
    <row r="1631" spans="1:34">
      <c r="A1631" s="99" t="s">
        <v>803</v>
      </c>
      <c r="B1631" s="87">
        <v>18</v>
      </c>
      <c r="C1631" s="21" t="s">
        <v>836</v>
      </c>
      <c r="D1631" s="12">
        <v>94</v>
      </c>
      <c r="E1631" s="12">
        <v>0</v>
      </c>
      <c r="F1631" s="12">
        <v>0</v>
      </c>
      <c r="G1631" s="12">
        <v>0</v>
      </c>
      <c r="H1631" s="12">
        <v>0</v>
      </c>
      <c r="I1631" s="13">
        <v>20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188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421.12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23"/>
        <v>609.12</v>
      </c>
      <c r="Y1631" s="14">
        <f t="shared" si="524"/>
        <v>0</v>
      </c>
      <c r="Z1631" s="14">
        <f t="shared" si="525"/>
        <v>0</v>
      </c>
      <c r="AA1631" s="14">
        <f t="shared" si="526"/>
        <v>0</v>
      </c>
      <c r="AB1631" s="14">
        <f>R1631+W1631</f>
        <v>0</v>
      </c>
      <c r="AC1631" s="15">
        <f t="shared" ref="AC1631:AC1643" si="529">ROUND(X1631+Y1631+Z1631+AA1631+AB1631,1)</f>
        <v>609.1</v>
      </c>
      <c r="AD1631" s="48">
        <f>(ROUND(AC1631-AC1629,1)/AC1629)</f>
        <v>-4.7090112640800999E-2</v>
      </c>
      <c r="AE1631" s="113"/>
      <c r="AF1631" s="60"/>
      <c r="AH1631" s="20"/>
    </row>
    <row r="1632" spans="1:34">
      <c r="A1632" s="99" t="s">
        <v>804</v>
      </c>
      <c r="B1632" s="87">
        <v>0</v>
      </c>
      <c r="C1632" s="21" t="s">
        <v>337</v>
      </c>
      <c r="D1632" s="12">
        <v>94</v>
      </c>
      <c r="E1632" s="12">
        <v>0</v>
      </c>
      <c r="F1632" s="12">
        <v>0</v>
      </c>
      <c r="G1632" s="12">
        <v>0</v>
      </c>
      <c r="H1632" s="12">
        <v>0</v>
      </c>
      <c r="I1632" s="13">
        <v>20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188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421.12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23"/>
        <v>609.12</v>
      </c>
      <c r="Y1632" s="14">
        <f t="shared" si="524"/>
        <v>0</v>
      </c>
      <c r="Z1632" s="14">
        <f t="shared" si="525"/>
        <v>0</v>
      </c>
      <c r="AA1632" s="14">
        <f t="shared" si="526"/>
        <v>0</v>
      </c>
      <c r="AB1632" s="14">
        <f t="shared" ref="AB1632:AB1644" si="530">R1632+W1632</f>
        <v>0</v>
      </c>
      <c r="AC1632" s="15">
        <f t="shared" si="529"/>
        <v>609.1</v>
      </c>
      <c r="AD1632" s="48">
        <f>(ROUND(AC1632-AC1629,1)/AC1629)</f>
        <v>-4.7090112640800999E-2</v>
      </c>
      <c r="AE1632" s="113"/>
      <c r="AF1632" s="60"/>
      <c r="AH1632" s="20"/>
    </row>
    <row r="1633" spans="1:34">
      <c r="A1633" s="99" t="s">
        <v>805</v>
      </c>
      <c r="B1633" s="87">
        <v>0</v>
      </c>
      <c r="C1633" s="21" t="s">
        <v>338</v>
      </c>
      <c r="D1633" s="12">
        <v>94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188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421.12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23"/>
        <v>609.12</v>
      </c>
      <c r="Y1633" s="14">
        <f t="shared" si="524"/>
        <v>0</v>
      </c>
      <c r="Z1633" s="14">
        <f t="shared" si="525"/>
        <v>0</v>
      </c>
      <c r="AA1633" s="14">
        <f t="shared" si="526"/>
        <v>0</v>
      </c>
      <c r="AB1633" s="14">
        <f t="shared" si="530"/>
        <v>0</v>
      </c>
      <c r="AC1633" s="15">
        <f t="shared" si="529"/>
        <v>609.1</v>
      </c>
      <c r="AD1633" s="48">
        <f>(ROUND(AC1633-AC1629,1)/AC1629)</f>
        <v>-4.7090112640800999E-2</v>
      </c>
      <c r="AE1633" s="113"/>
      <c r="AF1633" s="60"/>
      <c r="AH1633" s="20"/>
    </row>
    <row r="1634" spans="1:34">
      <c r="A1634" s="99" t="s">
        <v>655</v>
      </c>
      <c r="B1634" s="87"/>
      <c r="C1634" s="21" t="s">
        <v>339</v>
      </c>
      <c r="D1634" s="12">
        <v>94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188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421.12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23"/>
        <v>609.12</v>
      </c>
      <c r="Y1634" s="14">
        <f t="shared" si="524"/>
        <v>0</v>
      </c>
      <c r="Z1634" s="14">
        <f t="shared" si="525"/>
        <v>0</v>
      </c>
      <c r="AA1634" s="14">
        <f t="shared" si="526"/>
        <v>0</v>
      </c>
      <c r="AB1634" s="14">
        <f t="shared" si="530"/>
        <v>0</v>
      </c>
      <c r="AC1634" s="15">
        <f t="shared" si="529"/>
        <v>609.1</v>
      </c>
      <c r="AD1634" s="48">
        <f>(ROUND(AC1634-AC1629,1)/AC1629)</f>
        <v>-4.7090112640800999E-2</v>
      </c>
      <c r="AE1634" s="113"/>
      <c r="AF1634" s="60"/>
      <c r="AH1634" s="20"/>
    </row>
    <row r="1635" spans="1:34">
      <c r="A1635" s="99" t="s">
        <v>596</v>
      </c>
      <c r="B1635" s="87"/>
      <c r="C1635" s="21" t="s">
        <v>1</v>
      </c>
      <c r="D1635" s="12">
        <v>47</v>
      </c>
      <c r="E1635" s="12">
        <v>94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85</v>
      </c>
      <c r="L1635" s="13">
        <v>0</v>
      </c>
      <c r="M1635" s="13">
        <v>0</v>
      </c>
      <c r="N1635" s="14">
        <f>D1635*$D$9</f>
        <v>61.1</v>
      </c>
      <c r="O1635" s="14">
        <f>E1635*$E$9</f>
        <v>141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146.63999999999999</v>
      </c>
      <c r="T1635" s="14">
        <f>(O1635/100)*(K1635*$K$9)</f>
        <v>359.54999999999995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23"/>
        <v>207.73999999999998</v>
      </c>
      <c r="Y1635" s="14">
        <f t="shared" si="524"/>
        <v>500.54999999999995</v>
      </c>
      <c r="Z1635" s="14">
        <f t="shared" si="525"/>
        <v>0</v>
      </c>
      <c r="AA1635" s="14">
        <f t="shared" si="526"/>
        <v>0</v>
      </c>
      <c r="AB1635" s="14">
        <f t="shared" si="530"/>
        <v>0</v>
      </c>
      <c r="AC1635" s="15">
        <f t="shared" si="529"/>
        <v>708.3</v>
      </c>
      <c r="AD1635" s="48">
        <f>(ROUND(AC1635-AC1629,1)/AC1629)</f>
        <v>0.10810387984981225</v>
      </c>
      <c r="AE1635" s="113"/>
      <c r="AF1635" s="60"/>
      <c r="AH1635" s="20"/>
    </row>
    <row r="1636" spans="1:34">
      <c r="A1636" s="99" t="s">
        <v>831</v>
      </c>
      <c r="B1636" s="87"/>
      <c r="C1636" s="21" t="s">
        <v>2</v>
      </c>
      <c r="D1636" s="12">
        <v>47</v>
      </c>
      <c r="E1636" s="12">
        <v>0</v>
      </c>
      <c r="F1636" s="12">
        <v>94</v>
      </c>
      <c r="G1636" s="12">
        <v>0</v>
      </c>
      <c r="H1636" s="12">
        <v>0</v>
      </c>
      <c r="I1636" s="13">
        <v>20</v>
      </c>
      <c r="J1636" s="13">
        <v>60</v>
      </c>
      <c r="K1636" s="13">
        <v>42.5</v>
      </c>
      <c r="L1636" s="13">
        <v>42.5</v>
      </c>
      <c r="M1636" s="13">
        <v>0</v>
      </c>
      <c r="N1636" s="14">
        <f>D1636*$D$10</f>
        <v>61.1</v>
      </c>
      <c r="O1636" s="14">
        <f>E1636*$E$10</f>
        <v>0</v>
      </c>
      <c r="P1636" s="14">
        <f>F1636*$F$10</f>
        <v>141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146.63999999999999</v>
      </c>
      <c r="T1636" s="14">
        <f>(O1636/100)*(K1636*$J$10)</f>
        <v>0</v>
      </c>
      <c r="U1636" s="14">
        <f>(P1636/100)*(K1636*$K$10)+(P1636/100)*(L1636*$L$10)</f>
        <v>359.54999999999995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23"/>
        <v>207.73999999999998</v>
      </c>
      <c r="Y1636" s="14">
        <f t="shared" si="524"/>
        <v>0</v>
      </c>
      <c r="Z1636" s="14">
        <f t="shared" si="525"/>
        <v>500.54999999999995</v>
      </c>
      <c r="AA1636" s="14">
        <f t="shared" si="526"/>
        <v>0</v>
      </c>
      <c r="AB1636" s="14">
        <f t="shared" si="530"/>
        <v>0</v>
      </c>
      <c r="AC1636" s="15">
        <f t="shared" si="529"/>
        <v>708.3</v>
      </c>
      <c r="AD1636" s="48">
        <f>(ROUND(AC1636-AC1629,1)/AC1629)</f>
        <v>0.10810387984981225</v>
      </c>
      <c r="AE1636" s="113"/>
      <c r="AF1636" s="60"/>
      <c r="AH1636" s="20"/>
    </row>
    <row r="1637" spans="1:34">
      <c r="A1637" s="99" t="s">
        <v>832</v>
      </c>
      <c r="B1637" s="87"/>
      <c r="C1637" s="21" t="s">
        <v>3</v>
      </c>
      <c r="D1637" s="12">
        <v>47</v>
      </c>
      <c r="E1637" s="12">
        <v>0</v>
      </c>
      <c r="F1637" s="12">
        <v>0</v>
      </c>
      <c r="G1637" s="12">
        <v>94</v>
      </c>
      <c r="H1637" s="12">
        <v>0</v>
      </c>
      <c r="I1637" s="13">
        <v>20</v>
      </c>
      <c r="J1637" s="13">
        <v>60</v>
      </c>
      <c r="K1637" s="13">
        <v>0</v>
      </c>
      <c r="L1637" s="13">
        <v>85</v>
      </c>
      <c r="M1637" s="13">
        <v>0</v>
      </c>
      <c r="N1637" s="14">
        <f>D1637*$D$11</f>
        <v>61.1</v>
      </c>
      <c r="O1637" s="14">
        <f>E1637*$E$11</f>
        <v>0</v>
      </c>
      <c r="P1637" s="14">
        <f>F1637*$F$11</f>
        <v>0</v>
      </c>
      <c r="Q1637" s="14">
        <f>G1637*$G$11</f>
        <v>141</v>
      </c>
      <c r="R1637" s="14">
        <f>H1637*$H$11</f>
        <v>0</v>
      </c>
      <c r="S1637" s="14">
        <f>(N1637/100)*(I1637*$I$11)+(N1637/100)*(J1637*$J$11)</f>
        <v>146.63999999999999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359.54999999999995</v>
      </c>
      <c r="W1637" s="14">
        <f>(R1637/100)*(K1637*$K$11)+(R1637/100)*(L1637*$L$11)</f>
        <v>0</v>
      </c>
      <c r="X1637" s="14">
        <f t="shared" si="523"/>
        <v>207.73999999999998</v>
      </c>
      <c r="Y1637" s="14">
        <f t="shared" si="524"/>
        <v>0</v>
      </c>
      <c r="Z1637" s="14">
        <f t="shared" si="525"/>
        <v>0</v>
      </c>
      <c r="AA1637" s="14">
        <f t="shared" si="526"/>
        <v>500.54999999999995</v>
      </c>
      <c r="AB1637" s="14">
        <f t="shared" si="530"/>
        <v>0</v>
      </c>
      <c r="AC1637" s="15">
        <f t="shared" si="529"/>
        <v>708.3</v>
      </c>
      <c r="AD1637" s="48">
        <f>(ROUND(AC1637-AC1629,1)/AC1629)</f>
        <v>0.10810387984981225</v>
      </c>
      <c r="AE1637" s="113"/>
      <c r="AF1637" s="60"/>
      <c r="AH1637" s="20"/>
    </row>
    <row r="1638" spans="1:34">
      <c r="A1638" s="99" t="s">
        <v>833</v>
      </c>
      <c r="B1638" s="87"/>
      <c r="C1638" s="21" t="s">
        <v>4</v>
      </c>
      <c r="D1638" s="12">
        <v>47</v>
      </c>
      <c r="E1638" s="12">
        <v>0</v>
      </c>
      <c r="F1638" s="12">
        <v>0</v>
      </c>
      <c r="G1638" s="12">
        <v>0</v>
      </c>
      <c r="H1638" s="12">
        <v>94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D1638*$D$12</f>
        <v>61.1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141</v>
      </c>
      <c r="S1638" s="14">
        <f>(N1638/100)*(I1638*$I$12)+(N1638/100)*(J1638*$J$12)</f>
        <v>146.63999999999999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359.54999999999995</v>
      </c>
      <c r="X1638" s="14">
        <f t="shared" si="523"/>
        <v>207.73999999999998</v>
      </c>
      <c r="Y1638" s="14">
        <f t="shared" si="524"/>
        <v>0</v>
      </c>
      <c r="Z1638" s="14">
        <f t="shared" si="525"/>
        <v>0</v>
      </c>
      <c r="AA1638" s="14">
        <f t="shared" si="526"/>
        <v>0</v>
      </c>
      <c r="AB1638" s="14">
        <f t="shared" si="530"/>
        <v>500.54999999999995</v>
      </c>
      <c r="AC1638" s="15">
        <f t="shared" si="529"/>
        <v>708.3</v>
      </c>
      <c r="AD1638" s="48">
        <f>(ROUND(AC1638-AC1629,1)/AC1629)</f>
        <v>0.10810387984981225</v>
      </c>
      <c r="AE1638" s="113"/>
      <c r="AF1638" s="60"/>
      <c r="AH1638" s="20"/>
    </row>
    <row r="1639" spans="1:34">
      <c r="A1639" s="99" t="s">
        <v>834</v>
      </c>
      <c r="B1639" s="87"/>
      <c r="C1639" s="21" t="s">
        <v>327</v>
      </c>
      <c r="D1639" s="12">
        <v>94</v>
      </c>
      <c r="E1639" s="12">
        <v>0</v>
      </c>
      <c r="F1639" s="12">
        <v>0</v>
      </c>
      <c r="G1639" s="12">
        <v>0</v>
      </c>
      <c r="H1639" s="12">
        <v>0</v>
      </c>
      <c r="I1639" s="13">
        <v>20</v>
      </c>
      <c r="J1639" s="13">
        <v>60</v>
      </c>
      <c r="K1639" s="13">
        <v>0</v>
      </c>
      <c r="L1639" s="13">
        <v>0</v>
      </c>
      <c r="M1639" s="13">
        <v>70</v>
      </c>
      <c r="N1639" s="14">
        <f>D1639*$D$13</f>
        <v>141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634.5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23"/>
        <v>775.5</v>
      </c>
      <c r="Y1639" s="14">
        <f t="shared" si="524"/>
        <v>0</v>
      </c>
      <c r="Z1639" s="14">
        <f t="shared" si="525"/>
        <v>0</v>
      </c>
      <c r="AA1639" s="14">
        <f t="shared" si="526"/>
        <v>0</v>
      </c>
      <c r="AB1639" s="14">
        <f t="shared" si="530"/>
        <v>0</v>
      </c>
      <c r="AC1639" s="15">
        <f t="shared" si="529"/>
        <v>775.5</v>
      </c>
      <c r="AD1639" s="48">
        <f>(ROUND(AC1639-AC1629,1)/AC1629)</f>
        <v>0.21323529411764705</v>
      </c>
      <c r="AE1639" s="113"/>
      <c r="AF1639" s="60"/>
      <c r="AH1639" s="20"/>
    </row>
    <row r="1640" spans="1:34">
      <c r="A1640" s="99" t="s">
        <v>835</v>
      </c>
      <c r="B1640" s="87"/>
      <c r="C1640" s="21" t="s">
        <v>328</v>
      </c>
      <c r="D1640" s="12">
        <v>94</v>
      </c>
      <c r="E1640" s="12">
        <v>0</v>
      </c>
      <c r="F1640" s="12">
        <v>0</v>
      </c>
      <c r="G1640" s="12">
        <v>0</v>
      </c>
      <c r="H1640" s="12">
        <v>0</v>
      </c>
      <c r="I1640" s="13">
        <v>20</v>
      </c>
      <c r="J1640" s="13">
        <v>60</v>
      </c>
      <c r="K1640" s="13">
        <v>70</v>
      </c>
      <c r="L1640" s="13">
        <v>0</v>
      </c>
      <c r="M1640" s="13">
        <v>0</v>
      </c>
      <c r="N1640" s="14">
        <f>D1640*$D$14</f>
        <v>141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634.5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23"/>
        <v>775.5</v>
      </c>
      <c r="Y1640" s="14">
        <f t="shared" si="524"/>
        <v>0</v>
      </c>
      <c r="Z1640" s="14">
        <f t="shared" si="525"/>
        <v>0</v>
      </c>
      <c r="AA1640" s="14">
        <f t="shared" si="526"/>
        <v>0</v>
      </c>
      <c r="AB1640" s="14">
        <f t="shared" si="530"/>
        <v>0</v>
      </c>
      <c r="AC1640" s="15">
        <f t="shared" si="529"/>
        <v>775.5</v>
      </c>
      <c r="AD1640" s="48">
        <f>(ROUND(AC1640-AC1629,1)/AC1629)</f>
        <v>0.21323529411764705</v>
      </c>
      <c r="AE1640" s="113"/>
      <c r="AF1640" s="60"/>
      <c r="AH1640" s="20"/>
    </row>
    <row r="1641" spans="1:34">
      <c r="A1641" s="99"/>
      <c r="B1641" s="87"/>
      <c r="C1641" s="21" t="s">
        <v>329</v>
      </c>
      <c r="D1641" s="12">
        <v>94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70</v>
      </c>
      <c r="M1641" s="13">
        <v>0</v>
      </c>
      <c r="N1641" s="14">
        <f>D1641*$D$15</f>
        <v>141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634.5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23"/>
        <v>775.5</v>
      </c>
      <c r="Y1641" s="14">
        <f t="shared" si="524"/>
        <v>0</v>
      </c>
      <c r="Z1641" s="14">
        <f t="shared" si="525"/>
        <v>0</v>
      </c>
      <c r="AA1641" s="14">
        <f t="shared" si="526"/>
        <v>0</v>
      </c>
      <c r="AB1641" s="14">
        <f t="shared" si="530"/>
        <v>0</v>
      </c>
      <c r="AC1641" s="15">
        <f t="shared" si="529"/>
        <v>775.5</v>
      </c>
      <c r="AD1641" s="48">
        <f>(ROUND(AC1641-AC1629,1)/AC1629)</f>
        <v>0.21323529411764705</v>
      </c>
      <c r="AE1641" s="113"/>
      <c r="AF1641" s="60"/>
      <c r="AH1641" s="20"/>
    </row>
    <row r="1642" spans="1:34">
      <c r="A1642" s="99"/>
      <c r="B1642" s="87"/>
      <c r="C1642" s="21" t="s">
        <v>325</v>
      </c>
      <c r="D1642" s="12">
        <v>94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83</v>
      </c>
      <c r="K1642" s="13">
        <v>0</v>
      </c>
      <c r="L1642" s="13">
        <v>0</v>
      </c>
      <c r="M1642" s="13">
        <v>0</v>
      </c>
      <c r="N1642" s="14">
        <f>D1642*$D$16</f>
        <v>150.4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591.82400000000007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23"/>
        <v>742.22400000000005</v>
      </c>
      <c r="Y1642" s="14">
        <f t="shared" si="524"/>
        <v>0</v>
      </c>
      <c r="Z1642" s="14">
        <f t="shared" si="525"/>
        <v>0</v>
      </c>
      <c r="AA1642" s="14">
        <f t="shared" si="526"/>
        <v>0</v>
      </c>
      <c r="AB1642" s="14">
        <f t="shared" si="530"/>
        <v>0</v>
      </c>
      <c r="AC1642" s="15">
        <f t="shared" si="529"/>
        <v>742.2</v>
      </c>
      <c r="AD1642" s="48">
        <f>(ROUND(AC1642-AC1629,1)/AC1629)</f>
        <v>0.16113892365456819</v>
      </c>
      <c r="AE1642" s="113"/>
      <c r="AF1642" s="60"/>
      <c r="AH1642" s="20"/>
    </row>
    <row r="1643" spans="1:34">
      <c r="A1643" s="99"/>
      <c r="B1643" s="87"/>
      <c r="C1643" s="21" t="s">
        <v>326</v>
      </c>
      <c r="D1643" s="12">
        <v>94</v>
      </c>
      <c r="E1643" s="12">
        <v>0</v>
      </c>
      <c r="F1643" s="12">
        <v>0</v>
      </c>
      <c r="G1643" s="12">
        <v>0</v>
      </c>
      <c r="H1643" s="12">
        <v>0</v>
      </c>
      <c r="I1643" s="13">
        <v>55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150.4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462.48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23"/>
        <v>612.88</v>
      </c>
      <c r="Y1643" s="14">
        <f t="shared" si="524"/>
        <v>0</v>
      </c>
      <c r="Z1643" s="14">
        <f t="shared" si="525"/>
        <v>0</v>
      </c>
      <c r="AA1643" s="14">
        <f t="shared" si="526"/>
        <v>0</v>
      </c>
      <c r="AB1643" s="14">
        <f t="shared" si="530"/>
        <v>0</v>
      </c>
      <c r="AC1643" s="15">
        <f t="shared" si="529"/>
        <v>612.9</v>
      </c>
      <c r="AD1643" s="48">
        <f>(ROUND(AC1643-AC1629,1)/AC1629)</f>
        <v>-4.1145181476846059E-2</v>
      </c>
      <c r="AE1643" s="113"/>
      <c r="AF1643" s="60"/>
      <c r="AH1643" s="20"/>
    </row>
    <row r="1644" spans="1:34">
      <c r="A1644" s="106" t="s">
        <v>0</v>
      </c>
      <c r="B1644" s="88" t="s">
        <v>73</v>
      </c>
      <c r="C1644" s="50" t="s">
        <v>243</v>
      </c>
      <c r="D1644" s="11">
        <v>98</v>
      </c>
      <c r="E1644" s="11">
        <v>0</v>
      </c>
      <c r="F1644" s="11">
        <v>0</v>
      </c>
      <c r="G1644" s="11">
        <v>0</v>
      </c>
      <c r="H1644" s="11">
        <v>0</v>
      </c>
      <c r="I1644" s="51">
        <v>10</v>
      </c>
      <c r="J1644" s="51">
        <v>60</v>
      </c>
      <c r="K1644" s="51">
        <v>0</v>
      </c>
      <c r="L1644" s="51">
        <v>0</v>
      </c>
      <c r="M1644" s="51">
        <v>0</v>
      </c>
      <c r="N1644" s="52">
        <f>D1644*$D$3</f>
        <v>196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411.6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23"/>
        <v>607.6</v>
      </c>
      <c r="Y1644" s="52">
        <f t="shared" si="524"/>
        <v>0</v>
      </c>
      <c r="Z1644" s="52">
        <f t="shared" si="525"/>
        <v>0</v>
      </c>
      <c r="AA1644" s="52">
        <f t="shared" si="526"/>
        <v>0</v>
      </c>
      <c r="AB1644" s="52">
        <f t="shared" si="530"/>
        <v>0</v>
      </c>
      <c r="AC1644" s="53">
        <f>ROUND(X1644+Y1644+Z1644+AA1644+AB1644,1)</f>
        <v>607.6</v>
      </c>
      <c r="AD1644" s="58">
        <v>0</v>
      </c>
      <c r="AE1644" s="113" t="s">
        <v>801</v>
      </c>
      <c r="AF1644" s="60"/>
      <c r="AH1644" s="20"/>
    </row>
    <row r="1645" spans="1:34">
      <c r="A1645" s="99" t="s">
        <v>802</v>
      </c>
      <c r="B1645" s="89">
        <v>12</v>
      </c>
      <c r="C1645" s="21" t="s">
        <v>324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20</v>
      </c>
      <c r="J1645" s="13">
        <v>79</v>
      </c>
      <c r="K1645" s="13">
        <v>0</v>
      </c>
      <c r="L1645" s="13">
        <v>0</v>
      </c>
      <c r="M1645" s="13">
        <v>0</v>
      </c>
      <c r="N1645" s="14">
        <f>D1645*$D$4</f>
        <v>156.80000000000001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543.31200000000001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3"/>
        <v>700.11200000000008</v>
      </c>
      <c r="Y1645" s="14">
        <f t="shared" si="524"/>
        <v>0</v>
      </c>
      <c r="Z1645" s="14">
        <f t="shared" si="525"/>
        <v>0</v>
      </c>
      <c r="AA1645" s="14">
        <f t="shared" si="526"/>
        <v>0</v>
      </c>
      <c r="AB1645" s="14">
        <f>R1645+W1645</f>
        <v>0</v>
      </c>
      <c r="AC1645" s="15">
        <f>ROUND(X1645+Y1645+Z1645+AA1645+AB1645,1)</f>
        <v>700.1</v>
      </c>
      <c r="AD1645" s="48">
        <f>(ROUND(AC1645-AC1644,1)/AC1644)</f>
        <v>0.152238314680711</v>
      </c>
      <c r="AE1645" s="113"/>
      <c r="AF1645" s="60"/>
      <c r="AH1645" s="20"/>
    </row>
    <row r="1646" spans="1:34">
      <c r="A1646" s="99" t="s">
        <v>803</v>
      </c>
      <c r="B1646" s="89">
        <v>18</v>
      </c>
      <c r="C1646" s="21" t="s">
        <v>836</v>
      </c>
      <c r="D1646" s="12">
        <v>98</v>
      </c>
      <c r="E1646" s="12">
        <v>0</v>
      </c>
      <c r="F1646" s="12">
        <v>0</v>
      </c>
      <c r="G1646" s="12">
        <v>0</v>
      </c>
      <c r="H1646" s="12">
        <v>0</v>
      </c>
      <c r="I1646" s="13">
        <v>10</v>
      </c>
      <c r="J1646" s="13">
        <v>60</v>
      </c>
      <c r="K1646" s="13">
        <v>0</v>
      </c>
      <c r="L1646" s="13">
        <v>0</v>
      </c>
      <c r="M1646" s="13">
        <v>0</v>
      </c>
      <c r="N1646" s="14">
        <f>D1646*$D$5</f>
        <v>196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384.15999999999997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3"/>
        <v>580.16</v>
      </c>
      <c r="Y1646" s="14">
        <f t="shared" si="524"/>
        <v>0</v>
      </c>
      <c r="Z1646" s="14">
        <f t="shared" si="525"/>
        <v>0</v>
      </c>
      <c r="AA1646" s="14">
        <f t="shared" si="526"/>
        <v>0</v>
      </c>
      <c r="AB1646" s="14">
        <f>R1646+W1646</f>
        <v>0</v>
      </c>
      <c r="AC1646" s="15">
        <f t="shared" ref="AC1646:AC1658" si="531">ROUND(X1646+Y1646+Z1646+AA1646+AB1646,1)</f>
        <v>580.20000000000005</v>
      </c>
      <c r="AD1646" s="48">
        <f>(ROUND(AC1646-AC1644,1)/AC1644)</f>
        <v>-4.509545753785385E-2</v>
      </c>
      <c r="AE1646" s="113"/>
      <c r="AF1646" s="60"/>
      <c r="AH1646" s="20"/>
    </row>
    <row r="1647" spans="1:34">
      <c r="A1647" s="99" t="s">
        <v>804</v>
      </c>
      <c r="B1647" s="89">
        <v>0</v>
      </c>
      <c r="C1647" s="21" t="s">
        <v>337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10</v>
      </c>
      <c r="J1647" s="13">
        <v>60</v>
      </c>
      <c r="K1647" s="13">
        <v>0</v>
      </c>
      <c r="L1647" s="13">
        <v>0</v>
      </c>
      <c r="M1647" s="13">
        <v>0</v>
      </c>
      <c r="N1647" s="14">
        <f>D1647*$D$6</f>
        <v>196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384.15999999999997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3"/>
        <v>580.16</v>
      </c>
      <c r="Y1647" s="14">
        <f t="shared" si="524"/>
        <v>0</v>
      </c>
      <c r="Z1647" s="14">
        <f t="shared" si="525"/>
        <v>0</v>
      </c>
      <c r="AA1647" s="14">
        <f t="shared" si="526"/>
        <v>0</v>
      </c>
      <c r="AB1647" s="14">
        <f t="shared" ref="AB1647:AB1659" si="532">R1647+W1647</f>
        <v>0</v>
      </c>
      <c r="AC1647" s="15">
        <f t="shared" si="531"/>
        <v>580.20000000000005</v>
      </c>
      <c r="AD1647" s="48">
        <f>(ROUND(AC1647-AC1644,1)/AC1644)</f>
        <v>-4.509545753785385E-2</v>
      </c>
      <c r="AE1647" s="113"/>
      <c r="AF1647" s="60"/>
      <c r="AH1647" s="20"/>
    </row>
    <row r="1648" spans="1:34">
      <c r="A1648" s="99" t="s">
        <v>805</v>
      </c>
      <c r="B1648" s="89">
        <v>0</v>
      </c>
      <c r="C1648" s="21" t="s">
        <v>338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10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D1648*$D$7</f>
        <v>196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384.15999999999997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3"/>
        <v>580.16</v>
      </c>
      <c r="Y1648" s="14">
        <f t="shared" si="524"/>
        <v>0</v>
      </c>
      <c r="Z1648" s="14">
        <f t="shared" si="525"/>
        <v>0</v>
      </c>
      <c r="AA1648" s="14">
        <f t="shared" si="526"/>
        <v>0</v>
      </c>
      <c r="AB1648" s="14">
        <f t="shared" si="532"/>
        <v>0</v>
      </c>
      <c r="AC1648" s="15">
        <f t="shared" si="531"/>
        <v>580.20000000000005</v>
      </c>
      <c r="AD1648" s="48">
        <f>(ROUND(AC1648-AC1644,1)/AC1644)</f>
        <v>-4.509545753785385E-2</v>
      </c>
      <c r="AE1648" s="113"/>
      <c r="AF1648" s="60"/>
      <c r="AH1648" s="20"/>
    </row>
    <row r="1649" spans="1:34">
      <c r="A1649" s="99" t="s">
        <v>655</v>
      </c>
      <c r="B1649" s="89"/>
      <c r="C1649" s="21" t="s">
        <v>339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10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D1649*$D$8</f>
        <v>196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384.15999999999997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3"/>
        <v>580.16</v>
      </c>
      <c r="Y1649" s="14">
        <f t="shared" si="524"/>
        <v>0</v>
      </c>
      <c r="Z1649" s="14">
        <f t="shared" si="525"/>
        <v>0</v>
      </c>
      <c r="AA1649" s="14">
        <f t="shared" si="526"/>
        <v>0</v>
      </c>
      <c r="AB1649" s="14">
        <f t="shared" si="532"/>
        <v>0</v>
      </c>
      <c r="AC1649" s="15">
        <f t="shared" si="531"/>
        <v>580.20000000000005</v>
      </c>
      <c r="AD1649" s="48">
        <f>(ROUND(AC1649-AC1644,1)/AC1644)</f>
        <v>-4.509545753785385E-2</v>
      </c>
      <c r="AE1649" s="113"/>
      <c r="AF1649" s="60"/>
      <c r="AH1649" s="20"/>
    </row>
    <row r="1650" spans="1:34">
      <c r="A1650" s="99" t="s">
        <v>596</v>
      </c>
      <c r="B1650" s="89"/>
      <c r="C1650" s="21" t="s">
        <v>1</v>
      </c>
      <c r="D1650" s="12">
        <v>49</v>
      </c>
      <c r="E1650" s="12">
        <v>98</v>
      </c>
      <c r="F1650" s="12">
        <v>0</v>
      </c>
      <c r="G1650" s="12">
        <v>0</v>
      </c>
      <c r="H1650" s="12">
        <v>0</v>
      </c>
      <c r="I1650" s="13">
        <v>10</v>
      </c>
      <c r="J1650" s="13">
        <v>60</v>
      </c>
      <c r="K1650" s="13">
        <v>75</v>
      </c>
      <c r="L1650" s="13">
        <v>0</v>
      </c>
      <c r="M1650" s="13">
        <v>0</v>
      </c>
      <c r="N1650" s="14">
        <f>D1650*$D$9</f>
        <v>63.7</v>
      </c>
      <c r="O1650" s="14">
        <f>E1650*$E$9</f>
        <v>147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133.76999999999998</v>
      </c>
      <c r="T1650" s="14">
        <f>(O1650/100)*(K1650*$K$9)</f>
        <v>330.75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3"/>
        <v>197.46999999999997</v>
      </c>
      <c r="Y1650" s="14">
        <f t="shared" si="524"/>
        <v>477.75</v>
      </c>
      <c r="Z1650" s="14">
        <f t="shared" si="525"/>
        <v>0</v>
      </c>
      <c r="AA1650" s="14">
        <f t="shared" si="526"/>
        <v>0</v>
      </c>
      <c r="AB1650" s="14">
        <f t="shared" si="532"/>
        <v>0</v>
      </c>
      <c r="AC1650" s="15">
        <f t="shared" si="531"/>
        <v>675.2</v>
      </c>
      <c r="AD1650" s="48">
        <f>(ROUND(AC1650-AC1644,1)/AC1644)</f>
        <v>0.11125740618828175</v>
      </c>
      <c r="AE1650" s="113"/>
      <c r="AF1650" s="60"/>
      <c r="AH1650" s="20"/>
    </row>
    <row r="1651" spans="1:34">
      <c r="A1651" s="99" t="s">
        <v>831</v>
      </c>
      <c r="B1651" s="89"/>
      <c r="C1651" s="21" t="s">
        <v>2</v>
      </c>
      <c r="D1651" s="12">
        <v>49</v>
      </c>
      <c r="E1651" s="12">
        <v>0</v>
      </c>
      <c r="F1651" s="12">
        <v>98</v>
      </c>
      <c r="G1651" s="12">
        <v>0</v>
      </c>
      <c r="H1651" s="12">
        <v>0</v>
      </c>
      <c r="I1651" s="13">
        <v>10</v>
      </c>
      <c r="J1651" s="13">
        <v>60</v>
      </c>
      <c r="K1651" s="13">
        <v>37.5</v>
      </c>
      <c r="L1651" s="13">
        <v>37.5</v>
      </c>
      <c r="M1651" s="13">
        <v>0</v>
      </c>
      <c r="N1651" s="14">
        <f>D1651*$D$10</f>
        <v>63.7</v>
      </c>
      <c r="O1651" s="14">
        <f>E1651*$E$10</f>
        <v>0</v>
      </c>
      <c r="P1651" s="14">
        <f>F1651*$F$10</f>
        <v>147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133.76999999999998</v>
      </c>
      <c r="T1651" s="14">
        <f>(O1651/100)*(K1651*$J$10)</f>
        <v>0</v>
      </c>
      <c r="U1651" s="14">
        <f>(P1651/100)*(K1651*$K$10)+(P1651/100)*(L1651*$L$10)</f>
        <v>330.75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3"/>
        <v>197.46999999999997</v>
      </c>
      <c r="Y1651" s="14">
        <f t="shared" si="524"/>
        <v>0</v>
      </c>
      <c r="Z1651" s="14">
        <f t="shared" si="525"/>
        <v>477.75</v>
      </c>
      <c r="AA1651" s="14">
        <f t="shared" si="526"/>
        <v>0</v>
      </c>
      <c r="AB1651" s="14">
        <f t="shared" si="532"/>
        <v>0</v>
      </c>
      <c r="AC1651" s="15">
        <f t="shared" si="531"/>
        <v>675.2</v>
      </c>
      <c r="AD1651" s="48">
        <f>(ROUND(AC1651-AC1644,1)/AC1644)</f>
        <v>0.11125740618828175</v>
      </c>
      <c r="AE1651" s="113"/>
      <c r="AF1651" s="60"/>
      <c r="AH1651" s="20"/>
    </row>
    <row r="1652" spans="1:34">
      <c r="A1652" s="99" t="s">
        <v>832</v>
      </c>
      <c r="B1652" s="89"/>
      <c r="C1652" s="21" t="s">
        <v>3</v>
      </c>
      <c r="D1652" s="12">
        <v>49</v>
      </c>
      <c r="E1652" s="12">
        <v>0</v>
      </c>
      <c r="F1652" s="12">
        <v>0</v>
      </c>
      <c r="G1652" s="12">
        <v>98</v>
      </c>
      <c r="H1652" s="12">
        <v>0</v>
      </c>
      <c r="I1652" s="13">
        <v>10</v>
      </c>
      <c r="J1652" s="13">
        <v>60</v>
      </c>
      <c r="K1652" s="13">
        <v>0</v>
      </c>
      <c r="L1652" s="13">
        <v>75</v>
      </c>
      <c r="M1652" s="13">
        <v>0</v>
      </c>
      <c r="N1652" s="14">
        <f>D1652*$D$11</f>
        <v>63.7</v>
      </c>
      <c r="O1652" s="14">
        <f>E1652*$E$11</f>
        <v>0</v>
      </c>
      <c r="P1652" s="14">
        <f>F1652*$F$11</f>
        <v>0</v>
      </c>
      <c r="Q1652" s="14">
        <f>G1652*$G$11</f>
        <v>147</v>
      </c>
      <c r="R1652" s="14">
        <f>H1652*$H$11</f>
        <v>0</v>
      </c>
      <c r="S1652" s="14">
        <f>(N1652/100)*(I1652*$I$11)+(N1652/100)*(J1652*$J$11)</f>
        <v>133.76999999999998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330.75</v>
      </c>
      <c r="W1652" s="14">
        <f>(R1652/100)*(K1652*$K$11)+(R1652/100)*(L1652*$L$11)</f>
        <v>0</v>
      </c>
      <c r="X1652" s="14">
        <f t="shared" si="523"/>
        <v>197.46999999999997</v>
      </c>
      <c r="Y1652" s="14">
        <f t="shared" si="524"/>
        <v>0</v>
      </c>
      <c r="Z1652" s="14">
        <f t="shared" si="525"/>
        <v>0</v>
      </c>
      <c r="AA1652" s="14">
        <f t="shared" si="526"/>
        <v>477.75</v>
      </c>
      <c r="AB1652" s="14">
        <f t="shared" si="532"/>
        <v>0</v>
      </c>
      <c r="AC1652" s="15">
        <f t="shared" si="531"/>
        <v>675.2</v>
      </c>
      <c r="AD1652" s="48">
        <f>(ROUND(AC1652-AC1644,1)/AC1644)</f>
        <v>0.11125740618828175</v>
      </c>
      <c r="AE1652" s="113"/>
      <c r="AF1652" s="60"/>
      <c r="AH1652" s="20"/>
    </row>
    <row r="1653" spans="1:34">
      <c r="A1653" s="99" t="s">
        <v>833</v>
      </c>
      <c r="B1653" s="89"/>
      <c r="C1653" s="21" t="s">
        <v>4</v>
      </c>
      <c r="D1653" s="12">
        <v>49</v>
      </c>
      <c r="E1653" s="12">
        <v>0</v>
      </c>
      <c r="F1653" s="12">
        <v>0</v>
      </c>
      <c r="G1653" s="12">
        <v>0</v>
      </c>
      <c r="H1653" s="12">
        <v>98</v>
      </c>
      <c r="I1653" s="13">
        <v>10</v>
      </c>
      <c r="J1653" s="13">
        <v>60</v>
      </c>
      <c r="K1653" s="13">
        <v>37.5</v>
      </c>
      <c r="L1653" s="13">
        <v>37.5</v>
      </c>
      <c r="M1653" s="13">
        <v>0</v>
      </c>
      <c r="N1653" s="14">
        <f>D1653*$D$12</f>
        <v>63.7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147</v>
      </c>
      <c r="S1653" s="14">
        <f>(N1653/100)*(I1653*$I$12)+(N1653/100)*(J1653*$J$12)</f>
        <v>133.76999999999998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330.75</v>
      </c>
      <c r="X1653" s="14">
        <f t="shared" si="523"/>
        <v>197.46999999999997</v>
      </c>
      <c r="Y1653" s="14">
        <f t="shared" si="524"/>
        <v>0</v>
      </c>
      <c r="Z1653" s="14">
        <f t="shared" si="525"/>
        <v>0</v>
      </c>
      <c r="AA1653" s="14">
        <f t="shared" si="526"/>
        <v>0</v>
      </c>
      <c r="AB1653" s="14">
        <f t="shared" si="532"/>
        <v>477.75</v>
      </c>
      <c r="AC1653" s="15">
        <f t="shared" si="531"/>
        <v>675.2</v>
      </c>
      <c r="AD1653" s="48">
        <f>(ROUND(AC1653-AC1644,1)/AC1644)</f>
        <v>0.11125740618828175</v>
      </c>
      <c r="AE1653" s="113"/>
      <c r="AF1653" s="60"/>
      <c r="AH1653" s="20"/>
    </row>
    <row r="1654" spans="1:34">
      <c r="A1654" s="99" t="s">
        <v>834</v>
      </c>
      <c r="B1654" s="89"/>
      <c r="C1654" s="21" t="s">
        <v>327</v>
      </c>
      <c r="D1654" s="12">
        <v>98</v>
      </c>
      <c r="E1654" s="12">
        <v>0</v>
      </c>
      <c r="F1654" s="12">
        <v>0</v>
      </c>
      <c r="G1654" s="12">
        <v>0</v>
      </c>
      <c r="H1654" s="12">
        <v>0</v>
      </c>
      <c r="I1654" s="13">
        <v>10</v>
      </c>
      <c r="J1654" s="13">
        <v>60</v>
      </c>
      <c r="K1654" s="13">
        <v>0</v>
      </c>
      <c r="L1654" s="13">
        <v>0</v>
      </c>
      <c r="M1654" s="13">
        <v>65</v>
      </c>
      <c r="N1654" s="14">
        <f>D1654*$D$13</f>
        <v>147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595.35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3"/>
        <v>742.35</v>
      </c>
      <c r="Y1654" s="14">
        <f t="shared" si="524"/>
        <v>0</v>
      </c>
      <c r="Z1654" s="14">
        <f t="shared" si="525"/>
        <v>0</v>
      </c>
      <c r="AA1654" s="14">
        <f t="shared" si="526"/>
        <v>0</v>
      </c>
      <c r="AB1654" s="14">
        <f t="shared" si="532"/>
        <v>0</v>
      </c>
      <c r="AC1654" s="15">
        <f t="shared" si="531"/>
        <v>742.4</v>
      </c>
      <c r="AD1654" s="48">
        <f>(ROUND(AC1654-AC1644,1)/AC1644)</f>
        <v>0.2218564845292956</v>
      </c>
      <c r="AE1654" s="113"/>
      <c r="AF1654" s="60"/>
      <c r="AH1654" s="20"/>
    </row>
    <row r="1655" spans="1:34">
      <c r="A1655" s="99" t="s">
        <v>835</v>
      </c>
      <c r="B1655" s="89"/>
      <c r="C1655" s="21" t="s">
        <v>328</v>
      </c>
      <c r="D1655" s="12">
        <v>98</v>
      </c>
      <c r="E1655" s="12">
        <v>0</v>
      </c>
      <c r="F1655" s="12">
        <v>0</v>
      </c>
      <c r="G1655" s="12">
        <v>0</v>
      </c>
      <c r="H1655" s="12">
        <v>0</v>
      </c>
      <c r="I1655" s="13">
        <v>10</v>
      </c>
      <c r="J1655" s="13">
        <v>60</v>
      </c>
      <c r="K1655" s="13">
        <v>65</v>
      </c>
      <c r="L1655" s="13">
        <v>0</v>
      </c>
      <c r="M1655" s="13">
        <v>0</v>
      </c>
      <c r="N1655" s="14">
        <f>D1655*$D$14</f>
        <v>147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595.35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3"/>
        <v>742.35</v>
      </c>
      <c r="Y1655" s="14">
        <f t="shared" si="524"/>
        <v>0</v>
      </c>
      <c r="Z1655" s="14">
        <f t="shared" si="525"/>
        <v>0</v>
      </c>
      <c r="AA1655" s="14">
        <f t="shared" si="526"/>
        <v>0</v>
      </c>
      <c r="AB1655" s="14">
        <f t="shared" si="532"/>
        <v>0</v>
      </c>
      <c r="AC1655" s="15">
        <f t="shared" si="531"/>
        <v>742.4</v>
      </c>
      <c r="AD1655" s="48">
        <f>(ROUND(AC1655-AC1644,1)/AC1644)</f>
        <v>0.2218564845292956</v>
      </c>
      <c r="AE1655" s="113"/>
      <c r="AF1655" s="60"/>
      <c r="AH1655" s="20"/>
    </row>
    <row r="1656" spans="1:34">
      <c r="A1656" s="99"/>
      <c r="B1656" s="89"/>
      <c r="C1656" s="21" t="s">
        <v>329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10</v>
      </c>
      <c r="J1656" s="13">
        <v>60</v>
      </c>
      <c r="K1656" s="13">
        <v>0</v>
      </c>
      <c r="L1656" s="13">
        <v>65</v>
      </c>
      <c r="M1656" s="13">
        <v>0</v>
      </c>
      <c r="N1656" s="14">
        <f>D1656*$D$15</f>
        <v>147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595.35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3"/>
        <v>742.35</v>
      </c>
      <c r="Y1656" s="14">
        <f t="shared" si="524"/>
        <v>0</v>
      </c>
      <c r="Z1656" s="14">
        <f t="shared" si="525"/>
        <v>0</v>
      </c>
      <c r="AA1656" s="14">
        <f t="shared" si="526"/>
        <v>0</v>
      </c>
      <c r="AB1656" s="14">
        <f t="shared" si="532"/>
        <v>0</v>
      </c>
      <c r="AC1656" s="15">
        <f t="shared" si="531"/>
        <v>742.4</v>
      </c>
      <c r="AD1656" s="48">
        <f>(ROUND(AC1656-AC1644,1)/AC1644)</f>
        <v>0.2218564845292956</v>
      </c>
      <c r="AE1656" s="113"/>
      <c r="AF1656" s="60"/>
      <c r="AH1656" s="20"/>
    </row>
    <row r="1657" spans="1:34">
      <c r="A1657" s="99"/>
      <c r="B1657" s="89"/>
      <c r="C1657" s="21" t="s">
        <v>325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10</v>
      </c>
      <c r="J1657" s="13">
        <v>79</v>
      </c>
      <c r="K1657" s="13">
        <v>0</v>
      </c>
      <c r="L1657" s="13">
        <v>0</v>
      </c>
      <c r="M1657" s="13">
        <v>0</v>
      </c>
      <c r="N1657" s="14">
        <f>D1657*$D$16</f>
        <v>156.80000000000001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573.10399999999993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3"/>
        <v>729.904</v>
      </c>
      <c r="Y1657" s="14">
        <f t="shared" si="524"/>
        <v>0</v>
      </c>
      <c r="Z1657" s="14">
        <f t="shared" si="525"/>
        <v>0</v>
      </c>
      <c r="AA1657" s="14">
        <f t="shared" si="526"/>
        <v>0</v>
      </c>
      <c r="AB1657" s="14">
        <f t="shared" si="532"/>
        <v>0</v>
      </c>
      <c r="AC1657" s="15">
        <f t="shared" si="531"/>
        <v>729.9</v>
      </c>
      <c r="AD1657" s="48">
        <f>(ROUND(AC1657-AC1644,1)/AC1644)</f>
        <v>0.20128373930217247</v>
      </c>
      <c r="AE1657" s="113"/>
      <c r="AF1657" s="60"/>
      <c r="AH1657" s="20"/>
    </row>
    <row r="1658" spans="1:34">
      <c r="A1658" s="99"/>
      <c r="B1658" s="89"/>
      <c r="C1658" s="21" t="s">
        <v>326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46</v>
      </c>
      <c r="J1658" s="13">
        <v>60</v>
      </c>
      <c r="K1658" s="13">
        <v>0</v>
      </c>
      <c r="L1658" s="13">
        <v>0</v>
      </c>
      <c r="M1658" s="13">
        <v>0</v>
      </c>
      <c r="N1658" s="14">
        <f>D1658*$D$17</f>
        <v>156.80000000000001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418.65600000000001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3"/>
        <v>575.45600000000002</v>
      </c>
      <c r="Y1658" s="14">
        <f t="shared" si="524"/>
        <v>0</v>
      </c>
      <c r="Z1658" s="14">
        <f t="shared" si="525"/>
        <v>0</v>
      </c>
      <c r="AA1658" s="14">
        <f t="shared" si="526"/>
        <v>0</v>
      </c>
      <c r="AB1658" s="14">
        <f t="shared" si="532"/>
        <v>0</v>
      </c>
      <c r="AC1658" s="15">
        <f t="shared" si="531"/>
        <v>575.5</v>
      </c>
      <c r="AD1658" s="48">
        <f>(ROUND(AC1658-AC1644,1)/AC1644)</f>
        <v>-5.283080974325214E-2</v>
      </c>
      <c r="AE1658" s="113"/>
      <c r="AF1658" s="60"/>
      <c r="AH1658" s="20"/>
    </row>
    <row r="1659" spans="1:34">
      <c r="A1659" s="106" t="s">
        <v>0</v>
      </c>
      <c r="B1659" s="86" t="s">
        <v>74</v>
      </c>
      <c r="C1659" s="50" t="s">
        <v>243</v>
      </c>
      <c r="D1659" s="11">
        <v>86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70</v>
      </c>
      <c r="K1659" s="51">
        <v>0</v>
      </c>
      <c r="L1659" s="51">
        <v>0</v>
      </c>
      <c r="M1659" s="51">
        <v>0</v>
      </c>
      <c r="N1659" s="52">
        <f>D1659*$D$3</f>
        <v>172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464.4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3" si="533">N1659+S1659</f>
        <v>636.4</v>
      </c>
      <c r="Y1659" s="52">
        <f t="shared" ref="Y1659:Y1673" si="534">O1659+T1659</f>
        <v>0</v>
      </c>
      <c r="Z1659" s="52">
        <f t="shared" ref="Z1659:Z1673" si="535">P1659+U1659</f>
        <v>0</v>
      </c>
      <c r="AA1659" s="52">
        <f t="shared" ref="AA1659:AA1673" si="536">Q1659+V1659</f>
        <v>0</v>
      </c>
      <c r="AB1659" s="52">
        <f t="shared" si="532"/>
        <v>0</v>
      </c>
      <c r="AC1659" s="53">
        <f>ROUND(X1659+Y1659+Z1659+AA1659+AB1659,1)</f>
        <v>636.4</v>
      </c>
      <c r="AD1659" s="58">
        <v>0</v>
      </c>
      <c r="AE1659" s="113" t="s">
        <v>801</v>
      </c>
      <c r="AF1659" s="60"/>
      <c r="AH1659" s="20"/>
    </row>
    <row r="1660" spans="1:34">
      <c r="A1660" s="99" t="s">
        <v>802</v>
      </c>
      <c r="B1660" s="87">
        <v>12</v>
      </c>
      <c r="C1660" s="21" t="s">
        <v>324</v>
      </c>
      <c r="D1660" s="12">
        <v>86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87</v>
      </c>
      <c r="K1660" s="13">
        <v>0</v>
      </c>
      <c r="L1660" s="13">
        <v>0</v>
      </c>
      <c r="M1660" s="13">
        <v>0</v>
      </c>
      <c r="N1660" s="14">
        <f>D1660*$D$4</f>
        <v>137.6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587.55199999999991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725.15199999999993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725.2</v>
      </c>
      <c r="AD1660" s="48">
        <f>(ROUND(AC1660-AC1659,1)/AC1659)</f>
        <v>0.13953488372093023</v>
      </c>
      <c r="AE1660" s="113"/>
      <c r="AF1660" s="60"/>
      <c r="AH1660" s="20"/>
    </row>
    <row r="1661" spans="1:34">
      <c r="A1661" s="99" t="s">
        <v>803</v>
      </c>
      <c r="B1661" s="87">
        <v>18</v>
      </c>
      <c r="C1661" s="21" t="s">
        <v>836</v>
      </c>
      <c r="D1661" s="12">
        <v>86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70</v>
      </c>
      <c r="K1661" s="13">
        <v>0</v>
      </c>
      <c r="L1661" s="13">
        <v>0</v>
      </c>
      <c r="M1661" s="13">
        <v>0</v>
      </c>
      <c r="N1661" s="14">
        <f>D1661*$D$5</f>
        <v>172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433.44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605.44000000000005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605.4</v>
      </c>
      <c r="AD1661" s="48">
        <f>(ROUND(AC1661-AC1659,1)/AC1659)</f>
        <v>-4.8711502199874294E-2</v>
      </c>
      <c r="AE1661" s="113"/>
      <c r="AF1661" s="60"/>
      <c r="AH1661" s="20"/>
    </row>
    <row r="1662" spans="1:34">
      <c r="A1662" s="99" t="s">
        <v>804</v>
      </c>
      <c r="B1662" s="87">
        <v>0</v>
      </c>
      <c r="C1662" s="21" t="s">
        <v>337</v>
      </c>
      <c r="D1662" s="12">
        <v>86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70</v>
      </c>
      <c r="K1662" s="13">
        <v>0</v>
      </c>
      <c r="L1662" s="13">
        <v>0</v>
      </c>
      <c r="M1662" s="13">
        <v>0</v>
      </c>
      <c r="N1662" s="14">
        <f>D1662*$D$6</f>
        <v>172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433.44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605.44000000000005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605.4</v>
      </c>
      <c r="AD1662" s="48">
        <f>(ROUND(AC1662-AC1659,1)/AC1659)</f>
        <v>-4.8711502199874294E-2</v>
      </c>
      <c r="AE1662" s="113"/>
      <c r="AF1662" s="60"/>
      <c r="AH1662" s="20"/>
    </row>
    <row r="1663" spans="1:34">
      <c r="A1663" s="99" t="s">
        <v>805</v>
      </c>
      <c r="B1663" s="87">
        <v>0</v>
      </c>
      <c r="C1663" s="21" t="s">
        <v>338</v>
      </c>
      <c r="D1663" s="12">
        <v>86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70</v>
      </c>
      <c r="K1663" s="13">
        <v>0</v>
      </c>
      <c r="L1663" s="13">
        <v>0</v>
      </c>
      <c r="M1663" s="13">
        <v>0</v>
      </c>
      <c r="N1663" s="14">
        <f>D1663*$D$7</f>
        <v>172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433.44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605.44000000000005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605.4</v>
      </c>
      <c r="AD1663" s="48">
        <f>(ROUND(AC1663-AC1659,1)/AC1659)</f>
        <v>-4.8711502199874294E-2</v>
      </c>
      <c r="AE1663" s="113"/>
      <c r="AF1663" s="60"/>
      <c r="AH1663" s="20"/>
    </row>
    <row r="1664" spans="1:34">
      <c r="A1664" s="99" t="s">
        <v>655</v>
      </c>
      <c r="B1664" s="87"/>
      <c r="C1664" s="21" t="s">
        <v>339</v>
      </c>
      <c r="D1664" s="12">
        <v>86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70</v>
      </c>
      <c r="K1664" s="13">
        <v>0</v>
      </c>
      <c r="L1664" s="13">
        <v>0</v>
      </c>
      <c r="M1664" s="13">
        <v>0</v>
      </c>
      <c r="N1664" s="14">
        <f>D1664*$D$8</f>
        <v>172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433.44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605.44000000000005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605.4</v>
      </c>
      <c r="AD1664" s="48">
        <f>(ROUND(AC1664-AC1659,1)/AC1659)</f>
        <v>-4.8711502199874294E-2</v>
      </c>
      <c r="AE1664" s="113"/>
      <c r="AF1664" s="60"/>
      <c r="AH1664" s="20"/>
    </row>
    <row r="1665" spans="1:34">
      <c r="A1665" s="99" t="s">
        <v>596</v>
      </c>
      <c r="B1665" s="87"/>
      <c r="C1665" s="21" t="s">
        <v>1</v>
      </c>
      <c r="D1665" s="12">
        <v>43</v>
      </c>
      <c r="E1665" s="12">
        <v>86</v>
      </c>
      <c r="F1665" s="12">
        <v>0</v>
      </c>
      <c r="G1665" s="12">
        <v>0</v>
      </c>
      <c r="H1665" s="12">
        <v>0</v>
      </c>
      <c r="I1665" s="13">
        <v>20</v>
      </c>
      <c r="J1665" s="13">
        <v>70</v>
      </c>
      <c r="K1665" s="13">
        <v>95</v>
      </c>
      <c r="L1665" s="13">
        <v>0</v>
      </c>
      <c r="M1665" s="13">
        <v>0</v>
      </c>
      <c r="N1665" s="14">
        <f>D1665*$D$9</f>
        <v>55.9</v>
      </c>
      <c r="O1665" s="14">
        <f>E1665*$E$9</f>
        <v>129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150.92999999999998</v>
      </c>
      <c r="T1665" s="14">
        <f>(O1665/100)*(K1665*$K$9)</f>
        <v>367.65000000000003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206.82999999999998</v>
      </c>
      <c r="Y1665" s="14">
        <f t="shared" si="534"/>
        <v>496.65000000000003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703.5</v>
      </c>
      <c r="AD1665" s="48">
        <f>(ROUND(AC1665-AC1659,1)/AC1659)</f>
        <v>0.10543683218101822</v>
      </c>
      <c r="AE1665" s="113"/>
      <c r="AF1665" s="60"/>
      <c r="AH1665" s="20"/>
    </row>
    <row r="1666" spans="1:34">
      <c r="A1666" s="99" t="s">
        <v>831</v>
      </c>
      <c r="B1666" s="87"/>
      <c r="C1666" s="21" t="s">
        <v>2</v>
      </c>
      <c r="D1666" s="12">
        <v>43</v>
      </c>
      <c r="E1666" s="12">
        <v>0</v>
      </c>
      <c r="F1666" s="12">
        <v>86</v>
      </c>
      <c r="G1666" s="12">
        <v>0</v>
      </c>
      <c r="H1666" s="12">
        <v>0</v>
      </c>
      <c r="I1666" s="13">
        <v>20</v>
      </c>
      <c r="J1666" s="13">
        <v>70</v>
      </c>
      <c r="K1666" s="13">
        <v>47.5</v>
      </c>
      <c r="L1666" s="13">
        <v>47.5</v>
      </c>
      <c r="M1666" s="13">
        <v>0</v>
      </c>
      <c r="N1666" s="14">
        <f>D1666*$D$10</f>
        <v>55.9</v>
      </c>
      <c r="O1666" s="14">
        <f>E1666*$E$10</f>
        <v>0</v>
      </c>
      <c r="P1666" s="14">
        <f>F1666*$F$10</f>
        <v>129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150.92999999999998</v>
      </c>
      <c r="T1666" s="14">
        <f>(O1666/100)*(K1666*$J$10)</f>
        <v>0</v>
      </c>
      <c r="U1666" s="14">
        <f>(P1666/100)*(K1666*$K$10)+(P1666/100)*(L1666*$L$10)</f>
        <v>367.65000000000003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206.82999999999998</v>
      </c>
      <c r="Y1666" s="14">
        <f t="shared" si="534"/>
        <v>0</v>
      </c>
      <c r="Z1666" s="14">
        <f t="shared" si="535"/>
        <v>496.65000000000003</v>
      </c>
      <c r="AA1666" s="14">
        <f t="shared" si="536"/>
        <v>0</v>
      </c>
      <c r="AB1666" s="14">
        <f t="shared" si="538"/>
        <v>0</v>
      </c>
      <c r="AC1666" s="15">
        <f t="shared" si="537"/>
        <v>703.5</v>
      </c>
      <c r="AD1666" s="48">
        <f>(ROUND(AC1666-AC1659,1)/AC1659)</f>
        <v>0.10543683218101822</v>
      </c>
      <c r="AE1666" s="113"/>
      <c r="AF1666" s="60"/>
      <c r="AH1666" s="20"/>
    </row>
    <row r="1667" spans="1:34">
      <c r="A1667" s="99" t="s">
        <v>832</v>
      </c>
      <c r="B1667" s="87"/>
      <c r="C1667" s="21" t="s">
        <v>3</v>
      </c>
      <c r="D1667" s="12">
        <v>43</v>
      </c>
      <c r="E1667" s="12">
        <v>0</v>
      </c>
      <c r="F1667" s="12">
        <v>0</v>
      </c>
      <c r="G1667" s="12">
        <v>86</v>
      </c>
      <c r="H1667" s="12">
        <v>0</v>
      </c>
      <c r="I1667" s="13">
        <v>20</v>
      </c>
      <c r="J1667" s="13">
        <v>70</v>
      </c>
      <c r="K1667" s="13">
        <v>0</v>
      </c>
      <c r="L1667" s="13">
        <v>95</v>
      </c>
      <c r="M1667" s="13">
        <v>0</v>
      </c>
      <c r="N1667" s="14">
        <f>D1667*$D$11</f>
        <v>55.9</v>
      </c>
      <c r="O1667" s="14">
        <f>E1667*$E$11</f>
        <v>0</v>
      </c>
      <c r="P1667" s="14">
        <f>F1667*$F$11</f>
        <v>0</v>
      </c>
      <c r="Q1667" s="14">
        <f>G1667*$G$11</f>
        <v>129</v>
      </c>
      <c r="R1667" s="14">
        <f>H1667*$H$11</f>
        <v>0</v>
      </c>
      <c r="S1667" s="14">
        <f>(N1667/100)*(I1667*$I$11)+(N1667/100)*(J1667*$J$11)</f>
        <v>150.92999999999998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367.65000000000003</v>
      </c>
      <c r="W1667" s="14">
        <f>(R1667/100)*(K1667*$K$11)+(R1667/100)*(L1667*$L$11)</f>
        <v>0</v>
      </c>
      <c r="X1667" s="14">
        <f t="shared" si="533"/>
        <v>206.82999999999998</v>
      </c>
      <c r="Y1667" s="14">
        <f t="shared" si="534"/>
        <v>0</v>
      </c>
      <c r="Z1667" s="14">
        <f t="shared" si="535"/>
        <v>0</v>
      </c>
      <c r="AA1667" s="14">
        <f t="shared" si="536"/>
        <v>496.65000000000003</v>
      </c>
      <c r="AB1667" s="14">
        <f t="shared" si="538"/>
        <v>0</v>
      </c>
      <c r="AC1667" s="15">
        <f t="shared" si="537"/>
        <v>703.5</v>
      </c>
      <c r="AD1667" s="48">
        <f>(ROUND(AC1667-AC1659,1)/AC1659)</f>
        <v>0.10543683218101822</v>
      </c>
      <c r="AE1667" s="113"/>
      <c r="AF1667" s="60"/>
      <c r="AH1667" s="20"/>
    </row>
    <row r="1668" spans="1:34">
      <c r="A1668" s="99" t="s">
        <v>833</v>
      </c>
      <c r="B1668" s="87"/>
      <c r="C1668" s="21" t="s">
        <v>4</v>
      </c>
      <c r="D1668" s="12">
        <v>43</v>
      </c>
      <c r="E1668" s="12">
        <v>0</v>
      </c>
      <c r="F1668" s="12">
        <v>0</v>
      </c>
      <c r="G1668" s="12">
        <v>0</v>
      </c>
      <c r="H1668" s="12">
        <v>86</v>
      </c>
      <c r="I1668" s="13">
        <v>20</v>
      </c>
      <c r="J1668" s="13">
        <v>70</v>
      </c>
      <c r="K1668" s="13">
        <v>47.5</v>
      </c>
      <c r="L1668" s="13">
        <v>47.5</v>
      </c>
      <c r="M1668" s="13">
        <v>0</v>
      </c>
      <c r="N1668" s="14">
        <f>D1668*$D$12</f>
        <v>55.9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129</v>
      </c>
      <c r="S1668" s="14">
        <f>(N1668/100)*(I1668*$I$12)+(N1668/100)*(J1668*$J$12)</f>
        <v>150.92999999999998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367.65000000000003</v>
      </c>
      <c r="X1668" s="14">
        <f t="shared" si="533"/>
        <v>206.82999999999998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496.65000000000003</v>
      </c>
      <c r="AC1668" s="15">
        <f t="shared" si="537"/>
        <v>703.5</v>
      </c>
      <c r="AD1668" s="48">
        <f>(ROUND(AC1668-AC1659,1)/AC1659)</f>
        <v>0.10543683218101822</v>
      </c>
      <c r="AE1668" s="113"/>
      <c r="AF1668" s="60"/>
      <c r="AH1668" s="20"/>
    </row>
    <row r="1669" spans="1:34">
      <c r="A1669" s="99" t="s">
        <v>834</v>
      </c>
      <c r="B1669" s="87"/>
      <c r="C1669" s="21" t="s">
        <v>327</v>
      </c>
      <c r="D1669" s="12">
        <v>86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70</v>
      </c>
      <c r="K1669" s="13">
        <v>0</v>
      </c>
      <c r="L1669" s="13">
        <v>0</v>
      </c>
      <c r="M1669" s="13">
        <v>75</v>
      </c>
      <c r="N1669" s="14">
        <f>D1669*$D$13</f>
        <v>129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638.55000000000007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767.55000000000007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767.6</v>
      </c>
      <c r="AD1669" s="48">
        <f>(ROUND(AC1669-AC1659,1)/AC1659)</f>
        <v>0.20615964802011313</v>
      </c>
      <c r="AE1669" s="113"/>
      <c r="AF1669" s="60"/>
      <c r="AH1669" s="20"/>
    </row>
    <row r="1670" spans="1:34">
      <c r="A1670" s="99" t="s">
        <v>835</v>
      </c>
      <c r="B1670" s="87"/>
      <c r="C1670" s="21" t="s">
        <v>328</v>
      </c>
      <c r="D1670" s="12">
        <v>86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70</v>
      </c>
      <c r="K1670" s="13">
        <v>75</v>
      </c>
      <c r="L1670" s="13">
        <v>0</v>
      </c>
      <c r="M1670" s="13">
        <v>0</v>
      </c>
      <c r="N1670" s="14">
        <f>D1670*$D$14</f>
        <v>129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638.55000000000007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767.55000000000007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767.6</v>
      </c>
      <c r="AD1670" s="48">
        <f>(ROUND(AC1670-AC1659,1)/AC1659)</f>
        <v>0.20615964802011313</v>
      </c>
      <c r="AE1670" s="113"/>
      <c r="AF1670" s="60"/>
      <c r="AH1670" s="20"/>
    </row>
    <row r="1671" spans="1:34">
      <c r="A1671" s="99"/>
      <c r="B1671" s="87"/>
      <c r="C1671" s="21" t="s">
        <v>329</v>
      </c>
      <c r="D1671" s="12">
        <v>86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70</v>
      </c>
      <c r="K1671" s="13">
        <v>0</v>
      </c>
      <c r="L1671" s="13">
        <v>75</v>
      </c>
      <c r="M1671" s="13">
        <v>0</v>
      </c>
      <c r="N1671" s="14">
        <f>D1671*$D$15</f>
        <v>129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638.55000000000007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767.55000000000007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767.6</v>
      </c>
      <c r="AD1671" s="48">
        <f>(ROUND(AC1671-AC1659,1)/AC1659)</f>
        <v>0.20615964802011313</v>
      </c>
      <c r="AE1671" s="113"/>
      <c r="AF1671" s="60"/>
      <c r="AH1671" s="20"/>
    </row>
    <row r="1672" spans="1:34">
      <c r="A1672" s="99"/>
      <c r="B1672" s="87"/>
      <c r="C1672" s="21" t="s">
        <v>325</v>
      </c>
      <c r="D1672" s="12">
        <v>86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93</v>
      </c>
      <c r="K1672" s="13">
        <v>0</v>
      </c>
      <c r="L1672" s="13">
        <v>0</v>
      </c>
      <c r="M1672" s="13">
        <v>0</v>
      </c>
      <c r="N1672" s="14">
        <f>D1672*$D$16</f>
        <v>137.6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603.37599999999998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740.976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741</v>
      </c>
      <c r="AD1672" s="48">
        <f>(ROUND(AC1672-AC1659,1)/AC1659)</f>
        <v>0.1643620364550597</v>
      </c>
      <c r="AE1672" s="113"/>
      <c r="AF1672" s="60"/>
      <c r="AH1672" s="20"/>
    </row>
    <row r="1673" spans="1:34">
      <c r="A1673" s="99"/>
      <c r="B1673" s="87"/>
      <c r="C1673" s="21" t="s">
        <v>326</v>
      </c>
      <c r="D1673" s="12">
        <v>86</v>
      </c>
      <c r="E1673" s="12">
        <v>0</v>
      </c>
      <c r="F1673" s="12">
        <v>0</v>
      </c>
      <c r="G1673" s="12">
        <v>0</v>
      </c>
      <c r="H1673" s="12">
        <v>0</v>
      </c>
      <c r="I1673" s="13">
        <v>59</v>
      </c>
      <c r="J1673" s="13">
        <v>70</v>
      </c>
      <c r="K1673" s="13">
        <v>0</v>
      </c>
      <c r="L1673" s="13">
        <v>0</v>
      </c>
      <c r="M1673" s="13">
        <v>0</v>
      </c>
      <c r="N1673" s="14">
        <f>D1673*$D$17</f>
        <v>137.6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461.64799999999997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599.24799999999993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599.20000000000005</v>
      </c>
      <c r="AD1673" s="48">
        <f>(ROUND(AC1673-AC1659,1)/AC1659)</f>
        <v>-5.8453802639849159E-2</v>
      </c>
      <c r="AE1673" s="113"/>
      <c r="AF1673" s="60"/>
      <c r="AH1673" s="20"/>
    </row>
    <row r="1674" spans="1:34">
      <c r="A1674" s="106" t="s">
        <v>0</v>
      </c>
      <c r="B1674" s="88" t="s">
        <v>236</v>
      </c>
      <c r="C1674" s="50" t="s">
        <v>243</v>
      </c>
      <c r="D1674" s="11">
        <v>92</v>
      </c>
      <c r="E1674" s="11">
        <v>0</v>
      </c>
      <c r="F1674" s="11">
        <v>0</v>
      </c>
      <c r="G1674" s="11">
        <v>0</v>
      </c>
      <c r="H1674" s="11">
        <v>0</v>
      </c>
      <c r="I1674" s="51">
        <v>20</v>
      </c>
      <c r="J1674" s="51">
        <v>60</v>
      </c>
      <c r="K1674" s="51">
        <v>0</v>
      </c>
      <c r="L1674" s="51">
        <v>0</v>
      </c>
      <c r="M1674" s="51">
        <v>0</v>
      </c>
      <c r="N1674" s="52">
        <f>D1674*$D$3</f>
        <v>184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441.6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ref="X1674:X1703" si="539">N1674+S1674</f>
        <v>625.6</v>
      </c>
      <c r="Y1674" s="52">
        <f t="shared" ref="Y1674:Y1703" si="540">O1674+T1674</f>
        <v>0</v>
      </c>
      <c r="Z1674" s="52">
        <f t="shared" ref="Z1674:Z1703" si="541">P1674+U1674</f>
        <v>0</v>
      </c>
      <c r="AA1674" s="52">
        <f t="shared" ref="AA1674:AA1703" si="542">Q1674+V1674</f>
        <v>0</v>
      </c>
      <c r="AB1674" s="52">
        <f t="shared" si="538"/>
        <v>0</v>
      </c>
      <c r="AC1674" s="53">
        <f>ROUND(X1674+Y1674+Z1674+AA1674+AB1674,1)</f>
        <v>625.6</v>
      </c>
      <c r="AD1674" s="58">
        <v>0</v>
      </c>
      <c r="AE1674" s="113" t="s">
        <v>801</v>
      </c>
      <c r="AF1674" s="60"/>
      <c r="AH1674" s="20"/>
    </row>
    <row r="1675" spans="1:34">
      <c r="A1675" s="99" t="s">
        <v>802</v>
      </c>
      <c r="B1675" s="89">
        <v>8</v>
      </c>
      <c r="C1675" s="21" t="s">
        <v>324</v>
      </c>
      <c r="D1675" s="12">
        <v>92</v>
      </c>
      <c r="E1675" s="12">
        <v>0</v>
      </c>
      <c r="F1675" s="12">
        <v>0</v>
      </c>
      <c r="G1675" s="12">
        <v>0</v>
      </c>
      <c r="H1675" s="12">
        <v>0</v>
      </c>
      <c r="I1675" s="13">
        <v>35</v>
      </c>
      <c r="J1675" s="13">
        <v>75</v>
      </c>
      <c r="K1675" s="13">
        <v>0</v>
      </c>
      <c r="L1675" s="13">
        <v>0</v>
      </c>
      <c r="M1675" s="13">
        <v>0</v>
      </c>
      <c r="N1675" s="14">
        <f>D1675*$D$4</f>
        <v>147.20000000000002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566.72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9"/>
        <v>713.92000000000007</v>
      </c>
      <c r="Y1675" s="14">
        <f t="shared" si="540"/>
        <v>0</v>
      </c>
      <c r="Z1675" s="14">
        <f t="shared" si="541"/>
        <v>0</v>
      </c>
      <c r="AA1675" s="14">
        <f t="shared" si="542"/>
        <v>0</v>
      </c>
      <c r="AB1675" s="14">
        <f>R1675+W1675</f>
        <v>0</v>
      </c>
      <c r="AC1675" s="15">
        <f>ROUND(X1675+Y1675+Z1675+AA1675+AB1675,1)</f>
        <v>713.9</v>
      </c>
      <c r="AD1675" s="48">
        <f>(ROUND(AC1675-AC1674,1)/AC1674)</f>
        <v>0.14114450127877237</v>
      </c>
      <c r="AE1675" s="113"/>
      <c r="AF1675" s="60"/>
      <c r="AH1675" s="20"/>
    </row>
    <row r="1676" spans="1:34">
      <c r="A1676" s="99" t="s">
        <v>803</v>
      </c>
      <c r="B1676" s="89">
        <v>12</v>
      </c>
      <c r="C1676" s="21" t="s">
        <v>836</v>
      </c>
      <c r="D1676" s="12">
        <v>92</v>
      </c>
      <c r="E1676" s="12">
        <v>0</v>
      </c>
      <c r="F1676" s="12">
        <v>0</v>
      </c>
      <c r="G1676" s="12">
        <v>0</v>
      </c>
      <c r="H1676" s="12">
        <v>0</v>
      </c>
      <c r="I1676" s="13">
        <v>20</v>
      </c>
      <c r="J1676" s="13">
        <v>60</v>
      </c>
      <c r="K1676" s="13">
        <v>0</v>
      </c>
      <c r="L1676" s="13">
        <v>0</v>
      </c>
      <c r="M1676" s="13">
        <v>0</v>
      </c>
      <c r="N1676" s="14">
        <f>D1676*$D$5</f>
        <v>184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412.16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9"/>
        <v>596.16000000000008</v>
      </c>
      <c r="Y1676" s="14">
        <f t="shared" si="540"/>
        <v>0</v>
      </c>
      <c r="Z1676" s="14">
        <f t="shared" si="541"/>
        <v>0</v>
      </c>
      <c r="AA1676" s="14">
        <f t="shared" si="542"/>
        <v>0</v>
      </c>
      <c r="AB1676" s="14">
        <f>R1676+W1676</f>
        <v>0</v>
      </c>
      <c r="AC1676" s="15">
        <f t="shared" ref="AC1676:AC1688" si="543">ROUND(X1676+Y1676+Z1676+AA1676+AB1676,1)</f>
        <v>596.20000000000005</v>
      </c>
      <c r="AD1676" s="48">
        <f>(ROUND(AC1676-AC1674,1)/AC1674)</f>
        <v>-4.699488491048593E-2</v>
      </c>
      <c r="AE1676" s="113"/>
      <c r="AF1676" s="60"/>
      <c r="AH1676" s="20"/>
    </row>
    <row r="1677" spans="1:34">
      <c r="A1677" s="99" t="s">
        <v>804</v>
      </c>
      <c r="B1677" s="89">
        <v>0</v>
      </c>
      <c r="C1677" s="21" t="s">
        <v>337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20</v>
      </c>
      <c r="J1677" s="13">
        <v>60</v>
      </c>
      <c r="K1677" s="13">
        <v>0</v>
      </c>
      <c r="L1677" s="13">
        <v>0</v>
      </c>
      <c r="M1677" s="13">
        <v>0</v>
      </c>
      <c r="N1677" s="14">
        <f>D1677*$D$6</f>
        <v>184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412.16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9"/>
        <v>596.16000000000008</v>
      </c>
      <c r="Y1677" s="14">
        <f t="shared" si="540"/>
        <v>0</v>
      </c>
      <c r="Z1677" s="14">
        <f t="shared" si="541"/>
        <v>0</v>
      </c>
      <c r="AA1677" s="14">
        <f t="shared" si="542"/>
        <v>0</v>
      </c>
      <c r="AB1677" s="14">
        <f t="shared" ref="AB1677:AB1689" si="544">R1677+W1677</f>
        <v>0</v>
      </c>
      <c r="AC1677" s="15">
        <f t="shared" si="543"/>
        <v>596.20000000000005</v>
      </c>
      <c r="AD1677" s="48">
        <f>(ROUND(AC1677-AC1674,1)/AC1674)</f>
        <v>-4.699488491048593E-2</v>
      </c>
      <c r="AE1677" s="113"/>
      <c r="AF1677" s="60"/>
      <c r="AH1677" s="20"/>
    </row>
    <row r="1678" spans="1:34">
      <c r="A1678" s="99" t="s">
        <v>805</v>
      </c>
      <c r="B1678" s="89">
        <v>0</v>
      </c>
      <c r="C1678" s="21" t="s">
        <v>338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60</v>
      </c>
      <c r="K1678" s="13">
        <v>0</v>
      </c>
      <c r="L1678" s="13">
        <v>0</v>
      </c>
      <c r="M1678" s="13">
        <v>0</v>
      </c>
      <c r="N1678" s="14">
        <f>D1678*$D$7</f>
        <v>184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412.16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9"/>
        <v>596.16000000000008</v>
      </c>
      <c r="Y1678" s="14">
        <f t="shared" si="540"/>
        <v>0</v>
      </c>
      <c r="Z1678" s="14">
        <f t="shared" si="541"/>
        <v>0</v>
      </c>
      <c r="AA1678" s="14">
        <f t="shared" si="542"/>
        <v>0</v>
      </c>
      <c r="AB1678" s="14">
        <f t="shared" si="544"/>
        <v>0</v>
      </c>
      <c r="AC1678" s="15">
        <f t="shared" si="543"/>
        <v>596.20000000000005</v>
      </c>
      <c r="AD1678" s="48">
        <f>(ROUND(AC1678-AC1674,1)/AC1674)</f>
        <v>-4.699488491048593E-2</v>
      </c>
      <c r="AE1678" s="113"/>
      <c r="AF1678" s="60"/>
      <c r="AH1678" s="20"/>
    </row>
    <row r="1679" spans="1:34">
      <c r="A1679" s="99" t="s">
        <v>655</v>
      </c>
      <c r="B1679" s="89"/>
      <c r="C1679" s="21" t="s">
        <v>339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60</v>
      </c>
      <c r="K1679" s="13">
        <v>0</v>
      </c>
      <c r="L1679" s="13">
        <v>0</v>
      </c>
      <c r="M1679" s="13">
        <v>0</v>
      </c>
      <c r="N1679" s="14">
        <f>D1679*$D$8</f>
        <v>184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412.16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9"/>
        <v>596.16000000000008</v>
      </c>
      <c r="Y1679" s="14">
        <f t="shared" si="540"/>
        <v>0</v>
      </c>
      <c r="Z1679" s="14">
        <f t="shared" si="541"/>
        <v>0</v>
      </c>
      <c r="AA1679" s="14">
        <f t="shared" si="542"/>
        <v>0</v>
      </c>
      <c r="AB1679" s="14">
        <f t="shared" si="544"/>
        <v>0</v>
      </c>
      <c r="AC1679" s="15">
        <f t="shared" si="543"/>
        <v>596.20000000000005</v>
      </c>
      <c r="AD1679" s="48">
        <f>(ROUND(AC1679-AC1674,1)/AC1674)</f>
        <v>-4.699488491048593E-2</v>
      </c>
      <c r="AE1679" s="113"/>
      <c r="AF1679" s="60"/>
      <c r="AH1679" s="20"/>
    </row>
    <row r="1680" spans="1:34">
      <c r="A1680" s="99" t="s">
        <v>596</v>
      </c>
      <c r="B1680" s="89"/>
      <c r="C1680" s="21" t="s">
        <v>1</v>
      </c>
      <c r="D1680" s="12">
        <v>46</v>
      </c>
      <c r="E1680" s="12">
        <v>92</v>
      </c>
      <c r="F1680" s="12">
        <v>0</v>
      </c>
      <c r="G1680" s="12">
        <v>0</v>
      </c>
      <c r="H1680" s="12">
        <v>0</v>
      </c>
      <c r="I1680" s="13">
        <v>20</v>
      </c>
      <c r="J1680" s="13">
        <v>60</v>
      </c>
      <c r="K1680" s="13">
        <v>85</v>
      </c>
      <c r="L1680" s="13">
        <v>0</v>
      </c>
      <c r="M1680" s="13">
        <v>0</v>
      </c>
      <c r="N1680" s="14">
        <f>D1680*$D$9</f>
        <v>59.800000000000004</v>
      </c>
      <c r="O1680" s="14">
        <f>E1680*$E$9</f>
        <v>138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143.52000000000001</v>
      </c>
      <c r="T1680" s="14">
        <f>(O1680/100)*(K1680*$K$9)</f>
        <v>351.9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9"/>
        <v>203.32000000000002</v>
      </c>
      <c r="Y1680" s="14">
        <f t="shared" si="540"/>
        <v>489.9</v>
      </c>
      <c r="Z1680" s="14">
        <f t="shared" si="541"/>
        <v>0</v>
      </c>
      <c r="AA1680" s="14">
        <f t="shared" si="542"/>
        <v>0</v>
      </c>
      <c r="AB1680" s="14">
        <f t="shared" si="544"/>
        <v>0</v>
      </c>
      <c r="AC1680" s="15">
        <f t="shared" si="543"/>
        <v>693.2</v>
      </c>
      <c r="AD1680" s="48">
        <f>(ROUND(AC1680-AC1674,1)/AC1674)</f>
        <v>0.10805626598465472</v>
      </c>
      <c r="AE1680" s="113"/>
      <c r="AF1680" s="60"/>
      <c r="AH1680" s="20"/>
    </row>
    <row r="1681" spans="1:34">
      <c r="A1681" s="99" t="s">
        <v>831</v>
      </c>
      <c r="B1681" s="89"/>
      <c r="C1681" s="21" t="s">
        <v>2</v>
      </c>
      <c r="D1681" s="12">
        <v>46</v>
      </c>
      <c r="E1681" s="12">
        <v>0</v>
      </c>
      <c r="F1681" s="12">
        <v>92</v>
      </c>
      <c r="G1681" s="12">
        <v>0</v>
      </c>
      <c r="H1681" s="12">
        <v>0</v>
      </c>
      <c r="I1681" s="13">
        <v>20</v>
      </c>
      <c r="J1681" s="13">
        <v>60</v>
      </c>
      <c r="K1681" s="13">
        <v>42.5</v>
      </c>
      <c r="L1681" s="13">
        <v>42.5</v>
      </c>
      <c r="M1681" s="13">
        <v>0</v>
      </c>
      <c r="N1681" s="14">
        <f>D1681*$D$10</f>
        <v>59.800000000000004</v>
      </c>
      <c r="O1681" s="14">
        <f>E1681*$E$10</f>
        <v>0</v>
      </c>
      <c r="P1681" s="14">
        <f>F1681*$F$10</f>
        <v>138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143.52000000000001</v>
      </c>
      <c r="T1681" s="14">
        <f>(O1681/100)*(K1681*$J$10)</f>
        <v>0</v>
      </c>
      <c r="U1681" s="14">
        <f>(P1681/100)*(K1681*$K$10)+(P1681/100)*(L1681*$L$10)</f>
        <v>351.9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9"/>
        <v>203.32000000000002</v>
      </c>
      <c r="Y1681" s="14">
        <f t="shared" si="540"/>
        <v>0</v>
      </c>
      <c r="Z1681" s="14">
        <f t="shared" si="541"/>
        <v>489.9</v>
      </c>
      <c r="AA1681" s="14">
        <f t="shared" si="542"/>
        <v>0</v>
      </c>
      <c r="AB1681" s="14">
        <f t="shared" si="544"/>
        <v>0</v>
      </c>
      <c r="AC1681" s="15">
        <f t="shared" si="543"/>
        <v>693.2</v>
      </c>
      <c r="AD1681" s="48">
        <f>(ROUND(AC1681-AC1674,1)/AC1674)</f>
        <v>0.10805626598465472</v>
      </c>
      <c r="AE1681" s="113"/>
      <c r="AF1681" s="60"/>
      <c r="AH1681" s="20"/>
    </row>
    <row r="1682" spans="1:34">
      <c r="A1682" s="99" t="s">
        <v>832</v>
      </c>
      <c r="B1682" s="89"/>
      <c r="C1682" s="21" t="s">
        <v>3</v>
      </c>
      <c r="D1682" s="12">
        <v>46</v>
      </c>
      <c r="E1682" s="12">
        <v>0</v>
      </c>
      <c r="F1682" s="12">
        <v>0</v>
      </c>
      <c r="G1682" s="12">
        <v>92</v>
      </c>
      <c r="H1682" s="12">
        <v>0</v>
      </c>
      <c r="I1682" s="13">
        <v>20</v>
      </c>
      <c r="J1682" s="13">
        <v>60</v>
      </c>
      <c r="K1682" s="13">
        <v>0</v>
      </c>
      <c r="L1682" s="13">
        <v>85</v>
      </c>
      <c r="M1682" s="13">
        <v>0</v>
      </c>
      <c r="N1682" s="14">
        <f>D1682*$D$11</f>
        <v>59.800000000000004</v>
      </c>
      <c r="O1682" s="14">
        <f>E1682*$E$11</f>
        <v>0</v>
      </c>
      <c r="P1682" s="14">
        <f>F1682*$F$11</f>
        <v>0</v>
      </c>
      <c r="Q1682" s="14">
        <f>G1682*$G$11</f>
        <v>138</v>
      </c>
      <c r="R1682" s="14">
        <f>H1682*$H$11</f>
        <v>0</v>
      </c>
      <c r="S1682" s="14">
        <f>(N1682/100)*(I1682*$I$11)+(N1682/100)*(J1682*$J$11)</f>
        <v>143.52000000000001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351.9</v>
      </c>
      <c r="W1682" s="14">
        <f>(R1682/100)*(K1682*$K$11)+(R1682/100)*(L1682*$L$11)</f>
        <v>0</v>
      </c>
      <c r="X1682" s="14">
        <f t="shared" si="539"/>
        <v>203.32000000000002</v>
      </c>
      <c r="Y1682" s="14">
        <f t="shared" si="540"/>
        <v>0</v>
      </c>
      <c r="Z1682" s="14">
        <f t="shared" si="541"/>
        <v>0</v>
      </c>
      <c r="AA1682" s="14">
        <f t="shared" si="542"/>
        <v>489.9</v>
      </c>
      <c r="AB1682" s="14">
        <f t="shared" si="544"/>
        <v>0</v>
      </c>
      <c r="AC1682" s="15">
        <f t="shared" si="543"/>
        <v>693.2</v>
      </c>
      <c r="AD1682" s="48">
        <f>(ROUND(AC1682-AC1674,1)/AC1674)</f>
        <v>0.10805626598465472</v>
      </c>
      <c r="AE1682" s="113"/>
      <c r="AF1682" s="60"/>
      <c r="AH1682" s="20"/>
    </row>
    <row r="1683" spans="1:34">
      <c r="A1683" s="99" t="s">
        <v>833</v>
      </c>
      <c r="B1683" s="89"/>
      <c r="C1683" s="21" t="s">
        <v>4</v>
      </c>
      <c r="D1683" s="12">
        <v>46</v>
      </c>
      <c r="E1683" s="12">
        <v>0</v>
      </c>
      <c r="F1683" s="12">
        <v>0</v>
      </c>
      <c r="G1683" s="12">
        <v>0</v>
      </c>
      <c r="H1683" s="12">
        <v>92</v>
      </c>
      <c r="I1683" s="13">
        <v>20</v>
      </c>
      <c r="J1683" s="13">
        <v>60</v>
      </c>
      <c r="K1683" s="13">
        <v>42.5</v>
      </c>
      <c r="L1683" s="13">
        <v>42.5</v>
      </c>
      <c r="M1683" s="13">
        <v>0</v>
      </c>
      <c r="N1683" s="14">
        <f>D1683*$D$12</f>
        <v>59.800000000000004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138</v>
      </c>
      <c r="S1683" s="14">
        <f>(N1683/100)*(I1683*$I$12)+(N1683/100)*(J1683*$J$12)</f>
        <v>143.52000000000001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351.9</v>
      </c>
      <c r="X1683" s="14">
        <f t="shared" si="539"/>
        <v>203.32000000000002</v>
      </c>
      <c r="Y1683" s="14">
        <f t="shared" si="540"/>
        <v>0</v>
      </c>
      <c r="Z1683" s="14">
        <f t="shared" si="541"/>
        <v>0</v>
      </c>
      <c r="AA1683" s="14">
        <f t="shared" si="542"/>
        <v>0</v>
      </c>
      <c r="AB1683" s="14">
        <f t="shared" si="544"/>
        <v>489.9</v>
      </c>
      <c r="AC1683" s="15">
        <f t="shared" si="543"/>
        <v>693.2</v>
      </c>
      <c r="AD1683" s="48">
        <f>(ROUND(AC1683-AC1674,1)/AC1674)</f>
        <v>0.10805626598465472</v>
      </c>
      <c r="AE1683" s="113"/>
      <c r="AF1683" s="60"/>
      <c r="AH1683" s="20"/>
    </row>
    <row r="1684" spans="1:34">
      <c r="A1684" s="99" t="s">
        <v>834</v>
      </c>
      <c r="B1684" s="89"/>
      <c r="C1684" s="21" t="s">
        <v>327</v>
      </c>
      <c r="D1684" s="12">
        <v>92</v>
      </c>
      <c r="E1684" s="12">
        <v>0</v>
      </c>
      <c r="F1684" s="12">
        <v>0</v>
      </c>
      <c r="G1684" s="12">
        <v>0</v>
      </c>
      <c r="H1684" s="12">
        <v>0</v>
      </c>
      <c r="I1684" s="13">
        <v>20</v>
      </c>
      <c r="J1684" s="13">
        <v>60</v>
      </c>
      <c r="K1684" s="13">
        <v>0</v>
      </c>
      <c r="L1684" s="13">
        <v>0</v>
      </c>
      <c r="M1684" s="13">
        <v>70</v>
      </c>
      <c r="N1684" s="14">
        <f>D1684*$D$13</f>
        <v>138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621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9"/>
        <v>759</v>
      </c>
      <c r="Y1684" s="14">
        <f t="shared" si="540"/>
        <v>0</v>
      </c>
      <c r="Z1684" s="14">
        <f t="shared" si="541"/>
        <v>0</v>
      </c>
      <c r="AA1684" s="14">
        <f t="shared" si="542"/>
        <v>0</v>
      </c>
      <c r="AB1684" s="14">
        <f t="shared" si="544"/>
        <v>0</v>
      </c>
      <c r="AC1684" s="15">
        <f t="shared" si="543"/>
        <v>759</v>
      </c>
      <c r="AD1684" s="48">
        <f>(ROUND(AC1684-AC1674,1)/AC1674)</f>
        <v>0.21323529411764705</v>
      </c>
      <c r="AE1684" s="113"/>
      <c r="AF1684" s="60"/>
      <c r="AH1684" s="20"/>
    </row>
    <row r="1685" spans="1:34">
      <c r="A1685" s="99" t="s">
        <v>835</v>
      </c>
      <c r="B1685" s="89"/>
      <c r="C1685" s="21" t="s">
        <v>328</v>
      </c>
      <c r="D1685" s="12">
        <v>92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60</v>
      </c>
      <c r="K1685" s="13">
        <v>70</v>
      </c>
      <c r="L1685" s="13">
        <v>0</v>
      </c>
      <c r="M1685" s="13">
        <v>0</v>
      </c>
      <c r="N1685" s="14">
        <f>D1685*$D$14</f>
        <v>138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621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9"/>
        <v>759</v>
      </c>
      <c r="Y1685" s="14">
        <f t="shared" si="540"/>
        <v>0</v>
      </c>
      <c r="Z1685" s="14">
        <f t="shared" si="541"/>
        <v>0</v>
      </c>
      <c r="AA1685" s="14">
        <f t="shared" si="542"/>
        <v>0</v>
      </c>
      <c r="AB1685" s="14">
        <f t="shared" si="544"/>
        <v>0</v>
      </c>
      <c r="AC1685" s="15">
        <f t="shared" si="543"/>
        <v>759</v>
      </c>
      <c r="AD1685" s="48">
        <f>(ROUND(AC1685-AC1674,1)/AC1674)</f>
        <v>0.21323529411764705</v>
      </c>
      <c r="AE1685" s="113"/>
      <c r="AF1685" s="60"/>
      <c r="AH1685" s="20"/>
    </row>
    <row r="1686" spans="1:34">
      <c r="A1686" s="99"/>
      <c r="B1686" s="89"/>
      <c r="C1686" s="21" t="s">
        <v>329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60</v>
      </c>
      <c r="K1686" s="13">
        <v>0</v>
      </c>
      <c r="L1686" s="13">
        <v>70</v>
      </c>
      <c r="M1686" s="13">
        <v>0</v>
      </c>
      <c r="N1686" s="14">
        <f>D1686*$D$15</f>
        <v>138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621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9"/>
        <v>759</v>
      </c>
      <c r="Y1686" s="14">
        <f t="shared" si="540"/>
        <v>0</v>
      </c>
      <c r="Z1686" s="14">
        <f t="shared" si="541"/>
        <v>0</v>
      </c>
      <c r="AA1686" s="14">
        <f t="shared" si="542"/>
        <v>0</v>
      </c>
      <c r="AB1686" s="14">
        <f t="shared" si="544"/>
        <v>0</v>
      </c>
      <c r="AC1686" s="15">
        <f t="shared" si="543"/>
        <v>759</v>
      </c>
      <c r="AD1686" s="48">
        <f>(ROUND(AC1686-AC1674,1)/AC1674)</f>
        <v>0.21323529411764705</v>
      </c>
      <c r="AE1686" s="113"/>
      <c r="AF1686" s="60"/>
      <c r="AH1686" s="20"/>
    </row>
    <row r="1687" spans="1:34">
      <c r="A1687" s="99"/>
      <c r="B1687" s="89"/>
      <c r="C1687" s="21" t="s">
        <v>325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83</v>
      </c>
      <c r="K1687" s="13">
        <v>0</v>
      </c>
      <c r="L1687" s="13">
        <v>0</v>
      </c>
      <c r="M1687" s="13">
        <v>0</v>
      </c>
      <c r="N1687" s="14">
        <f>D1687*$D$16</f>
        <v>147.20000000000002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579.23200000000008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9"/>
        <v>726.43200000000013</v>
      </c>
      <c r="Y1687" s="14">
        <f t="shared" si="540"/>
        <v>0</v>
      </c>
      <c r="Z1687" s="14">
        <f t="shared" si="541"/>
        <v>0</v>
      </c>
      <c r="AA1687" s="14">
        <f t="shared" si="542"/>
        <v>0</v>
      </c>
      <c r="AB1687" s="14">
        <f t="shared" si="544"/>
        <v>0</v>
      </c>
      <c r="AC1687" s="15">
        <f t="shared" si="543"/>
        <v>726.4</v>
      </c>
      <c r="AD1687" s="48">
        <f>(ROUND(AC1687-AC1674,1)/AC1674)</f>
        <v>0.16112531969309463</v>
      </c>
      <c r="AE1687" s="113"/>
      <c r="AF1687" s="60"/>
      <c r="AH1687" s="20"/>
    </row>
    <row r="1688" spans="1:34">
      <c r="A1688" s="99"/>
      <c r="B1688" s="89"/>
      <c r="C1688" s="21" t="s">
        <v>326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55</v>
      </c>
      <c r="J1688" s="13">
        <v>60</v>
      </c>
      <c r="K1688" s="13">
        <v>0</v>
      </c>
      <c r="L1688" s="13">
        <v>0</v>
      </c>
      <c r="M1688" s="13">
        <v>0</v>
      </c>
      <c r="N1688" s="14">
        <f>D1688*$D$17</f>
        <v>147.20000000000002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452.64000000000004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9"/>
        <v>599.84</v>
      </c>
      <c r="Y1688" s="14">
        <f t="shared" si="540"/>
        <v>0</v>
      </c>
      <c r="Z1688" s="14">
        <f t="shared" si="541"/>
        <v>0</v>
      </c>
      <c r="AA1688" s="14">
        <f t="shared" si="542"/>
        <v>0</v>
      </c>
      <c r="AB1688" s="14">
        <f t="shared" si="544"/>
        <v>0</v>
      </c>
      <c r="AC1688" s="15">
        <f t="shared" si="543"/>
        <v>599.79999999999995</v>
      </c>
      <c r="AD1688" s="48">
        <f>(ROUND(AC1688-AC1674,1)/AC1674)</f>
        <v>-4.1240409207161127E-2</v>
      </c>
      <c r="AE1688" s="113"/>
      <c r="AF1688" s="60"/>
      <c r="AH1688" s="20"/>
    </row>
    <row r="1689" spans="1:34">
      <c r="A1689" s="106" t="s">
        <v>0</v>
      </c>
      <c r="B1689" s="86" t="s">
        <v>76</v>
      </c>
      <c r="C1689" s="50" t="s">
        <v>243</v>
      </c>
      <c r="D1689" s="11">
        <v>80</v>
      </c>
      <c r="E1689" s="11">
        <v>0</v>
      </c>
      <c r="F1689" s="11">
        <v>0</v>
      </c>
      <c r="G1689" s="11">
        <v>0</v>
      </c>
      <c r="H1689" s="11">
        <v>0</v>
      </c>
      <c r="I1689" s="51">
        <v>50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480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39"/>
        <v>640</v>
      </c>
      <c r="Y1689" s="52">
        <f t="shared" si="540"/>
        <v>0</v>
      </c>
      <c r="Z1689" s="52">
        <f t="shared" si="541"/>
        <v>0</v>
      </c>
      <c r="AA1689" s="52">
        <f t="shared" si="542"/>
        <v>0</v>
      </c>
      <c r="AB1689" s="52">
        <f t="shared" si="544"/>
        <v>0</v>
      </c>
      <c r="AC1689" s="53">
        <f>ROUND(X1689+Y1689+Z1689+AA1689+AB1689,1)</f>
        <v>640</v>
      </c>
      <c r="AD1689" s="58">
        <v>0</v>
      </c>
      <c r="AE1689" s="113" t="s">
        <v>801</v>
      </c>
      <c r="AF1689" s="60"/>
      <c r="AH1689" s="20"/>
    </row>
    <row r="1690" spans="1:34">
      <c r="A1690" s="99" t="s">
        <v>802</v>
      </c>
      <c r="B1690" s="87">
        <v>12</v>
      </c>
      <c r="C1690" s="21" t="s">
        <v>324</v>
      </c>
      <c r="D1690" s="12">
        <v>80</v>
      </c>
      <c r="E1690" s="12">
        <v>0</v>
      </c>
      <c r="F1690" s="12">
        <v>0</v>
      </c>
      <c r="G1690" s="12">
        <v>0</v>
      </c>
      <c r="H1690" s="12">
        <v>0</v>
      </c>
      <c r="I1690" s="13">
        <v>71</v>
      </c>
      <c r="J1690" s="13">
        <v>71</v>
      </c>
      <c r="K1690" s="13">
        <v>0</v>
      </c>
      <c r="L1690" s="13">
        <v>0</v>
      </c>
      <c r="M1690" s="13">
        <v>0</v>
      </c>
      <c r="N1690" s="14">
        <f>D1690*$D$4</f>
        <v>128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636.16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39"/>
        <v>764.16</v>
      </c>
      <c r="Y1690" s="14">
        <f t="shared" si="540"/>
        <v>0</v>
      </c>
      <c r="Z1690" s="14">
        <f t="shared" si="541"/>
        <v>0</v>
      </c>
      <c r="AA1690" s="14">
        <f t="shared" si="542"/>
        <v>0</v>
      </c>
      <c r="AB1690" s="14">
        <f>R1690+W1690</f>
        <v>0</v>
      </c>
      <c r="AC1690" s="15">
        <f>ROUND(X1690+Y1690+Z1690+AA1690+AB1690,1)</f>
        <v>764.2</v>
      </c>
      <c r="AD1690" s="48">
        <f>(ROUND(AC1690-AC1689,1)/AC1689)</f>
        <v>0.1940625</v>
      </c>
      <c r="AE1690" s="113"/>
      <c r="AF1690" s="60"/>
      <c r="AH1690" s="20"/>
    </row>
    <row r="1691" spans="1:34">
      <c r="A1691" s="99" t="s">
        <v>803</v>
      </c>
      <c r="B1691" s="87">
        <v>12</v>
      </c>
      <c r="C1691" s="21" t="s">
        <v>836</v>
      </c>
      <c r="D1691" s="12">
        <v>80</v>
      </c>
      <c r="E1691" s="12">
        <v>0</v>
      </c>
      <c r="F1691" s="12">
        <v>0</v>
      </c>
      <c r="G1691" s="12">
        <v>0</v>
      </c>
      <c r="H1691" s="12">
        <v>0</v>
      </c>
      <c r="I1691" s="13">
        <v>50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160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448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39"/>
        <v>608</v>
      </c>
      <c r="Y1691" s="14">
        <f t="shared" si="540"/>
        <v>0</v>
      </c>
      <c r="Z1691" s="14">
        <f t="shared" si="541"/>
        <v>0</v>
      </c>
      <c r="AA1691" s="14">
        <f t="shared" si="542"/>
        <v>0</v>
      </c>
      <c r="AB1691" s="14">
        <f>R1691+W1691</f>
        <v>0</v>
      </c>
      <c r="AC1691" s="15">
        <f t="shared" ref="AC1691:AC1703" si="545">ROUND(X1691+Y1691+Z1691+AA1691+AB1691,1)</f>
        <v>608</v>
      </c>
      <c r="AD1691" s="48">
        <f>(ROUND(AC1691-AC1689,1)/AC1689)</f>
        <v>-0.05</v>
      </c>
      <c r="AE1691" s="113"/>
      <c r="AF1691" s="60"/>
      <c r="AH1691" s="20"/>
    </row>
    <row r="1692" spans="1:34">
      <c r="A1692" s="99" t="s">
        <v>804</v>
      </c>
      <c r="B1692" s="87">
        <v>0</v>
      </c>
      <c r="C1692" s="21" t="s">
        <v>337</v>
      </c>
      <c r="D1692" s="12">
        <v>80</v>
      </c>
      <c r="E1692" s="12">
        <v>0</v>
      </c>
      <c r="F1692" s="12">
        <v>0</v>
      </c>
      <c r="G1692" s="12">
        <v>0</v>
      </c>
      <c r="H1692" s="12">
        <v>0</v>
      </c>
      <c r="I1692" s="13">
        <v>50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160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448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39"/>
        <v>608</v>
      </c>
      <c r="Y1692" s="14">
        <f t="shared" si="540"/>
        <v>0</v>
      </c>
      <c r="Z1692" s="14">
        <f t="shared" si="541"/>
        <v>0</v>
      </c>
      <c r="AA1692" s="14">
        <f t="shared" si="542"/>
        <v>0</v>
      </c>
      <c r="AB1692" s="14">
        <f t="shared" ref="AB1692:AB1704" si="546">R1692+W1692</f>
        <v>0</v>
      </c>
      <c r="AC1692" s="15">
        <f t="shared" si="545"/>
        <v>608</v>
      </c>
      <c r="AD1692" s="48">
        <f>(ROUND(AC1692-AC1689,1)/AC1689)</f>
        <v>-0.05</v>
      </c>
      <c r="AE1692" s="113"/>
      <c r="AF1692" s="60"/>
      <c r="AH1692" s="20"/>
    </row>
    <row r="1693" spans="1:34">
      <c r="A1693" s="99" t="s">
        <v>805</v>
      </c>
      <c r="B1693" s="87">
        <v>0</v>
      </c>
      <c r="C1693" s="21" t="s">
        <v>338</v>
      </c>
      <c r="D1693" s="12">
        <v>80</v>
      </c>
      <c r="E1693" s="12">
        <v>0</v>
      </c>
      <c r="F1693" s="12">
        <v>0</v>
      </c>
      <c r="G1693" s="12">
        <v>0</v>
      </c>
      <c r="H1693" s="12">
        <v>0</v>
      </c>
      <c r="I1693" s="13">
        <v>50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160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448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39"/>
        <v>608</v>
      </c>
      <c r="Y1693" s="14">
        <f t="shared" si="540"/>
        <v>0</v>
      </c>
      <c r="Z1693" s="14">
        <f t="shared" si="541"/>
        <v>0</v>
      </c>
      <c r="AA1693" s="14">
        <f t="shared" si="542"/>
        <v>0</v>
      </c>
      <c r="AB1693" s="14">
        <f t="shared" si="546"/>
        <v>0</v>
      </c>
      <c r="AC1693" s="15">
        <f t="shared" si="545"/>
        <v>608</v>
      </c>
      <c r="AD1693" s="48">
        <f>(ROUND(AC1693-AC1689,1)/AC1689)</f>
        <v>-0.05</v>
      </c>
      <c r="AE1693" s="113"/>
      <c r="AF1693" s="60"/>
      <c r="AH1693" s="20"/>
    </row>
    <row r="1694" spans="1:34">
      <c r="A1694" s="99" t="s">
        <v>655</v>
      </c>
      <c r="B1694" s="87"/>
      <c r="C1694" s="21" t="s">
        <v>339</v>
      </c>
      <c r="D1694" s="12">
        <v>80</v>
      </c>
      <c r="E1694" s="12">
        <v>0</v>
      </c>
      <c r="F1694" s="12">
        <v>0</v>
      </c>
      <c r="G1694" s="12">
        <v>0</v>
      </c>
      <c r="H1694" s="12">
        <v>0</v>
      </c>
      <c r="I1694" s="13">
        <v>50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160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448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39"/>
        <v>608</v>
      </c>
      <c r="Y1694" s="14">
        <f t="shared" si="540"/>
        <v>0</v>
      </c>
      <c r="Z1694" s="14">
        <f t="shared" si="541"/>
        <v>0</v>
      </c>
      <c r="AA1694" s="14">
        <f t="shared" si="542"/>
        <v>0</v>
      </c>
      <c r="AB1694" s="14">
        <f t="shared" si="546"/>
        <v>0</v>
      </c>
      <c r="AC1694" s="15">
        <f t="shared" si="545"/>
        <v>608</v>
      </c>
      <c r="AD1694" s="48">
        <f>(ROUND(AC1694-AC1689,1)/AC1689)</f>
        <v>-0.05</v>
      </c>
      <c r="AE1694" s="113"/>
      <c r="AF1694" s="60"/>
      <c r="AH1694" s="20"/>
    </row>
    <row r="1695" spans="1:34">
      <c r="A1695" s="99" t="s">
        <v>596</v>
      </c>
      <c r="B1695" s="87"/>
      <c r="C1695" s="21" t="s">
        <v>1</v>
      </c>
      <c r="D1695" s="12">
        <v>40</v>
      </c>
      <c r="E1695" s="12">
        <v>80</v>
      </c>
      <c r="F1695" s="12">
        <v>0</v>
      </c>
      <c r="G1695" s="12">
        <v>0</v>
      </c>
      <c r="H1695" s="12">
        <v>0</v>
      </c>
      <c r="I1695" s="13">
        <v>50</v>
      </c>
      <c r="J1695" s="13">
        <v>50</v>
      </c>
      <c r="K1695" s="13">
        <v>105</v>
      </c>
      <c r="L1695" s="13">
        <v>0</v>
      </c>
      <c r="M1695" s="13">
        <v>0</v>
      </c>
      <c r="N1695" s="14">
        <f>D1695*$D$9</f>
        <v>52</v>
      </c>
      <c r="O1695" s="14">
        <f>E1695*$E$9</f>
        <v>120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156</v>
      </c>
      <c r="T1695" s="14">
        <f>(O1695/100)*(K1695*$K$9)</f>
        <v>378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39"/>
        <v>208</v>
      </c>
      <c r="Y1695" s="14">
        <f t="shared" si="540"/>
        <v>498</v>
      </c>
      <c r="Z1695" s="14">
        <f t="shared" si="541"/>
        <v>0</v>
      </c>
      <c r="AA1695" s="14">
        <f t="shared" si="542"/>
        <v>0</v>
      </c>
      <c r="AB1695" s="14">
        <f t="shared" si="546"/>
        <v>0</v>
      </c>
      <c r="AC1695" s="15">
        <f t="shared" si="545"/>
        <v>706</v>
      </c>
      <c r="AD1695" s="48">
        <f>(ROUND(AC1695-AC1689,1)/AC1689)</f>
        <v>0.10312499999999999</v>
      </c>
      <c r="AE1695" s="113"/>
      <c r="AF1695" s="60"/>
      <c r="AH1695" s="20"/>
    </row>
    <row r="1696" spans="1:34">
      <c r="A1696" s="99" t="s">
        <v>831</v>
      </c>
      <c r="B1696" s="87"/>
      <c r="C1696" s="21" t="s">
        <v>2</v>
      </c>
      <c r="D1696" s="12">
        <v>40</v>
      </c>
      <c r="E1696" s="12">
        <v>0</v>
      </c>
      <c r="F1696" s="12">
        <v>80</v>
      </c>
      <c r="G1696" s="12">
        <v>0</v>
      </c>
      <c r="H1696" s="12">
        <v>0</v>
      </c>
      <c r="I1696" s="13">
        <v>50</v>
      </c>
      <c r="J1696" s="13">
        <v>50</v>
      </c>
      <c r="K1696" s="13">
        <v>52.5</v>
      </c>
      <c r="L1696" s="13">
        <v>52.5</v>
      </c>
      <c r="M1696" s="13">
        <v>0</v>
      </c>
      <c r="N1696" s="14">
        <f>D1696*$D$10</f>
        <v>52</v>
      </c>
      <c r="O1696" s="14">
        <f>E1696*$E$10</f>
        <v>0</v>
      </c>
      <c r="P1696" s="14">
        <f>F1696*$F$10</f>
        <v>120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156</v>
      </c>
      <c r="T1696" s="14">
        <f>(O1696/100)*(K1696*$J$10)</f>
        <v>0</v>
      </c>
      <c r="U1696" s="14">
        <f>(P1696/100)*(K1696*$K$10)+(P1696/100)*(L1696*$L$10)</f>
        <v>378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39"/>
        <v>208</v>
      </c>
      <c r="Y1696" s="14">
        <f t="shared" si="540"/>
        <v>0</v>
      </c>
      <c r="Z1696" s="14">
        <f t="shared" si="541"/>
        <v>498</v>
      </c>
      <c r="AA1696" s="14">
        <f t="shared" si="542"/>
        <v>0</v>
      </c>
      <c r="AB1696" s="14">
        <f t="shared" si="546"/>
        <v>0</v>
      </c>
      <c r="AC1696" s="15">
        <f t="shared" si="545"/>
        <v>706</v>
      </c>
      <c r="AD1696" s="48">
        <f>(ROUND(AC1696-AC1689,1)/AC1689)</f>
        <v>0.10312499999999999</v>
      </c>
      <c r="AE1696" s="113"/>
      <c r="AF1696" s="60"/>
      <c r="AH1696" s="20"/>
    </row>
    <row r="1697" spans="1:34">
      <c r="A1697" s="99" t="s">
        <v>832</v>
      </c>
      <c r="B1697" s="87"/>
      <c r="C1697" s="21" t="s">
        <v>3</v>
      </c>
      <c r="D1697" s="12">
        <v>40</v>
      </c>
      <c r="E1697" s="12">
        <v>0</v>
      </c>
      <c r="F1697" s="12">
        <v>0</v>
      </c>
      <c r="G1697" s="12">
        <v>80</v>
      </c>
      <c r="H1697" s="12">
        <v>0</v>
      </c>
      <c r="I1697" s="13">
        <v>50</v>
      </c>
      <c r="J1697" s="13">
        <v>50</v>
      </c>
      <c r="K1697" s="13">
        <v>0</v>
      </c>
      <c r="L1697" s="13">
        <v>105</v>
      </c>
      <c r="M1697" s="13">
        <v>0</v>
      </c>
      <c r="N1697" s="14">
        <f>D1697*$D$11</f>
        <v>52</v>
      </c>
      <c r="O1697" s="14">
        <f>E1697*$E$11</f>
        <v>0</v>
      </c>
      <c r="P1697" s="14">
        <f>F1697*$F$11</f>
        <v>0</v>
      </c>
      <c r="Q1697" s="14">
        <f>G1697*$G$11</f>
        <v>120</v>
      </c>
      <c r="R1697" s="14">
        <f>H1697*$H$11</f>
        <v>0</v>
      </c>
      <c r="S1697" s="14">
        <f>(N1697/100)*(I1697*$I$11)+(N1697/100)*(J1697*$J$11)</f>
        <v>156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378</v>
      </c>
      <c r="W1697" s="14">
        <f>(R1697/100)*(K1697*$K$11)+(R1697/100)*(L1697*$L$11)</f>
        <v>0</v>
      </c>
      <c r="X1697" s="14">
        <f t="shared" si="539"/>
        <v>208</v>
      </c>
      <c r="Y1697" s="14">
        <f t="shared" si="540"/>
        <v>0</v>
      </c>
      <c r="Z1697" s="14">
        <f t="shared" si="541"/>
        <v>0</v>
      </c>
      <c r="AA1697" s="14">
        <f t="shared" si="542"/>
        <v>498</v>
      </c>
      <c r="AB1697" s="14">
        <f t="shared" si="546"/>
        <v>0</v>
      </c>
      <c r="AC1697" s="15">
        <f t="shared" si="545"/>
        <v>706</v>
      </c>
      <c r="AD1697" s="48">
        <f>(ROUND(AC1697-AC1689,1)/AC1689)</f>
        <v>0.10312499999999999</v>
      </c>
      <c r="AE1697" s="113"/>
      <c r="AF1697" s="60"/>
      <c r="AH1697" s="20"/>
    </row>
    <row r="1698" spans="1:34">
      <c r="A1698" s="99" t="s">
        <v>833</v>
      </c>
      <c r="B1698" s="87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80</v>
      </c>
      <c r="I1698" s="13">
        <v>50</v>
      </c>
      <c r="J1698" s="13">
        <v>50</v>
      </c>
      <c r="K1698" s="13">
        <v>52.5</v>
      </c>
      <c r="L1698" s="13">
        <v>52.5</v>
      </c>
      <c r="M1698" s="13">
        <v>0</v>
      </c>
      <c r="N1698" s="14">
        <f>D1698*$D$12</f>
        <v>52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120</v>
      </c>
      <c r="S1698" s="14">
        <f>(N1698/100)*(I1698*$I$12)+(N1698/100)*(J1698*$J$12)</f>
        <v>156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378</v>
      </c>
      <c r="X1698" s="14">
        <f t="shared" si="539"/>
        <v>208</v>
      </c>
      <c r="Y1698" s="14">
        <f t="shared" si="540"/>
        <v>0</v>
      </c>
      <c r="Z1698" s="14">
        <f t="shared" si="541"/>
        <v>0</v>
      </c>
      <c r="AA1698" s="14">
        <f t="shared" si="542"/>
        <v>0</v>
      </c>
      <c r="AB1698" s="14">
        <f t="shared" si="546"/>
        <v>498</v>
      </c>
      <c r="AC1698" s="15">
        <f t="shared" si="545"/>
        <v>706</v>
      </c>
      <c r="AD1698" s="48">
        <f>(ROUND(AC1698-AC1689,1)/AC1689)</f>
        <v>0.10312499999999999</v>
      </c>
      <c r="AE1698" s="113"/>
      <c r="AF1698" s="60"/>
      <c r="AH1698" s="20"/>
    </row>
    <row r="1699" spans="1:34">
      <c r="A1699" s="99" t="s">
        <v>834</v>
      </c>
      <c r="B1699" s="87"/>
      <c r="C1699" s="21" t="s">
        <v>327</v>
      </c>
      <c r="D1699" s="12">
        <v>80</v>
      </c>
      <c r="E1699" s="12">
        <v>0</v>
      </c>
      <c r="F1699" s="12">
        <v>0</v>
      </c>
      <c r="G1699" s="12">
        <v>0</v>
      </c>
      <c r="H1699" s="12">
        <v>0</v>
      </c>
      <c r="I1699" s="13">
        <v>50</v>
      </c>
      <c r="J1699" s="13">
        <v>50</v>
      </c>
      <c r="K1699" s="13">
        <v>0</v>
      </c>
      <c r="L1699" s="13">
        <v>0</v>
      </c>
      <c r="M1699" s="13">
        <v>80</v>
      </c>
      <c r="N1699" s="14">
        <f>D1699*$D$13</f>
        <v>120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648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39"/>
        <v>768</v>
      </c>
      <c r="Y1699" s="14">
        <f t="shared" si="540"/>
        <v>0</v>
      </c>
      <c r="Z1699" s="14">
        <f t="shared" si="541"/>
        <v>0</v>
      </c>
      <c r="AA1699" s="14">
        <f t="shared" si="542"/>
        <v>0</v>
      </c>
      <c r="AB1699" s="14">
        <f t="shared" si="546"/>
        <v>0</v>
      </c>
      <c r="AC1699" s="15">
        <f t="shared" si="545"/>
        <v>768</v>
      </c>
      <c r="AD1699" s="48">
        <f>(ROUND(AC1699-AC1689,1)/AC1689)</f>
        <v>0.2</v>
      </c>
      <c r="AE1699" s="113"/>
      <c r="AF1699" s="60"/>
      <c r="AH1699" s="20"/>
    </row>
    <row r="1700" spans="1:34">
      <c r="A1700" s="99" t="s">
        <v>835</v>
      </c>
      <c r="B1700" s="87"/>
      <c r="C1700" s="21" t="s">
        <v>328</v>
      </c>
      <c r="D1700" s="12">
        <v>80</v>
      </c>
      <c r="E1700" s="12">
        <v>0</v>
      </c>
      <c r="F1700" s="12">
        <v>0</v>
      </c>
      <c r="G1700" s="12">
        <v>0</v>
      </c>
      <c r="H1700" s="12">
        <v>0</v>
      </c>
      <c r="I1700" s="13">
        <v>50</v>
      </c>
      <c r="J1700" s="13">
        <v>50</v>
      </c>
      <c r="K1700" s="13">
        <v>80</v>
      </c>
      <c r="L1700" s="13">
        <v>0</v>
      </c>
      <c r="M1700" s="13">
        <v>0</v>
      </c>
      <c r="N1700" s="14">
        <f>D1700*$D$14</f>
        <v>120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648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39"/>
        <v>768</v>
      </c>
      <c r="Y1700" s="14">
        <f t="shared" si="540"/>
        <v>0</v>
      </c>
      <c r="Z1700" s="14">
        <f t="shared" si="541"/>
        <v>0</v>
      </c>
      <c r="AA1700" s="14">
        <f t="shared" si="542"/>
        <v>0</v>
      </c>
      <c r="AB1700" s="14">
        <f t="shared" si="546"/>
        <v>0</v>
      </c>
      <c r="AC1700" s="15">
        <f t="shared" si="545"/>
        <v>768</v>
      </c>
      <c r="AD1700" s="48">
        <f>(ROUND(AC1700-AC1689,1)/AC1689)</f>
        <v>0.2</v>
      </c>
      <c r="AE1700" s="113"/>
      <c r="AF1700" s="60"/>
      <c r="AH1700" s="20"/>
    </row>
    <row r="1701" spans="1:34">
      <c r="A1701" s="99"/>
      <c r="B1701" s="87"/>
      <c r="C1701" s="21" t="s">
        <v>329</v>
      </c>
      <c r="D1701" s="12">
        <v>80</v>
      </c>
      <c r="E1701" s="12">
        <v>0</v>
      </c>
      <c r="F1701" s="12">
        <v>0</v>
      </c>
      <c r="G1701" s="12">
        <v>0</v>
      </c>
      <c r="H1701" s="12">
        <v>0</v>
      </c>
      <c r="I1701" s="13">
        <v>50</v>
      </c>
      <c r="J1701" s="13">
        <v>50</v>
      </c>
      <c r="K1701" s="13">
        <v>0</v>
      </c>
      <c r="L1701" s="13">
        <v>80</v>
      </c>
      <c r="M1701" s="13">
        <v>0</v>
      </c>
      <c r="N1701" s="14">
        <f>D1701*$D$15</f>
        <v>120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648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39"/>
        <v>768</v>
      </c>
      <c r="Y1701" s="14">
        <f t="shared" si="540"/>
        <v>0</v>
      </c>
      <c r="Z1701" s="14">
        <f t="shared" si="541"/>
        <v>0</v>
      </c>
      <c r="AA1701" s="14">
        <f t="shared" si="542"/>
        <v>0</v>
      </c>
      <c r="AB1701" s="14">
        <f t="shared" si="546"/>
        <v>0</v>
      </c>
      <c r="AC1701" s="15">
        <f t="shared" si="545"/>
        <v>768</v>
      </c>
      <c r="AD1701" s="48">
        <f>(ROUND(AC1701-AC1689,1)/AC1689)</f>
        <v>0.2</v>
      </c>
      <c r="AE1701" s="113"/>
      <c r="AF1701" s="60"/>
      <c r="AH1701" s="20"/>
    </row>
    <row r="1702" spans="1:34">
      <c r="A1702" s="99"/>
      <c r="B1702" s="87"/>
      <c r="C1702" s="21" t="s">
        <v>325</v>
      </c>
      <c r="D1702" s="12">
        <v>80</v>
      </c>
      <c r="E1702" s="12">
        <v>0</v>
      </c>
      <c r="F1702" s="12">
        <v>0</v>
      </c>
      <c r="G1702" s="12">
        <v>0</v>
      </c>
      <c r="H1702" s="12">
        <v>0</v>
      </c>
      <c r="I1702" s="13">
        <v>50</v>
      </c>
      <c r="J1702" s="13">
        <v>82</v>
      </c>
      <c r="K1702" s="13">
        <v>0</v>
      </c>
      <c r="L1702" s="13">
        <v>0</v>
      </c>
      <c r="M1702" s="13">
        <v>0</v>
      </c>
      <c r="N1702" s="14">
        <f>D1702*$D$16</f>
        <v>128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536.31999999999994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39"/>
        <v>664.31999999999994</v>
      </c>
      <c r="Y1702" s="14">
        <f t="shared" si="540"/>
        <v>0</v>
      </c>
      <c r="Z1702" s="14">
        <f t="shared" si="541"/>
        <v>0</v>
      </c>
      <c r="AA1702" s="14">
        <f t="shared" si="542"/>
        <v>0</v>
      </c>
      <c r="AB1702" s="14">
        <f t="shared" si="546"/>
        <v>0</v>
      </c>
      <c r="AC1702" s="15">
        <f t="shared" si="545"/>
        <v>664.3</v>
      </c>
      <c r="AD1702" s="48">
        <f>(ROUND(AC1702-AC1689,1)/AC1689)</f>
        <v>3.7968750000000002E-2</v>
      </c>
      <c r="AE1702" s="113"/>
      <c r="AF1702" s="60"/>
      <c r="AH1702" s="20"/>
    </row>
    <row r="1703" spans="1:34">
      <c r="A1703" s="99"/>
      <c r="B1703" s="87"/>
      <c r="C1703" s="21" t="s">
        <v>326</v>
      </c>
      <c r="D1703" s="12">
        <v>80</v>
      </c>
      <c r="E1703" s="12">
        <v>0</v>
      </c>
      <c r="F1703" s="12">
        <v>0</v>
      </c>
      <c r="G1703" s="12">
        <v>0</v>
      </c>
      <c r="H1703" s="12">
        <v>0</v>
      </c>
      <c r="I1703" s="13">
        <v>82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128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536.31999999999994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39"/>
        <v>664.31999999999994</v>
      </c>
      <c r="Y1703" s="14">
        <f t="shared" si="540"/>
        <v>0</v>
      </c>
      <c r="Z1703" s="14">
        <f t="shared" si="541"/>
        <v>0</v>
      </c>
      <c r="AA1703" s="14">
        <f t="shared" si="542"/>
        <v>0</v>
      </c>
      <c r="AB1703" s="14">
        <f t="shared" si="546"/>
        <v>0</v>
      </c>
      <c r="AC1703" s="15">
        <f t="shared" si="545"/>
        <v>664.3</v>
      </c>
      <c r="AD1703" s="48">
        <f>(ROUND(AC1703-AC1689,1)/AC1689)</f>
        <v>3.7968750000000002E-2</v>
      </c>
      <c r="AE1703" s="113"/>
      <c r="AF1703" s="60"/>
      <c r="AH1703" s="20"/>
    </row>
    <row r="1704" spans="1:34">
      <c r="A1704" s="106" t="s">
        <v>0</v>
      </c>
      <c r="B1704" s="88" t="s">
        <v>81</v>
      </c>
      <c r="C1704" s="50" t="s">
        <v>243</v>
      </c>
      <c r="D1704" s="11">
        <v>92</v>
      </c>
      <c r="E1704" s="11">
        <v>0</v>
      </c>
      <c r="F1704" s="11">
        <v>0</v>
      </c>
      <c r="G1704" s="11">
        <v>0</v>
      </c>
      <c r="H1704" s="11">
        <v>0</v>
      </c>
      <c r="I1704" s="51">
        <v>30</v>
      </c>
      <c r="J1704" s="51">
        <v>50</v>
      </c>
      <c r="K1704" s="51">
        <v>0</v>
      </c>
      <c r="L1704" s="51">
        <v>0</v>
      </c>
      <c r="M1704" s="51">
        <v>0</v>
      </c>
      <c r="N1704" s="52">
        <f>D1704*$D$3</f>
        <v>184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441.6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839" si="547">N1704+S1704</f>
        <v>625.6</v>
      </c>
      <c r="Y1704" s="52">
        <f t="shared" ref="Y1704:Y1839" si="548">O1704+T1704</f>
        <v>0</v>
      </c>
      <c r="Z1704" s="52">
        <f t="shared" ref="Z1704:Z1839" si="549">P1704+U1704</f>
        <v>0</v>
      </c>
      <c r="AA1704" s="52">
        <f t="shared" ref="AA1704:AA1839" si="550">Q1704+V1704</f>
        <v>0</v>
      </c>
      <c r="AB1704" s="52">
        <f t="shared" si="546"/>
        <v>0</v>
      </c>
      <c r="AC1704" s="53">
        <f>ROUND(X1704+Y1704+Z1704+AA1704+AB1704,1)</f>
        <v>625.6</v>
      </c>
      <c r="AD1704" s="58">
        <v>0</v>
      </c>
      <c r="AE1704" s="113" t="s">
        <v>801</v>
      </c>
      <c r="AF1704" s="60"/>
      <c r="AH1704" s="20"/>
    </row>
    <row r="1705" spans="1:34">
      <c r="A1705" s="99" t="s">
        <v>802</v>
      </c>
      <c r="B1705" s="89">
        <v>12</v>
      </c>
      <c r="C1705" s="21" t="s">
        <v>324</v>
      </c>
      <c r="D1705" s="12">
        <v>92</v>
      </c>
      <c r="E1705" s="12">
        <v>0</v>
      </c>
      <c r="F1705" s="12">
        <v>0</v>
      </c>
      <c r="G1705" s="12">
        <v>0</v>
      </c>
      <c r="H1705" s="12">
        <v>0</v>
      </c>
      <c r="I1705" s="13">
        <v>45</v>
      </c>
      <c r="J1705" s="13">
        <v>65</v>
      </c>
      <c r="K1705" s="13">
        <v>0</v>
      </c>
      <c r="L1705" s="13">
        <v>0</v>
      </c>
      <c r="M1705" s="13">
        <v>0</v>
      </c>
      <c r="N1705" s="14">
        <f>D1705*$D$4</f>
        <v>147.20000000000002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566.72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7"/>
        <v>713.92000000000007</v>
      </c>
      <c r="Y1705" s="14">
        <f t="shared" si="548"/>
        <v>0</v>
      </c>
      <c r="Z1705" s="14">
        <f t="shared" si="549"/>
        <v>0</v>
      </c>
      <c r="AA1705" s="14">
        <f t="shared" si="550"/>
        <v>0</v>
      </c>
      <c r="AB1705" s="14">
        <f t="shared" ref="AB1705:AB1721" si="551">R1705+W1705</f>
        <v>0</v>
      </c>
      <c r="AC1705" s="15">
        <f>ROUND(X1705+Y1705+Z1705+AA1705+AB1705,1)</f>
        <v>713.9</v>
      </c>
      <c r="AD1705" s="48">
        <f>(ROUND(AC1705-AC1704,1)/AC1704)</f>
        <v>0.14114450127877237</v>
      </c>
      <c r="AE1705" s="113"/>
      <c r="AF1705" s="60"/>
      <c r="AH1705" s="20"/>
    </row>
    <row r="1706" spans="1:34">
      <c r="A1706" s="99" t="s">
        <v>803</v>
      </c>
      <c r="B1706" s="89">
        <v>16</v>
      </c>
      <c r="C1706" s="21" t="s">
        <v>836</v>
      </c>
      <c r="D1706" s="12">
        <v>92</v>
      </c>
      <c r="E1706" s="12">
        <v>0</v>
      </c>
      <c r="F1706" s="12">
        <v>0</v>
      </c>
      <c r="G1706" s="12">
        <v>0</v>
      </c>
      <c r="H1706" s="12">
        <v>0</v>
      </c>
      <c r="I1706" s="13">
        <v>30</v>
      </c>
      <c r="J1706" s="13">
        <v>50</v>
      </c>
      <c r="K1706" s="13">
        <v>0</v>
      </c>
      <c r="L1706" s="13">
        <v>0</v>
      </c>
      <c r="M1706" s="13">
        <v>0</v>
      </c>
      <c r="N1706" s="14">
        <f>D1706*$D$5</f>
        <v>184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412.16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7"/>
        <v>596.16000000000008</v>
      </c>
      <c r="Y1706" s="14">
        <f t="shared" si="548"/>
        <v>0</v>
      </c>
      <c r="Z1706" s="14">
        <f t="shared" si="549"/>
        <v>0</v>
      </c>
      <c r="AA1706" s="14">
        <f t="shared" si="550"/>
        <v>0</v>
      </c>
      <c r="AB1706" s="14">
        <f t="shared" si="551"/>
        <v>0</v>
      </c>
      <c r="AC1706" s="15">
        <f t="shared" ref="AC1706:AC1718" si="552">ROUND(X1706+Y1706+Z1706+AA1706+AB1706,1)</f>
        <v>596.20000000000005</v>
      </c>
      <c r="AD1706" s="48">
        <f>(ROUND(AC1706-AC1704,1)/AC1704)</f>
        <v>-4.699488491048593E-2</v>
      </c>
      <c r="AE1706" s="113"/>
      <c r="AF1706" s="60"/>
      <c r="AH1706" s="20"/>
    </row>
    <row r="1707" spans="1:34">
      <c r="A1707" s="99" t="s">
        <v>804</v>
      </c>
      <c r="B1707" s="89">
        <v>0</v>
      </c>
      <c r="C1707" s="21" t="s">
        <v>337</v>
      </c>
      <c r="D1707" s="12">
        <v>92</v>
      </c>
      <c r="E1707" s="12">
        <v>0</v>
      </c>
      <c r="F1707" s="12">
        <v>0</v>
      </c>
      <c r="G1707" s="12">
        <v>0</v>
      </c>
      <c r="H1707" s="12">
        <v>0</v>
      </c>
      <c r="I1707" s="13">
        <v>30</v>
      </c>
      <c r="J1707" s="13">
        <v>50</v>
      </c>
      <c r="K1707" s="13">
        <v>0</v>
      </c>
      <c r="L1707" s="13">
        <v>0</v>
      </c>
      <c r="M1707" s="13">
        <v>0</v>
      </c>
      <c r="N1707" s="14">
        <f>D1707*$D$6</f>
        <v>184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412.16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7"/>
        <v>596.16000000000008</v>
      </c>
      <c r="Y1707" s="14">
        <f t="shared" si="548"/>
        <v>0</v>
      </c>
      <c r="Z1707" s="14">
        <f t="shared" si="549"/>
        <v>0</v>
      </c>
      <c r="AA1707" s="14">
        <f t="shared" si="550"/>
        <v>0</v>
      </c>
      <c r="AB1707" s="14">
        <f t="shared" si="551"/>
        <v>0</v>
      </c>
      <c r="AC1707" s="15">
        <f t="shared" si="552"/>
        <v>596.20000000000005</v>
      </c>
      <c r="AD1707" s="48">
        <f>(ROUND(AC1707-AC1704,1)/AC1704)</f>
        <v>-4.699488491048593E-2</v>
      </c>
      <c r="AE1707" s="113"/>
      <c r="AF1707" s="60"/>
      <c r="AH1707" s="20"/>
    </row>
    <row r="1708" spans="1:34">
      <c r="A1708" s="99" t="s">
        <v>805</v>
      </c>
      <c r="B1708" s="89">
        <v>0</v>
      </c>
      <c r="C1708" s="21" t="s">
        <v>338</v>
      </c>
      <c r="D1708" s="12">
        <v>92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D1708*$D$7</f>
        <v>184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412.16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7"/>
        <v>596.16000000000008</v>
      </c>
      <c r="Y1708" s="14">
        <f t="shared" si="548"/>
        <v>0</v>
      </c>
      <c r="Z1708" s="14">
        <f t="shared" si="549"/>
        <v>0</v>
      </c>
      <c r="AA1708" s="14">
        <f t="shared" si="550"/>
        <v>0</v>
      </c>
      <c r="AB1708" s="14">
        <f t="shared" si="551"/>
        <v>0</v>
      </c>
      <c r="AC1708" s="15">
        <f t="shared" si="552"/>
        <v>596.20000000000005</v>
      </c>
      <c r="AD1708" s="48">
        <f>(ROUND(AC1708-AC1704,1)/AC1704)</f>
        <v>-4.699488491048593E-2</v>
      </c>
      <c r="AE1708" s="113"/>
      <c r="AF1708" s="60"/>
      <c r="AH1708" s="20"/>
    </row>
    <row r="1709" spans="1:34">
      <c r="A1709" s="99" t="s">
        <v>655</v>
      </c>
      <c r="B1709" s="89"/>
      <c r="C1709" s="21" t="s">
        <v>339</v>
      </c>
      <c r="D1709" s="12">
        <v>92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D1709*$D$8</f>
        <v>184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412.16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7"/>
        <v>596.16000000000008</v>
      </c>
      <c r="Y1709" s="14">
        <f t="shared" si="548"/>
        <v>0</v>
      </c>
      <c r="Z1709" s="14">
        <f t="shared" si="549"/>
        <v>0</v>
      </c>
      <c r="AA1709" s="14">
        <f t="shared" si="550"/>
        <v>0</v>
      </c>
      <c r="AB1709" s="14">
        <f t="shared" si="551"/>
        <v>0</v>
      </c>
      <c r="AC1709" s="15">
        <f t="shared" si="552"/>
        <v>596.20000000000005</v>
      </c>
      <c r="AD1709" s="48">
        <f>(ROUND(AC1709-AC1704,1)/AC1704)</f>
        <v>-4.699488491048593E-2</v>
      </c>
      <c r="AE1709" s="113"/>
      <c r="AF1709" s="60"/>
      <c r="AH1709" s="20"/>
    </row>
    <row r="1710" spans="1:34">
      <c r="A1710" s="99" t="s">
        <v>596</v>
      </c>
      <c r="B1710" s="89"/>
      <c r="C1710" s="21" t="s">
        <v>1</v>
      </c>
      <c r="D1710" s="12">
        <v>46</v>
      </c>
      <c r="E1710" s="12">
        <v>92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86</v>
      </c>
      <c r="L1710" s="13">
        <v>0</v>
      </c>
      <c r="M1710" s="13">
        <v>0</v>
      </c>
      <c r="N1710" s="14">
        <f>D1710*$D$9</f>
        <v>59.800000000000004</v>
      </c>
      <c r="O1710" s="14">
        <f>E1710*$E$9</f>
        <v>138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143.52000000000004</v>
      </c>
      <c r="T1710" s="14">
        <f>(O1710/100)*(K1710*$K$9)</f>
        <v>356.03999999999996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7"/>
        <v>203.32000000000005</v>
      </c>
      <c r="Y1710" s="14">
        <f t="shared" si="548"/>
        <v>494.03999999999996</v>
      </c>
      <c r="Z1710" s="14">
        <f t="shared" si="549"/>
        <v>0</v>
      </c>
      <c r="AA1710" s="14">
        <f t="shared" si="550"/>
        <v>0</v>
      </c>
      <c r="AB1710" s="14">
        <f t="shared" si="551"/>
        <v>0</v>
      </c>
      <c r="AC1710" s="15">
        <f t="shared" si="552"/>
        <v>697.4</v>
      </c>
      <c r="AD1710" s="48">
        <f>(ROUND(AC1710-AC1704,1)/AC1704)</f>
        <v>0.114769820971867</v>
      </c>
      <c r="AE1710" s="113"/>
      <c r="AF1710" s="60"/>
      <c r="AH1710" s="20"/>
    </row>
    <row r="1711" spans="1:34">
      <c r="A1711" s="99" t="s">
        <v>831</v>
      </c>
      <c r="B1711" s="89"/>
      <c r="C1711" s="21" t="s">
        <v>2</v>
      </c>
      <c r="D1711" s="12">
        <v>46</v>
      </c>
      <c r="E1711" s="12">
        <v>0</v>
      </c>
      <c r="F1711" s="12">
        <v>92</v>
      </c>
      <c r="G1711" s="12">
        <v>0</v>
      </c>
      <c r="H1711" s="12">
        <v>0</v>
      </c>
      <c r="I1711" s="13">
        <v>30</v>
      </c>
      <c r="J1711" s="13">
        <v>50</v>
      </c>
      <c r="K1711" s="13">
        <v>43</v>
      </c>
      <c r="L1711" s="13">
        <v>43</v>
      </c>
      <c r="M1711" s="13">
        <v>0</v>
      </c>
      <c r="N1711" s="14">
        <f>D1711*$D$10</f>
        <v>59.800000000000004</v>
      </c>
      <c r="O1711" s="14">
        <f>E1711*$E$10</f>
        <v>0</v>
      </c>
      <c r="P1711" s="14">
        <f>F1711*$F$10</f>
        <v>138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143.52000000000004</v>
      </c>
      <c r="T1711" s="14">
        <f>(O1711/100)*(K1711*$J$10)</f>
        <v>0</v>
      </c>
      <c r="U1711" s="14">
        <f>(P1711/100)*(K1711*$K$10)+(P1711/100)*(L1711*$L$10)</f>
        <v>356.03999999999996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7"/>
        <v>203.32000000000005</v>
      </c>
      <c r="Y1711" s="14">
        <f t="shared" si="548"/>
        <v>0</v>
      </c>
      <c r="Z1711" s="14">
        <f t="shared" si="549"/>
        <v>494.03999999999996</v>
      </c>
      <c r="AA1711" s="14">
        <f t="shared" si="550"/>
        <v>0</v>
      </c>
      <c r="AB1711" s="14">
        <f t="shared" si="551"/>
        <v>0</v>
      </c>
      <c r="AC1711" s="15">
        <f t="shared" si="552"/>
        <v>697.4</v>
      </c>
      <c r="AD1711" s="48">
        <f>(ROUND(AC1711-AC1704,1)/AC1704)</f>
        <v>0.114769820971867</v>
      </c>
      <c r="AE1711" s="113"/>
      <c r="AF1711" s="60"/>
      <c r="AH1711" s="20"/>
    </row>
    <row r="1712" spans="1:34">
      <c r="A1712" s="99" t="s">
        <v>832</v>
      </c>
      <c r="B1712" s="89"/>
      <c r="C1712" s="21" t="s">
        <v>3</v>
      </c>
      <c r="D1712" s="12">
        <v>46</v>
      </c>
      <c r="E1712" s="12">
        <v>0</v>
      </c>
      <c r="F1712" s="12">
        <v>0</v>
      </c>
      <c r="G1712" s="12">
        <v>92</v>
      </c>
      <c r="H1712" s="12">
        <v>0</v>
      </c>
      <c r="I1712" s="13">
        <v>30</v>
      </c>
      <c r="J1712" s="13">
        <v>50</v>
      </c>
      <c r="K1712" s="13">
        <v>0</v>
      </c>
      <c r="L1712" s="13">
        <v>86</v>
      </c>
      <c r="M1712" s="13">
        <v>0</v>
      </c>
      <c r="N1712" s="14">
        <f>D1712*$D$11</f>
        <v>59.800000000000004</v>
      </c>
      <c r="O1712" s="14">
        <f>E1712*$E$11</f>
        <v>0</v>
      </c>
      <c r="P1712" s="14">
        <f>F1712*$F$11</f>
        <v>0</v>
      </c>
      <c r="Q1712" s="14">
        <f>G1712*$G$11</f>
        <v>138</v>
      </c>
      <c r="R1712" s="14">
        <f>H1712*$H$11</f>
        <v>0</v>
      </c>
      <c r="S1712" s="14">
        <f>(N1712/100)*(I1712*$I$11)+(N1712/100)*(J1712*$J$11)</f>
        <v>143.52000000000004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356.03999999999996</v>
      </c>
      <c r="W1712" s="14">
        <f>(R1712/100)*(K1712*$K$11)+(R1712/100)*(L1712*$L$11)</f>
        <v>0</v>
      </c>
      <c r="X1712" s="14">
        <f t="shared" si="547"/>
        <v>203.32000000000005</v>
      </c>
      <c r="Y1712" s="14">
        <f t="shared" si="548"/>
        <v>0</v>
      </c>
      <c r="Z1712" s="14">
        <f t="shared" si="549"/>
        <v>0</v>
      </c>
      <c r="AA1712" s="14">
        <f t="shared" si="550"/>
        <v>494.03999999999996</v>
      </c>
      <c r="AB1712" s="14">
        <f t="shared" si="551"/>
        <v>0</v>
      </c>
      <c r="AC1712" s="15">
        <f t="shared" si="552"/>
        <v>697.4</v>
      </c>
      <c r="AD1712" s="48">
        <f>(ROUND(AC1712-AC1704,1)/AC1704)</f>
        <v>0.114769820971867</v>
      </c>
      <c r="AE1712" s="113"/>
      <c r="AF1712" s="60"/>
      <c r="AH1712" s="20"/>
    </row>
    <row r="1713" spans="1:34">
      <c r="A1713" s="99" t="s">
        <v>833</v>
      </c>
      <c r="B1713" s="89"/>
      <c r="C1713" s="21" t="s">
        <v>4</v>
      </c>
      <c r="D1713" s="12">
        <v>46</v>
      </c>
      <c r="E1713" s="12">
        <v>0</v>
      </c>
      <c r="F1713" s="12">
        <v>0</v>
      </c>
      <c r="G1713" s="12">
        <v>0</v>
      </c>
      <c r="H1713" s="12">
        <v>92</v>
      </c>
      <c r="I1713" s="13">
        <v>30</v>
      </c>
      <c r="J1713" s="13">
        <v>50</v>
      </c>
      <c r="K1713" s="13">
        <v>43</v>
      </c>
      <c r="L1713" s="13">
        <v>43</v>
      </c>
      <c r="M1713" s="13">
        <v>0</v>
      </c>
      <c r="N1713" s="14">
        <f>D1713*$D$12</f>
        <v>59.800000000000004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138</v>
      </c>
      <c r="S1713" s="14">
        <f>(N1713/100)*(I1713*$I$12)+(N1713/100)*(J1713*$J$12)</f>
        <v>143.52000000000004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356.03999999999996</v>
      </c>
      <c r="X1713" s="14">
        <f t="shared" si="547"/>
        <v>203.32000000000005</v>
      </c>
      <c r="Y1713" s="14">
        <f t="shared" si="548"/>
        <v>0</v>
      </c>
      <c r="Z1713" s="14">
        <f t="shared" si="549"/>
        <v>0</v>
      </c>
      <c r="AA1713" s="14">
        <f t="shared" si="550"/>
        <v>0</v>
      </c>
      <c r="AB1713" s="14">
        <f t="shared" si="551"/>
        <v>494.03999999999996</v>
      </c>
      <c r="AC1713" s="15">
        <f t="shared" si="552"/>
        <v>697.4</v>
      </c>
      <c r="AD1713" s="48">
        <f>(ROUND(AC1713-AC1704,1)/AC1704)</f>
        <v>0.114769820971867</v>
      </c>
      <c r="AE1713" s="113"/>
      <c r="AF1713" s="60"/>
      <c r="AH1713" s="20"/>
    </row>
    <row r="1714" spans="1:34">
      <c r="A1714" s="99" t="s">
        <v>834</v>
      </c>
      <c r="B1714" s="89"/>
      <c r="C1714" s="21" t="s">
        <v>327</v>
      </c>
      <c r="D1714" s="12">
        <v>92</v>
      </c>
      <c r="E1714" s="12">
        <v>0</v>
      </c>
      <c r="F1714" s="12">
        <v>0</v>
      </c>
      <c r="G1714" s="12">
        <v>0</v>
      </c>
      <c r="H1714" s="12">
        <v>0</v>
      </c>
      <c r="I1714" s="13">
        <v>30</v>
      </c>
      <c r="J1714" s="13">
        <v>50</v>
      </c>
      <c r="K1714" s="13">
        <v>0</v>
      </c>
      <c r="L1714" s="13">
        <v>0</v>
      </c>
      <c r="M1714" s="13">
        <v>70</v>
      </c>
      <c r="N1714" s="14">
        <f>D1714*$D$13</f>
        <v>138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620.99999999999989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7"/>
        <v>758.99999999999989</v>
      </c>
      <c r="Y1714" s="14">
        <f t="shared" si="548"/>
        <v>0</v>
      </c>
      <c r="Z1714" s="14">
        <f t="shared" si="549"/>
        <v>0</v>
      </c>
      <c r="AA1714" s="14">
        <f t="shared" si="550"/>
        <v>0</v>
      </c>
      <c r="AB1714" s="14">
        <f t="shared" si="551"/>
        <v>0</v>
      </c>
      <c r="AC1714" s="15">
        <f t="shared" si="552"/>
        <v>759</v>
      </c>
      <c r="AD1714" s="48">
        <f>(ROUND(AC1714-AC1704,1)/AC1704)</f>
        <v>0.21323529411764705</v>
      </c>
      <c r="AE1714" s="113"/>
      <c r="AF1714" s="60"/>
      <c r="AH1714" s="20"/>
    </row>
    <row r="1715" spans="1:34">
      <c r="A1715" s="99" t="s">
        <v>835</v>
      </c>
      <c r="B1715" s="89"/>
      <c r="C1715" s="21" t="s">
        <v>328</v>
      </c>
      <c r="D1715" s="12">
        <v>92</v>
      </c>
      <c r="E1715" s="12">
        <v>0</v>
      </c>
      <c r="F1715" s="12">
        <v>0</v>
      </c>
      <c r="G1715" s="12">
        <v>0</v>
      </c>
      <c r="H1715" s="12">
        <v>0</v>
      </c>
      <c r="I1715" s="13">
        <v>30</v>
      </c>
      <c r="J1715" s="13">
        <v>50</v>
      </c>
      <c r="K1715" s="13">
        <v>70</v>
      </c>
      <c r="L1715" s="13">
        <v>0</v>
      </c>
      <c r="M1715" s="13">
        <v>0</v>
      </c>
      <c r="N1715" s="14">
        <f>D1715*$D$14</f>
        <v>138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620.99999999999989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7"/>
        <v>758.99999999999989</v>
      </c>
      <c r="Y1715" s="14">
        <f t="shared" si="548"/>
        <v>0</v>
      </c>
      <c r="Z1715" s="14">
        <f t="shared" si="549"/>
        <v>0</v>
      </c>
      <c r="AA1715" s="14">
        <f t="shared" si="550"/>
        <v>0</v>
      </c>
      <c r="AB1715" s="14">
        <f t="shared" si="551"/>
        <v>0</v>
      </c>
      <c r="AC1715" s="15">
        <f t="shared" si="552"/>
        <v>759</v>
      </c>
      <c r="AD1715" s="48">
        <f>(ROUND(AC1715-AC1704,1)/AC1704)</f>
        <v>0.21323529411764705</v>
      </c>
      <c r="AE1715" s="113"/>
      <c r="AF1715" s="60"/>
      <c r="AH1715" s="20"/>
    </row>
    <row r="1716" spans="1:34">
      <c r="A1716" s="99"/>
      <c r="B1716" s="89"/>
      <c r="C1716" s="21" t="s">
        <v>329</v>
      </c>
      <c r="D1716" s="12">
        <v>92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70</v>
      </c>
      <c r="M1716" s="13">
        <v>0</v>
      </c>
      <c r="N1716" s="14">
        <f>D1716*$D$15</f>
        <v>138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620.99999999999989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7"/>
        <v>758.99999999999989</v>
      </c>
      <c r="Y1716" s="14">
        <f t="shared" si="548"/>
        <v>0</v>
      </c>
      <c r="Z1716" s="14">
        <f t="shared" si="549"/>
        <v>0</v>
      </c>
      <c r="AA1716" s="14">
        <f t="shared" si="550"/>
        <v>0</v>
      </c>
      <c r="AB1716" s="14">
        <f t="shared" si="551"/>
        <v>0</v>
      </c>
      <c r="AC1716" s="15">
        <f t="shared" si="552"/>
        <v>759</v>
      </c>
      <c r="AD1716" s="48">
        <f>(ROUND(AC1716-AC1704,1)/AC1704)</f>
        <v>0.21323529411764705</v>
      </c>
      <c r="AE1716" s="113"/>
      <c r="AF1716" s="60"/>
      <c r="AH1716" s="20"/>
    </row>
    <row r="1717" spans="1:34">
      <c r="A1717" s="99"/>
      <c r="B1717" s="89"/>
      <c r="C1717" s="21" t="s">
        <v>325</v>
      </c>
      <c r="D1717" s="12">
        <v>92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79</v>
      </c>
      <c r="K1717" s="13">
        <v>0</v>
      </c>
      <c r="L1717" s="13">
        <v>0</v>
      </c>
      <c r="M1717" s="13">
        <v>0</v>
      </c>
      <c r="N1717" s="14">
        <f>D1717*$D$16</f>
        <v>147.20000000000002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567.45600000000002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7"/>
        <v>714.65600000000006</v>
      </c>
      <c r="Y1717" s="14">
        <f t="shared" si="548"/>
        <v>0</v>
      </c>
      <c r="Z1717" s="14">
        <f t="shared" si="549"/>
        <v>0</v>
      </c>
      <c r="AA1717" s="14">
        <f t="shared" si="550"/>
        <v>0</v>
      </c>
      <c r="AB1717" s="14">
        <f t="shared" si="551"/>
        <v>0</v>
      </c>
      <c r="AC1717" s="15">
        <f t="shared" si="552"/>
        <v>714.7</v>
      </c>
      <c r="AD1717" s="48">
        <f>(ROUND(AC1717-AC1704,1)/AC1704)</f>
        <v>0.14242327365728899</v>
      </c>
      <c r="AE1717" s="111"/>
      <c r="AF1717" s="63"/>
      <c r="AH1717" s="20"/>
    </row>
    <row r="1718" spans="1:34">
      <c r="A1718" s="99"/>
      <c r="B1718" s="89"/>
      <c r="C1718" s="21" t="s">
        <v>326</v>
      </c>
      <c r="D1718" s="12">
        <v>92</v>
      </c>
      <c r="E1718" s="12">
        <v>0</v>
      </c>
      <c r="F1718" s="12">
        <v>0</v>
      </c>
      <c r="G1718" s="12">
        <v>0</v>
      </c>
      <c r="H1718" s="12">
        <v>0</v>
      </c>
      <c r="I1718" s="13">
        <v>59</v>
      </c>
      <c r="J1718" s="13">
        <v>50</v>
      </c>
      <c r="K1718" s="13">
        <v>0</v>
      </c>
      <c r="L1718" s="13">
        <v>0</v>
      </c>
      <c r="M1718" s="13">
        <v>0</v>
      </c>
      <c r="N1718" s="14">
        <f>D1718*$D$17</f>
        <v>147.20000000000002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464.41600000000005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7"/>
        <v>611.6160000000001</v>
      </c>
      <c r="Y1718" s="14">
        <f t="shared" si="548"/>
        <v>0</v>
      </c>
      <c r="Z1718" s="14">
        <f t="shared" si="549"/>
        <v>0</v>
      </c>
      <c r="AA1718" s="14">
        <f t="shared" si="550"/>
        <v>0</v>
      </c>
      <c r="AB1718" s="14">
        <f t="shared" si="551"/>
        <v>0</v>
      </c>
      <c r="AC1718" s="15">
        <f t="shared" si="552"/>
        <v>611.6</v>
      </c>
      <c r="AD1718" s="48">
        <f>(ROUND(AC1718-AC1704,1)/AC1704)</f>
        <v>-2.2378516624040921E-2</v>
      </c>
      <c r="AE1718" s="113"/>
      <c r="AF1718" s="60"/>
      <c r="AH1718" s="20"/>
    </row>
    <row r="1719" spans="1:34">
      <c r="A1719" s="106" t="s">
        <v>0</v>
      </c>
      <c r="B1719" s="86" t="s">
        <v>304</v>
      </c>
      <c r="C1719" s="50" t="s">
        <v>243</v>
      </c>
      <c r="D1719" s="11">
        <v>98</v>
      </c>
      <c r="E1719" s="11">
        <v>0</v>
      </c>
      <c r="F1719" s="11">
        <v>0</v>
      </c>
      <c r="G1719" s="11">
        <v>0</v>
      </c>
      <c r="H1719" s="11">
        <v>0</v>
      </c>
      <c r="I1719" s="51">
        <v>50</v>
      </c>
      <c r="J1719" s="51">
        <v>20</v>
      </c>
      <c r="K1719" s="51">
        <v>0</v>
      </c>
      <c r="L1719" s="51">
        <v>0</v>
      </c>
      <c r="M1719" s="51">
        <v>0</v>
      </c>
      <c r="N1719" s="52">
        <f>D1719*$D$3</f>
        <v>196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411.6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7"/>
        <v>607.6</v>
      </c>
      <c r="Y1719" s="52">
        <f t="shared" si="548"/>
        <v>0</v>
      </c>
      <c r="Z1719" s="52">
        <f t="shared" si="549"/>
        <v>0</v>
      </c>
      <c r="AA1719" s="52">
        <f t="shared" si="550"/>
        <v>0</v>
      </c>
      <c r="AB1719" s="52">
        <f t="shared" si="551"/>
        <v>0</v>
      </c>
      <c r="AC1719" s="53">
        <f>ROUND(X1719+Y1719+Z1719+AA1719+AB1719,1)</f>
        <v>607.6</v>
      </c>
      <c r="AD1719" s="58">
        <v>0</v>
      </c>
      <c r="AE1719" s="113"/>
      <c r="AF1719" s="60"/>
      <c r="AH1719" s="20"/>
    </row>
    <row r="1720" spans="1:34">
      <c r="A1720" s="99" t="s">
        <v>802</v>
      </c>
      <c r="B1720" s="87">
        <v>16</v>
      </c>
      <c r="C1720" s="21" t="s">
        <v>324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64</v>
      </c>
      <c r="J1720" s="13">
        <v>35</v>
      </c>
      <c r="K1720" s="13">
        <v>0</v>
      </c>
      <c r="L1720" s="13">
        <v>0</v>
      </c>
      <c r="M1720" s="13">
        <v>0</v>
      </c>
      <c r="N1720" s="14">
        <f>D1720*$D$4</f>
        <v>156.80000000000001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543.31200000000001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7"/>
        <v>700.11200000000008</v>
      </c>
      <c r="Y1720" s="14">
        <f t="shared" si="548"/>
        <v>0</v>
      </c>
      <c r="Z1720" s="14">
        <f t="shared" si="549"/>
        <v>0</v>
      </c>
      <c r="AA1720" s="14">
        <f t="shared" si="550"/>
        <v>0</v>
      </c>
      <c r="AB1720" s="14">
        <f t="shared" si="551"/>
        <v>0</v>
      </c>
      <c r="AC1720" s="15">
        <f>ROUND(X1720+Y1720+Z1720+AA1720+AB1720,1)</f>
        <v>700.1</v>
      </c>
      <c r="AD1720" s="48">
        <f>(ROUND(AC1720-AC1719,1)/AC1719)</f>
        <v>0.152238314680711</v>
      </c>
      <c r="AE1720" s="113" t="s">
        <v>801</v>
      </c>
      <c r="AF1720" s="60"/>
      <c r="AH1720" s="20"/>
    </row>
    <row r="1721" spans="1:34">
      <c r="A1721" s="99" t="s">
        <v>803</v>
      </c>
      <c r="B1721" s="87">
        <v>10</v>
      </c>
      <c r="C1721" s="21" t="s">
        <v>836</v>
      </c>
      <c r="D1721" s="12">
        <v>98</v>
      </c>
      <c r="E1721" s="12">
        <v>0</v>
      </c>
      <c r="F1721" s="12">
        <v>0</v>
      </c>
      <c r="G1721" s="12">
        <v>0</v>
      </c>
      <c r="H1721" s="12">
        <v>0</v>
      </c>
      <c r="I1721" s="13">
        <v>50</v>
      </c>
      <c r="J1721" s="13">
        <v>20</v>
      </c>
      <c r="K1721" s="13">
        <v>0</v>
      </c>
      <c r="L1721" s="13">
        <v>0</v>
      </c>
      <c r="M1721" s="13">
        <v>0</v>
      </c>
      <c r="N1721" s="14">
        <f>D1721*$D$5</f>
        <v>196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384.15999999999997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7"/>
        <v>580.16</v>
      </c>
      <c r="Y1721" s="14">
        <f t="shared" si="548"/>
        <v>0</v>
      </c>
      <c r="Z1721" s="14">
        <f t="shared" si="549"/>
        <v>0</v>
      </c>
      <c r="AA1721" s="14">
        <f t="shared" si="550"/>
        <v>0</v>
      </c>
      <c r="AB1721" s="14">
        <f t="shared" si="551"/>
        <v>0</v>
      </c>
      <c r="AC1721" s="15">
        <f t="shared" ref="AC1721:AC1733" si="553">ROUND(X1721+Y1721+Z1721+AA1721+AB1721,1)</f>
        <v>580.20000000000005</v>
      </c>
      <c r="AD1721" s="48">
        <f>(ROUND(AC1721-AC1719,1)/AC1719)</f>
        <v>-4.509545753785385E-2</v>
      </c>
      <c r="AE1721" s="113"/>
      <c r="AF1721" s="60"/>
      <c r="AH1721" s="20"/>
    </row>
    <row r="1722" spans="1:34">
      <c r="A1722" s="99" t="s">
        <v>804</v>
      </c>
      <c r="B1722" s="87">
        <v>0</v>
      </c>
      <c r="C1722" s="21" t="s">
        <v>337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50</v>
      </c>
      <c r="J1722" s="13">
        <v>20</v>
      </c>
      <c r="K1722" s="13">
        <v>0</v>
      </c>
      <c r="L1722" s="13">
        <v>0</v>
      </c>
      <c r="M1722" s="13">
        <v>0</v>
      </c>
      <c r="N1722" s="14">
        <f>D1722*$D$6</f>
        <v>196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384.15999999999997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7"/>
        <v>580.16</v>
      </c>
      <c r="Y1722" s="14">
        <f t="shared" si="548"/>
        <v>0</v>
      </c>
      <c r="Z1722" s="14">
        <f t="shared" si="549"/>
        <v>0</v>
      </c>
      <c r="AA1722" s="14">
        <f t="shared" si="550"/>
        <v>0</v>
      </c>
      <c r="AB1722" s="14">
        <f t="shared" ref="AB1722:AB1734" si="554">R1722+W1722</f>
        <v>0</v>
      </c>
      <c r="AC1722" s="15">
        <f t="shared" si="553"/>
        <v>580.20000000000005</v>
      </c>
      <c r="AD1722" s="48">
        <f>(ROUND(AC1722-AC1719,1)/AC1719)</f>
        <v>-4.509545753785385E-2</v>
      </c>
      <c r="AE1722" s="113"/>
      <c r="AF1722" s="60"/>
      <c r="AH1722" s="20"/>
    </row>
    <row r="1723" spans="1:34">
      <c r="A1723" s="99" t="s">
        <v>805</v>
      </c>
      <c r="B1723" s="87">
        <v>0</v>
      </c>
      <c r="C1723" s="21" t="s">
        <v>338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50</v>
      </c>
      <c r="J1723" s="13">
        <v>20</v>
      </c>
      <c r="K1723" s="13">
        <v>0</v>
      </c>
      <c r="L1723" s="13">
        <v>0</v>
      </c>
      <c r="M1723" s="13">
        <v>0</v>
      </c>
      <c r="N1723" s="14">
        <f>D1723*$D$7</f>
        <v>196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384.15999999999997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7"/>
        <v>580.16</v>
      </c>
      <c r="Y1723" s="14">
        <f t="shared" si="548"/>
        <v>0</v>
      </c>
      <c r="Z1723" s="14">
        <f t="shared" si="549"/>
        <v>0</v>
      </c>
      <c r="AA1723" s="14">
        <f t="shared" si="550"/>
        <v>0</v>
      </c>
      <c r="AB1723" s="14">
        <f t="shared" si="554"/>
        <v>0</v>
      </c>
      <c r="AC1723" s="15">
        <f t="shared" si="553"/>
        <v>580.20000000000005</v>
      </c>
      <c r="AD1723" s="48">
        <f>(ROUND(AC1723-AC1719,1)/AC1719)</f>
        <v>-4.509545753785385E-2</v>
      </c>
      <c r="AE1723" s="113"/>
      <c r="AF1723" s="60"/>
      <c r="AH1723" s="20"/>
    </row>
    <row r="1724" spans="1:34">
      <c r="A1724" s="99" t="s">
        <v>655</v>
      </c>
      <c r="B1724" s="87"/>
      <c r="C1724" s="21" t="s">
        <v>339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50</v>
      </c>
      <c r="J1724" s="13">
        <v>20</v>
      </c>
      <c r="K1724" s="13">
        <v>0</v>
      </c>
      <c r="L1724" s="13">
        <v>0</v>
      </c>
      <c r="M1724" s="13">
        <v>0</v>
      </c>
      <c r="N1724" s="14">
        <f>D1724*$D$8</f>
        <v>196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384.15999999999997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7"/>
        <v>580.16</v>
      </c>
      <c r="Y1724" s="14">
        <f t="shared" si="548"/>
        <v>0</v>
      </c>
      <c r="Z1724" s="14">
        <f t="shared" si="549"/>
        <v>0</v>
      </c>
      <c r="AA1724" s="14">
        <f t="shared" si="550"/>
        <v>0</v>
      </c>
      <c r="AB1724" s="14">
        <f t="shared" si="554"/>
        <v>0</v>
      </c>
      <c r="AC1724" s="15">
        <f t="shared" si="553"/>
        <v>580.20000000000005</v>
      </c>
      <c r="AD1724" s="48">
        <f>(ROUND(AC1724-AC1719,1)/AC1719)</f>
        <v>-4.509545753785385E-2</v>
      </c>
      <c r="AE1724" s="113"/>
      <c r="AF1724" s="60"/>
      <c r="AH1724" s="20"/>
    </row>
    <row r="1725" spans="1:34">
      <c r="A1725" s="99" t="s">
        <v>596</v>
      </c>
      <c r="B1725" s="87"/>
      <c r="C1725" s="21" t="s">
        <v>1</v>
      </c>
      <c r="D1725" s="12">
        <v>49</v>
      </c>
      <c r="E1725" s="12">
        <v>98</v>
      </c>
      <c r="F1725" s="12">
        <v>0</v>
      </c>
      <c r="G1725" s="12">
        <v>0</v>
      </c>
      <c r="H1725" s="12">
        <v>0</v>
      </c>
      <c r="I1725" s="13">
        <v>50</v>
      </c>
      <c r="J1725" s="13">
        <v>20</v>
      </c>
      <c r="K1725" s="13">
        <v>75</v>
      </c>
      <c r="L1725" s="13">
        <v>0</v>
      </c>
      <c r="M1725" s="13">
        <v>0</v>
      </c>
      <c r="N1725" s="14">
        <f>D1725*$D$9</f>
        <v>63.7</v>
      </c>
      <c r="O1725" s="14">
        <f>E1725*$E$9</f>
        <v>147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133.76999999999998</v>
      </c>
      <c r="T1725" s="14">
        <f>(O1725/100)*(K1725*$K$9)</f>
        <v>330.75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7"/>
        <v>197.46999999999997</v>
      </c>
      <c r="Y1725" s="14">
        <f t="shared" si="548"/>
        <v>477.75</v>
      </c>
      <c r="Z1725" s="14">
        <f t="shared" si="549"/>
        <v>0</v>
      </c>
      <c r="AA1725" s="14">
        <f t="shared" si="550"/>
        <v>0</v>
      </c>
      <c r="AB1725" s="14">
        <f t="shared" si="554"/>
        <v>0</v>
      </c>
      <c r="AC1725" s="15">
        <f t="shared" si="553"/>
        <v>675.2</v>
      </c>
      <c r="AD1725" s="48">
        <f>(ROUND(AC1725-AC1719,1)/AC1719)</f>
        <v>0.11125740618828175</v>
      </c>
      <c r="AE1725" s="113"/>
      <c r="AF1725" s="60"/>
      <c r="AH1725" s="20"/>
    </row>
    <row r="1726" spans="1:34">
      <c r="A1726" s="99" t="s">
        <v>831</v>
      </c>
      <c r="B1726" s="87"/>
      <c r="C1726" s="21" t="s">
        <v>2</v>
      </c>
      <c r="D1726" s="12">
        <v>49</v>
      </c>
      <c r="E1726" s="12">
        <v>0</v>
      </c>
      <c r="F1726" s="12">
        <v>98</v>
      </c>
      <c r="G1726" s="12">
        <v>0</v>
      </c>
      <c r="H1726" s="12">
        <v>0</v>
      </c>
      <c r="I1726" s="13">
        <v>50</v>
      </c>
      <c r="J1726" s="13">
        <v>20</v>
      </c>
      <c r="K1726" s="13">
        <v>37.5</v>
      </c>
      <c r="L1726" s="13">
        <v>37.5</v>
      </c>
      <c r="M1726" s="13">
        <v>0</v>
      </c>
      <c r="N1726" s="14">
        <f>D1726*$D$10</f>
        <v>63.7</v>
      </c>
      <c r="O1726" s="14">
        <f>E1726*$E$10</f>
        <v>0</v>
      </c>
      <c r="P1726" s="14">
        <f>F1726*$F$10</f>
        <v>147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133.76999999999998</v>
      </c>
      <c r="T1726" s="14">
        <f>(O1726/100)*(K1726*$J$10)</f>
        <v>0</v>
      </c>
      <c r="U1726" s="14">
        <f>(P1726/100)*(K1726*$K$10)+(P1726/100)*(L1726*$L$10)</f>
        <v>330.75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7"/>
        <v>197.46999999999997</v>
      </c>
      <c r="Y1726" s="14">
        <f t="shared" si="548"/>
        <v>0</v>
      </c>
      <c r="Z1726" s="14">
        <f t="shared" si="549"/>
        <v>477.75</v>
      </c>
      <c r="AA1726" s="14">
        <f t="shared" si="550"/>
        <v>0</v>
      </c>
      <c r="AB1726" s="14">
        <f t="shared" si="554"/>
        <v>0</v>
      </c>
      <c r="AC1726" s="15">
        <f t="shared" si="553"/>
        <v>675.2</v>
      </c>
      <c r="AD1726" s="48">
        <f>(ROUND(AC1726-AC1719,1)/AC1719)</f>
        <v>0.11125740618828175</v>
      </c>
      <c r="AE1726" s="113"/>
      <c r="AF1726" s="60"/>
      <c r="AH1726" s="20"/>
    </row>
    <row r="1727" spans="1:34">
      <c r="A1727" s="99" t="s">
        <v>832</v>
      </c>
      <c r="B1727" s="87"/>
      <c r="C1727" s="21" t="s">
        <v>3</v>
      </c>
      <c r="D1727" s="12">
        <v>49</v>
      </c>
      <c r="E1727" s="12">
        <v>0</v>
      </c>
      <c r="F1727" s="12">
        <v>0</v>
      </c>
      <c r="G1727" s="12">
        <v>98</v>
      </c>
      <c r="H1727" s="12">
        <v>0</v>
      </c>
      <c r="I1727" s="13">
        <v>50</v>
      </c>
      <c r="J1727" s="13">
        <v>20</v>
      </c>
      <c r="K1727" s="13">
        <v>0</v>
      </c>
      <c r="L1727" s="13">
        <v>75</v>
      </c>
      <c r="M1727" s="13">
        <v>0</v>
      </c>
      <c r="N1727" s="14">
        <f>D1727*$D$11</f>
        <v>63.7</v>
      </c>
      <c r="O1727" s="14">
        <f>E1727*$E$11</f>
        <v>0</v>
      </c>
      <c r="P1727" s="14">
        <f>F1727*$F$11</f>
        <v>0</v>
      </c>
      <c r="Q1727" s="14">
        <f>G1727*$G$11</f>
        <v>147</v>
      </c>
      <c r="R1727" s="14">
        <f>H1727*$H$11</f>
        <v>0</v>
      </c>
      <c r="S1727" s="14">
        <f>(N1727/100)*(I1727*$I$11)+(N1727/100)*(J1727*$J$11)</f>
        <v>133.76999999999998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330.75</v>
      </c>
      <c r="W1727" s="14">
        <f>(R1727/100)*(K1727*$K$11)+(R1727/100)*(L1727*$L$11)</f>
        <v>0</v>
      </c>
      <c r="X1727" s="14">
        <f t="shared" si="547"/>
        <v>197.46999999999997</v>
      </c>
      <c r="Y1727" s="14">
        <f t="shared" si="548"/>
        <v>0</v>
      </c>
      <c r="Z1727" s="14">
        <f t="shared" si="549"/>
        <v>0</v>
      </c>
      <c r="AA1727" s="14">
        <f t="shared" si="550"/>
        <v>477.75</v>
      </c>
      <c r="AB1727" s="14">
        <f t="shared" si="554"/>
        <v>0</v>
      </c>
      <c r="AC1727" s="15">
        <f t="shared" si="553"/>
        <v>675.2</v>
      </c>
      <c r="AD1727" s="48">
        <f>(ROUND(AC1727-AC1719,1)/AC1719)</f>
        <v>0.11125740618828175</v>
      </c>
      <c r="AE1727" s="113"/>
      <c r="AF1727" s="60"/>
      <c r="AH1727" s="20"/>
    </row>
    <row r="1728" spans="1:34">
      <c r="A1728" s="99" t="s">
        <v>833</v>
      </c>
      <c r="B1728" s="87"/>
      <c r="C1728" s="21" t="s">
        <v>4</v>
      </c>
      <c r="D1728" s="12">
        <v>49</v>
      </c>
      <c r="E1728" s="12">
        <v>0</v>
      </c>
      <c r="F1728" s="12">
        <v>0</v>
      </c>
      <c r="G1728" s="12">
        <v>0</v>
      </c>
      <c r="H1728" s="12">
        <v>8</v>
      </c>
      <c r="I1728" s="13">
        <v>50</v>
      </c>
      <c r="J1728" s="13">
        <v>20</v>
      </c>
      <c r="K1728" s="13">
        <v>37.5</v>
      </c>
      <c r="L1728" s="13">
        <v>37.5</v>
      </c>
      <c r="M1728" s="13">
        <v>0</v>
      </c>
      <c r="N1728" s="14">
        <f>D1728*$D$12</f>
        <v>63.7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12</v>
      </c>
      <c r="S1728" s="14">
        <f>(N1728/100)*(I1728*$I$12)+(N1728/100)*(J1728*$J$12)</f>
        <v>133.76999999999998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27</v>
      </c>
      <c r="X1728" s="14">
        <f t="shared" si="547"/>
        <v>197.46999999999997</v>
      </c>
      <c r="Y1728" s="14">
        <f t="shared" si="548"/>
        <v>0</v>
      </c>
      <c r="Z1728" s="14">
        <f t="shared" si="549"/>
        <v>0</v>
      </c>
      <c r="AA1728" s="14">
        <f t="shared" si="550"/>
        <v>0</v>
      </c>
      <c r="AB1728" s="14">
        <f t="shared" si="554"/>
        <v>39</v>
      </c>
      <c r="AC1728" s="15">
        <f t="shared" si="553"/>
        <v>236.5</v>
      </c>
      <c r="AD1728" s="48">
        <f>(ROUND(AC1728-AC1719,1)/AC1719)</f>
        <v>-0.6107636603028308</v>
      </c>
      <c r="AE1728" s="113"/>
      <c r="AF1728" s="60"/>
      <c r="AH1728" s="20"/>
    </row>
    <row r="1729" spans="1:34">
      <c r="A1729" s="99" t="s">
        <v>834</v>
      </c>
      <c r="B1729" s="87"/>
      <c r="C1729" s="21" t="s">
        <v>327</v>
      </c>
      <c r="D1729" s="12">
        <v>98</v>
      </c>
      <c r="E1729" s="12">
        <v>0</v>
      </c>
      <c r="F1729" s="12">
        <v>0</v>
      </c>
      <c r="G1729" s="12">
        <v>0</v>
      </c>
      <c r="H1729" s="12">
        <v>0</v>
      </c>
      <c r="I1729" s="13">
        <v>50</v>
      </c>
      <c r="J1729" s="13">
        <v>20</v>
      </c>
      <c r="K1729" s="13">
        <v>0</v>
      </c>
      <c r="L1729" s="13">
        <v>0</v>
      </c>
      <c r="M1729" s="13">
        <v>65</v>
      </c>
      <c r="N1729" s="14">
        <f>D1729*$D$13</f>
        <v>147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595.34999999999991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7"/>
        <v>742.34999999999991</v>
      </c>
      <c r="Y1729" s="14">
        <f t="shared" si="548"/>
        <v>0</v>
      </c>
      <c r="Z1729" s="14">
        <f t="shared" si="549"/>
        <v>0</v>
      </c>
      <c r="AA1729" s="14">
        <f t="shared" si="550"/>
        <v>0</v>
      </c>
      <c r="AB1729" s="14">
        <f t="shared" si="554"/>
        <v>0</v>
      </c>
      <c r="AC1729" s="15">
        <f t="shared" si="553"/>
        <v>742.4</v>
      </c>
      <c r="AD1729" s="48">
        <f>(ROUND(AC1729-AC1719,1)/AC1719)</f>
        <v>0.2218564845292956</v>
      </c>
      <c r="AE1729" s="113"/>
      <c r="AF1729" s="60"/>
      <c r="AH1729" s="20"/>
    </row>
    <row r="1730" spans="1:34">
      <c r="A1730" s="99" t="s">
        <v>835</v>
      </c>
      <c r="B1730" s="87"/>
      <c r="C1730" s="21" t="s">
        <v>328</v>
      </c>
      <c r="D1730" s="12">
        <v>98</v>
      </c>
      <c r="E1730" s="12">
        <v>0</v>
      </c>
      <c r="F1730" s="12">
        <v>0</v>
      </c>
      <c r="G1730" s="12">
        <v>0</v>
      </c>
      <c r="H1730" s="12">
        <v>0</v>
      </c>
      <c r="I1730" s="13">
        <v>50</v>
      </c>
      <c r="J1730" s="13">
        <v>20</v>
      </c>
      <c r="K1730" s="13">
        <v>65</v>
      </c>
      <c r="L1730" s="13">
        <v>0</v>
      </c>
      <c r="M1730" s="13">
        <v>0</v>
      </c>
      <c r="N1730" s="14">
        <f>D1730*$D$14</f>
        <v>147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595.34999999999991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7"/>
        <v>742.34999999999991</v>
      </c>
      <c r="Y1730" s="14">
        <f t="shared" si="548"/>
        <v>0</v>
      </c>
      <c r="Z1730" s="14">
        <f t="shared" si="549"/>
        <v>0</v>
      </c>
      <c r="AA1730" s="14">
        <f t="shared" si="550"/>
        <v>0</v>
      </c>
      <c r="AB1730" s="14">
        <f t="shared" si="554"/>
        <v>0</v>
      </c>
      <c r="AC1730" s="15">
        <f t="shared" si="553"/>
        <v>742.4</v>
      </c>
      <c r="AD1730" s="48">
        <f>(ROUND(AC1730-AC1719,1)/AC1719)</f>
        <v>0.2218564845292956</v>
      </c>
      <c r="AE1730" s="113"/>
      <c r="AF1730" s="60"/>
      <c r="AH1730" s="20"/>
    </row>
    <row r="1731" spans="1:34">
      <c r="A1731" s="99"/>
      <c r="B1731" s="87"/>
      <c r="C1731" s="21" t="s">
        <v>329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50</v>
      </c>
      <c r="J1731" s="13">
        <v>20</v>
      </c>
      <c r="K1731" s="13">
        <v>0</v>
      </c>
      <c r="L1731" s="13">
        <v>65</v>
      </c>
      <c r="M1731" s="13">
        <v>0</v>
      </c>
      <c r="N1731" s="14">
        <f>D1731*$D$15</f>
        <v>147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595.34999999999991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7"/>
        <v>742.34999999999991</v>
      </c>
      <c r="Y1731" s="14">
        <f t="shared" si="548"/>
        <v>0</v>
      </c>
      <c r="Z1731" s="14">
        <f t="shared" si="549"/>
        <v>0</v>
      </c>
      <c r="AA1731" s="14">
        <f t="shared" si="550"/>
        <v>0</v>
      </c>
      <c r="AB1731" s="14">
        <f t="shared" si="554"/>
        <v>0</v>
      </c>
      <c r="AC1731" s="15">
        <f t="shared" si="553"/>
        <v>742.4</v>
      </c>
      <c r="AD1731" s="48">
        <f>(ROUND(AC1731-AC1719,1)/AC1719)</f>
        <v>0.2218564845292956</v>
      </c>
      <c r="AE1731" s="113"/>
      <c r="AF1731" s="60"/>
      <c r="AH1731" s="20"/>
    </row>
    <row r="1732" spans="1:34">
      <c r="A1732" s="99"/>
      <c r="B1732" s="87"/>
      <c r="C1732" s="21" t="s">
        <v>325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50</v>
      </c>
      <c r="J1732" s="13">
        <v>51</v>
      </c>
      <c r="K1732" s="13">
        <v>0</v>
      </c>
      <c r="L1732" s="13">
        <v>0</v>
      </c>
      <c r="M1732" s="13">
        <v>0</v>
      </c>
      <c r="N1732" s="14">
        <f>D1732*$D$16</f>
        <v>156.80000000000001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438.25599999999997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7"/>
        <v>595.05600000000004</v>
      </c>
      <c r="Y1732" s="14">
        <f t="shared" si="548"/>
        <v>0</v>
      </c>
      <c r="Z1732" s="14">
        <f t="shared" si="549"/>
        <v>0</v>
      </c>
      <c r="AA1732" s="14">
        <f t="shared" si="550"/>
        <v>0</v>
      </c>
      <c r="AB1732" s="14">
        <f t="shared" si="554"/>
        <v>0</v>
      </c>
      <c r="AC1732" s="15">
        <f t="shared" si="553"/>
        <v>595.1</v>
      </c>
      <c r="AD1732" s="48">
        <f>(ROUND(AC1732-AC1719,1)/AC1719)</f>
        <v>-2.0572745227123105E-2</v>
      </c>
      <c r="AE1732" s="113"/>
      <c r="AF1732" s="60"/>
      <c r="AH1732" s="20"/>
    </row>
    <row r="1733" spans="1:34">
      <c r="A1733" s="99"/>
      <c r="B1733" s="87"/>
      <c r="C1733" s="21" t="s">
        <v>326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74</v>
      </c>
      <c r="J1733" s="13">
        <v>20</v>
      </c>
      <c r="K1733" s="13">
        <v>0</v>
      </c>
      <c r="L1733" s="13">
        <v>0</v>
      </c>
      <c r="M1733" s="13">
        <v>0</v>
      </c>
      <c r="N1733" s="14">
        <f>D1733*$D$17</f>
        <v>156.80000000000001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553.50400000000002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7"/>
        <v>710.30400000000009</v>
      </c>
      <c r="Y1733" s="14">
        <f t="shared" si="548"/>
        <v>0</v>
      </c>
      <c r="Z1733" s="14">
        <f t="shared" si="549"/>
        <v>0</v>
      </c>
      <c r="AA1733" s="14">
        <f t="shared" si="550"/>
        <v>0</v>
      </c>
      <c r="AB1733" s="14">
        <f t="shared" si="554"/>
        <v>0</v>
      </c>
      <c r="AC1733" s="15">
        <f t="shared" si="553"/>
        <v>710.3</v>
      </c>
      <c r="AD1733" s="48">
        <f>(ROUND(AC1733-AC1719,1)/AC1719)</f>
        <v>0.16902567478604344</v>
      </c>
      <c r="AE1733" s="113"/>
      <c r="AF1733" s="60"/>
      <c r="AH1733" s="20"/>
    </row>
    <row r="1734" spans="1:34">
      <c r="A1734" s="106" t="s">
        <v>0</v>
      </c>
      <c r="B1734" s="88" t="s">
        <v>305</v>
      </c>
      <c r="C1734" s="50" t="s">
        <v>243</v>
      </c>
      <c r="D1734" s="11">
        <v>94</v>
      </c>
      <c r="E1734" s="11">
        <v>0</v>
      </c>
      <c r="F1734" s="11">
        <v>0</v>
      </c>
      <c r="G1734" s="11">
        <v>0</v>
      </c>
      <c r="H1734" s="11">
        <v>0</v>
      </c>
      <c r="I1734" s="51">
        <v>30</v>
      </c>
      <c r="J1734" s="51">
        <v>50</v>
      </c>
      <c r="K1734" s="51">
        <v>0</v>
      </c>
      <c r="L1734" s="51">
        <v>0</v>
      </c>
      <c r="M1734" s="51">
        <v>0</v>
      </c>
      <c r="N1734" s="52">
        <f>D1734*$D$3</f>
        <v>188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451.2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47"/>
        <v>639.20000000000005</v>
      </c>
      <c r="Y1734" s="52">
        <f t="shared" si="548"/>
        <v>0</v>
      </c>
      <c r="Z1734" s="52">
        <f t="shared" si="549"/>
        <v>0</v>
      </c>
      <c r="AA1734" s="52">
        <f t="shared" si="550"/>
        <v>0</v>
      </c>
      <c r="AB1734" s="52">
        <f t="shared" si="554"/>
        <v>0</v>
      </c>
      <c r="AC1734" s="53">
        <f>ROUND(X1734+Y1734+Z1734+AA1734+AB1734,1)</f>
        <v>639.20000000000005</v>
      </c>
      <c r="AD1734" s="58">
        <v>0</v>
      </c>
      <c r="AE1734" s="113"/>
      <c r="AF1734" s="60"/>
      <c r="AH1734" s="20"/>
    </row>
    <row r="1735" spans="1:34">
      <c r="A1735" s="99" t="s">
        <v>802</v>
      </c>
      <c r="B1735" s="89">
        <v>10</v>
      </c>
      <c r="C1735" s="21" t="s">
        <v>324</v>
      </c>
      <c r="D1735" s="12">
        <v>94</v>
      </c>
      <c r="E1735" s="12">
        <v>0</v>
      </c>
      <c r="F1735" s="12">
        <v>0</v>
      </c>
      <c r="G1735" s="12">
        <v>0</v>
      </c>
      <c r="H1735" s="12">
        <v>0</v>
      </c>
      <c r="I1735" s="13">
        <v>45</v>
      </c>
      <c r="J1735" s="13">
        <v>65</v>
      </c>
      <c r="K1735" s="13">
        <v>0</v>
      </c>
      <c r="L1735" s="13">
        <v>0</v>
      </c>
      <c r="M1735" s="13">
        <v>0</v>
      </c>
      <c r="N1735" s="14">
        <f>D1735*$D$4</f>
        <v>150.4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579.04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47"/>
        <v>729.43999999999994</v>
      </c>
      <c r="Y1735" s="14">
        <f t="shared" si="548"/>
        <v>0</v>
      </c>
      <c r="Z1735" s="14">
        <f t="shared" si="549"/>
        <v>0</v>
      </c>
      <c r="AA1735" s="14">
        <f t="shared" si="550"/>
        <v>0</v>
      </c>
      <c r="AB1735" s="14">
        <f t="shared" ref="AB1735:AB1751" si="555">R1735+W1735</f>
        <v>0</v>
      </c>
      <c r="AC1735" s="15">
        <f>ROUND(X1735+Y1735+Z1735+AA1735+AB1735,1)</f>
        <v>729.4</v>
      </c>
      <c r="AD1735" s="48">
        <f>(ROUND(AC1735-AC1734,1)/AC1734)</f>
        <v>0.14111389236545682</v>
      </c>
      <c r="AE1735" s="113" t="s">
        <v>801</v>
      </c>
      <c r="AF1735" s="60"/>
      <c r="AH1735" s="20"/>
    </row>
    <row r="1736" spans="1:34">
      <c r="A1736" s="99" t="s">
        <v>803</v>
      </c>
      <c r="B1736" s="89">
        <v>16</v>
      </c>
      <c r="C1736" s="21" t="s">
        <v>836</v>
      </c>
      <c r="D1736" s="12">
        <v>94</v>
      </c>
      <c r="E1736" s="12">
        <v>0</v>
      </c>
      <c r="F1736" s="12">
        <v>0</v>
      </c>
      <c r="G1736" s="12">
        <v>0</v>
      </c>
      <c r="H1736" s="12">
        <v>0</v>
      </c>
      <c r="I1736" s="13">
        <v>30</v>
      </c>
      <c r="J1736" s="13">
        <v>50</v>
      </c>
      <c r="K1736" s="13">
        <v>0</v>
      </c>
      <c r="L1736" s="13">
        <v>0</v>
      </c>
      <c r="M1736" s="13">
        <v>0</v>
      </c>
      <c r="N1736" s="14">
        <f>D1736*$D$5</f>
        <v>188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421.12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47"/>
        <v>609.12</v>
      </c>
      <c r="Y1736" s="14">
        <f t="shared" si="548"/>
        <v>0</v>
      </c>
      <c r="Z1736" s="14">
        <f t="shared" si="549"/>
        <v>0</v>
      </c>
      <c r="AA1736" s="14">
        <f t="shared" si="550"/>
        <v>0</v>
      </c>
      <c r="AB1736" s="14">
        <f t="shared" si="555"/>
        <v>0</v>
      </c>
      <c r="AC1736" s="15">
        <f t="shared" ref="AC1736:AC1748" si="556">ROUND(X1736+Y1736+Z1736+AA1736+AB1736,1)</f>
        <v>609.1</v>
      </c>
      <c r="AD1736" s="48">
        <f>(ROUND(AC1736-AC1734,1)/AC1734)</f>
        <v>-4.7090112640800999E-2</v>
      </c>
      <c r="AE1736" s="113"/>
      <c r="AF1736" s="60"/>
      <c r="AH1736" s="20"/>
    </row>
    <row r="1737" spans="1:34">
      <c r="A1737" s="99" t="s">
        <v>804</v>
      </c>
      <c r="B1737" s="89">
        <v>0</v>
      </c>
      <c r="C1737" s="21" t="s">
        <v>337</v>
      </c>
      <c r="D1737" s="12">
        <v>94</v>
      </c>
      <c r="E1737" s="12">
        <v>0</v>
      </c>
      <c r="F1737" s="12">
        <v>0</v>
      </c>
      <c r="G1737" s="12">
        <v>0</v>
      </c>
      <c r="H1737" s="12">
        <v>0</v>
      </c>
      <c r="I1737" s="13">
        <v>30</v>
      </c>
      <c r="J1737" s="13">
        <v>50</v>
      </c>
      <c r="K1737" s="13">
        <v>0</v>
      </c>
      <c r="L1737" s="13">
        <v>0</v>
      </c>
      <c r="M1737" s="13">
        <v>0</v>
      </c>
      <c r="N1737" s="14">
        <f>D1737*$D$6</f>
        <v>188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421.12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47"/>
        <v>609.12</v>
      </c>
      <c r="Y1737" s="14">
        <f t="shared" si="548"/>
        <v>0</v>
      </c>
      <c r="Z1737" s="14">
        <f t="shared" si="549"/>
        <v>0</v>
      </c>
      <c r="AA1737" s="14">
        <f t="shared" si="550"/>
        <v>0</v>
      </c>
      <c r="AB1737" s="14">
        <f t="shared" si="555"/>
        <v>0</v>
      </c>
      <c r="AC1737" s="15">
        <f t="shared" si="556"/>
        <v>609.1</v>
      </c>
      <c r="AD1737" s="48">
        <f>(ROUND(AC1737-AC1734,1)/AC1734)</f>
        <v>-4.7090112640800999E-2</v>
      </c>
      <c r="AE1737" s="113"/>
      <c r="AF1737" s="60"/>
      <c r="AH1737" s="20"/>
    </row>
    <row r="1738" spans="1:34">
      <c r="A1738" s="99" t="s">
        <v>805</v>
      </c>
      <c r="B1738" s="89">
        <v>0</v>
      </c>
      <c r="C1738" s="21" t="s">
        <v>338</v>
      </c>
      <c r="D1738" s="12">
        <v>94</v>
      </c>
      <c r="E1738" s="12">
        <v>0</v>
      </c>
      <c r="F1738" s="12">
        <v>0</v>
      </c>
      <c r="G1738" s="12">
        <v>0</v>
      </c>
      <c r="H1738" s="12">
        <v>0</v>
      </c>
      <c r="I1738" s="13">
        <v>30</v>
      </c>
      <c r="J1738" s="13">
        <v>50</v>
      </c>
      <c r="K1738" s="13">
        <v>0</v>
      </c>
      <c r="L1738" s="13">
        <v>0</v>
      </c>
      <c r="M1738" s="13">
        <v>0</v>
      </c>
      <c r="N1738" s="14">
        <f>D1738*$D$7</f>
        <v>188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421.12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47"/>
        <v>609.12</v>
      </c>
      <c r="Y1738" s="14">
        <f t="shared" si="548"/>
        <v>0</v>
      </c>
      <c r="Z1738" s="14">
        <f t="shared" si="549"/>
        <v>0</v>
      </c>
      <c r="AA1738" s="14">
        <f t="shared" si="550"/>
        <v>0</v>
      </c>
      <c r="AB1738" s="14">
        <f t="shared" si="555"/>
        <v>0</v>
      </c>
      <c r="AC1738" s="15">
        <f t="shared" si="556"/>
        <v>609.1</v>
      </c>
      <c r="AD1738" s="48">
        <f>(ROUND(AC1738-AC1734,1)/AC1734)</f>
        <v>-4.7090112640800999E-2</v>
      </c>
      <c r="AE1738" s="113"/>
      <c r="AF1738" s="60"/>
      <c r="AH1738" s="20"/>
    </row>
    <row r="1739" spans="1:34">
      <c r="A1739" s="99" t="s">
        <v>655</v>
      </c>
      <c r="B1739" s="89"/>
      <c r="C1739" s="21" t="s">
        <v>339</v>
      </c>
      <c r="D1739" s="12">
        <v>94</v>
      </c>
      <c r="E1739" s="12">
        <v>0</v>
      </c>
      <c r="F1739" s="12">
        <v>0</v>
      </c>
      <c r="G1739" s="12">
        <v>0</v>
      </c>
      <c r="H1739" s="12">
        <v>0</v>
      </c>
      <c r="I1739" s="13">
        <v>30</v>
      </c>
      <c r="J1739" s="13">
        <v>50</v>
      </c>
      <c r="K1739" s="13">
        <v>0</v>
      </c>
      <c r="L1739" s="13">
        <v>0</v>
      </c>
      <c r="M1739" s="13">
        <v>0</v>
      </c>
      <c r="N1739" s="14">
        <f>D1739*$D$8</f>
        <v>188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421.12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47"/>
        <v>609.12</v>
      </c>
      <c r="Y1739" s="14">
        <f t="shared" si="548"/>
        <v>0</v>
      </c>
      <c r="Z1739" s="14">
        <f t="shared" si="549"/>
        <v>0</v>
      </c>
      <c r="AA1739" s="14">
        <f t="shared" si="550"/>
        <v>0</v>
      </c>
      <c r="AB1739" s="14">
        <f t="shared" si="555"/>
        <v>0</v>
      </c>
      <c r="AC1739" s="15">
        <f t="shared" si="556"/>
        <v>609.1</v>
      </c>
      <c r="AD1739" s="48">
        <f>(ROUND(AC1739-AC1734,1)/AC1734)</f>
        <v>-4.7090112640800999E-2</v>
      </c>
      <c r="AE1739" s="113"/>
      <c r="AF1739" s="60"/>
      <c r="AH1739" s="20"/>
    </row>
    <row r="1740" spans="1:34">
      <c r="A1740" s="99" t="s">
        <v>596</v>
      </c>
      <c r="B1740" s="89"/>
      <c r="C1740" s="21" t="s">
        <v>1</v>
      </c>
      <c r="D1740" s="12">
        <v>47</v>
      </c>
      <c r="E1740" s="12">
        <v>94</v>
      </c>
      <c r="F1740" s="12">
        <v>0</v>
      </c>
      <c r="G1740" s="12">
        <v>0</v>
      </c>
      <c r="H1740" s="12">
        <v>0</v>
      </c>
      <c r="I1740" s="13">
        <v>30</v>
      </c>
      <c r="J1740" s="13">
        <v>50</v>
      </c>
      <c r="K1740" s="13">
        <v>85</v>
      </c>
      <c r="L1740" s="13">
        <v>0</v>
      </c>
      <c r="M1740" s="13">
        <v>0</v>
      </c>
      <c r="N1740" s="14">
        <f>D1740*$D$9</f>
        <v>61.1</v>
      </c>
      <c r="O1740" s="14">
        <f>E1740*$E$9</f>
        <v>141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146.63999999999999</v>
      </c>
      <c r="T1740" s="14">
        <f>(O1740/100)*(K1740*$K$9)</f>
        <v>359.54999999999995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47"/>
        <v>207.73999999999998</v>
      </c>
      <c r="Y1740" s="14">
        <f t="shared" si="548"/>
        <v>500.54999999999995</v>
      </c>
      <c r="Z1740" s="14">
        <f t="shared" si="549"/>
        <v>0</v>
      </c>
      <c r="AA1740" s="14">
        <f t="shared" si="550"/>
        <v>0</v>
      </c>
      <c r="AB1740" s="14">
        <f t="shared" si="555"/>
        <v>0</v>
      </c>
      <c r="AC1740" s="15">
        <f t="shared" si="556"/>
        <v>708.3</v>
      </c>
      <c r="AD1740" s="48">
        <f>(ROUND(AC1740-AC1734,1)/AC1734)</f>
        <v>0.10810387984981225</v>
      </c>
      <c r="AE1740" s="113"/>
      <c r="AF1740" s="60"/>
      <c r="AH1740" s="20"/>
    </row>
    <row r="1741" spans="1:34">
      <c r="A1741" s="99" t="s">
        <v>831</v>
      </c>
      <c r="B1741" s="89"/>
      <c r="C1741" s="21" t="s">
        <v>2</v>
      </c>
      <c r="D1741" s="12">
        <v>47</v>
      </c>
      <c r="E1741" s="12">
        <v>0</v>
      </c>
      <c r="F1741" s="12">
        <v>94</v>
      </c>
      <c r="G1741" s="12">
        <v>0</v>
      </c>
      <c r="H1741" s="12">
        <v>0</v>
      </c>
      <c r="I1741" s="13">
        <v>30</v>
      </c>
      <c r="J1741" s="13">
        <v>50</v>
      </c>
      <c r="K1741" s="13">
        <v>42.5</v>
      </c>
      <c r="L1741" s="13">
        <v>42.5</v>
      </c>
      <c r="M1741" s="13">
        <v>0</v>
      </c>
      <c r="N1741" s="14">
        <f>D1741*$D$10</f>
        <v>61.1</v>
      </c>
      <c r="O1741" s="14">
        <f>E1741*$E$10</f>
        <v>0</v>
      </c>
      <c r="P1741" s="14">
        <f>F1741*$F$10</f>
        <v>141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146.63999999999999</v>
      </c>
      <c r="T1741" s="14">
        <f>(O1741/100)*(K1741*$J$10)</f>
        <v>0</v>
      </c>
      <c r="U1741" s="14">
        <f>(P1741/100)*(K1741*$K$10)+(P1741/100)*(L1741*$L$10)</f>
        <v>359.54999999999995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47"/>
        <v>207.73999999999998</v>
      </c>
      <c r="Y1741" s="14">
        <f t="shared" si="548"/>
        <v>0</v>
      </c>
      <c r="Z1741" s="14">
        <f t="shared" si="549"/>
        <v>500.54999999999995</v>
      </c>
      <c r="AA1741" s="14">
        <f t="shared" si="550"/>
        <v>0</v>
      </c>
      <c r="AB1741" s="14">
        <f t="shared" si="555"/>
        <v>0</v>
      </c>
      <c r="AC1741" s="15">
        <f t="shared" si="556"/>
        <v>708.3</v>
      </c>
      <c r="AD1741" s="48">
        <f>(ROUND(AC1741-AC1734,1)/AC1734)</f>
        <v>0.10810387984981225</v>
      </c>
      <c r="AE1741" s="113"/>
      <c r="AF1741" s="60"/>
      <c r="AH1741" s="20"/>
    </row>
    <row r="1742" spans="1:34">
      <c r="A1742" s="99" t="s">
        <v>832</v>
      </c>
      <c r="B1742" s="89"/>
      <c r="C1742" s="21" t="s">
        <v>3</v>
      </c>
      <c r="D1742" s="12">
        <v>47</v>
      </c>
      <c r="E1742" s="12">
        <v>0</v>
      </c>
      <c r="F1742" s="12">
        <v>0</v>
      </c>
      <c r="G1742" s="12">
        <v>94</v>
      </c>
      <c r="H1742" s="12">
        <v>0</v>
      </c>
      <c r="I1742" s="13">
        <v>30</v>
      </c>
      <c r="J1742" s="13">
        <v>50</v>
      </c>
      <c r="K1742" s="13">
        <v>0</v>
      </c>
      <c r="L1742" s="13">
        <v>85</v>
      </c>
      <c r="M1742" s="13">
        <v>0</v>
      </c>
      <c r="N1742" s="14">
        <f>D1742*$D$11</f>
        <v>61.1</v>
      </c>
      <c r="O1742" s="14">
        <f>E1742*$E$11</f>
        <v>0</v>
      </c>
      <c r="P1742" s="14">
        <f>F1742*$F$11</f>
        <v>0</v>
      </c>
      <c r="Q1742" s="14">
        <f>G1742*$G$11</f>
        <v>141</v>
      </c>
      <c r="R1742" s="14">
        <f>H1742*$H$11</f>
        <v>0</v>
      </c>
      <c r="S1742" s="14">
        <f>(N1742/100)*(I1742*$I$11)+(N1742/100)*(J1742*$J$11)</f>
        <v>146.63999999999999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359.54999999999995</v>
      </c>
      <c r="W1742" s="14">
        <f>(R1742/100)*(K1742*$K$11)+(R1742/100)*(L1742*$L$11)</f>
        <v>0</v>
      </c>
      <c r="X1742" s="14">
        <f t="shared" si="547"/>
        <v>207.73999999999998</v>
      </c>
      <c r="Y1742" s="14">
        <f t="shared" si="548"/>
        <v>0</v>
      </c>
      <c r="Z1742" s="14">
        <f t="shared" si="549"/>
        <v>0</v>
      </c>
      <c r="AA1742" s="14">
        <f t="shared" si="550"/>
        <v>500.54999999999995</v>
      </c>
      <c r="AB1742" s="14">
        <f t="shared" si="555"/>
        <v>0</v>
      </c>
      <c r="AC1742" s="15">
        <f t="shared" si="556"/>
        <v>708.3</v>
      </c>
      <c r="AD1742" s="48">
        <f>(ROUND(AC1742-AC1734,1)/AC1734)</f>
        <v>0.10810387984981225</v>
      </c>
      <c r="AE1742" s="113"/>
      <c r="AF1742" s="60"/>
      <c r="AH1742" s="20"/>
    </row>
    <row r="1743" spans="1:34">
      <c r="A1743" s="99" t="s">
        <v>833</v>
      </c>
      <c r="B1743" s="89"/>
      <c r="C1743" s="21" t="s">
        <v>4</v>
      </c>
      <c r="D1743" s="12">
        <v>47</v>
      </c>
      <c r="E1743" s="12">
        <v>0</v>
      </c>
      <c r="F1743" s="12">
        <v>0</v>
      </c>
      <c r="G1743" s="12">
        <v>0</v>
      </c>
      <c r="H1743" s="12">
        <v>94</v>
      </c>
      <c r="I1743" s="13">
        <v>30</v>
      </c>
      <c r="J1743" s="13">
        <v>50</v>
      </c>
      <c r="K1743" s="13">
        <v>42.5</v>
      </c>
      <c r="L1743" s="13">
        <v>42.5</v>
      </c>
      <c r="M1743" s="13">
        <v>0</v>
      </c>
      <c r="N1743" s="14">
        <f>D1743*$D$12</f>
        <v>61.1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141</v>
      </c>
      <c r="S1743" s="14">
        <f>(N1743/100)*(I1743*$I$12)+(N1743/100)*(J1743*$J$12)</f>
        <v>146.63999999999999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359.54999999999995</v>
      </c>
      <c r="X1743" s="14">
        <f t="shared" si="547"/>
        <v>207.73999999999998</v>
      </c>
      <c r="Y1743" s="14">
        <f t="shared" si="548"/>
        <v>0</v>
      </c>
      <c r="Z1743" s="14">
        <f t="shared" si="549"/>
        <v>0</v>
      </c>
      <c r="AA1743" s="14">
        <f t="shared" si="550"/>
        <v>0</v>
      </c>
      <c r="AB1743" s="14">
        <f t="shared" si="555"/>
        <v>500.54999999999995</v>
      </c>
      <c r="AC1743" s="15">
        <f t="shared" si="556"/>
        <v>708.3</v>
      </c>
      <c r="AD1743" s="48">
        <f>(ROUND(AC1743-AC1734,1)/AC1734)</f>
        <v>0.10810387984981225</v>
      </c>
      <c r="AE1743" s="113"/>
      <c r="AF1743" s="60"/>
      <c r="AH1743" s="20"/>
    </row>
    <row r="1744" spans="1:34">
      <c r="A1744" s="99" t="s">
        <v>834</v>
      </c>
      <c r="B1744" s="89"/>
      <c r="C1744" s="21" t="s">
        <v>327</v>
      </c>
      <c r="D1744" s="12">
        <v>94</v>
      </c>
      <c r="E1744" s="12">
        <v>0</v>
      </c>
      <c r="F1744" s="12">
        <v>0</v>
      </c>
      <c r="G1744" s="12">
        <v>0</v>
      </c>
      <c r="H1744" s="12">
        <v>0</v>
      </c>
      <c r="I1744" s="13">
        <v>30</v>
      </c>
      <c r="J1744" s="13">
        <v>50</v>
      </c>
      <c r="K1744" s="13">
        <v>0</v>
      </c>
      <c r="L1744" s="13">
        <v>0</v>
      </c>
      <c r="M1744" s="13">
        <v>70</v>
      </c>
      <c r="N1744" s="14">
        <f>D1744*$D$13</f>
        <v>141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634.5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47"/>
        <v>775.5</v>
      </c>
      <c r="Y1744" s="14">
        <f t="shared" si="548"/>
        <v>0</v>
      </c>
      <c r="Z1744" s="14">
        <f t="shared" si="549"/>
        <v>0</v>
      </c>
      <c r="AA1744" s="14">
        <f t="shared" si="550"/>
        <v>0</v>
      </c>
      <c r="AB1744" s="14">
        <f t="shared" si="555"/>
        <v>0</v>
      </c>
      <c r="AC1744" s="15">
        <f t="shared" si="556"/>
        <v>775.5</v>
      </c>
      <c r="AD1744" s="48">
        <f>(ROUND(AC1744-AC1734,1)/AC1734)</f>
        <v>0.21323529411764705</v>
      </c>
      <c r="AE1744" s="113"/>
      <c r="AF1744" s="60"/>
      <c r="AH1744" s="20"/>
    </row>
    <row r="1745" spans="1:34">
      <c r="A1745" s="99" t="s">
        <v>835</v>
      </c>
      <c r="B1745" s="89"/>
      <c r="C1745" s="21" t="s">
        <v>328</v>
      </c>
      <c r="D1745" s="12">
        <v>94</v>
      </c>
      <c r="E1745" s="12">
        <v>0</v>
      </c>
      <c r="F1745" s="12">
        <v>0</v>
      </c>
      <c r="G1745" s="12">
        <v>0</v>
      </c>
      <c r="H1745" s="12">
        <v>0</v>
      </c>
      <c r="I1745" s="13">
        <v>30</v>
      </c>
      <c r="J1745" s="13">
        <v>50</v>
      </c>
      <c r="K1745" s="13">
        <v>70</v>
      </c>
      <c r="L1745" s="13">
        <v>0</v>
      </c>
      <c r="M1745" s="13">
        <v>0</v>
      </c>
      <c r="N1745" s="14">
        <f>D1745*$D$14</f>
        <v>141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634.5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47"/>
        <v>775.5</v>
      </c>
      <c r="Y1745" s="14">
        <f t="shared" si="548"/>
        <v>0</v>
      </c>
      <c r="Z1745" s="14">
        <f t="shared" si="549"/>
        <v>0</v>
      </c>
      <c r="AA1745" s="14">
        <f t="shared" si="550"/>
        <v>0</v>
      </c>
      <c r="AB1745" s="14">
        <f t="shared" si="555"/>
        <v>0</v>
      </c>
      <c r="AC1745" s="15">
        <f t="shared" si="556"/>
        <v>775.5</v>
      </c>
      <c r="AD1745" s="48">
        <f>(ROUND(AC1745-AC1734,1)/AC1734)</f>
        <v>0.21323529411764705</v>
      </c>
      <c r="AE1745" s="113"/>
      <c r="AF1745" s="60"/>
      <c r="AH1745" s="20"/>
    </row>
    <row r="1746" spans="1:34">
      <c r="A1746" s="99"/>
      <c r="B1746" s="89"/>
      <c r="C1746" s="21" t="s">
        <v>329</v>
      </c>
      <c r="D1746" s="12">
        <v>94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50</v>
      </c>
      <c r="K1746" s="13">
        <v>0</v>
      </c>
      <c r="L1746" s="13">
        <v>70</v>
      </c>
      <c r="M1746" s="13">
        <v>0</v>
      </c>
      <c r="N1746" s="14">
        <f>D1746*$D$15</f>
        <v>141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634.5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47"/>
        <v>775.5</v>
      </c>
      <c r="Y1746" s="14">
        <f t="shared" si="548"/>
        <v>0</v>
      </c>
      <c r="Z1746" s="14">
        <f t="shared" si="549"/>
        <v>0</v>
      </c>
      <c r="AA1746" s="14">
        <f t="shared" si="550"/>
        <v>0</v>
      </c>
      <c r="AB1746" s="14">
        <f t="shared" si="555"/>
        <v>0</v>
      </c>
      <c r="AC1746" s="15">
        <f t="shared" si="556"/>
        <v>775.5</v>
      </c>
      <c r="AD1746" s="48">
        <f>(ROUND(AC1746-AC1734,1)/AC1734)</f>
        <v>0.21323529411764705</v>
      </c>
      <c r="AE1746" s="113"/>
      <c r="AF1746" s="60"/>
      <c r="AH1746" s="20"/>
    </row>
    <row r="1747" spans="1:34">
      <c r="A1747" s="99"/>
      <c r="B1747" s="89"/>
      <c r="C1747" s="21" t="s">
        <v>325</v>
      </c>
      <c r="D1747" s="12">
        <v>94</v>
      </c>
      <c r="E1747" s="12">
        <v>0</v>
      </c>
      <c r="F1747" s="12">
        <v>0</v>
      </c>
      <c r="G1747" s="12">
        <v>0</v>
      </c>
      <c r="H1747" s="12">
        <v>0</v>
      </c>
      <c r="I1747" s="13">
        <v>30</v>
      </c>
      <c r="J1747" s="13">
        <v>79</v>
      </c>
      <c r="K1747" s="13">
        <v>0</v>
      </c>
      <c r="L1747" s="13">
        <v>0</v>
      </c>
      <c r="M1747" s="13">
        <v>0</v>
      </c>
      <c r="N1747" s="14">
        <f>D1747*$D$16</f>
        <v>150.4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579.79200000000003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47"/>
        <v>730.19200000000001</v>
      </c>
      <c r="Y1747" s="14">
        <f t="shared" si="548"/>
        <v>0</v>
      </c>
      <c r="Z1747" s="14">
        <f t="shared" si="549"/>
        <v>0</v>
      </c>
      <c r="AA1747" s="14">
        <f t="shared" si="550"/>
        <v>0</v>
      </c>
      <c r="AB1747" s="14">
        <f t="shared" si="555"/>
        <v>0</v>
      </c>
      <c r="AC1747" s="15">
        <f t="shared" si="556"/>
        <v>730.2</v>
      </c>
      <c r="AD1747" s="48">
        <f>(ROUND(AC1747-AC1734,1)/AC1734)</f>
        <v>0.14236545682102628</v>
      </c>
      <c r="AE1747" s="113"/>
      <c r="AF1747" s="60"/>
      <c r="AH1747" s="20"/>
    </row>
    <row r="1748" spans="1:34">
      <c r="A1748" s="99"/>
      <c r="B1748" s="89"/>
      <c r="C1748" s="21" t="s">
        <v>326</v>
      </c>
      <c r="D1748" s="12">
        <v>94</v>
      </c>
      <c r="E1748" s="12">
        <v>0</v>
      </c>
      <c r="F1748" s="12">
        <v>0</v>
      </c>
      <c r="G1748" s="12">
        <v>0</v>
      </c>
      <c r="H1748" s="12">
        <v>0</v>
      </c>
      <c r="I1748" s="13">
        <v>59</v>
      </c>
      <c r="J1748" s="13">
        <v>50</v>
      </c>
      <c r="K1748" s="13">
        <v>0</v>
      </c>
      <c r="L1748" s="13">
        <v>0</v>
      </c>
      <c r="M1748" s="13">
        <v>0</v>
      </c>
      <c r="N1748" s="14">
        <f>D1748*$D$17</f>
        <v>150.4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474.512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47"/>
        <v>624.91200000000003</v>
      </c>
      <c r="Y1748" s="14">
        <f t="shared" si="548"/>
        <v>0</v>
      </c>
      <c r="Z1748" s="14">
        <f t="shared" si="549"/>
        <v>0</v>
      </c>
      <c r="AA1748" s="14">
        <f t="shared" si="550"/>
        <v>0</v>
      </c>
      <c r="AB1748" s="14">
        <f t="shared" si="555"/>
        <v>0</v>
      </c>
      <c r="AC1748" s="15">
        <f t="shared" si="556"/>
        <v>624.9</v>
      </c>
      <c r="AD1748" s="48">
        <f>(ROUND(AC1748-AC1734,1)/AC1734)</f>
        <v>-2.237171464330413E-2</v>
      </c>
      <c r="AE1748" s="113"/>
      <c r="AF1748" s="60"/>
      <c r="AH1748" s="20"/>
    </row>
    <row r="1749" spans="1:34">
      <c r="A1749" s="106" t="s">
        <v>0</v>
      </c>
      <c r="B1749" s="86" t="s">
        <v>307</v>
      </c>
      <c r="C1749" s="50" t="s">
        <v>243</v>
      </c>
      <c r="D1749" s="11">
        <v>92</v>
      </c>
      <c r="E1749" s="11">
        <v>0</v>
      </c>
      <c r="F1749" s="11">
        <v>0</v>
      </c>
      <c r="G1749" s="11">
        <v>0</v>
      </c>
      <c r="H1749" s="11">
        <v>0</v>
      </c>
      <c r="I1749" s="51">
        <v>60</v>
      </c>
      <c r="J1749" s="51">
        <v>25</v>
      </c>
      <c r="K1749" s="51">
        <v>0</v>
      </c>
      <c r="L1749" s="51">
        <v>0</v>
      </c>
      <c r="M1749" s="51">
        <v>0</v>
      </c>
      <c r="N1749" s="52">
        <f>D1749*$D$3</f>
        <v>184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469.2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ref="X1749:X1793" si="557">N1749+S1749</f>
        <v>653.20000000000005</v>
      </c>
      <c r="Y1749" s="52">
        <f t="shared" ref="Y1749:Y1793" si="558">O1749+T1749</f>
        <v>0</v>
      </c>
      <c r="Z1749" s="52">
        <f t="shared" ref="Z1749:Z1793" si="559">P1749+U1749</f>
        <v>0</v>
      </c>
      <c r="AA1749" s="52">
        <f t="shared" ref="AA1749:AA1793" si="560">Q1749+V1749</f>
        <v>0</v>
      </c>
      <c r="AB1749" s="52">
        <f t="shared" si="555"/>
        <v>0</v>
      </c>
      <c r="AC1749" s="53">
        <f>ROUND(X1749+Y1749+Z1749+AA1749+AB1749,1)</f>
        <v>653.20000000000005</v>
      </c>
      <c r="AD1749" s="58">
        <v>0</v>
      </c>
      <c r="AE1749" s="113"/>
      <c r="AF1749" s="60"/>
      <c r="AH1749" s="20"/>
    </row>
    <row r="1750" spans="1:34">
      <c r="A1750" s="99" t="s">
        <v>802</v>
      </c>
      <c r="B1750" s="87">
        <v>20</v>
      </c>
      <c r="C1750" s="21" t="s">
        <v>324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76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D1750*$D$4</f>
        <v>147.20000000000002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597.63200000000006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7"/>
        <v>744.83200000000011</v>
      </c>
      <c r="Y1750" s="14">
        <f t="shared" si="558"/>
        <v>0</v>
      </c>
      <c r="Z1750" s="14">
        <f t="shared" si="559"/>
        <v>0</v>
      </c>
      <c r="AA1750" s="14">
        <f t="shared" si="560"/>
        <v>0</v>
      </c>
      <c r="AB1750" s="14">
        <f t="shared" si="555"/>
        <v>0</v>
      </c>
      <c r="AC1750" s="15">
        <f>ROUND(X1750+Y1750+Z1750+AA1750+AB1750,1)</f>
        <v>744.8</v>
      </c>
      <c r="AD1750" s="48">
        <f>(ROUND(AC1750-AC1749,1)/AC1749)</f>
        <v>0.14023270055113288</v>
      </c>
      <c r="AE1750" s="113" t="s">
        <v>801</v>
      </c>
      <c r="AF1750" s="60"/>
      <c r="AH1750" s="20"/>
    </row>
    <row r="1751" spans="1:34">
      <c r="A1751" s="99" t="s">
        <v>803</v>
      </c>
      <c r="B1751" s="87">
        <v>14</v>
      </c>
      <c r="C1751" s="21" t="s">
        <v>836</v>
      </c>
      <c r="D1751" s="12">
        <v>92</v>
      </c>
      <c r="E1751" s="12">
        <v>0</v>
      </c>
      <c r="F1751" s="12">
        <v>0</v>
      </c>
      <c r="G1751" s="12">
        <v>0</v>
      </c>
      <c r="H1751" s="12">
        <v>0</v>
      </c>
      <c r="I1751" s="13">
        <v>60</v>
      </c>
      <c r="J1751" s="13">
        <v>25</v>
      </c>
      <c r="K1751" s="13">
        <v>0</v>
      </c>
      <c r="L1751" s="13">
        <v>0</v>
      </c>
      <c r="M1751" s="13">
        <v>0</v>
      </c>
      <c r="N1751" s="14">
        <f>D1751*$D$5</f>
        <v>184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437.92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7"/>
        <v>621.92000000000007</v>
      </c>
      <c r="Y1751" s="14">
        <f t="shared" si="558"/>
        <v>0</v>
      </c>
      <c r="Z1751" s="14">
        <f t="shared" si="559"/>
        <v>0</v>
      </c>
      <c r="AA1751" s="14">
        <f t="shared" si="560"/>
        <v>0</v>
      </c>
      <c r="AB1751" s="14">
        <f t="shared" si="555"/>
        <v>0</v>
      </c>
      <c r="AC1751" s="15">
        <f t="shared" ref="AC1751:AC1763" si="561">ROUND(X1751+Y1751+Z1751+AA1751+AB1751,1)</f>
        <v>621.9</v>
      </c>
      <c r="AD1751" s="48">
        <f>(ROUND(AC1751-AC1749,1)/AC1749)</f>
        <v>-4.7917942437232089E-2</v>
      </c>
      <c r="AE1751" s="113"/>
      <c r="AF1751" s="60"/>
      <c r="AH1751" s="20"/>
    </row>
    <row r="1752" spans="1:34">
      <c r="A1752" s="99" t="s">
        <v>804</v>
      </c>
      <c r="B1752" s="87">
        <v>0</v>
      </c>
      <c r="C1752" s="21" t="s">
        <v>337</v>
      </c>
      <c r="D1752" s="12">
        <v>92</v>
      </c>
      <c r="E1752" s="12">
        <v>0</v>
      </c>
      <c r="F1752" s="12">
        <v>0</v>
      </c>
      <c r="G1752" s="12">
        <v>0</v>
      </c>
      <c r="H1752" s="12">
        <v>0</v>
      </c>
      <c r="I1752" s="13">
        <v>60</v>
      </c>
      <c r="J1752" s="13">
        <v>25</v>
      </c>
      <c r="K1752" s="13">
        <v>0</v>
      </c>
      <c r="L1752" s="13">
        <v>0</v>
      </c>
      <c r="M1752" s="13">
        <v>0</v>
      </c>
      <c r="N1752" s="14">
        <f>D1752*$D$6</f>
        <v>184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437.92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7"/>
        <v>621.92000000000007</v>
      </c>
      <c r="Y1752" s="14">
        <f t="shared" si="558"/>
        <v>0</v>
      </c>
      <c r="Z1752" s="14">
        <f t="shared" si="559"/>
        <v>0</v>
      </c>
      <c r="AA1752" s="14">
        <f t="shared" si="560"/>
        <v>0</v>
      </c>
      <c r="AB1752" s="14">
        <f t="shared" ref="AB1752:AB1764" si="562">R1752+W1752</f>
        <v>0</v>
      </c>
      <c r="AC1752" s="15">
        <f t="shared" si="561"/>
        <v>621.9</v>
      </c>
      <c r="AD1752" s="48">
        <f>(ROUND(AC1752-AC1749,1)/AC1749)</f>
        <v>-4.7917942437232089E-2</v>
      </c>
      <c r="AE1752" s="113"/>
      <c r="AF1752" s="60"/>
      <c r="AH1752" s="20"/>
    </row>
    <row r="1753" spans="1:34">
      <c r="A1753" s="99" t="s">
        <v>805</v>
      </c>
      <c r="B1753" s="87">
        <v>0</v>
      </c>
      <c r="C1753" s="21" t="s">
        <v>338</v>
      </c>
      <c r="D1753" s="12">
        <v>92</v>
      </c>
      <c r="E1753" s="12">
        <v>0</v>
      </c>
      <c r="F1753" s="12">
        <v>0</v>
      </c>
      <c r="G1753" s="12">
        <v>0</v>
      </c>
      <c r="H1753" s="12">
        <v>0</v>
      </c>
      <c r="I1753" s="13">
        <v>60</v>
      </c>
      <c r="J1753" s="13">
        <v>25</v>
      </c>
      <c r="K1753" s="13">
        <v>0</v>
      </c>
      <c r="L1753" s="13">
        <v>0</v>
      </c>
      <c r="M1753" s="13">
        <v>0</v>
      </c>
      <c r="N1753" s="14">
        <f>D1753*$D$7</f>
        <v>184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437.92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7"/>
        <v>621.92000000000007</v>
      </c>
      <c r="Y1753" s="14">
        <f t="shared" si="558"/>
        <v>0</v>
      </c>
      <c r="Z1753" s="14">
        <f t="shared" si="559"/>
        <v>0</v>
      </c>
      <c r="AA1753" s="14">
        <f t="shared" si="560"/>
        <v>0</v>
      </c>
      <c r="AB1753" s="14">
        <f t="shared" si="562"/>
        <v>0</v>
      </c>
      <c r="AC1753" s="15">
        <f t="shared" si="561"/>
        <v>621.9</v>
      </c>
      <c r="AD1753" s="48">
        <f>(ROUND(AC1753-AC1749,1)/AC1749)</f>
        <v>-4.7917942437232089E-2</v>
      </c>
      <c r="AE1753" s="113"/>
      <c r="AF1753" s="60"/>
      <c r="AH1753" s="20"/>
    </row>
    <row r="1754" spans="1:34">
      <c r="A1754" s="99" t="s">
        <v>655</v>
      </c>
      <c r="B1754" s="87"/>
      <c r="C1754" s="21" t="s">
        <v>339</v>
      </c>
      <c r="D1754" s="12">
        <v>92</v>
      </c>
      <c r="E1754" s="12">
        <v>0</v>
      </c>
      <c r="F1754" s="12">
        <v>0</v>
      </c>
      <c r="G1754" s="12">
        <v>0</v>
      </c>
      <c r="H1754" s="12">
        <v>0</v>
      </c>
      <c r="I1754" s="13">
        <v>60</v>
      </c>
      <c r="J1754" s="13">
        <v>25</v>
      </c>
      <c r="K1754" s="13">
        <v>0</v>
      </c>
      <c r="L1754" s="13">
        <v>0</v>
      </c>
      <c r="M1754" s="13">
        <v>0</v>
      </c>
      <c r="N1754" s="14">
        <f>D1754*$D$8</f>
        <v>184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437.92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7"/>
        <v>621.92000000000007</v>
      </c>
      <c r="Y1754" s="14">
        <f t="shared" si="558"/>
        <v>0</v>
      </c>
      <c r="Z1754" s="14">
        <f t="shared" si="559"/>
        <v>0</v>
      </c>
      <c r="AA1754" s="14">
        <f t="shared" si="560"/>
        <v>0</v>
      </c>
      <c r="AB1754" s="14">
        <f t="shared" si="562"/>
        <v>0</v>
      </c>
      <c r="AC1754" s="15">
        <f t="shared" si="561"/>
        <v>621.9</v>
      </c>
      <c r="AD1754" s="48">
        <f>(ROUND(AC1754-AC1749,1)/AC1749)</f>
        <v>-4.7917942437232089E-2</v>
      </c>
      <c r="AE1754" s="113"/>
      <c r="AF1754" s="60"/>
      <c r="AH1754" s="20"/>
    </row>
    <row r="1755" spans="1:34">
      <c r="A1755" s="99" t="s">
        <v>596</v>
      </c>
      <c r="B1755" s="87"/>
      <c r="C1755" s="21" t="s">
        <v>1</v>
      </c>
      <c r="D1755" s="12">
        <v>46</v>
      </c>
      <c r="E1755" s="12">
        <v>92</v>
      </c>
      <c r="F1755" s="12">
        <v>0</v>
      </c>
      <c r="G1755" s="12">
        <v>0</v>
      </c>
      <c r="H1755" s="12">
        <v>0</v>
      </c>
      <c r="I1755" s="13">
        <v>60</v>
      </c>
      <c r="J1755" s="13">
        <v>25</v>
      </c>
      <c r="K1755" s="13">
        <v>90</v>
      </c>
      <c r="L1755" s="13">
        <v>0</v>
      </c>
      <c r="M1755" s="13">
        <v>0</v>
      </c>
      <c r="N1755" s="14">
        <f>D1755*$D$9</f>
        <v>59.800000000000004</v>
      </c>
      <c r="O1755" s="14">
        <f>E1755*$E$9</f>
        <v>138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152.49</v>
      </c>
      <c r="T1755" s="14">
        <f>(O1755/100)*(K1755*$K$9)</f>
        <v>372.59999999999997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7"/>
        <v>212.29000000000002</v>
      </c>
      <c r="Y1755" s="14">
        <f t="shared" si="558"/>
        <v>510.59999999999997</v>
      </c>
      <c r="Z1755" s="14">
        <f t="shared" si="559"/>
        <v>0</v>
      </c>
      <c r="AA1755" s="14">
        <f t="shared" si="560"/>
        <v>0</v>
      </c>
      <c r="AB1755" s="14">
        <f t="shared" si="562"/>
        <v>0</v>
      </c>
      <c r="AC1755" s="15">
        <f t="shared" si="561"/>
        <v>722.9</v>
      </c>
      <c r="AD1755" s="48">
        <f>(ROUND(AC1755-AC1749,1)/AC1749)</f>
        <v>0.10670545009185547</v>
      </c>
      <c r="AE1755" s="113"/>
      <c r="AF1755" s="60"/>
      <c r="AH1755" s="20"/>
    </row>
    <row r="1756" spans="1:34">
      <c r="A1756" s="99" t="s">
        <v>831</v>
      </c>
      <c r="B1756" s="87"/>
      <c r="C1756" s="21" t="s">
        <v>2</v>
      </c>
      <c r="D1756" s="12">
        <v>46</v>
      </c>
      <c r="E1756" s="12">
        <v>0</v>
      </c>
      <c r="F1756" s="12">
        <v>92</v>
      </c>
      <c r="G1756" s="12">
        <v>0</v>
      </c>
      <c r="H1756" s="12">
        <v>0</v>
      </c>
      <c r="I1756" s="13">
        <v>60</v>
      </c>
      <c r="J1756" s="13">
        <v>25</v>
      </c>
      <c r="K1756" s="13">
        <v>45</v>
      </c>
      <c r="L1756" s="13">
        <v>45</v>
      </c>
      <c r="M1756" s="13">
        <v>0</v>
      </c>
      <c r="N1756" s="14">
        <f>D1756*$D$10</f>
        <v>59.800000000000004</v>
      </c>
      <c r="O1756" s="14">
        <f>E1756*$E$10</f>
        <v>0</v>
      </c>
      <c r="P1756" s="14">
        <f>F1756*$F$10</f>
        <v>138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152.49</v>
      </c>
      <c r="T1756" s="14">
        <f>(O1756/100)*(K1756*$J$10)</f>
        <v>0</v>
      </c>
      <c r="U1756" s="14">
        <f>(P1756/100)*(K1756*$K$10)+(P1756/100)*(L1756*$L$10)</f>
        <v>372.59999999999997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7"/>
        <v>212.29000000000002</v>
      </c>
      <c r="Y1756" s="14">
        <f t="shared" si="558"/>
        <v>0</v>
      </c>
      <c r="Z1756" s="14">
        <f t="shared" si="559"/>
        <v>510.59999999999997</v>
      </c>
      <c r="AA1756" s="14">
        <f t="shared" si="560"/>
        <v>0</v>
      </c>
      <c r="AB1756" s="14">
        <f t="shared" si="562"/>
        <v>0</v>
      </c>
      <c r="AC1756" s="15">
        <f t="shared" si="561"/>
        <v>722.9</v>
      </c>
      <c r="AD1756" s="48">
        <f>(ROUND(AC1756-AC1749,1)/AC1749)</f>
        <v>0.10670545009185547</v>
      </c>
      <c r="AE1756" s="113"/>
      <c r="AF1756" s="60"/>
      <c r="AH1756" s="20"/>
    </row>
    <row r="1757" spans="1:34">
      <c r="A1757" s="99" t="s">
        <v>832</v>
      </c>
      <c r="B1757" s="87"/>
      <c r="C1757" s="21" t="s">
        <v>3</v>
      </c>
      <c r="D1757" s="12">
        <v>46</v>
      </c>
      <c r="E1757" s="12">
        <v>0</v>
      </c>
      <c r="F1757" s="12">
        <v>0</v>
      </c>
      <c r="G1757" s="12">
        <v>92</v>
      </c>
      <c r="H1757" s="12">
        <v>0</v>
      </c>
      <c r="I1757" s="13">
        <v>60</v>
      </c>
      <c r="J1757" s="13">
        <v>25</v>
      </c>
      <c r="K1757" s="13">
        <v>0</v>
      </c>
      <c r="L1757" s="13">
        <v>90</v>
      </c>
      <c r="M1757" s="13">
        <v>0</v>
      </c>
      <c r="N1757" s="14">
        <f>D1757*$D$11</f>
        <v>59.800000000000004</v>
      </c>
      <c r="O1757" s="14">
        <f>E1757*$E$11</f>
        <v>0</v>
      </c>
      <c r="P1757" s="14">
        <f>F1757*$F$11</f>
        <v>0</v>
      </c>
      <c r="Q1757" s="14">
        <f>G1757*$G$11</f>
        <v>138</v>
      </c>
      <c r="R1757" s="14">
        <f>H1757*$H$11</f>
        <v>0</v>
      </c>
      <c r="S1757" s="14">
        <f>(N1757/100)*(I1757*$I$11)+(N1757/100)*(J1757*$J$11)</f>
        <v>152.49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372.59999999999997</v>
      </c>
      <c r="W1757" s="14">
        <f>(R1757/100)*(K1757*$K$11)+(R1757/100)*(L1757*$L$11)</f>
        <v>0</v>
      </c>
      <c r="X1757" s="14">
        <f t="shared" si="557"/>
        <v>212.29000000000002</v>
      </c>
      <c r="Y1757" s="14">
        <f t="shared" si="558"/>
        <v>0</v>
      </c>
      <c r="Z1757" s="14">
        <f t="shared" si="559"/>
        <v>0</v>
      </c>
      <c r="AA1757" s="14">
        <f t="shared" si="560"/>
        <v>510.59999999999997</v>
      </c>
      <c r="AB1757" s="14">
        <f t="shared" si="562"/>
        <v>0</v>
      </c>
      <c r="AC1757" s="15">
        <f t="shared" si="561"/>
        <v>722.9</v>
      </c>
      <c r="AD1757" s="48">
        <f>(ROUND(AC1757-AC1749,1)/AC1749)</f>
        <v>0.10670545009185547</v>
      </c>
      <c r="AE1757" s="113"/>
      <c r="AF1757" s="60"/>
      <c r="AH1757" s="20"/>
    </row>
    <row r="1758" spans="1:34">
      <c r="A1758" s="99" t="s">
        <v>833</v>
      </c>
      <c r="B1758" s="87"/>
      <c r="C1758" s="21" t="s">
        <v>4</v>
      </c>
      <c r="D1758" s="12">
        <v>46</v>
      </c>
      <c r="E1758" s="12">
        <v>0</v>
      </c>
      <c r="F1758" s="12">
        <v>0</v>
      </c>
      <c r="G1758" s="12">
        <v>0</v>
      </c>
      <c r="H1758" s="12">
        <v>92</v>
      </c>
      <c r="I1758" s="13">
        <v>60</v>
      </c>
      <c r="J1758" s="13">
        <v>25</v>
      </c>
      <c r="K1758" s="13">
        <v>45</v>
      </c>
      <c r="L1758" s="13">
        <v>45</v>
      </c>
      <c r="M1758" s="13">
        <v>0</v>
      </c>
      <c r="N1758" s="14">
        <f>D1758*$D$12</f>
        <v>59.800000000000004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138</v>
      </c>
      <c r="S1758" s="14">
        <f>(N1758/100)*(I1758*$I$12)+(N1758/100)*(J1758*$J$12)</f>
        <v>152.49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372.59999999999997</v>
      </c>
      <c r="X1758" s="14">
        <f t="shared" si="557"/>
        <v>212.29000000000002</v>
      </c>
      <c r="Y1758" s="14">
        <f t="shared" si="558"/>
        <v>0</v>
      </c>
      <c r="Z1758" s="14">
        <f t="shared" si="559"/>
        <v>0</v>
      </c>
      <c r="AA1758" s="14">
        <f t="shared" si="560"/>
        <v>0</v>
      </c>
      <c r="AB1758" s="14">
        <f t="shared" si="562"/>
        <v>510.59999999999997</v>
      </c>
      <c r="AC1758" s="15">
        <f t="shared" si="561"/>
        <v>722.9</v>
      </c>
      <c r="AD1758" s="48">
        <f>(ROUND(AC1758-AC1749,1)/AC1749)</f>
        <v>0.10670545009185547</v>
      </c>
      <c r="AE1758" s="113"/>
      <c r="AF1758" s="60"/>
      <c r="AH1758" s="20"/>
    </row>
    <row r="1759" spans="1:34">
      <c r="A1759" s="99" t="s">
        <v>834</v>
      </c>
      <c r="B1759" s="87"/>
      <c r="C1759" s="21" t="s">
        <v>327</v>
      </c>
      <c r="D1759" s="12">
        <v>92</v>
      </c>
      <c r="E1759" s="12">
        <v>0</v>
      </c>
      <c r="F1759" s="12">
        <v>0</v>
      </c>
      <c r="G1759" s="12">
        <v>0</v>
      </c>
      <c r="H1759" s="12">
        <v>0</v>
      </c>
      <c r="I1759" s="13">
        <v>60</v>
      </c>
      <c r="J1759" s="13">
        <v>25</v>
      </c>
      <c r="K1759" s="13">
        <v>0</v>
      </c>
      <c r="L1759" s="13">
        <v>0</v>
      </c>
      <c r="M1759" s="13">
        <v>72</v>
      </c>
      <c r="N1759" s="14">
        <f>D1759*$D$13</f>
        <v>138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649.98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7"/>
        <v>787.98</v>
      </c>
      <c r="Y1759" s="14">
        <f t="shared" si="558"/>
        <v>0</v>
      </c>
      <c r="Z1759" s="14">
        <f t="shared" si="559"/>
        <v>0</v>
      </c>
      <c r="AA1759" s="14">
        <f t="shared" si="560"/>
        <v>0</v>
      </c>
      <c r="AB1759" s="14">
        <f t="shared" si="562"/>
        <v>0</v>
      </c>
      <c r="AC1759" s="15">
        <f t="shared" si="561"/>
        <v>788</v>
      </c>
      <c r="AD1759" s="48">
        <f>(ROUND(AC1759-AC1749,1)/AC1749)</f>
        <v>0.2063686466625842</v>
      </c>
      <c r="AE1759" s="113"/>
      <c r="AF1759" s="60"/>
      <c r="AH1759" s="20"/>
    </row>
    <row r="1760" spans="1:34">
      <c r="A1760" s="99" t="s">
        <v>835</v>
      </c>
      <c r="B1760" s="87"/>
      <c r="C1760" s="21" t="s">
        <v>328</v>
      </c>
      <c r="D1760" s="12">
        <v>92</v>
      </c>
      <c r="E1760" s="12">
        <v>0</v>
      </c>
      <c r="F1760" s="12">
        <v>0</v>
      </c>
      <c r="G1760" s="12">
        <v>0</v>
      </c>
      <c r="H1760" s="12">
        <v>0</v>
      </c>
      <c r="I1760" s="13">
        <v>60</v>
      </c>
      <c r="J1760" s="13">
        <v>25</v>
      </c>
      <c r="K1760" s="13">
        <v>72</v>
      </c>
      <c r="L1760" s="13">
        <v>0</v>
      </c>
      <c r="M1760" s="13">
        <v>0</v>
      </c>
      <c r="N1760" s="14">
        <f>D1760*$D$14</f>
        <v>138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649.98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7"/>
        <v>787.98</v>
      </c>
      <c r="Y1760" s="14">
        <f t="shared" si="558"/>
        <v>0</v>
      </c>
      <c r="Z1760" s="14">
        <f t="shared" si="559"/>
        <v>0</v>
      </c>
      <c r="AA1760" s="14">
        <f t="shared" si="560"/>
        <v>0</v>
      </c>
      <c r="AB1760" s="14">
        <f t="shared" si="562"/>
        <v>0</v>
      </c>
      <c r="AC1760" s="15">
        <f t="shared" si="561"/>
        <v>788</v>
      </c>
      <c r="AD1760" s="48">
        <f>(ROUND(AC1760-AC1749,1)/AC1749)</f>
        <v>0.2063686466625842</v>
      </c>
      <c r="AE1760" s="113"/>
      <c r="AF1760" s="60"/>
      <c r="AH1760" s="20"/>
    </row>
    <row r="1761" spans="1:34">
      <c r="A1761" s="99"/>
      <c r="B1761" s="87"/>
      <c r="C1761" s="21" t="s">
        <v>329</v>
      </c>
      <c r="D1761" s="12">
        <v>92</v>
      </c>
      <c r="E1761" s="12">
        <v>0</v>
      </c>
      <c r="F1761" s="12">
        <v>0</v>
      </c>
      <c r="G1761" s="12">
        <v>0</v>
      </c>
      <c r="H1761" s="12">
        <v>0</v>
      </c>
      <c r="I1761" s="13">
        <v>60</v>
      </c>
      <c r="J1761" s="13">
        <v>25</v>
      </c>
      <c r="K1761" s="13">
        <v>0</v>
      </c>
      <c r="L1761" s="13">
        <v>72</v>
      </c>
      <c r="M1761" s="13">
        <v>0</v>
      </c>
      <c r="N1761" s="14">
        <f>D1761*$D$15</f>
        <v>138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649.98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7"/>
        <v>787.98</v>
      </c>
      <c r="Y1761" s="14">
        <f t="shared" si="558"/>
        <v>0</v>
      </c>
      <c r="Z1761" s="14">
        <f t="shared" si="559"/>
        <v>0</v>
      </c>
      <c r="AA1761" s="14">
        <f t="shared" si="560"/>
        <v>0</v>
      </c>
      <c r="AB1761" s="14">
        <f t="shared" si="562"/>
        <v>0</v>
      </c>
      <c r="AC1761" s="15">
        <f t="shared" si="561"/>
        <v>788</v>
      </c>
      <c r="AD1761" s="48">
        <f>(ROUND(AC1761-AC1749,1)/AC1749)</f>
        <v>0.2063686466625842</v>
      </c>
      <c r="AE1761" s="113"/>
      <c r="AF1761" s="60"/>
      <c r="AH1761" s="20"/>
    </row>
    <row r="1762" spans="1:34">
      <c r="A1762" s="99"/>
      <c r="B1762" s="87"/>
      <c r="C1762" s="21" t="s">
        <v>325</v>
      </c>
      <c r="D1762" s="12">
        <v>92</v>
      </c>
      <c r="E1762" s="12">
        <v>0</v>
      </c>
      <c r="F1762" s="12">
        <v>0</v>
      </c>
      <c r="G1762" s="12">
        <v>0</v>
      </c>
      <c r="H1762" s="12">
        <v>0</v>
      </c>
      <c r="I1762" s="13">
        <v>60</v>
      </c>
      <c r="J1762" s="13">
        <v>59</v>
      </c>
      <c r="K1762" s="13">
        <v>0</v>
      </c>
      <c r="L1762" s="13">
        <v>0</v>
      </c>
      <c r="M1762" s="13">
        <v>0</v>
      </c>
      <c r="N1762" s="14">
        <f>D1762*$D$16</f>
        <v>147.20000000000002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479.13600000000002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7"/>
        <v>626.33600000000001</v>
      </c>
      <c r="Y1762" s="14">
        <f t="shared" si="558"/>
        <v>0</v>
      </c>
      <c r="Z1762" s="14">
        <f t="shared" si="559"/>
        <v>0</v>
      </c>
      <c r="AA1762" s="14">
        <f t="shared" si="560"/>
        <v>0</v>
      </c>
      <c r="AB1762" s="14">
        <f t="shared" si="562"/>
        <v>0</v>
      </c>
      <c r="AC1762" s="15">
        <f t="shared" si="561"/>
        <v>626.29999999999995</v>
      </c>
      <c r="AD1762" s="48">
        <f>(ROUND(AC1762-AC1749,1)/AC1749)</f>
        <v>-4.1181873851806487E-2</v>
      </c>
      <c r="AE1762" s="113"/>
      <c r="AF1762" s="60"/>
      <c r="AH1762" s="20"/>
    </row>
    <row r="1763" spans="1:34">
      <c r="A1763" s="99"/>
      <c r="B1763" s="87"/>
      <c r="C1763" s="21" t="s">
        <v>326</v>
      </c>
      <c r="D1763" s="12">
        <v>92</v>
      </c>
      <c r="E1763" s="12">
        <v>0</v>
      </c>
      <c r="F1763" s="12">
        <v>0</v>
      </c>
      <c r="G1763" s="12">
        <v>0</v>
      </c>
      <c r="H1763" s="12">
        <v>0</v>
      </c>
      <c r="I1763" s="13">
        <v>86</v>
      </c>
      <c r="J1763" s="13">
        <v>25</v>
      </c>
      <c r="K1763" s="13">
        <v>0</v>
      </c>
      <c r="L1763" s="13">
        <v>0</v>
      </c>
      <c r="M1763" s="13">
        <v>0</v>
      </c>
      <c r="N1763" s="14">
        <f>D1763*$D$17</f>
        <v>147.20000000000002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606.46400000000006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7"/>
        <v>753.6640000000001</v>
      </c>
      <c r="Y1763" s="14">
        <f t="shared" si="558"/>
        <v>0</v>
      </c>
      <c r="Z1763" s="14">
        <f t="shared" si="559"/>
        <v>0</v>
      </c>
      <c r="AA1763" s="14">
        <f t="shared" si="560"/>
        <v>0</v>
      </c>
      <c r="AB1763" s="14">
        <f t="shared" si="562"/>
        <v>0</v>
      </c>
      <c r="AC1763" s="15">
        <f t="shared" si="561"/>
        <v>753.7</v>
      </c>
      <c r="AD1763" s="48">
        <f>(ROUND(AC1763-AC1749,1)/AC1749)</f>
        <v>0.15385793018983465</v>
      </c>
      <c r="AE1763" s="113"/>
      <c r="AF1763" s="60"/>
      <c r="AH1763" s="20"/>
    </row>
    <row r="1764" spans="1:34">
      <c r="A1764" s="106" t="s">
        <v>0</v>
      </c>
      <c r="B1764" s="88" t="s">
        <v>892</v>
      </c>
      <c r="C1764" s="50" t="s">
        <v>243</v>
      </c>
      <c r="D1764" s="11">
        <v>86</v>
      </c>
      <c r="E1764" s="11">
        <v>0</v>
      </c>
      <c r="F1764" s="11">
        <v>80</v>
      </c>
      <c r="G1764" s="11">
        <v>0</v>
      </c>
      <c r="H1764" s="11">
        <v>0</v>
      </c>
      <c r="I1764" s="51">
        <v>20</v>
      </c>
      <c r="J1764" s="51">
        <v>60</v>
      </c>
      <c r="K1764" s="51">
        <v>0</v>
      </c>
      <c r="L1764" s="51">
        <v>0</v>
      </c>
      <c r="M1764" s="51">
        <v>0</v>
      </c>
      <c r="N1764" s="52">
        <f>D1764*$D$3</f>
        <v>172</v>
      </c>
      <c r="O1764" s="52">
        <f>E1764*$E$3</f>
        <v>0</v>
      </c>
      <c r="P1764" s="52">
        <f>F1764*$F$3</f>
        <v>160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412.8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7"/>
        <v>584.79999999999995</v>
      </c>
      <c r="Y1764" s="52">
        <f t="shared" si="558"/>
        <v>0</v>
      </c>
      <c r="Z1764" s="52">
        <f t="shared" si="559"/>
        <v>160</v>
      </c>
      <c r="AA1764" s="52">
        <f t="shared" si="560"/>
        <v>0</v>
      </c>
      <c r="AB1764" s="52">
        <f t="shared" si="562"/>
        <v>0</v>
      </c>
      <c r="AC1764" s="53">
        <f>ROUND(X1764+Y1764+Z1764+AA1764+AB1764,1)</f>
        <v>744.8</v>
      </c>
      <c r="AD1764" s="58">
        <v>0</v>
      </c>
      <c r="AE1764" s="113"/>
      <c r="AF1764" s="60"/>
      <c r="AH1764" s="20"/>
    </row>
    <row r="1765" spans="1:34">
      <c r="A1765" s="99" t="s">
        <v>802</v>
      </c>
      <c r="B1765" s="89">
        <v>10</v>
      </c>
      <c r="C1765" s="21" t="s">
        <v>324</v>
      </c>
      <c r="D1765" s="12">
        <v>86</v>
      </c>
      <c r="E1765" s="12">
        <v>0</v>
      </c>
      <c r="F1765" s="12">
        <v>80</v>
      </c>
      <c r="G1765" s="12">
        <v>0</v>
      </c>
      <c r="H1765" s="12">
        <v>0</v>
      </c>
      <c r="I1765" s="13">
        <v>45</v>
      </c>
      <c r="J1765" s="13">
        <v>85</v>
      </c>
      <c r="K1765" s="13">
        <v>0</v>
      </c>
      <c r="L1765" s="13">
        <v>0</v>
      </c>
      <c r="M1765" s="13">
        <v>0</v>
      </c>
      <c r="N1765" s="14">
        <f>D1765*$D$4</f>
        <v>137.6</v>
      </c>
      <c r="O1765" s="14">
        <f>E1765*$E$4</f>
        <v>0</v>
      </c>
      <c r="P1765" s="14">
        <f>F1765*$F$4</f>
        <v>128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626.07999999999993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7"/>
        <v>763.68</v>
      </c>
      <c r="Y1765" s="14">
        <f t="shared" si="558"/>
        <v>0</v>
      </c>
      <c r="Z1765" s="14">
        <f t="shared" si="559"/>
        <v>128</v>
      </c>
      <c r="AA1765" s="14">
        <f t="shared" si="560"/>
        <v>0</v>
      </c>
      <c r="AB1765" s="14">
        <f>R1765+W1765</f>
        <v>0</v>
      </c>
      <c r="AC1765" s="15">
        <f>ROUND(X1765+Y1765+Z1765+AA1765+AB1765,1)</f>
        <v>891.7</v>
      </c>
      <c r="AD1765" s="48">
        <f>(ROUND(AC1765-AC1764,1)/AC1764)</f>
        <v>0.19723415682062301</v>
      </c>
      <c r="AE1765" s="113" t="s">
        <v>801</v>
      </c>
      <c r="AF1765" s="60"/>
      <c r="AH1765" s="20"/>
    </row>
    <row r="1766" spans="1:34">
      <c r="A1766" s="99" t="s">
        <v>803</v>
      </c>
      <c r="B1766" s="89">
        <v>16</v>
      </c>
      <c r="C1766" s="21" t="s">
        <v>836</v>
      </c>
      <c r="D1766" s="12">
        <v>86</v>
      </c>
      <c r="E1766" s="12">
        <v>0</v>
      </c>
      <c r="F1766" s="12">
        <v>80</v>
      </c>
      <c r="G1766" s="12">
        <v>0</v>
      </c>
      <c r="H1766" s="12">
        <v>0</v>
      </c>
      <c r="I1766" s="13">
        <v>20</v>
      </c>
      <c r="J1766" s="13">
        <v>60</v>
      </c>
      <c r="K1766" s="13">
        <v>0</v>
      </c>
      <c r="L1766" s="13">
        <v>0</v>
      </c>
      <c r="M1766" s="13">
        <v>0</v>
      </c>
      <c r="N1766" s="14">
        <f>D1766*$D$5</f>
        <v>172</v>
      </c>
      <c r="O1766" s="14">
        <f>E1766*$E$5</f>
        <v>0</v>
      </c>
      <c r="P1766" s="14">
        <f>F1766*$F$5</f>
        <v>160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385.28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7"/>
        <v>557.28</v>
      </c>
      <c r="Y1766" s="14">
        <f t="shared" si="558"/>
        <v>0</v>
      </c>
      <c r="Z1766" s="14">
        <f t="shared" si="559"/>
        <v>160</v>
      </c>
      <c r="AA1766" s="14">
        <f t="shared" si="560"/>
        <v>0</v>
      </c>
      <c r="AB1766" s="14">
        <f>R1766+W1766</f>
        <v>0</v>
      </c>
      <c r="AC1766" s="15">
        <f t="shared" ref="AC1766:AC1778" si="563">ROUND(X1766+Y1766+Z1766+AA1766+AB1766,1)</f>
        <v>717.3</v>
      </c>
      <c r="AD1766" s="48">
        <f>(ROUND(AC1766-AC1764,1)/AC1764)</f>
        <v>-3.6922663802363052E-2</v>
      </c>
      <c r="AE1766" s="113"/>
      <c r="AF1766" s="60"/>
      <c r="AH1766" s="20"/>
    </row>
    <row r="1767" spans="1:34">
      <c r="A1767" s="99" t="s">
        <v>804</v>
      </c>
      <c r="B1767" s="89">
        <v>0</v>
      </c>
      <c r="C1767" s="21" t="s">
        <v>337</v>
      </c>
      <c r="D1767" s="12">
        <v>86</v>
      </c>
      <c r="E1767" s="12">
        <v>0</v>
      </c>
      <c r="F1767" s="12">
        <v>80</v>
      </c>
      <c r="G1767" s="12">
        <v>0</v>
      </c>
      <c r="H1767" s="12">
        <v>0</v>
      </c>
      <c r="I1767" s="13">
        <v>20</v>
      </c>
      <c r="J1767" s="13">
        <v>60</v>
      </c>
      <c r="K1767" s="13">
        <v>0</v>
      </c>
      <c r="L1767" s="13">
        <v>0</v>
      </c>
      <c r="M1767" s="13">
        <v>0</v>
      </c>
      <c r="N1767" s="14">
        <f>D1767*$D$6</f>
        <v>172</v>
      </c>
      <c r="O1767" s="14">
        <f>E1767*$E$6</f>
        <v>0</v>
      </c>
      <c r="P1767" s="14">
        <f>F1767*$F$6</f>
        <v>160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385.28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7"/>
        <v>557.28</v>
      </c>
      <c r="Y1767" s="14">
        <f t="shared" si="558"/>
        <v>0</v>
      </c>
      <c r="Z1767" s="14">
        <f t="shared" si="559"/>
        <v>160</v>
      </c>
      <c r="AA1767" s="14">
        <f t="shared" si="560"/>
        <v>0</v>
      </c>
      <c r="AB1767" s="14">
        <f t="shared" ref="AB1767:AB1793" si="564">R1767+W1767</f>
        <v>0</v>
      </c>
      <c r="AC1767" s="15">
        <f t="shared" si="563"/>
        <v>717.3</v>
      </c>
      <c r="AD1767" s="48">
        <f>(ROUND(AC1767-AC1764,1)/AC1764)</f>
        <v>-3.6922663802363052E-2</v>
      </c>
      <c r="AE1767" s="113"/>
      <c r="AF1767" s="60"/>
      <c r="AH1767" s="20"/>
    </row>
    <row r="1768" spans="1:34">
      <c r="A1768" s="99" t="s">
        <v>805</v>
      </c>
      <c r="B1768" s="89">
        <v>0</v>
      </c>
      <c r="C1768" s="21" t="s">
        <v>338</v>
      </c>
      <c r="D1768" s="12">
        <v>86</v>
      </c>
      <c r="E1768" s="12">
        <v>0</v>
      </c>
      <c r="F1768" s="12">
        <v>80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D1768*$D$7</f>
        <v>172</v>
      </c>
      <c r="O1768" s="14">
        <f>E1768*$E$7</f>
        <v>0</v>
      </c>
      <c r="P1768" s="14">
        <f>F1768*$F$7</f>
        <v>160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385.28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7"/>
        <v>557.28</v>
      </c>
      <c r="Y1768" s="14">
        <f t="shared" si="558"/>
        <v>0</v>
      </c>
      <c r="Z1768" s="14">
        <f t="shared" si="559"/>
        <v>160</v>
      </c>
      <c r="AA1768" s="14">
        <f t="shared" si="560"/>
        <v>0</v>
      </c>
      <c r="AB1768" s="14">
        <f t="shared" si="564"/>
        <v>0</v>
      </c>
      <c r="AC1768" s="15">
        <f t="shared" si="563"/>
        <v>717.3</v>
      </c>
      <c r="AD1768" s="48">
        <f>(ROUND(AC1768-AC1764,1)/AC1764)</f>
        <v>-3.6922663802363052E-2</v>
      </c>
      <c r="AE1768" s="113"/>
      <c r="AF1768" s="60"/>
      <c r="AH1768" s="20"/>
    </row>
    <row r="1769" spans="1:34">
      <c r="A1769" s="99" t="s">
        <v>655</v>
      </c>
      <c r="B1769" s="89"/>
      <c r="C1769" s="21" t="s">
        <v>339</v>
      </c>
      <c r="D1769" s="12">
        <v>86</v>
      </c>
      <c r="E1769" s="12">
        <v>0</v>
      </c>
      <c r="F1769" s="12">
        <v>80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D1769*$D$8</f>
        <v>172</v>
      </c>
      <c r="O1769" s="14">
        <f>E1769*$E$8</f>
        <v>0</v>
      </c>
      <c r="P1769" s="14">
        <f>F1769*$F$8</f>
        <v>160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385.28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7"/>
        <v>557.28</v>
      </c>
      <c r="Y1769" s="14">
        <f t="shared" si="558"/>
        <v>0</v>
      </c>
      <c r="Z1769" s="14">
        <f t="shared" si="559"/>
        <v>160</v>
      </c>
      <c r="AA1769" s="14">
        <f t="shared" si="560"/>
        <v>0</v>
      </c>
      <c r="AB1769" s="14">
        <f t="shared" si="564"/>
        <v>0</v>
      </c>
      <c r="AC1769" s="15">
        <f t="shared" si="563"/>
        <v>717.3</v>
      </c>
      <c r="AD1769" s="48">
        <f>(ROUND(AC1769-AC1764,1)/AC1764)</f>
        <v>-3.6922663802363052E-2</v>
      </c>
      <c r="AE1769" s="113"/>
      <c r="AF1769" s="60"/>
      <c r="AH1769" s="20"/>
    </row>
    <row r="1770" spans="1:34">
      <c r="A1770" s="99" t="s">
        <v>596</v>
      </c>
      <c r="B1770" s="89"/>
      <c r="C1770" s="21" t="s">
        <v>1</v>
      </c>
      <c r="D1770" s="12">
        <v>43</v>
      </c>
      <c r="E1770" s="12">
        <v>120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80</v>
      </c>
      <c r="L1770" s="13">
        <v>0</v>
      </c>
      <c r="M1770" s="13">
        <v>0</v>
      </c>
      <c r="N1770" s="14">
        <f>D1770*$D$9</f>
        <v>55.9</v>
      </c>
      <c r="O1770" s="14">
        <f>E1770*$E$9</f>
        <v>180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134.16</v>
      </c>
      <c r="T1770" s="14">
        <f>(O1770/100)*(K1770*$K$9)</f>
        <v>432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7"/>
        <v>190.06</v>
      </c>
      <c r="Y1770" s="14">
        <f t="shared" si="558"/>
        <v>612</v>
      </c>
      <c r="Z1770" s="14">
        <f t="shared" si="559"/>
        <v>0</v>
      </c>
      <c r="AA1770" s="14">
        <f t="shared" si="560"/>
        <v>0</v>
      </c>
      <c r="AB1770" s="14">
        <f t="shared" si="564"/>
        <v>0</v>
      </c>
      <c r="AC1770" s="15">
        <f t="shared" si="563"/>
        <v>802.1</v>
      </c>
      <c r="AD1770" s="48">
        <f>(ROUND(AC1770-AC1764,1)/AC1764)</f>
        <v>7.6933404940923739E-2</v>
      </c>
      <c r="AE1770" s="113"/>
      <c r="AF1770" s="60"/>
      <c r="AH1770" s="20"/>
    </row>
    <row r="1771" spans="1:34">
      <c r="A1771" s="99" t="s">
        <v>831</v>
      </c>
      <c r="B1771" s="89"/>
      <c r="C1771" s="21" t="s">
        <v>2</v>
      </c>
      <c r="D1771" s="12">
        <v>43</v>
      </c>
      <c r="E1771" s="12">
        <v>0</v>
      </c>
      <c r="F1771" s="12">
        <v>120</v>
      </c>
      <c r="G1771" s="12">
        <v>0</v>
      </c>
      <c r="H1771" s="12">
        <v>0</v>
      </c>
      <c r="I1771" s="13">
        <v>20</v>
      </c>
      <c r="J1771" s="13">
        <v>60</v>
      </c>
      <c r="K1771" s="13">
        <v>40</v>
      </c>
      <c r="L1771" s="13">
        <v>40</v>
      </c>
      <c r="M1771" s="13">
        <v>0</v>
      </c>
      <c r="N1771" s="14">
        <f>D1771*$D$10</f>
        <v>55.9</v>
      </c>
      <c r="O1771" s="14">
        <f>E1771*$E$10</f>
        <v>0</v>
      </c>
      <c r="P1771" s="14">
        <f>F1771*$F$10</f>
        <v>180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134.16</v>
      </c>
      <c r="T1771" s="14">
        <f>(O1771/100)*(K1771*$J$10)</f>
        <v>0</v>
      </c>
      <c r="U1771" s="14">
        <f>(P1771/100)*(K1771*$K$10)+(P1771/100)*(L1771*$L$10)</f>
        <v>432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7"/>
        <v>190.06</v>
      </c>
      <c r="Y1771" s="14">
        <f t="shared" si="558"/>
        <v>0</v>
      </c>
      <c r="Z1771" s="14">
        <f t="shared" si="559"/>
        <v>612</v>
      </c>
      <c r="AA1771" s="14">
        <f t="shared" si="560"/>
        <v>0</v>
      </c>
      <c r="AB1771" s="14">
        <f t="shared" si="564"/>
        <v>0</v>
      </c>
      <c r="AC1771" s="15">
        <f t="shared" si="563"/>
        <v>802.1</v>
      </c>
      <c r="AD1771" s="48">
        <f>(ROUND(AC1771-AC1764,1)/AC1764)</f>
        <v>7.6933404940923739E-2</v>
      </c>
      <c r="AE1771" s="113"/>
      <c r="AF1771" s="60"/>
      <c r="AH1771" s="20"/>
    </row>
    <row r="1772" spans="1:34">
      <c r="A1772" s="99" t="s">
        <v>832</v>
      </c>
      <c r="B1772" s="89"/>
      <c r="C1772" s="21" t="s">
        <v>3</v>
      </c>
      <c r="D1772" s="12">
        <v>43</v>
      </c>
      <c r="E1772" s="12">
        <v>0</v>
      </c>
      <c r="F1772" s="12">
        <v>0</v>
      </c>
      <c r="G1772" s="12">
        <v>120</v>
      </c>
      <c r="H1772" s="12">
        <v>0</v>
      </c>
      <c r="I1772" s="13">
        <v>20</v>
      </c>
      <c r="J1772" s="13">
        <v>60</v>
      </c>
      <c r="K1772" s="13">
        <v>0</v>
      </c>
      <c r="L1772" s="13">
        <v>80</v>
      </c>
      <c r="M1772" s="13">
        <v>0</v>
      </c>
      <c r="N1772" s="14">
        <f>D1772*$D$11</f>
        <v>55.9</v>
      </c>
      <c r="O1772" s="14">
        <f>E1772*$E$11</f>
        <v>0</v>
      </c>
      <c r="P1772" s="14">
        <f>F1772*$F$11</f>
        <v>0</v>
      </c>
      <c r="Q1772" s="14">
        <f>G1772*$G$11</f>
        <v>180</v>
      </c>
      <c r="R1772" s="14">
        <f>H1772*$H$11</f>
        <v>0</v>
      </c>
      <c r="S1772" s="14">
        <f>(N1772/100)*(I1772*$I$11)+(N1772/100)*(J1772*$J$11)</f>
        <v>134.16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432</v>
      </c>
      <c r="W1772" s="14">
        <f>(R1772/100)*(K1772*$K$11)+(R1772/100)*(L1772*$L$11)</f>
        <v>0</v>
      </c>
      <c r="X1772" s="14">
        <f t="shared" si="557"/>
        <v>190.06</v>
      </c>
      <c r="Y1772" s="14">
        <f t="shared" si="558"/>
        <v>0</v>
      </c>
      <c r="Z1772" s="14">
        <f t="shared" si="559"/>
        <v>0</v>
      </c>
      <c r="AA1772" s="14">
        <f t="shared" si="560"/>
        <v>612</v>
      </c>
      <c r="AB1772" s="14">
        <f t="shared" si="564"/>
        <v>0</v>
      </c>
      <c r="AC1772" s="15">
        <f t="shared" si="563"/>
        <v>802.1</v>
      </c>
      <c r="AD1772" s="48">
        <f>(ROUND(AC1772-AC1764,1)/AC1764)</f>
        <v>7.6933404940923739E-2</v>
      </c>
      <c r="AE1772" s="113"/>
      <c r="AF1772" s="60"/>
      <c r="AH1772" s="20"/>
    </row>
    <row r="1773" spans="1:34">
      <c r="A1773" s="99" t="s">
        <v>833</v>
      </c>
      <c r="B1773" s="89"/>
      <c r="C1773" s="21" t="s">
        <v>4</v>
      </c>
      <c r="D1773" s="12">
        <v>43</v>
      </c>
      <c r="E1773" s="12">
        <v>0</v>
      </c>
      <c r="F1773" s="12">
        <v>0</v>
      </c>
      <c r="G1773" s="12">
        <v>0</v>
      </c>
      <c r="H1773" s="12">
        <v>120</v>
      </c>
      <c r="I1773" s="13">
        <v>20</v>
      </c>
      <c r="J1773" s="13">
        <v>60</v>
      </c>
      <c r="K1773" s="13">
        <v>40</v>
      </c>
      <c r="L1773" s="13">
        <v>40</v>
      </c>
      <c r="M1773" s="13">
        <v>0</v>
      </c>
      <c r="N1773" s="14">
        <f>D1773*$D$12</f>
        <v>55.9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180</v>
      </c>
      <c r="S1773" s="14">
        <f>(N1773/100)*(I1773*$I$12)+(N1773/100)*(J1773*$J$12)</f>
        <v>134.16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432</v>
      </c>
      <c r="X1773" s="14">
        <f t="shared" si="557"/>
        <v>190.06</v>
      </c>
      <c r="Y1773" s="14">
        <f t="shared" si="558"/>
        <v>0</v>
      </c>
      <c r="Z1773" s="14">
        <f t="shared" si="559"/>
        <v>0</v>
      </c>
      <c r="AA1773" s="14">
        <f t="shared" si="560"/>
        <v>0</v>
      </c>
      <c r="AB1773" s="14">
        <f t="shared" si="564"/>
        <v>612</v>
      </c>
      <c r="AC1773" s="15">
        <f t="shared" si="563"/>
        <v>802.1</v>
      </c>
      <c r="AD1773" s="48">
        <f>(ROUND(AC1773-AC1764,1)/AC1764)</f>
        <v>7.6933404940923739E-2</v>
      </c>
      <c r="AE1773" s="113"/>
      <c r="AF1773" s="60"/>
      <c r="AH1773" s="20"/>
    </row>
    <row r="1774" spans="1:34">
      <c r="A1774" s="99" t="s">
        <v>834</v>
      </c>
      <c r="B1774" s="89"/>
      <c r="C1774" s="21" t="s">
        <v>327</v>
      </c>
      <c r="D1774" s="12">
        <v>86</v>
      </c>
      <c r="E1774" s="12">
        <v>0</v>
      </c>
      <c r="F1774" s="12">
        <v>80</v>
      </c>
      <c r="G1774" s="12">
        <v>0</v>
      </c>
      <c r="H1774" s="12">
        <v>0</v>
      </c>
      <c r="I1774" s="13">
        <v>20</v>
      </c>
      <c r="J1774" s="13">
        <v>60</v>
      </c>
      <c r="K1774" s="13">
        <v>0</v>
      </c>
      <c r="L1774" s="13">
        <v>0</v>
      </c>
      <c r="M1774" s="13">
        <v>30</v>
      </c>
      <c r="N1774" s="14">
        <f>D1774*$D$13</f>
        <v>129</v>
      </c>
      <c r="O1774" s="14">
        <f>E1774*$E$13</f>
        <v>0</v>
      </c>
      <c r="P1774" s="14">
        <f>F1774*$F$13</f>
        <v>120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425.70000000000005</v>
      </c>
      <c r="T1774" s="14">
        <f>(O1774/100)*(K1774*$K$13)+(O1774/100)*(M1774*$M$13)</f>
        <v>0</v>
      </c>
      <c r="U1774" s="14">
        <f>(P1774/100)*(K1774*$K$13)+(P1774/100)*(L1774*$L$13)+(P1774/100)*(M1774*$M$13)</f>
        <v>144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7"/>
        <v>554.70000000000005</v>
      </c>
      <c r="Y1774" s="14">
        <f t="shared" si="558"/>
        <v>0</v>
      </c>
      <c r="Z1774" s="14">
        <f t="shared" si="559"/>
        <v>264</v>
      </c>
      <c r="AA1774" s="14">
        <f t="shared" si="560"/>
        <v>0</v>
      </c>
      <c r="AB1774" s="14">
        <f t="shared" si="564"/>
        <v>0</v>
      </c>
      <c r="AC1774" s="15">
        <f t="shared" si="563"/>
        <v>818.7</v>
      </c>
      <c r="AD1774" s="48">
        <f>(ROUND(AC1774-AC1764,1)/AC1764)</f>
        <v>9.922126745435017E-2</v>
      </c>
      <c r="AE1774" s="113"/>
      <c r="AF1774" s="60"/>
      <c r="AH1774" s="20"/>
    </row>
    <row r="1775" spans="1:34">
      <c r="A1775" s="99" t="s">
        <v>835</v>
      </c>
      <c r="B1775" s="89"/>
      <c r="C1775" s="21" t="s">
        <v>328</v>
      </c>
      <c r="D1775" s="12">
        <v>120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60</v>
      </c>
      <c r="K1775" s="13">
        <v>50</v>
      </c>
      <c r="L1775" s="13">
        <v>0</v>
      </c>
      <c r="M1775" s="13">
        <v>0</v>
      </c>
      <c r="N1775" s="14">
        <f>D1775*$D$14</f>
        <v>180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702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7"/>
        <v>882</v>
      </c>
      <c r="Y1775" s="14">
        <f t="shared" si="558"/>
        <v>0</v>
      </c>
      <c r="Z1775" s="14">
        <f t="shared" si="559"/>
        <v>0</v>
      </c>
      <c r="AA1775" s="14">
        <f t="shared" si="560"/>
        <v>0</v>
      </c>
      <c r="AB1775" s="14">
        <f t="shared" si="564"/>
        <v>0</v>
      </c>
      <c r="AC1775" s="15">
        <f t="shared" si="563"/>
        <v>882</v>
      </c>
      <c r="AD1775" s="48">
        <f>(ROUND(AC1775-AC1764,1)/AC1764)</f>
        <v>0.18421052631578946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120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50</v>
      </c>
      <c r="M1776" s="13">
        <v>0</v>
      </c>
      <c r="N1776" s="14">
        <f>D1776*$D$15</f>
        <v>180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702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7"/>
        <v>882</v>
      </c>
      <c r="Y1776" s="14">
        <f t="shared" si="558"/>
        <v>0</v>
      </c>
      <c r="Z1776" s="14">
        <f t="shared" si="559"/>
        <v>0</v>
      </c>
      <c r="AA1776" s="14">
        <f t="shared" si="560"/>
        <v>0</v>
      </c>
      <c r="AB1776" s="14">
        <f t="shared" si="564"/>
        <v>0</v>
      </c>
      <c r="AC1776" s="15">
        <f t="shared" si="563"/>
        <v>882</v>
      </c>
      <c r="AD1776" s="48">
        <f>(ROUND(AC1776-AC1764,1)/AC1764)</f>
        <v>0.18421052631578946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86</v>
      </c>
      <c r="E1777" s="12">
        <v>0</v>
      </c>
      <c r="F1777" s="12">
        <v>80</v>
      </c>
      <c r="G1777" s="12">
        <v>0</v>
      </c>
      <c r="H1777" s="12">
        <v>0</v>
      </c>
      <c r="I1777" s="13">
        <v>20</v>
      </c>
      <c r="J1777" s="13">
        <v>98</v>
      </c>
      <c r="K1777" s="13">
        <v>0</v>
      </c>
      <c r="L1777" s="13">
        <v>0</v>
      </c>
      <c r="M1777" s="13">
        <v>0</v>
      </c>
      <c r="N1777" s="14">
        <f>D1777*$D$16</f>
        <v>137.6</v>
      </c>
      <c r="O1777" s="14">
        <f>E1777*$E$16</f>
        <v>0</v>
      </c>
      <c r="P1777" s="14">
        <f>F1777*$F$16</f>
        <v>128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634.3359999999999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7"/>
        <v>771.93599999999992</v>
      </c>
      <c r="Y1777" s="14">
        <f t="shared" si="558"/>
        <v>0</v>
      </c>
      <c r="Z1777" s="14">
        <f t="shared" si="559"/>
        <v>128</v>
      </c>
      <c r="AA1777" s="14">
        <f t="shared" si="560"/>
        <v>0</v>
      </c>
      <c r="AB1777" s="14">
        <f t="shared" si="564"/>
        <v>0</v>
      </c>
      <c r="AC1777" s="15">
        <f t="shared" si="563"/>
        <v>899.9</v>
      </c>
      <c r="AD1777" s="48">
        <f>(ROUND(AC1777-AC1764,1)/AC1764)</f>
        <v>0.20824382384532761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86</v>
      </c>
      <c r="E1778" s="12">
        <v>0</v>
      </c>
      <c r="F1778" s="12">
        <v>80</v>
      </c>
      <c r="G1778" s="12">
        <v>0</v>
      </c>
      <c r="H1778" s="12">
        <v>0</v>
      </c>
      <c r="I1778" s="13">
        <v>70</v>
      </c>
      <c r="J1778" s="13">
        <v>60</v>
      </c>
      <c r="K1778" s="13">
        <v>0</v>
      </c>
      <c r="L1778" s="13">
        <v>0</v>
      </c>
      <c r="M1778" s="13">
        <v>0</v>
      </c>
      <c r="N1778" s="14">
        <f>D1778*$D$17</f>
        <v>137.6</v>
      </c>
      <c r="O1778" s="14">
        <f>E1778*$E$17</f>
        <v>0</v>
      </c>
      <c r="P1778" s="14">
        <f>F1778*$F$17</f>
        <v>128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515.99999999999989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7"/>
        <v>653.59999999999991</v>
      </c>
      <c r="Y1778" s="14">
        <f t="shared" si="558"/>
        <v>0</v>
      </c>
      <c r="Z1778" s="14">
        <f t="shared" si="559"/>
        <v>128</v>
      </c>
      <c r="AA1778" s="14">
        <f t="shared" si="560"/>
        <v>0</v>
      </c>
      <c r="AB1778" s="14">
        <f t="shared" si="564"/>
        <v>0</v>
      </c>
      <c r="AC1778" s="15">
        <f t="shared" si="563"/>
        <v>781.6</v>
      </c>
      <c r="AD1778" s="48">
        <f>(ROUND(AC1778-AC1764,1)/AC1764)</f>
        <v>4.9409237379162189E-2</v>
      </c>
      <c r="AE1778" s="111"/>
      <c r="AF1778" s="63"/>
      <c r="AH1778" s="20"/>
    </row>
    <row r="1779" spans="1:34" ht="15.75" customHeight="1">
      <c r="A1779" s="106" t="s">
        <v>0</v>
      </c>
      <c r="B1779" s="88" t="s">
        <v>900</v>
      </c>
      <c r="C1779" s="50" t="s">
        <v>243</v>
      </c>
      <c r="D1779" s="11">
        <v>96</v>
      </c>
      <c r="E1779" s="11">
        <v>0</v>
      </c>
      <c r="F1779" s="11">
        <v>0</v>
      </c>
      <c r="G1779" s="11">
        <v>0</v>
      </c>
      <c r="H1779" s="11">
        <v>0</v>
      </c>
      <c r="I1779" s="51">
        <v>40</v>
      </c>
      <c r="J1779" s="51">
        <v>40</v>
      </c>
      <c r="K1779" s="51">
        <v>0</v>
      </c>
      <c r="L1779" s="51">
        <v>0</v>
      </c>
      <c r="M1779" s="51">
        <v>0</v>
      </c>
      <c r="N1779" s="52">
        <f>D1779*$D$3</f>
        <v>192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460.79999999999995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57"/>
        <v>652.79999999999995</v>
      </c>
      <c r="Y1779" s="52">
        <f t="shared" si="558"/>
        <v>0</v>
      </c>
      <c r="Z1779" s="52">
        <f t="shared" si="559"/>
        <v>0</v>
      </c>
      <c r="AA1779" s="52">
        <f t="shared" si="560"/>
        <v>0</v>
      </c>
      <c r="AB1779" s="52">
        <f t="shared" si="564"/>
        <v>0</v>
      </c>
      <c r="AC1779" s="53">
        <f>ROUND(X1779+Y1779+Z1779+AA1779+AB1779,1)</f>
        <v>652.79999999999995</v>
      </c>
      <c r="AD1779" s="58">
        <v>0</v>
      </c>
      <c r="AE1779" s="113"/>
      <c r="AF1779" s="60"/>
      <c r="AH1779" s="20"/>
    </row>
    <row r="1780" spans="1:34">
      <c r="A1780" s="99" t="s">
        <v>802</v>
      </c>
      <c r="B1780" s="89">
        <v>15</v>
      </c>
      <c r="C1780" s="21" t="s">
        <v>324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60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D1780*$D$4</f>
        <v>153.60000000000002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645.12000000000012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57"/>
        <v>798.72000000000014</v>
      </c>
      <c r="Y1780" s="14">
        <f t="shared" si="558"/>
        <v>0</v>
      </c>
      <c r="Z1780" s="14">
        <f t="shared" si="559"/>
        <v>0</v>
      </c>
      <c r="AA1780" s="14">
        <f t="shared" si="560"/>
        <v>0</v>
      </c>
      <c r="AB1780" s="14">
        <f t="shared" si="564"/>
        <v>0</v>
      </c>
      <c r="AC1780" s="15">
        <f>ROUND(X1780+Y1780+Z1780+AA1780+AB1780,1)</f>
        <v>798.7</v>
      </c>
      <c r="AD1780" s="48">
        <f>(ROUND(AC1780-AC1779,1)/AC1779)</f>
        <v>0.22349877450980393</v>
      </c>
      <c r="AE1780" s="113"/>
      <c r="AF1780" s="60"/>
      <c r="AH1780" s="20"/>
    </row>
    <row r="1781" spans="1:34">
      <c r="A1781" s="99" t="s">
        <v>803</v>
      </c>
      <c r="B1781" s="89">
        <v>15</v>
      </c>
      <c r="C1781" s="21" t="s">
        <v>836</v>
      </c>
      <c r="D1781" s="12">
        <v>96</v>
      </c>
      <c r="E1781" s="12">
        <v>0</v>
      </c>
      <c r="F1781" s="12">
        <v>0</v>
      </c>
      <c r="G1781" s="12">
        <v>0</v>
      </c>
      <c r="H1781" s="12">
        <v>0</v>
      </c>
      <c r="I1781" s="13">
        <v>40</v>
      </c>
      <c r="J1781" s="13">
        <v>40</v>
      </c>
      <c r="K1781" s="13">
        <v>0</v>
      </c>
      <c r="L1781" s="13">
        <v>0</v>
      </c>
      <c r="M1781" s="13">
        <v>0</v>
      </c>
      <c r="N1781" s="14">
        <f>D1781*$D$5</f>
        <v>192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430.08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57"/>
        <v>622.07999999999993</v>
      </c>
      <c r="Y1781" s="14">
        <f t="shared" si="558"/>
        <v>0</v>
      </c>
      <c r="Z1781" s="14">
        <f t="shared" si="559"/>
        <v>0</v>
      </c>
      <c r="AA1781" s="14">
        <f t="shared" si="560"/>
        <v>0</v>
      </c>
      <c r="AB1781" s="14">
        <f t="shared" si="564"/>
        <v>0</v>
      </c>
      <c r="AC1781" s="15">
        <f t="shared" ref="AC1781:AC1793" si="565">ROUND(X1781+Y1781+Z1781+AA1781+AB1781,1)</f>
        <v>622.1</v>
      </c>
      <c r="AD1781" s="48">
        <f>(ROUND(AC1781-AC1779,1)/AC1779)</f>
        <v>-4.7028186274509803E-2</v>
      </c>
      <c r="AE1781" s="113" t="s">
        <v>801</v>
      </c>
      <c r="AF1781" s="60"/>
      <c r="AH1781" s="20"/>
    </row>
    <row r="1782" spans="1:34">
      <c r="A1782" s="99" t="s">
        <v>804</v>
      </c>
      <c r="B1782" s="89">
        <v>0</v>
      </c>
      <c r="C1782" s="21" t="s">
        <v>337</v>
      </c>
      <c r="D1782" s="12">
        <v>96</v>
      </c>
      <c r="E1782" s="12">
        <v>0</v>
      </c>
      <c r="F1782" s="12">
        <v>0</v>
      </c>
      <c r="G1782" s="12">
        <v>0</v>
      </c>
      <c r="H1782" s="12">
        <v>0</v>
      </c>
      <c r="I1782" s="13">
        <v>40</v>
      </c>
      <c r="J1782" s="13">
        <v>40</v>
      </c>
      <c r="K1782" s="13">
        <v>0</v>
      </c>
      <c r="L1782" s="13">
        <v>0</v>
      </c>
      <c r="M1782" s="13">
        <v>0</v>
      </c>
      <c r="N1782" s="14">
        <f>D1782*$D$6</f>
        <v>192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430.08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57"/>
        <v>622.07999999999993</v>
      </c>
      <c r="Y1782" s="14">
        <f t="shared" si="558"/>
        <v>0</v>
      </c>
      <c r="Z1782" s="14">
        <f t="shared" si="559"/>
        <v>0</v>
      </c>
      <c r="AA1782" s="14">
        <f t="shared" si="560"/>
        <v>0</v>
      </c>
      <c r="AB1782" s="14">
        <f t="shared" si="564"/>
        <v>0</v>
      </c>
      <c r="AC1782" s="15">
        <f t="shared" si="565"/>
        <v>622.1</v>
      </c>
      <c r="AD1782" s="48">
        <f>(ROUND(AC1782-AC1779,1)/AC1779)</f>
        <v>-4.7028186274509803E-2</v>
      </c>
      <c r="AE1782" s="113"/>
      <c r="AF1782" s="60"/>
      <c r="AH1782" s="20"/>
    </row>
    <row r="1783" spans="1:34">
      <c r="A1783" s="99" t="s">
        <v>805</v>
      </c>
      <c r="B1783" s="89">
        <v>0</v>
      </c>
      <c r="C1783" s="21" t="s">
        <v>338</v>
      </c>
      <c r="D1783" s="12">
        <v>96</v>
      </c>
      <c r="E1783" s="12">
        <v>0</v>
      </c>
      <c r="F1783" s="12">
        <v>0</v>
      </c>
      <c r="G1783" s="12">
        <v>0</v>
      </c>
      <c r="H1783" s="12">
        <v>0</v>
      </c>
      <c r="I1783" s="13">
        <v>40</v>
      </c>
      <c r="J1783" s="13">
        <v>40</v>
      </c>
      <c r="K1783" s="13">
        <v>0</v>
      </c>
      <c r="L1783" s="13">
        <v>0</v>
      </c>
      <c r="M1783" s="13">
        <v>0</v>
      </c>
      <c r="N1783" s="14">
        <f>D1783*$D$7</f>
        <v>192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430.08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57"/>
        <v>622.07999999999993</v>
      </c>
      <c r="Y1783" s="14">
        <f t="shared" si="558"/>
        <v>0</v>
      </c>
      <c r="Z1783" s="14">
        <f t="shared" si="559"/>
        <v>0</v>
      </c>
      <c r="AA1783" s="14">
        <f t="shared" si="560"/>
        <v>0</v>
      </c>
      <c r="AB1783" s="14">
        <f t="shared" si="564"/>
        <v>0</v>
      </c>
      <c r="AC1783" s="15">
        <f t="shared" si="565"/>
        <v>622.1</v>
      </c>
      <c r="AD1783" s="48">
        <f>(ROUND(AC1783-AC1779,1)/AC1779)</f>
        <v>-4.7028186274509803E-2</v>
      </c>
      <c r="AE1783" s="113"/>
      <c r="AF1783" s="60"/>
      <c r="AH1783" s="20"/>
    </row>
    <row r="1784" spans="1:34">
      <c r="A1784" s="99" t="s">
        <v>655</v>
      </c>
      <c r="B1784" s="89"/>
      <c r="C1784" s="21" t="s">
        <v>339</v>
      </c>
      <c r="D1784" s="12">
        <v>96</v>
      </c>
      <c r="E1784" s="12">
        <v>0</v>
      </c>
      <c r="F1784" s="12">
        <v>0</v>
      </c>
      <c r="G1784" s="12">
        <v>0</v>
      </c>
      <c r="H1784" s="12">
        <v>0</v>
      </c>
      <c r="I1784" s="13">
        <v>40</v>
      </c>
      <c r="J1784" s="13">
        <v>40</v>
      </c>
      <c r="K1784" s="13">
        <v>0</v>
      </c>
      <c r="L1784" s="13">
        <v>0</v>
      </c>
      <c r="M1784" s="13">
        <v>0</v>
      </c>
      <c r="N1784" s="14">
        <f>D1784*$D$8</f>
        <v>192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430.08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57"/>
        <v>622.07999999999993</v>
      </c>
      <c r="Y1784" s="14">
        <f t="shared" si="558"/>
        <v>0</v>
      </c>
      <c r="Z1784" s="14">
        <f t="shared" si="559"/>
        <v>0</v>
      </c>
      <c r="AA1784" s="14">
        <f t="shared" si="560"/>
        <v>0</v>
      </c>
      <c r="AB1784" s="14">
        <f t="shared" si="564"/>
        <v>0</v>
      </c>
      <c r="AC1784" s="15">
        <f t="shared" si="565"/>
        <v>622.1</v>
      </c>
      <c r="AD1784" s="48">
        <f>(ROUND(AC1784-AC1779,1)/AC1779)</f>
        <v>-4.7028186274509803E-2</v>
      </c>
      <c r="AE1784" s="113"/>
      <c r="AF1784" s="60"/>
      <c r="AH1784" s="20"/>
    </row>
    <row r="1785" spans="1:34">
      <c r="A1785" s="99" t="s">
        <v>596</v>
      </c>
      <c r="B1785" s="89"/>
      <c r="C1785" s="21" t="s">
        <v>1</v>
      </c>
      <c r="D1785" s="12">
        <v>48</v>
      </c>
      <c r="E1785" s="12">
        <v>96</v>
      </c>
      <c r="F1785" s="12">
        <v>0</v>
      </c>
      <c r="G1785" s="12">
        <v>0</v>
      </c>
      <c r="H1785" s="12">
        <v>0</v>
      </c>
      <c r="I1785" s="13">
        <v>40</v>
      </c>
      <c r="J1785" s="13">
        <v>40</v>
      </c>
      <c r="K1785" s="13">
        <v>86</v>
      </c>
      <c r="L1785" s="13">
        <v>0</v>
      </c>
      <c r="M1785" s="13">
        <v>0</v>
      </c>
      <c r="N1785" s="14">
        <f>D1785*$D$9</f>
        <v>62.400000000000006</v>
      </c>
      <c r="O1785" s="14">
        <f>E1785*$E$9</f>
        <v>144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149.76000000000002</v>
      </c>
      <c r="T1785" s="14">
        <f>(O1785/100)*(K1785*$K$9)</f>
        <v>371.52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57"/>
        <v>212.16000000000003</v>
      </c>
      <c r="Y1785" s="14">
        <f t="shared" si="558"/>
        <v>515.52</v>
      </c>
      <c r="Z1785" s="14">
        <f t="shared" si="559"/>
        <v>0</v>
      </c>
      <c r="AA1785" s="14">
        <f t="shared" si="560"/>
        <v>0</v>
      </c>
      <c r="AB1785" s="14">
        <f t="shared" si="564"/>
        <v>0</v>
      </c>
      <c r="AC1785" s="15">
        <f t="shared" si="565"/>
        <v>727.7</v>
      </c>
      <c r="AD1785" s="48">
        <f>(ROUND(AC1785-AC1779,1)/AC1779)</f>
        <v>0.11473651960784316</v>
      </c>
      <c r="AE1785" s="113"/>
      <c r="AF1785" s="60"/>
      <c r="AH1785" s="20"/>
    </row>
    <row r="1786" spans="1:34">
      <c r="A1786" s="99" t="s">
        <v>831</v>
      </c>
      <c r="B1786" s="89"/>
      <c r="C1786" s="21" t="s">
        <v>2</v>
      </c>
      <c r="D1786" s="12">
        <v>48</v>
      </c>
      <c r="E1786" s="12">
        <v>0</v>
      </c>
      <c r="F1786" s="12">
        <v>96</v>
      </c>
      <c r="G1786" s="12">
        <v>0</v>
      </c>
      <c r="H1786" s="12">
        <v>0</v>
      </c>
      <c r="I1786" s="13">
        <v>40</v>
      </c>
      <c r="J1786" s="13">
        <v>40</v>
      </c>
      <c r="K1786" s="13">
        <v>43</v>
      </c>
      <c r="L1786" s="13">
        <v>43</v>
      </c>
      <c r="M1786" s="13">
        <v>0</v>
      </c>
      <c r="N1786" s="14">
        <f>D1786*$D$10</f>
        <v>62.400000000000006</v>
      </c>
      <c r="O1786" s="14">
        <f>E1786*$E$10</f>
        <v>0</v>
      </c>
      <c r="P1786" s="14">
        <f>F1786*$F$10</f>
        <v>144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149.76000000000002</v>
      </c>
      <c r="T1786" s="14">
        <f>(O1786/100)*(K1786*$J$10)</f>
        <v>0</v>
      </c>
      <c r="U1786" s="14">
        <f>(P1786/100)*(K1786*$K$10)+(P1786/100)*(L1786*$L$10)</f>
        <v>371.52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57"/>
        <v>212.16000000000003</v>
      </c>
      <c r="Y1786" s="14">
        <f t="shared" si="558"/>
        <v>0</v>
      </c>
      <c r="Z1786" s="14">
        <f t="shared" si="559"/>
        <v>515.52</v>
      </c>
      <c r="AA1786" s="14">
        <f t="shared" si="560"/>
        <v>0</v>
      </c>
      <c r="AB1786" s="14">
        <f t="shared" si="564"/>
        <v>0</v>
      </c>
      <c r="AC1786" s="15">
        <f t="shared" si="565"/>
        <v>727.7</v>
      </c>
      <c r="AD1786" s="48">
        <f>(ROUND(AC1786-AC1779,1)/AC1779)</f>
        <v>0.11473651960784316</v>
      </c>
      <c r="AE1786" s="113"/>
      <c r="AF1786" s="60"/>
      <c r="AH1786" s="20"/>
    </row>
    <row r="1787" spans="1:34">
      <c r="A1787" s="99" t="s">
        <v>832</v>
      </c>
      <c r="B1787" s="89"/>
      <c r="C1787" s="21" t="s">
        <v>3</v>
      </c>
      <c r="D1787" s="12">
        <v>48</v>
      </c>
      <c r="E1787" s="12">
        <v>0</v>
      </c>
      <c r="F1787" s="12">
        <v>0</v>
      </c>
      <c r="G1787" s="12">
        <v>96</v>
      </c>
      <c r="H1787" s="12">
        <v>0</v>
      </c>
      <c r="I1787" s="13">
        <v>40</v>
      </c>
      <c r="J1787" s="13">
        <v>40</v>
      </c>
      <c r="K1787" s="13">
        <v>0</v>
      </c>
      <c r="L1787" s="13">
        <v>86</v>
      </c>
      <c r="M1787" s="13">
        <v>0</v>
      </c>
      <c r="N1787" s="14">
        <f>D1787*$D$11</f>
        <v>62.400000000000006</v>
      </c>
      <c r="O1787" s="14">
        <f>E1787*$E$11</f>
        <v>0</v>
      </c>
      <c r="P1787" s="14">
        <f>F1787*$F$11</f>
        <v>0</v>
      </c>
      <c r="Q1787" s="14">
        <f>G1787*$G$11</f>
        <v>144</v>
      </c>
      <c r="R1787" s="14">
        <f>H1787*$H$11</f>
        <v>0</v>
      </c>
      <c r="S1787" s="14">
        <f>(N1787/100)*(I1787*$I$11)+(N1787/100)*(J1787*$J$11)</f>
        <v>149.76000000000002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371.52</v>
      </c>
      <c r="W1787" s="14">
        <f>(R1787/100)*(K1787*$K$11)+(R1787/100)*(L1787*$L$11)</f>
        <v>0</v>
      </c>
      <c r="X1787" s="14">
        <f t="shared" si="557"/>
        <v>212.16000000000003</v>
      </c>
      <c r="Y1787" s="14">
        <f t="shared" si="558"/>
        <v>0</v>
      </c>
      <c r="Z1787" s="14">
        <f t="shared" si="559"/>
        <v>0</v>
      </c>
      <c r="AA1787" s="14">
        <f t="shared" si="560"/>
        <v>515.52</v>
      </c>
      <c r="AB1787" s="14">
        <f t="shared" si="564"/>
        <v>0</v>
      </c>
      <c r="AC1787" s="15">
        <f t="shared" si="565"/>
        <v>727.7</v>
      </c>
      <c r="AD1787" s="48">
        <f>(ROUND(AC1787-AC1779,1)/AC1779)</f>
        <v>0.11473651960784316</v>
      </c>
      <c r="AE1787" s="113"/>
      <c r="AF1787" s="60"/>
      <c r="AH1787" s="20"/>
    </row>
    <row r="1788" spans="1:34">
      <c r="A1788" s="99" t="s">
        <v>833</v>
      </c>
      <c r="B1788" s="89"/>
      <c r="C1788" s="21" t="s">
        <v>4</v>
      </c>
      <c r="D1788" s="12">
        <v>48</v>
      </c>
      <c r="E1788" s="12">
        <v>0</v>
      </c>
      <c r="F1788" s="12">
        <v>0</v>
      </c>
      <c r="G1788" s="12">
        <v>0</v>
      </c>
      <c r="H1788" s="12">
        <v>96</v>
      </c>
      <c r="I1788" s="13">
        <v>40</v>
      </c>
      <c r="J1788" s="13">
        <v>40</v>
      </c>
      <c r="K1788" s="13">
        <v>43</v>
      </c>
      <c r="L1788" s="13">
        <v>43</v>
      </c>
      <c r="M1788" s="13">
        <v>0</v>
      </c>
      <c r="N1788" s="14">
        <f>D1788*$D$12</f>
        <v>62.400000000000006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144</v>
      </c>
      <c r="S1788" s="14">
        <f>(N1788/100)*(I1788*$I$12)+(N1788/100)*(J1788*$J$12)</f>
        <v>149.76000000000002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371.52</v>
      </c>
      <c r="X1788" s="14">
        <f t="shared" si="557"/>
        <v>212.16000000000003</v>
      </c>
      <c r="Y1788" s="14">
        <f t="shared" si="558"/>
        <v>0</v>
      </c>
      <c r="Z1788" s="14">
        <f t="shared" si="559"/>
        <v>0</v>
      </c>
      <c r="AA1788" s="14">
        <f t="shared" si="560"/>
        <v>0</v>
      </c>
      <c r="AB1788" s="14">
        <f t="shared" si="564"/>
        <v>515.52</v>
      </c>
      <c r="AC1788" s="15">
        <f t="shared" si="565"/>
        <v>727.7</v>
      </c>
      <c r="AD1788" s="48">
        <f>(ROUND(AC1788-AC1779,1)/AC1779)</f>
        <v>0.11473651960784316</v>
      </c>
      <c r="AE1788" s="113"/>
      <c r="AF1788" s="60"/>
      <c r="AH1788" s="20"/>
    </row>
    <row r="1789" spans="1:34">
      <c r="A1789" s="99" t="s">
        <v>834</v>
      </c>
      <c r="B1789" s="89"/>
      <c r="C1789" s="21" t="s">
        <v>327</v>
      </c>
      <c r="D1789" s="12">
        <v>96</v>
      </c>
      <c r="E1789" s="12">
        <v>0</v>
      </c>
      <c r="F1789" s="12">
        <v>0</v>
      </c>
      <c r="G1789" s="12">
        <v>0</v>
      </c>
      <c r="H1789" s="12">
        <v>0</v>
      </c>
      <c r="I1789" s="13">
        <v>40</v>
      </c>
      <c r="J1789" s="13">
        <v>40</v>
      </c>
      <c r="K1789" s="13">
        <v>0</v>
      </c>
      <c r="L1789" s="13">
        <v>0</v>
      </c>
      <c r="M1789" s="13">
        <v>75</v>
      </c>
      <c r="N1789" s="14">
        <f>D1789*$D$13</f>
        <v>144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669.59999999999991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57"/>
        <v>813.59999999999991</v>
      </c>
      <c r="Y1789" s="14">
        <f t="shared" si="558"/>
        <v>0</v>
      </c>
      <c r="Z1789" s="14">
        <f t="shared" si="559"/>
        <v>0</v>
      </c>
      <c r="AA1789" s="14">
        <f t="shared" si="560"/>
        <v>0</v>
      </c>
      <c r="AB1789" s="14">
        <f t="shared" si="564"/>
        <v>0</v>
      </c>
      <c r="AC1789" s="15">
        <f t="shared" si="565"/>
        <v>813.6</v>
      </c>
      <c r="AD1789" s="48">
        <f>(ROUND(AC1789-AC1779,1)/AC1779)</f>
        <v>0.24632352941176475</v>
      </c>
      <c r="AE1789" s="113"/>
      <c r="AF1789" s="60"/>
      <c r="AH1789" s="20"/>
    </row>
    <row r="1790" spans="1:34">
      <c r="A1790" s="99" t="s">
        <v>835</v>
      </c>
      <c r="B1790" s="89"/>
      <c r="C1790" s="21" t="s">
        <v>328</v>
      </c>
      <c r="D1790" s="12">
        <v>96</v>
      </c>
      <c r="E1790" s="12">
        <v>0</v>
      </c>
      <c r="F1790" s="12">
        <v>0</v>
      </c>
      <c r="G1790" s="12">
        <v>0</v>
      </c>
      <c r="H1790" s="12">
        <v>0</v>
      </c>
      <c r="I1790" s="13">
        <v>40</v>
      </c>
      <c r="J1790" s="13">
        <v>40</v>
      </c>
      <c r="K1790" s="13">
        <v>75</v>
      </c>
      <c r="L1790" s="13">
        <v>0</v>
      </c>
      <c r="M1790" s="13">
        <v>0</v>
      </c>
      <c r="N1790" s="14">
        <f>D1790*$D$14</f>
        <v>144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669.59999999999991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57"/>
        <v>813.59999999999991</v>
      </c>
      <c r="Y1790" s="14">
        <f t="shared" si="558"/>
        <v>0</v>
      </c>
      <c r="Z1790" s="14">
        <f t="shared" si="559"/>
        <v>0</v>
      </c>
      <c r="AA1790" s="14">
        <f t="shared" si="560"/>
        <v>0</v>
      </c>
      <c r="AB1790" s="14">
        <f t="shared" si="564"/>
        <v>0</v>
      </c>
      <c r="AC1790" s="15">
        <f t="shared" si="565"/>
        <v>813.6</v>
      </c>
      <c r="AD1790" s="48">
        <f>(ROUND(AC1790-AC1779,1)/AC1779)</f>
        <v>0.24632352941176475</v>
      </c>
      <c r="AE1790" s="113"/>
      <c r="AF1790" s="60"/>
      <c r="AH1790" s="20"/>
    </row>
    <row r="1791" spans="1:34">
      <c r="A1791" s="99"/>
      <c r="B1791" s="89"/>
      <c r="C1791" s="21" t="s">
        <v>329</v>
      </c>
      <c r="D1791" s="12">
        <v>96</v>
      </c>
      <c r="E1791" s="12">
        <v>0</v>
      </c>
      <c r="F1791" s="12">
        <v>0</v>
      </c>
      <c r="G1791" s="12">
        <v>0</v>
      </c>
      <c r="H1791" s="12">
        <v>0</v>
      </c>
      <c r="I1791" s="13">
        <v>40</v>
      </c>
      <c r="J1791" s="13">
        <v>40</v>
      </c>
      <c r="K1791" s="13">
        <v>0</v>
      </c>
      <c r="L1791" s="13">
        <v>75</v>
      </c>
      <c r="M1791" s="13">
        <v>0</v>
      </c>
      <c r="N1791" s="14">
        <f>D1791*$D$15</f>
        <v>144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669.59999999999991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57"/>
        <v>813.59999999999991</v>
      </c>
      <c r="Y1791" s="14">
        <f t="shared" si="558"/>
        <v>0</v>
      </c>
      <c r="Z1791" s="14">
        <f t="shared" si="559"/>
        <v>0</v>
      </c>
      <c r="AA1791" s="14">
        <f t="shared" si="560"/>
        <v>0</v>
      </c>
      <c r="AB1791" s="14">
        <f t="shared" si="564"/>
        <v>0</v>
      </c>
      <c r="AC1791" s="15">
        <f t="shared" si="565"/>
        <v>813.6</v>
      </c>
      <c r="AD1791" s="48">
        <f>(ROUND(AC1791-AC1779,1)/AC1779)</f>
        <v>0.24632352941176475</v>
      </c>
      <c r="AE1791" s="113"/>
      <c r="AF1791" s="60"/>
      <c r="AH1791" s="20"/>
    </row>
    <row r="1792" spans="1:34">
      <c r="A1792" s="99"/>
      <c r="B1792" s="89"/>
      <c r="C1792" s="21" t="s">
        <v>325</v>
      </c>
      <c r="D1792" s="12">
        <v>96</v>
      </c>
      <c r="E1792" s="12">
        <v>0</v>
      </c>
      <c r="F1792" s="12">
        <v>0</v>
      </c>
      <c r="G1792" s="12">
        <v>0</v>
      </c>
      <c r="H1792" s="12">
        <v>0</v>
      </c>
      <c r="I1792" s="13">
        <v>40</v>
      </c>
      <c r="J1792" s="13">
        <v>65</v>
      </c>
      <c r="K1792" s="13">
        <v>0</v>
      </c>
      <c r="L1792" s="13">
        <v>0</v>
      </c>
      <c r="M1792" s="13">
        <v>0</v>
      </c>
      <c r="N1792" s="14">
        <f>D1792*$D$16</f>
        <v>153.60000000000002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510.72000000000008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57"/>
        <v>664.32000000000016</v>
      </c>
      <c r="Y1792" s="14">
        <f t="shared" si="558"/>
        <v>0</v>
      </c>
      <c r="Z1792" s="14">
        <f t="shared" si="559"/>
        <v>0</v>
      </c>
      <c r="AA1792" s="14">
        <f t="shared" si="560"/>
        <v>0</v>
      </c>
      <c r="AB1792" s="14">
        <f t="shared" si="564"/>
        <v>0</v>
      </c>
      <c r="AC1792" s="15">
        <f t="shared" si="565"/>
        <v>664.3</v>
      </c>
      <c r="AD1792" s="48">
        <f>(ROUND(AC1792-AC1779,1)/AC1779)</f>
        <v>1.7616421568627451E-2</v>
      </c>
      <c r="AE1792" s="113"/>
      <c r="AF1792" s="60"/>
      <c r="AH1792" s="20"/>
    </row>
    <row r="1793" spans="1:34">
      <c r="A1793" s="99"/>
      <c r="B1793" s="89"/>
      <c r="C1793" s="21" t="s">
        <v>326</v>
      </c>
      <c r="D1793" s="12">
        <v>96</v>
      </c>
      <c r="E1793" s="12">
        <v>0</v>
      </c>
      <c r="F1793" s="12">
        <v>0</v>
      </c>
      <c r="G1793" s="12">
        <v>0</v>
      </c>
      <c r="H1793" s="12">
        <v>0</v>
      </c>
      <c r="I1793" s="13">
        <v>65</v>
      </c>
      <c r="J1793" s="13">
        <v>40</v>
      </c>
      <c r="K1793" s="13">
        <v>0</v>
      </c>
      <c r="L1793" s="13">
        <v>0</v>
      </c>
      <c r="M1793" s="13">
        <v>0</v>
      </c>
      <c r="N1793" s="14">
        <f>D1793*$D$17</f>
        <v>153.60000000000002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510.72000000000008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57"/>
        <v>664.32000000000016</v>
      </c>
      <c r="Y1793" s="14">
        <f t="shared" si="558"/>
        <v>0</v>
      </c>
      <c r="Z1793" s="14">
        <f t="shared" si="559"/>
        <v>0</v>
      </c>
      <c r="AA1793" s="14">
        <f t="shared" si="560"/>
        <v>0</v>
      </c>
      <c r="AB1793" s="14">
        <f t="shared" si="564"/>
        <v>0</v>
      </c>
      <c r="AC1793" s="15">
        <f t="shared" si="565"/>
        <v>664.3</v>
      </c>
      <c r="AD1793" s="48">
        <f>(ROUND(AC1793-AC1779,1)/AC1779)</f>
        <v>1.7616421568627451E-2</v>
      </c>
      <c r="AE1793" s="113"/>
      <c r="AF1793" s="60"/>
      <c r="AH1793" s="20"/>
    </row>
    <row r="1794" spans="1:34">
      <c r="A1794" s="106" t="s">
        <v>0</v>
      </c>
      <c r="B1794" s="90" t="s">
        <v>75</v>
      </c>
      <c r="C1794" s="50" t="s">
        <v>241</v>
      </c>
      <c r="D1794" s="11">
        <v>90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80</v>
      </c>
      <c r="K1794" s="51">
        <v>0</v>
      </c>
      <c r="L1794" s="51">
        <v>0</v>
      </c>
      <c r="M1794" s="51">
        <v>0</v>
      </c>
      <c r="N1794" s="52">
        <f>D1794*$D$3</f>
        <v>180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540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si="547"/>
        <v>720</v>
      </c>
      <c r="Y1794" s="52">
        <f t="shared" si="548"/>
        <v>0</v>
      </c>
      <c r="Z1794" s="52">
        <f t="shared" si="549"/>
        <v>0</v>
      </c>
      <c r="AA1794" s="52">
        <f t="shared" si="550"/>
        <v>0</v>
      </c>
      <c r="AB1794" s="52">
        <f>R1794+W1794</f>
        <v>0</v>
      </c>
      <c r="AC1794" s="53">
        <f>ROUND(X1794+Y1794+Z1794+AA1794+AB1794,1)</f>
        <v>720</v>
      </c>
      <c r="AD1794" s="58"/>
      <c r="AE1794" s="113"/>
      <c r="AF1794" s="60"/>
      <c r="AH1794" s="20"/>
    </row>
    <row r="1795" spans="1:34">
      <c r="A1795" s="99" t="s">
        <v>802</v>
      </c>
      <c r="B1795" s="91">
        <v>0</v>
      </c>
      <c r="C1795" s="21" t="s">
        <v>324</v>
      </c>
      <c r="D1795" s="12">
        <v>90</v>
      </c>
      <c r="E1795" s="12">
        <v>0</v>
      </c>
      <c r="F1795" s="12">
        <v>0</v>
      </c>
      <c r="G1795" s="12">
        <v>0</v>
      </c>
      <c r="H1795" s="12">
        <v>0</v>
      </c>
      <c r="I1795" s="13">
        <v>40</v>
      </c>
      <c r="J1795" s="13">
        <v>93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670.31999999999994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47"/>
        <v>814.31999999999994</v>
      </c>
      <c r="Y1795" s="14">
        <f t="shared" si="548"/>
        <v>0</v>
      </c>
      <c r="Z1795" s="14">
        <f t="shared" si="549"/>
        <v>0</v>
      </c>
      <c r="AA1795" s="14">
        <f t="shared" si="550"/>
        <v>0</v>
      </c>
      <c r="AB1795" s="14">
        <f>R1795+W1795</f>
        <v>0</v>
      </c>
      <c r="AC1795" s="15">
        <f>ROUND(X1795+Y1795+Z1795+AA1795+AB1795,1)</f>
        <v>814.3</v>
      </c>
      <c r="AD1795" s="48">
        <f>(ROUND(AC1795-AC1794,1)/AC1794)</f>
        <v>0.13097222222222221</v>
      </c>
      <c r="AE1795" s="113"/>
      <c r="AF1795" s="60"/>
      <c r="AH1795" s="20"/>
    </row>
    <row r="1796" spans="1:34">
      <c r="A1796" s="99" t="s">
        <v>803</v>
      </c>
      <c r="B1796" s="91">
        <v>18</v>
      </c>
      <c r="C1796" s="21" t="s">
        <v>836</v>
      </c>
      <c r="D1796" s="12">
        <v>90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80</v>
      </c>
      <c r="K1796" s="13">
        <v>0</v>
      </c>
      <c r="L1796" s="13">
        <v>0</v>
      </c>
      <c r="M1796" s="13">
        <v>0</v>
      </c>
      <c r="N1796" s="14">
        <f>D1796*$D$5</f>
        <v>180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504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47"/>
        <v>684</v>
      </c>
      <c r="Y1796" s="14">
        <f t="shared" si="548"/>
        <v>0</v>
      </c>
      <c r="Z1796" s="14">
        <f t="shared" si="549"/>
        <v>0</v>
      </c>
      <c r="AA1796" s="14">
        <f t="shared" si="550"/>
        <v>0</v>
      </c>
      <c r="AB1796" s="14">
        <f>R1796+W1796</f>
        <v>0</v>
      </c>
      <c r="AC1796" s="15">
        <f t="shared" ref="AC1796:AC1808" si="566">ROUND(X1796+Y1796+Z1796+AA1796+AB1796,1)</f>
        <v>684</v>
      </c>
      <c r="AD1796" s="48">
        <f>(ROUND(AC1796-AC1794,1)/AC1794)</f>
        <v>-0.05</v>
      </c>
      <c r="AE1796" s="113" t="s">
        <v>801</v>
      </c>
      <c r="AF1796" s="60"/>
      <c r="AH1796" s="20"/>
    </row>
    <row r="1797" spans="1:34">
      <c r="A1797" s="99" t="s">
        <v>804</v>
      </c>
      <c r="B1797" s="91">
        <v>0</v>
      </c>
      <c r="C1797" s="21" t="s">
        <v>337</v>
      </c>
      <c r="D1797" s="12">
        <v>90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80</v>
      </c>
      <c r="K1797" s="13">
        <v>0</v>
      </c>
      <c r="L1797" s="13">
        <v>0</v>
      </c>
      <c r="M1797" s="13">
        <v>0</v>
      </c>
      <c r="N1797" s="14">
        <f>D1797*$D$6</f>
        <v>180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504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47"/>
        <v>684</v>
      </c>
      <c r="Y1797" s="14">
        <f t="shared" si="548"/>
        <v>0</v>
      </c>
      <c r="Z1797" s="14">
        <f t="shared" si="549"/>
        <v>0</v>
      </c>
      <c r="AA1797" s="14">
        <f t="shared" si="550"/>
        <v>0</v>
      </c>
      <c r="AB1797" s="14">
        <f t="shared" ref="AB1797:AB1808" si="567">R1797+W1797</f>
        <v>0</v>
      </c>
      <c r="AC1797" s="15">
        <f t="shared" si="566"/>
        <v>684</v>
      </c>
      <c r="AD1797" s="48">
        <f>(ROUND(AC1797-AC1794,1)/AC1794)</f>
        <v>-0.05</v>
      </c>
      <c r="AE1797" s="113"/>
      <c r="AF1797" s="60"/>
      <c r="AH1797" s="20"/>
    </row>
    <row r="1798" spans="1:34">
      <c r="A1798" s="99" t="s">
        <v>805</v>
      </c>
      <c r="B1798" s="91">
        <v>0</v>
      </c>
      <c r="C1798" s="21" t="s">
        <v>338</v>
      </c>
      <c r="D1798" s="12">
        <v>90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80</v>
      </c>
      <c r="K1798" s="13">
        <v>0</v>
      </c>
      <c r="L1798" s="13">
        <v>0</v>
      </c>
      <c r="M1798" s="13">
        <v>0</v>
      </c>
      <c r="N1798" s="14">
        <f>D1798*$D$7</f>
        <v>180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504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47"/>
        <v>684</v>
      </c>
      <c r="Y1798" s="14">
        <f t="shared" si="548"/>
        <v>0</v>
      </c>
      <c r="Z1798" s="14">
        <f t="shared" si="549"/>
        <v>0</v>
      </c>
      <c r="AA1798" s="14">
        <f t="shared" si="550"/>
        <v>0</v>
      </c>
      <c r="AB1798" s="14">
        <f t="shared" si="567"/>
        <v>0</v>
      </c>
      <c r="AC1798" s="15">
        <f t="shared" si="566"/>
        <v>684</v>
      </c>
      <c r="AD1798" s="48">
        <f>(ROUND(AC1798-AC1794,1)/AC1794)</f>
        <v>-0.05</v>
      </c>
      <c r="AE1798" s="113"/>
      <c r="AF1798" s="60"/>
      <c r="AH1798" s="20"/>
    </row>
    <row r="1799" spans="1:34">
      <c r="A1799" s="99" t="s">
        <v>655</v>
      </c>
      <c r="B1799" s="91"/>
      <c r="C1799" s="21" t="s">
        <v>339</v>
      </c>
      <c r="D1799" s="12">
        <v>90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80</v>
      </c>
      <c r="K1799" s="13">
        <v>0</v>
      </c>
      <c r="L1799" s="13">
        <v>0</v>
      </c>
      <c r="M1799" s="13">
        <v>0</v>
      </c>
      <c r="N1799" s="14">
        <f>D1799*$D$8</f>
        <v>180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504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47"/>
        <v>684</v>
      </c>
      <c r="Y1799" s="14">
        <f t="shared" si="548"/>
        <v>0</v>
      </c>
      <c r="Z1799" s="14">
        <f t="shared" si="549"/>
        <v>0</v>
      </c>
      <c r="AA1799" s="14">
        <f t="shared" si="550"/>
        <v>0</v>
      </c>
      <c r="AB1799" s="14">
        <f t="shared" si="567"/>
        <v>0</v>
      </c>
      <c r="AC1799" s="15">
        <f t="shared" si="566"/>
        <v>684</v>
      </c>
      <c r="AD1799" s="48">
        <f>(ROUND(AC1799-AC1794,1)/AC1794)</f>
        <v>-0.05</v>
      </c>
      <c r="AE1799" s="113"/>
      <c r="AF1799" s="60"/>
      <c r="AH1799" s="20"/>
    </row>
    <row r="1800" spans="1:34">
      <c r="A1800" s="99" t="s">
        <v>596</v>
      </c>
      <c r="B1800" s="91"/>
      <c r="C1800" s="21" t="s">
        <v>1</v>
      </c>
      <c r="D1800" s="12">
        <v>45</v>
      </c>
      <c r="E1800" s="12">
        <v>90</v>
      </c>
      <c r="F1800" s="12">
        <v>0</v>
      </c>
      <c r="G1800" s="12">
        <v>0</v>
      </c>
      <c r="H1800" s="12">
        <v>0</v>
      </c>
      <c r="I1800" s="13">
        <v>20</v>
      </c>
      <c r="J1800" s="13">
        <v>80</v>
      </c>
      <c r="K1800" s="13">
        <v>105</v>
      </c>
      <c r="L1800" s="13">
        <v>0</v>
      </c>
      <c r="M1800" s="13">
        <v>0</v>
      </c>
      <c r="N1800" s="14">
        <f>D1800*$D$9</f>
        <v>58.5</v>
      </c>
      <c r="O1800" s="14">
        <f>E1800*$E$9</f>
        <v>135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175.49999999999997</v>
      </c>
      <c r="T1800" s="14">
        <f>(O1800/100)*(K1800*$K$9)</f>
        <v>425.25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47"/>
        <v>233.99999999999997</v>
      </c>
      <c r="Y1800" s="14">
        <f t="shared" si="548"/>
        <v>560.25</v>
      </c>
      <c r="Z1800" s="14">
        <f t="shared" si="549"/>
        <v>0</v>
      </c>
      <c r="AA1800" s="14">
        <f t="shared" si="550"/>
        <v>0</v>
      </c>
      <c r="AB1800" s="14">
        <f t="shared" si="567"/>
        <v>0</v>
      </c>
      <c r="AC1800" s="15">
        <f t="shared" si="566"/>
        <v>794.3</v>
      </c>
      <c r="AD1800" s="48">
        <f>(ROUND(AC1800-AC1794,1)/AC1794)</f>
        <v>0.10319444444444444</v>
      </c>
      <c r="AE1800" s="113"/>
      <c r="AF1800" s="60"/>
      <c r="AH1800" s="20"/>
    </row>
    <row r="1801" spans="1:34">
      <c r="A1801" s="99" t="s">
        <v>831</v>
      </c>
      <c r="B1801" s="91"/>
      <c r="C1801" s="21" t="s">
        <v>2</v>
      </c>
      <c r="D1801" s="12">
        <v>45</v>
      </c>
      <c r="E1801" s="12">
        <v>0</v>
      </c>
      <c r="F1801" s="12">
        <v>90</v>
      </c>
      <c r="G1801" s="12">
        <v>0</v>
      </c>
      <c r="H1801" s="12">
        <v>0</v>
      </c>
      <c r="I1801" s="13">
        <v>20</v>
      </c>
      <c r="J1801" s="13">
        <v>80</v>
      </c>
      <c r="K1801" s="13">
        <v>52.5</v>
      </c>
      <c r="L1801" s="13">
        <v>52.5</v>
      </c>
      <c r="M1801" s="13">
        <v>0</v>
      </c>
      <c r="N1801" s="14">
        <f>D1801*$D$10</f>
        <v>58.5</v>
      </c>
      <c r="O1801" s="14">
        <f>E1801*$E$10</f>
        <v>0</v>
      </c>
      <c r="P1801" s="14">
        <f>F1801*$F$10</f>
        <v>135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175.49999999999997</v>
      </c>
      <c r="T1801" s="14">
        <f>(O1801/100)*(K1801*$J$10)</f>
        <v>0</v>
      </c>
      <c r="U1801" s="14">
        <f>(P1801/100)*(K1801*$K$10)+(P1801/100)*(L1801*$L$10)</f>
        <v>425.25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47"/>
        <v>233.99999999999997</v>
      </c>
      <c r="Y1801" s="14">
        <f t="shared" si="548"/>
        <v>0</v>
      </c>
      <c r="Z1801" s="14">
        <f t="shared" si="549"/>
        <v>560.25</v>
      </c>
      <c r="AA1801" s="14">
        <f t="shared" si="550"/>
        <v>0</v>
      </c>
      <c r="AB1801" s="14">
        <f t="shared" si="567"/>
        <v>0</v>
      </c>
      <c r="AC1801" s="15">
        <f t="shared" si="566"/>
        <v>794.3</v>
      </c>
      <c r="AD1801" s="48">
        <f>(ROUND(AC1801-AC1794,1)/AC1794)</f>
        <v>0.10319444444444444</v>
      </c>
      <c r="AE1801" s="113"/>
      <c r="AF1801" s="60"/>
      <c r="AH1801" s="20"/>
    </row>
    <row r="1802" spans="1:34">
      <c r="A1802" s="99" t="s">
        <v>832</v>
      </c>
      <c r="B1802" s="91"/>
      <c r="C1802" s="21" t="s">
        <v>3</v>
      </c>
      <c r="D1802" s="12">
        <v>45</v>
      </c>
      <c r="E1802" s="12">
        <v>0</v>
      </c>
      <c r="F1802" s="12">
        <v>0</v>
      </c>
      <c r="G1802" s="12">
        <v>90</v>
      </c>
      <c r="H1802" s="12">
        <v>0</v>
      </c>
      <c r="I1802" s="13">
        <v>20</v>
      </c>
      <c r="J1802" s="13">
        <v>80</v>
      </c>
      <c r="K1802" s="13">
        <v>0</v>
      </c>
      <c r="L1802" s="13">
        <v>105</v>
      </c>
      <c r="M1802" s="13">
        <v>0</v>
      </c>
      <c r="N1802" s="14">
        <f>D1802*$D$11</f>
        <v>58.5</v>
      </c>
      <c r="O1802" s="14">
        <f>E1802*$E$11</f>
        <v>0</v>
      </c>
      <c r="P1802" s="14">
        <f>F1802*$F$11</f>
        <v>0</v>
      </c>
      <c r="Q1802" s="14">
        <f>G1802*$G$11</f>
        <v>135</v>
      </c>
      <c r="R1802" s="14">
        <f>H1802*$H$11</f>
        <v>0</v>
      </c>
      <c r="S1802" s="14">
        <f>(N1802/100)*(I1802*$I$11)+(N1802/100)*(J1802*$J$11)</f>
        <v>175.49999999999997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425.25</v>
      </c>
      <c r="W1802" s="14">
        <f>(R1802/100)*(K1802*$K$11)+(R1802/100)*(L1802*$L$11)</f>
        <v>0</v>
      </c>
      <c r="X1802" s="14">
        <f t="shared" si="547"/>
        <v>233.99999999999997</v>
      </c>
      <c r="Y1802" s="14">
        <f t="shared" si="548"/>
        <v>0</v>
      </c>
      <c r="Z1802" s="14">
        <f t="shared" si="549"/>
        <v>0</v>
      </c>
      <c r="AA1802" s="14">
        <f t="shared" si="550"/>
        <v>560.25</v>
      </c>
      <c r="AB1802" s="14">
        <f t="shared" si="567"/>
        <v>0</v>
      </c>
      <c r="AC1802" s="15">
        <f t="shared" si="566"/>
        <v>794.3</v>
      </c>
      <c r="AD1802" s="48">
        <f>(ROUND(AC1802-AC1794,1)/AC1794)</f>
        <v>0.10319444444444444</v>
      </c>
      <c r="AE1802" s="113"/>
      <c r="AF1802" s="60"/>
      <c r="AH1802" s="20"/>
    </row>
    <row r="1803" spans="1:34">
      <c r="A1803" s="99" t="s">
        <v>833</v>
      </c>
      <c r="B1803" s="91"/>
      <c r="C1803" s="21" t="s">
        <v>4</v>
      </c>
      <c r="D1803" s="12">
        <v>45</v>
      </c>
      <c r="E1803" s="12">
        <v>0</v>
      </c>
      <c r="F1803" s="12">
        <v>0</v>
      </c>
      <c r="G1803" s="12">
        <v>0</v>
      </c>
      <c r="H1803" s="12">
        <v>90</v>
      </c>
      <c r="I1803" s="13">
        <v>20</v>
      </c>
      <c r="J1803" s="13">
        <v>80</v>
      </c>
      <c r="K1803" s="13">
        <v>52.5</v>
      </c>
      <c r="L1803" s="13">
        <v>52.5</v>
      </c>
      <c r="M1803" s="13">
        <v>0</v>
      </c>
      <c r="N1803" s="14">
        <f>D1803*$D$12</f>
        <v>58.5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135</v>
      </c>
      <c r="S1803" s="14">
        <f>(N1803/100)*(I1803*$I$12)+(N1803/100)*(J1803*$J$12)</f>
        <v>175.49999999999997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425.25</v>
      </c>
      <c r="X1803" s="14">
        <f t="shared" si="547"/>
        <v>233.99999999999997</v>
      </c>
      <c r="Y1803" s="14">
        <f t="shared" si="548"/>
        <v>0</v>
      </c>
      <c r="Z1803" s="14">
        <f t="shared" si="549"/>
        <v>0</v>
      </c>
      <c r="AA1803" s="14">
        <f t="shared" si="550"/>
        <v>0</v>
      </c>
      <c r="AB1803" s="14">
        <f t="shared" si="567"/>
        <v>560.25</v>
      </c>
      <c r="AC1803" s="15">
        <f t="shared" si="566"/>
        <v>794.3</v>
      </c>
      <c r="AD1803" s="48">
        <f>(ROUND(AC1803-AC1794,1)/AC1794)</f>
        <v>0.10319444444444444</v>
      </c>
      <c r="AE1803" s="113"/>
      <c r="AF1803" s="60"/>
      <c r="AH1803" s="20"/>
    </row>
    <row r="1804" spans="1:34">
      <c r="A1804" s="99" t="s">
        <v>834</v>
      </c>
      <c r="B1804" s="91"/>
      <c r="C1804" s="21" t="s">
        <v>327</v>
      </c>
      <c r="D1804" s="12">
        <v>90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80</v>
      </c>
      <c r="K1804" s="13">
        <v>0</v>
      </c>
      <c r="L1804" s="13">
        <v>0</v>
      </c>
      <c r="M1804" s="13">
        <v>80</v>
      </c>
      <c r="N1804" s="14">
        <f>D1804*$D$13</f>
        <v>135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729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47"/>
        <v>864</v>
      </c>
      <c r="Y1804" s="14">
        <f t="shared" si="548"/>
        <v>0</v>
      </c>
      <c r="Z1804" s="14">
        <f t="shared" si="549"/>
        <v>0</v>
      </c>
      <c r="AA1804" s="14">
        <f t="shared" si="550"/>
        <v>0</v>
      </c>
      <c r="AB1804" s="14">
        <f t="shared" si="567"/>
        <v>0</v>
      </c>
      <c r="AC1804" s="15">
        <f t="shared" si="566"/>
        <v>864</v>
      </c>
      <c r="AD1804" s="48">
        <f>(ROUND(AC1804-AC1794,1)/AC1794)</f>
        <v>0.2</v>
      </c>
      <c r="AE1804" s="113"/>
      <c r="AF1804" s="60"/>
      <c r="AH1804" s="20"/>
    </row>
    <row r="1805" spans="1:34">
      <c r="A1805" s="99" t="s">
        <v>835</v>
      </c>
      <c r="B1805" s="91"/>
      <c r="C1805" s="21" t="s">
        <v>328</v>
      </c>
      <c r="D1805" s="12">
        <v>90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80</v>
      </c>
      <c r="K1805" s="13">
        <v>80</v>
      </c>
      <c r="L1805" s="13">
        <v>0</v>
      </c>
      <c r="M1805" s="13">
        <v>0</v>
      </c>
      <c r="N1805" s="14">
        <f>D1805*$D$14</f>
        <v>135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729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47"/>
        <v>864</v>
      </c>
      <c r="Y1805" s="14">
        <f t="shared" si="548"/>
        <v>0</v>
      </c>
      <c r="Z1805" s="14">
        <f t="shared" si="549"/>
        <v>0</v>
      </c>
      <c r="AA1805" s="14">
        <f t="shared" si="550"/>
        <v>0</v>
      </c>
      <c r="AB1805" s="14">
        <f t="shared" si="567"/>
        <v>0</v>
      </c>
      <c r="AC1805" s="15">
        <f t="shared" si="566"/>
        <v>864</v>
      </c>
      <c r="AD1805" s="48">
        <f>(ROUND(AC1805-AC1794,1)/AC1794)</f>
        <v>0.2</v>
      </c>
      <c r="AE1805" s="113"/>
      <c r="AF1805" s="60"/>
      <c r="AH1805" s="20"/>
    </row>
    <row r="1806" spans="1:34">
      <c r="A1806" s="99"/>
      <c r="B1806" s="91"/>
      <c r="C1806" s="21" t="s">
        <v>329</v>
      </c>
      <c r="D1806" s="12">
        <v>90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80</v>
      </c>
      <c r="K1806" s="13">
        <v>0</v>
      </c>
      <c r="L1806" s="13">
        <v>80</v>
      </c>
      <c r="M1806" s="13">
        <v>0</v>
      </c>
      <c r="N1806" s="14">
        <f>D1806*$D$15</f>
        <v>135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729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47"/>
        <v>864</v>
      </c>
      <c r="Y1806" s="14">
        <f t="shared" si="548"/>
        <v>0</v>
      </c>
      <c r="Z1806" s="14">
        <f t="shared" si="549"/>
        <v>0</v>
      </c>
      <c r="AA1806" s="14">
        <f t="shared" si="550"/>
        <v>0</v>
      </c>
      <c r="AB1806" s="14">
        <f t="shared" si="567"/>
        <v>0</v>
      </c>
      <c r="AC1806" s="15">
        <f t="shared" si="566"/>
        <v>864</v>
      </c>
      <c r="AD1806" s="48">
        <f>(ROUND(AC1806-AC1794,1)/AC1794)</f>
        <v>0.2</v>
      </c>
      <c r="AE1806" s="113"/>
      <c r="AF1806" s="60"/>
      <c r="AH1806" s="20"/>
    </row>
    <row r="1807" spans="1:34">
      <c r="A1807" s="99"/>
      <c r="B1807" s="91"/>
      <c r="C1807" s="21" t="s">
        <v>325</v>
      </c>
      <c r="D1807" s="12">
        <v>90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102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689.75999999999988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47"/>
        <v>833.75999999999988</v>
      </c>
      <c r="Y1807" s="14">
        <f t="shared" si="548"/>
        <v>0</v>
      </c>
      <c r="Z1807" s="14">
        <f t="shared" si="549"/>
        <v>0</v>
      </c>
      <c r="AA1807" s="14">
        <f t="shared" si="550"/>
        <v>0</v>
      </c>
      <c r="AB1807" s="14">
        <f t="shared" si="567"/>
        <v>0</v>
      </c>
      <c r="AC1807" s="15">
        <f t="shared" si="566"/>
        <v>833.8</v>
      </c>
      <c r="AD1807" s="48">
        <f>(ROUND(AC1807-AC1794,1)/AC1794)</f>
        <v>0.15805555555555556</v>
      </c>
      <c r="AE1807" s="113"/>
      <c r="AF1807" s="60"/>
      <c r="AH1807" s="20"/>
    </row>
    <row r="1808" spans="1:34">
      <c r="A1808" s="99"/>
      <c r="B1808" s="91"/>
      <c r="C1808" s="21" t="s">
        <v>326</v>
      </c>
      <c r="D1808" s="12">
        <v>90</v>
      </c>
      <c r="E1808" s="12">
        <v>0</v>
      </c>
      <c r="F1808" s="12">
        <v>0</v>
      </c>
      <c r="G1808" s="12">
        <v>0</v>
      </c>
      <c r="H1808" s="12">
        <v>0</v>
      </c>
      <c r="I1808" s="13">
        <v>63</v>
      </c>
      <c r="J1808" s="13">
        <v>80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523.44000000000005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47"/>
        <v>667.44</v>
      </c>
      <c r="Y1808" s="14">
        <f t="shared" si="548"/>
        <v>0</v>
      </c>
      <c r="Z1808" s="14">
        <f t="shared" si="549"/>
        <v>0</v>
      </c>
      <c r="AA1808" s="14">
        <f t="shared" si="550"/>
        <v>0</v>
      </c>
      <c r="AB1808" s="14">
        <f t="shared" si="567"/>
        <v>0</v>
      </c>
      <c r="AC1808" s="15">
        <f t="shared" si="566"/>
        <v>667.4</v>
      </c>
      <c r="AD1808" s="48">
        <f>(ROUND(AC1808-AC1794,1)/AC1794)</f>
        <v>-7.3055555555555554E-2</v>
      </c>
      <c r="AE1808" s="113"/>
      <c r="AF1808" s="60"/>
      <c r="AH1808" s="20"/>
    </row>
    <row r="1809" spans="1:34">
      <c r="A1809" s="106" t="s">
        <v>0</v>
      </c>
      <c r="B1809" s="92" t="s">
        <v>77</v>
      </c>
      <c r="C1809" s="50" t="s">
        <v>241</v>
      </c>
      <c r="D1809" s="11">
        <v>96</v>
      </c>
      <c r="E1809" s="11">
        <v>0</v>
      </c>
      <c r="F1809" s="11">
        <v>0</v>
      </c>
      <c r="G1809" s="11">
        <v>0</v>
      </c>
      <c r="H1809" s="11">
        <v>0</v>
      </c>
      <c r="I1809" s="51">
        <v>20</v>
      </c>
      <c r="J1809" s="51">
        <v>60</v>
      </c>
      <c r="K1809" s="51">
        <v>0</v>
      </c>
      <c r="L1809" s="51">
        <v>0</v>
      </c>
      <c r="M1809" s="51">
        <v>0</v>
      </c>
      <c r="N1809" s="52">
        <f>D1809*$D$3</f>
        <v>192</v>
      </c>
      <c r="O1809" s="52">
        <f>E1809*$E$3</f>
        <v>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460.79999999999995</v>
      </c>
      <c r="T1809" s="52">
        <f>(O1809/100)*(K1809*$K$3)</f>
        <v>0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ref="X1809:X1824" si="568">N1809+S1809</f>
        <v>652.79999999999995</v>
      </c>
      <c r="Y1809" s="52">
        <f t="shared" ref="Y1809:Y1824" si="569">O1809+T1809</f>
        <v>0</v>
      </c>
      <c r="Z1809" s="52">
        <f t="shared" ref="Z1809:Z1824" si="570">P1809+U1809</f>
        <v>0</v>
      </c>
      <c r="AA1809" s="52">
        <f t="shared" ref="AA1809:AA1824" si="571">Q1809+V1809</f>
        <v>0</v>
      </c>
      <c r="AB1809" s="52">
        <f>R1809+W1809</f>
        <v>0</v>
      </c>
      <c r="AC1809" s="53">
        <f>ROUND(X1809+Y1809+Z1809+AA1809+AB1809,1)</f>
        <v>652.79999999999995</v>
      </c>
      <c r="AD1809" s="58"/>
      <c r="AE1809" s="113"/>
      <c r="AF1809" s="60"/>
      <c r="AH1809" s="20"/>
    </row>
    <row r="1810" spans="1:34">
      <c r="A1810" s="99" t="s">
        <v>802</v>
      </c>
      <c r="B1810" s="93">
        <v>12</v>
      </c>
      <c r="C1810" s="21" t="s">
        <v>324</v>
      </c>
      <c r="D1810" s="12">
        <v>96</v>
      </c>
      <c r="E1810" s="12">
        <v>0</v>
      </c>
      <c r="F1810" s="12">
        <v>0</v>
      </c>
      <c r="G1810" s="12">
        <v>0</v>
      </c>
      <c r="H1810" s="12">
        <v>0</v>
      </c>
      <c r="I1810" s="13">
        <v>35</v>
      </c>
      <c r="J1810" s="13">
        <v>75</v>
      </c>
      <c r="K1810" s="13">
        <v>0</v>
      </c>
      <c r="L1810" s="13">
        <v>0</v>
      </c>
      <c r="M1810" s="13">
        <v>0</v>
      </c>
      <c r="N1810" s="14">
        <f>D1810*$D$4</f>
        <v>153.60000000000002</v>
      </c>
      <c r="O1810" s="14">
        <f>E1810*$E$4</f>
        <v>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591.36000000000013</v>
      </c>
      <c r="T1810" s="14">
        <f>(O1810/100)*(K1810*$K$4)</f>
        <v>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si="568"/>
        <v>744.96000000000015</v>
      </c>
      <c r="Y1810" s="14">
        <f t="shared" si="569"/>
        <v>0</v>
      </c>
      <c r="Z1810" s="14">
        <f t="shared" si="570"/>
        <v>0</v>
      </c>
      <c r="AA1810" s="14">
        <f t="shared" si="571"/>
        <v>0</v>
      </c>
      <c r="AB1810" s="14">
        <f>R1810+W1810</f>
        <v>0</v>
      </c>
      <c r="AC1810" s="15">
        <f>ROUND(X1810+Y1810+Z1810+AA1810+AB1810,1)</f>
        <v>745</v>
      </c>
      <c r="AD1810" s="48">
        <f>(ROUND(AC1810-AC1809,1)/AC1809)</f>
        <v>0.14123774509803924</v>
      </c>
      <c r="AE1810" s="113"/>
      <c r="AF1810" s="60"/>
      <c r="AH1810" s="20"/>
    </row>
    <row r="1811" spans="1:34">
      <c r="A1811" s="99" t="s">
        <v>803</v>
      </c>
      <c r="B1811" s="93">
        <v>24</v>
      </c>
      <c r="C1811" s="21" t="s">
        <v>836</v>
      </c>
      <c r="D1811" s="12">
        <v>96</v>
      </c>
      <c r="E1811" s="12">
        <v>0</v>
      </c>
      <c r="F1811" s="12">
        <v>0</v>
      </c>
      <c r="G1811" s="12">
        <v>0</v>
      </c>
      <c r="H1811" s="12">
        <v>0</v>
      </c>
      <c r="I1811" s="13">
        <v>20</v>
      </c>
      <c r="J1811" s="13">
        <v>60</v>
      </c>
      <c r="K1811" s="13">
        <v>0</v>
      </c>
      <c r="L1811" s="13">
        <v>0</v>
      </c>
      <c r="M1811" s="13">
        <v>0</v>
      </c>
      <c r="N1811" s="14">
        <f>D1811*$D$5</f>
        <v>192</v>
      </c>
      <c r="O1811" s="14">
        <f>E1811*$E$5</f>
        <v>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430.08</v>
      </c>
      <c r="T1811" s="14">
        <f>(O1811/100)*(K1811*$K$5)</f>
        <v>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622.07999999999993</v>
      </c>
      <c r="Y1811" s="14">
        <f t="shared" si="569"/>
        <v>0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622.1</v>
      </c>
      <c r="AD1811" s="48">
        <f>(ROUND(AC1811-AC1809,1)/AC1809)</f>
        <v>-4.7028186274509803E-2</v>
      </c>
      <c r="AE1811" s="113" t="s">
        <v>801</v>
      </c>
      <c r="AF1811" s="60"/>
      <c r="AH1811" s="20"/>
    </row>
    <row r="1812" spans="1:34">
      <c r="A1812" s="99" t="s">
        <v>804</v>
      </c>
      <c r="B1812" s="93">
        <v>0</v>
      </c>
      <c r="C1812" s="21" t="s">
        <v>337</v>
      </c>
      <c r="D1812" s="12">
        <v>96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60</v>
      </c>
      <c r="K1812" s="13">
        <v>0</v>
      </c>
      <c r="L1812" s="13">
        <v>0</v>
      </c>
      <c r="M1812" s="13">
        <v>0</v>
      </c>
      <c r="N1812" s="14">
        <f>D1812*$D$6</f>
        <v>192</v>
      </c>
      <c r="O1812" s="14">
        <f>E1812*$E$6</f>
        <v>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430.08</v>
      </c>
      <c r="T1812" s="14">
        <f>(O1812/100)*(K1812*$K$6)</f>
        <v>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622.07999999999993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622.1</v>
      </c>
      <c r="AD1812" s="48">
        <f>(ROUND(AC1812-AC1809,1)/AC1809)</f>
        <v>-4.7028186274509803E-2</v>
      </c>
      <c r="AE1812" s="113"/>
      <c r="AF1812" s="60"/>
      <c r="AH1812" s="20"/>
    </row>
    <row r="1813" spans="1:34">
      <c r="A1813" s="99" t="s">
        <v>805</v>
      </c>
      <c r="B1813" s="93">
        <v>0</v>
      </c>
      <c r="C1813" s="21" t="s">
        <v>338</v>
      </c>
      <c r="D1813" s="12">
        <v>96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D1813*$D$7</f>
        <v>192</v>
      </c>
      <c r="O1813" s="14">
        <f>E1813*$E$7</f>
        <v>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430.08</v>
      </c>
      <c r="T1813" s="14">
        <f>(O1813/100)*(K1813*$K$7)</f>
        <v>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622.07999999999993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622.1</v>
      </c>
      <c r="AD1813" s="48">
        <f>(ROUND(AC1813-AC1809,1)/AC1809)</f>
        <v>-4.7028186274509803E-2</v>
      </c>
      <c r="AE1813" s="113"/>
      <c r="AF1813" s="60"/>
      <c r="AH1813" s="20"/>
    </row>
    <row r="1814" spans="1:34">
      <c r="A1814" s="99" t="s">
        <v>655</v>
      </c>
      <c r="B1814" s="93"/>
      <c r="C1814" s="21" t="s">
        <v>339</v>
      </c>
      <c r="D1814" s="12">
        <v>96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D1814*$D$8</f>
        <v>192</v>
      </c>
      <c r="O1814" s="14">
        <f>E1814*$E$8</f>
        <v>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430.08</v>
      </c>
      <c r="T1814" s="14">
        <f>(O1814/100)*(K1814*$K$8)</f>
        <v>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622.07999999999993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622.1</v>
      </c>
      <c r="AD1814" s="48">
        <f>(ROUND(AC1814-AC1809,1)/AC1809)</f>
        <v>-4.7028186274509803E-2</v>
      </c>
      <c r="AE1814" s="113"/>
      <c r="AF1814" s="60"/>
      <c r="AH1814" s="20"/>
    </row>
    <row r="1815" spans="1:34">
      <c r="A1815" s="99" t="s">
        <v>596</v>
      </c>
      <c r="B1815" s="93"/>
      <c r="C1815" s="21" t="s">
        <v>1</v>
      </c>
      <c r="D1815" s="12">
        <v>48</v>
      </c>
      <c r="E1815" s="12">
        <v>96</v>
      </c>
      <c r="F1815" s="12">
        <v>0</v>
      </c>
      <c r="G1815" s="12">
        <v>0</v>
      </c>
      <c r="H1815" s="12">
        <v>0</v>
      </c>
      <c r="I1815" s="13">
        <v>20</v>
      </c>
      <c r="J1815" s="13">
        <v>60</v>
      </c>
      <c r="K1815" s="13">
        <v>85</v>
      </c>
      <c r="L1815" s="13">
        <v>0</v>
      </c>
      <c r="M1815" s="13">
        <v>0</v>
      </c>
      <c r="N1815" s="14">
        <f>D1815*$D$9</f>
        <v>62.400000000000006</v>
      </c>
      <c r="O1815" s="14">
        <f>E1815*$E$9</f>
        <v>144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149.76000000000002</v>
      </c>
      <c r="T1815" s="14">
        <f>(O1815/100)*(K1815*$K$9)</f>
        <v>367.2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212.16000000000003</v>
      </c>
      <c r="Y1815" s="14">
        <f t="shared" si="569"/>
        <v>511.2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723.4</v>
      </c>
      <c r="AD1815" s="48">
        <f>(ROUND(AC1815-AC1809,1)/AC1809)</f>
        <v>0.10814950980392157</v>
      </c>
      <c r="AE1815" s="113"/>
      <c r="AF1815" s="60"/>
      <c r="AH1815" s="20"/>
    </row>
    <row r="1816" spans="1:34">
      <c r="A1816" s="99" t="s">
        <v>831</v>
      </c>
      <c r="B1816" s="93"/>
      <c r="C1816" s="21" t="s">
        <v>2</v>
      </c>
      <c r="D1816" s="12">
        <v>48</v>
      </c>
      <c r="E1816" s="12">
        <v>0</v>
      </c>
      <c r="F1816" s="12">
        <v>96</v>
      </c>
      <c r="G1816" s="12">
        <v>0</v>
      </c>
      <c r="H1816" s="12">
        <v>0</v>
      </c>
      <c r="I1816" s="13">
        <v>20</v>
      </c>
      <c r="J1816" s="13">
        <v>60</v>
      </c>
      <c r="K1816" s="13">
        <v>42.5</v>
      </c>
      <c r="L1816" s="13">
        <v>42.5</v>
      </c>
      <c r="M1816" s="13">
        <v>0</v>
      </c>
      <c r="N1816" s="14">
        <f>D1816*$D$10</f>
        <v>62.400000000000006</v>
      </c>
      <c r="O1816" s="14">
        <f>E1816*$E$10</f>
        <v>0</v>
      </c>
      <c r="P1816" s="14">
        <f>F1816*$F$10</f>
        <v>144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149.76000000000002</v>
      </c>
      <c r="T1816" s="14">
        <f>(O1816/100)*(K1816*$J$10)</f>
        <v>0</v>
      </c>
      <c r="U1816" s="14">
        <f>(P1816/100)*(K1816*$K$10)+(P1816/100)*(L1816*$L$10)</f>
        <v>367.2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212.16000000000003</v>
      </c>
      <c r="Y1816" s="14">
        <f t="shared" si="569"/>
        <v>0</v>
      </c>
      <c r="Z1816" s="14">
        <f t="shared" si="570"/>
        <v>511.2</v>
      </c>
      <c r="AA1816" s="14">
        <f t="shared" si="571"/>
        <v>0</v>
      </c>
      <c r="AB1816" s="14">
        <f t="shared" si="573"/>
        <v>0</v>
      </c>
      <c r="AC1816" s="15">
        <f t="shared" si="572"/>
        <v>723.4</v>
      </c>
      <c r="AD1816" s="48">
        <f>(ROUND(AC1816-AC1809,1)/AC1809)</f>
        <v>0.10814950980392157</v>
      </c>
      <c r="AE1816" s="113"/>
      <c r="AF1816" s="60"/>
      <c r="AH1816" s="20"/>
    </row>
    <row r="1817" spans="1:34">
      <c r="A1817" s="99" t="s">
        <v>832</v>
      </c>
      <c r="B1817" s="93"/>
      <c r="C1817" s="21" t="s">
        <v>3</v>
      </c>
      <c r="D1817" s="12">
        <v>48</v>
      </c>
      <c r="E1817" s="12">
        <v>0</v>
      </c>
      <c r="F1817" s="12">
        <v>0</v>
      </c>
      <c r="G1817" s="12">
        <v>96</v>
      </c>
      <c r="H1817" s="12">
        <v>0</v>
      </c>
      <c r="I1817" s="13">
        <v>20</v>
      </c>
      <c r="J1817" s="13">
        <v>60</v>
      </c>
      <c r="K1817" s="13">
        <v>0</v>
      </c>
      <c r="L1817" s="13">
        <v>85</v>
      </c>
      <c r="M1817" s="13">
        <v>0</v>
      </c>
      <c r="N1817" s="14">
        <f>D1817*$D$11</f>
        <v>62.400000000000006</v>
      </c>
      <c r="O1817" s="14">
        <f>E1817*$E$11</f>
        <v>0</v>
      </c>
      <c r="P1817" s="14">
        <f>F1817*$F$11</f>
        <v>0</v>
      </c>
      <c r="Q1817" s="14">
        <f>G1817*$G$11</f>
        <v>144</v>
      </c>
      <c r="R1817" s="14">
        <f>H1817*$H$11</f>
        <v>0</v>
      </c>
      <c r="S1817" s="14">
        <f>(N1817/100)*(I1817*$I$11)+(N1817/100)*(J1817*$J$11)</f>
        <v>149.76000000000002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367.2</v>
      </c>
      <c r="W1817" s="14">
        <f>(R1817/100)*(K1817*$K$11)+(R1817/100)*(L1817*$L$11)</f>
        <v>0</v>
      </c>
      <c r="X1817" s="14">
        <f t="shared" si="568"/>
        <v>212.16000000000003</v>
      </c>
      <c r="Y1817" s="14">
        <f t="shared" si="569"/>
        <v>0</v>
      </c>
      <c r="Z1817" s="14">
        <f t="shared" si="570"/>
        <v>0</v>
      </c>
      <c r="AA1817" s="14">
        <f t="shared" si="571"/>
        <v>511.2</v>
      </c>
      <c r="AB1817" s="14">
        <f t="shared" si="573"/>
        <v>0</v>
      </c>
      <c r="AC1817" s="15">
        <f t="shared" si="572"/>
        <v>723.4</v>
      </c>
      <c r="AD1817" s="48">
        <f>(ROUND(AC1817-AC1809,1)/AC1809)</f>
        <v>0.10814950980392157</v>
      </c>
      <c r="AE1817" s="113"/>
      <c r="AF1817" s="60"/>
      <c r="AH1817" s="20"/>
    </row>
    <row r="1818" spans="1:34">
      <c r="A1818" s="99" t="s">
        <v>833</v>
      </c>
      <c r="B1818" s="93"/>
      <c r="C1818" s="21" t="s">
        <v>4</v>
      </c>
      <c r="D1818" s="12">
        <v>48</v>
      </c>
      <c r="E1818" s="12">
        <v>0</v>
      </c>
      <c r="F1818" s="12">
        <v>0</v>
      </c>
      <c r="G1818" s="12">
        <v>0</v>
      </c>
      <c r="H1818" s="12">
        <v>96</v>
      </c>
      <c r="I1818" s="13">
        <v>20</v>
      </c>
      <c r="J1818" s="13">
        <v>60</v>
      </c>
      <c r="K1818" s="13">
        <v>42.5</v>
      </c>
      <c r="L1818" s="13">
        <v>42.5</v>
      </c>
      <c r="M1818" s="13">
        <v>0</v>
      </c>
      <c r="N1818" s="14">
        <f>D1818*$D$12</f>
        <v>62.400000000000006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144</v>
      </c>
      <c r="S1818" s="14">
        <f>(N1818/100)*(I1818*$I$12)+(N1818/100)*(J1818*$J$12)</f>
        <v>149.76000000000002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367.2</v>
      </c>
      <c r="X1818" s="14">
        <f t="shared" si="568"/>
        <v>212.16000000000003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511.2</v>
      </c>
      <c r="AC1818" s="15">
        <f t="shared" si="572"/>
        <v>723.4</v>
      </c>
      <c r="AD1818" s="48">
        <f>(ROUND(AC1818-AC1809,1)/AC1809)</f>
        <v>0.10814950980392157</v>
      </c>
      <c r="AE1818" s="113"/>
      <c r="AF1818" s="60"/>
      <c r="AH1818" s="20"/>
    </row>
    <row r="1819" spans="1:34">
      <c r="A1819" s="99" t="s">
        <v>834</v>
      </c>
      <c r="B1819" s="93"/>
      <c r="C1819" s="21" t="s">
        <v>327</v>
      </c>
      <c r="D1819" s="12">
        <v>96</v>
      </c>
      <c r="E1819" s="12">
        <v>0</v>
      </c>
      <c r="F1819" s="12">
        <v>0</v>
      </c>
      <c r="G1819" s="12">
        <v>0</v>
      </c>
      <c r="H1819" s="12">
        <v>0</v>
      </c>
      <c r="I1819" s="13">
        <v>20</v>
      </c>
      <c r="J1819" s="13">
        <v>60</v>
      </c>
      <c r="K1819" s="13">
        <v>0</v>
      </c>
      <c r="L1819" s="13">
        <v>0</v>
      </c>
      <c r="M1819" s="13">
        <v>70</v>
      </c>
      <c r="N1819" s="14">
        <f>D1819*$D$13</f>
        <v>144</v>
      </c>
      <c r="O1819" s="14">
        <f>E1819*$E$13</f>
        <v>0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648</v>
      </c>
      <c r="T1819" s="14">
        <f>(O1819/100)*(K1819*$K$13)+(O1819/100)*(M1819*$M$13)</f>
        <v>0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792</v>
      </c>
      <c r="Y1819" s="14">
        <f t="shared" si="569"/>
        <v>0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792</v>
      </c>
      <c r="AD1819" s="48">
        <f>(ROUND(AC1819-AC1809,1)/AC1809)</f>
        <v>0.21323529411764705</v>
      </c>
      <c r="AE1819" s="113"/>
      <c r="AF1819" s="60"/>
      <c r="AH1819" s="20"/>
    </row>
    <row r="1820" spans="1:34">
      <c r="A1820" s="99" t="s">
        <v>835</v>
      </c>
      <c r="B1820" s="93"/>
      <c r="C1820" s="21" t="s">
        <v>328</v>
      </c>
      <c r="D1820" s="12">
        <v>96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60</v>
      </c>
      <c r="K1820" s="13">
        <v>70</v>
      </c>
      <c r="L1820" s="13">
        <v>0</v>
      </c>
      <c r="M1820" s="13">
        <v>0</v>
      </c>
      <c r="N1820" s="14">
        <f>D1820*$D$14</f>
        <v>144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648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792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792</v>
      </c>
      <c r="AD1820" s="48">
        <f>(ROUND(AC1820-AC1809,1)/AC1809)</f>
        <v>0.21323529411764705</v>
      </c>
      <c r="AE1820" s="113"/>
      <c r="AF1820" s="60"/>
      <c r="AH1820" s="20"/>
    </row>
    <row r="1821" spans="1:34">
      <c r="A1821" s="99"/>
      <c r="B1821" s="93"/>
      <c r="C1821" s="21" t="s">
        <v>329</v>
      </c>
      <c r="D1821" s="12">
        <v>96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60</v>
      </c>
      <c r="K1821" s="13">
        <v>0</v>
      </c>
      <c r="L1821" s="13">
        <v>70</v>
      </c>
      <c r="M1821" s="13">
        <v>0</v>
      </c>
      <c r="N1821" s="14">
        <f>D1821*$D$15</f>
        <v>144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648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792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792</v>
      </c>
      <c r="AD1821" s="48">
        <f>(ROUND(AC1821-AC1809,1)/AC1809)</f>
        <v>0.21323529411764705</v>
      </c>
      <c r="AE1821" s="113"/>
      <c r="AF1821" s="60"/>
      <c r="AH1821" s="20"/>
    </row>
    <row r="1822" spans="1:34">
      <c r="A1822" s="99"/>
      <c r="B1822" s="93"/>
      <c r="C1822" s="21" t="s">
        <v>325</v>
      </c>
      <c r="D1822" s="12">
        <v>96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83</v>
      </c>
      <c r="K1822" s="13">
        <v>0</v>
      </c>
      <c r="L1822" s="13">
        <v>0</v>
      </c>
      <c r="M1822" s="13">
        <v>0</v>
      </c>
      <c r="N1822" s="14">
        <f>D1822*$D$16</f>
        <v>153.60000000000002</v>
      </c>
      <c r="O1822" s="14">
        <f>E1822*$E$16</f>
        <v>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604.41600000000017</v>
      </c>
      <c r="T1822" s="14">
        <f>(O1822/100)*(K1822*$K$16)</f>
        <v>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758.01600000000019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758</v>
      </c>
      <c r="AD1822" s="48">
        <f>(ROUND(AC1822-AC1809,1)/AC1809)</f>
        <v>0.16115196078431374</v>
      </c>
      <c r="AE1822" s="113"/>
      <c r="AF1822" s="60"/>
      <c r="AH1822" s="20"/>
    </row>
    <row r="1823" spans="1:34">
      <c r="A1823" s="99"/>
      <c r="B1823" s="93"/>
      <c r="C1823" s="21" t="s">
        <v>326</v>
      </c>
      <c r="D1823" s="12">
        <v>96</v>
      </c>
      <c r="E1823" s="12">
        <v>0</v>
      </c>
      <c r="F1823" s="12">
        <v>0</v>
      </c>
      <c r="G1823" s="12">
        <v>0</v>
      </c>
      <c r="H1823" s="12">
        <v>0</v>
      </c>
      <c r="I1823" s="13">
        <v>55</v>
      </c>
      <c r="J1823" s="13">
        <v>60</v>
      </c>
      <c r="K1823" s="13">
        <v>0</v>
      </c>
      <c r="L1823" s="13">
        <v>0</v>
      </c>
      <c r="M1823" s="13">
        <v>0</v>
      </c>
      <c r="N1823" s="14">
        <f>D1823*$D$17</f>
        <v>153.60000000000002</v>
      </c>
      <c r="O1823" s="14">
        <f>E1823*$E$17</f>
        <v>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472.32000000000011</v>
      </c>
      <c r="T1823" s="14">
        <f>(O1823/100)*(K1823*$K$17)</f>
        <v>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625.92000000000007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625.9</v>
      </c>
      <c r="AD1823" s="48">
        <f>(ROUND(AC1823-AC1809,1)/AC1809)</f>
        <v>-4.1207107843137254E-2</v>
      </c>
      <c r="AE1823" s="113"/>
      <c r="AF1823" s="60"/>
      <c r="AH1823" s="20"/>
    </row>
    <row r="1824" spans="1:34">
      <c r="A1824" s="106" t="s">
        <v>0</v>
      </c>
      <c r="B1824" s="90" t="s">
        <v>78</v>
      </c>
      <c r="C1824" s="50" t="s">
        <v>241</v>
      </c>
      <c r="D1824" s="11">
        <v>80</v>
      </c>
      <c r="E1824" s="11">
        <v>75</v>
      </c>
      <c r="F1824" s="11">
        <v>0</v>
      </c>
      <c r="G1824" s="11">
        <v>0</v>
      </c>
      <c r="H1824" s="11">
        <v>0</v>
      </c>
      <c r="I1824" s="51">
        <v>20</v>
      </c>
      <c r="J1824" s="51">
        <v>30</v>
      </c>
      <c r="K1824" s="51">
        <v>50</v>
      </c>
      <c r="L1824" s="51">
        <v>0</v>
      </c>
      <c r="M1824" s="51">
        <v>0</v>
      </c>
      <c r="N1824" s="52">
        <f>D1824*$D$3</f>
        <v>160</v>
      </c>
      <c r="O1824" s="52">
        <f>E1824*$E$3</f>
        <v>150</v>
      </c>
      <c r="P1824" s="52">
        <f>F1824*$F$3</f>
        <v>0</v>
      </c>
      <c r="Q1824" s="52">
        <f>G1824*$G$3</f>
        <v>0</v>
      </c>
      <c r="R1824" s="52">
        <f>H1824*$H$3</f>
        <v>0</v>
      </c>
      <c r="S1824" s="52">
        <f>(N1824/100)*(I1824*$I$3)+(N1824/100)*(J1824*$J$3)</f>
        <v>240</v>
      </c>
      <c r="T1824" s="52">
        <f>(O1824/100)*(K1824*$K$3)</f>
        <v>225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68"/>
        <v>400</v>
      </c>
      <c r="Y1824" s="52">
        <f t="shared" si="569"/>
        <v>375</v>
      </c>
      <c r="Z1824" s="52">
        <f t="shared" si="570"/>
        <v>0</v>
      </c>
      <c r="AA1824" s="52">
        <f t="shared" si="571"/>
        <v>0</v>
      </c>
      <c r="AB1824" s="52">
        <f>R1824+W1824</f>
        <v>0</v>
      </c>
      <c r="AC1824" s="53">
        <f>ROUND(X1824+Y1824+Z1824+AA1824+AB1824,1)</f>
        <v>775</v>
      </c>
      <c r="AD1824" s="58"/>
      <c r="AE1824" s="113"/>
      <c r="AF1824" s="60"/>
      <c r="AH1824" s="20"/>
    </row>
    <row r="1825" spans="1:34">
      <c r="A1825" s="99" t="s">
        <v>802</v>
      </c>
      <c r="B1825" s="91">
        <v>10</v>
      </c>
      <c r="C1825" s="21" t="s">
        <v>324</v>
      </c>
      <c r="D1825" s="12">
        <v>80</v>
      </c>
      <c r="E1825" s="12">
        <v>75</v>
      </c>
      <c r="F1825" s="12">
        <v>0</v>
      </c>
      <c r="G1825" s="12">
        <v>0</v>
      </c>
      <c r="H1825" s="12">
        <v>0</v>
      </c>
      <c r="I1825" s="13">
        <v>45</v>
      </c>
      <c r="J1825" s="13">
        <v>54</v>
      </c>
      <c r="K1825" s="13">
        <v>50</v>
      </c>
      <c r="L1825" s="13">
        <v>0</v>
      </c>
      <c r="M1825" s="13">
        <v>0</v>
      </c>
      <c r="N1825" s="14">
        <f>D1825*$D$4</f>
        <v>128</v>
      </c>
      <c r="O1825" s="14">
        <f>E1825*$E$4</f>
        <v>120</v>
      </c>
      <c r="P1825" s="14">
        <f>F1825*$F$4</f>
        <v>0</v>
      </c>
      <c r="Q1825" s="14">
        <f>G1825*$G$4</f>
        <v>0</v>
      </c>
      <c r="R1825" s="14">
        <f>H1825*$H$4</f>
        <v>0</v>
      </c>
      <c r="S1825" s="14">
        <f>(N1825/100)*(I1825*$I$4)+(N1825/100)*(J1825*$J$4)</f>
        <v>443.52</v>
      </c>
      <c r="T1825" s="14">
        <f>(O1825/100)*(K1825*$K$4)</f>
        <v>180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571.52</v>
      </c>
      <c r="Y1825" s="14">
        <f t="shared" ref="Y1825:Y1838" si="575">O1825+T1825</f>
        <v>300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0</v>
      </c>
      <c r="AC1825" s="15">
        <f>ROUND(X1825+Y1825+Z1825+AA1825+AB1825,1)</f>
        <v>871.5</v>
      </c>
      <c r="AD1825" s="48">
        <f>(ROUND(AC1825-AC1824,1)/AC1824)</f>
        <v>0.12451612903225806</v>
      </c>
      <c r="AE1825" s="113"/>
      <c r="AF1825" s="60"/>
      <c r="AH1825" s="20"/>
    </row>
    <row r="1826" spans="1:34">
      <c r="A1826" s="99" t="s">
        <v>803</v>
      </c>
      <c r="B1826" s="91">
        <v>16</v>
      </c>
      <c r="C1826" s="21" t="s">
        <v>836</v>
      </c>
      <c r="D1826" s="12">
        <v>80</v>
      </c>
      <c r="E1826" s="12">
        <v>75</v>
      </c>
      <c r="F1826" s="12">
        <v>0</v>
      </c>
      <c r="G1826" s="12">
        <v>0</v>
      </c>
      <c r="H1826" s="12">
        <v>0</v>
      </c>
      <c r="I1826" s="13">
        <v>20</v>
      </c>
      <c r="J1826" s="13">
        <v>30</v>
      </c>
      <c r="K1826" s="13">
        <v>50</v>
      </c>
      <c r="L1826" s="13">
        <v>0</v>
      </c>
      <c r="M1826" s="13">
        <v>0</v>
      </c>
      <c r="N1826" s="14">
        <f>D1826*$D$5</f>
        <v>160</v>
      </c>
      <c r="O1826" s="14">
        <f>E1826*$E$5</f>
        <v>150</v>
      </c>
      <c r="P1826" s="14">
        <f>F1826*$F$5</f>
        <v>0</v>
      </c>
      <c r="Q1826" s="14">
        <f>G1826*$G$5</f>
        <v>0</v>
      </c>
      <c r="R1826" s="14">
        <f>H1826*$H$5</f>
        <v>0</v>
      </c>
      <c r="S1826" s="14">
        <f>(N1826/100)*(I1826*$I$5)+(N1826/100)*(J1826*$J$5)</f>
        <v>224</v>
      </c>
      <c r="T1826" s="14">
        <f>(O1826/100)*(K1826*$K$5)</f>
        <v>210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384</v>
      </c>
      <c r="Y1826" s="14">
        <f t="shared" si="575"/>
        <v>360</v>
      </c>
      <c r="Z1826" s="14">
        <f t="shared" si="576"/>
        <v>0</v>
      </c>
      <c r="AA1826" s="14">
        <f t="shared" si="577"/>
        <v>0</v>
      </c>
      <c r="AB1826" s="14">
        <f>R1826+W1826</f>
        <v>0</v>
      </c>
      <c r="AC1826" s="15">
        <f t="shared" ref="AC1826:AC1838" si="578">ROUND(X1826+Y1826+Z1826+AA1826+AB1826,1)</f>
        <v>744</v>
      </c>
      <c r="AD1826" s="48">
        <f>(ROUND(AC1826-AC1824,1)/AC1824)</f>
        <v>-0.04</v>
      </c>
      <c r="AE1826" s="113" t="s">
        <v>801</v>
      </c>
      <c r="AF1826" s="60"/>
      <c r="AH1826" s="20"/>
    </row>
    <row r="1827" spans="1:34">
      <c r="A1827" s="99" t="s">
        <v>804</v>
      </c>
      <c r="B1827" s="91">
        <v>20</v>
      </c>
      <c r="C1827" s="21" t="s">
        <v>337</v>
      </c>
      <c r="D1827" s="12">
        <v>80</v>
      </c>
      <c r="E1827" s="12">
        <v>75</v>
      </c>
      <c r="F1827" s="12">
        <v>0</v>
      </c>
      <c r="G1827" s="12">
        <v>0</v>
      </c>
      <c r="H1827" s="12">
        <v>0</v>
      </c>
      <c r="I1827" s="13">
        <v>20</v>
      </c>
      <c r="J1827" s="13">
        <v>30</v>
      </c>
      <c r="K1827" s="13">
        <v>50</v>
      </c>
      <c r="L1827" s="13">
        <v>0</v>
      </c>
      <c r="M1827" s="13">
        <v>0</v>
      </c>
      <c r="N1827" s="14">
        <f>D1827*$D$6</f>
        <v>160</v>
      </c>
      <c r="O1827" s="14">
        <f>E1827*$E$6</f>
        <v>150</v>
      </c>
      <c r="P1827" s="14">
        <f>F1827*$F$6</f>
        <v>0</v>
      </c>
      <c r="Q1827" s="14">
        <f>G1827*$G$6</f>
        <v>0</v>
      </c>
      <c r="R1827" s="14">
        <f>H1827*$H$6</f>
        <v>0</v>
      </c>
      <c r="S1827" s="14">
        <f>(N1827/100)*(I1827*$I$6)+(N1827/100)*(J1827*$J$6)</f>
        <v>224</v>
      </c>
      <c r="T1827" s="14">
        <f>(O1827/100)*(K1827*$K$6)</f>
        <v>210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384</v>
      </c>
      <c r="Y1827" s="14">
        <f t="shared" si="575"/>
        <v>360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0</v>
      </c>
      <c r="AC1827" s="15">
        <f t="shared" si="578"/>
        <v>744</v>
      </c>
      <c r="AD1827" s="48">
        <f>(ROUND(AC1827-AC1824,1)/AC1824)</f>
        <v>-0.04</v>
      </c>
      <c r="AE1827" s="113"/>
      <c r="AF1827" s="60"/>
      <c r="AH1827" s="20"/>
    </row>
    <row r="1828" spans="1:34">
      <c r="A1828" s="99" t="s">
        <v>805</v>
      </c>
      <c r="B1828" s="91">
        <v>0</v>
      </c>
      <c r="C1828" s="21" t="s">
        <v>338</v>
      </c>
      <c r="D1828" s="12">
        <v>80</v>
      </c>
      <c r="E1828" s="12">
        <v>75</v>
      </c>
      <c r="F1828" s="12">
        <v>0</v>
      </c>
      <c r="G1828" s="12">
        <v>0</v>
      </c>
      <c r="H1828" s="12">
        <v>0</v>
      </c>
      <c r="I1828" s="13">
        <v>20</v>
      </c>
      <c r="J1828" s="13">
        <v>30</v>
      </c>
      <c r="K1828" s="13">
        <v>50</v>
      </c>
      <c r="L1828" s="13">
        <v>0</v>
      </c>
      <c r="M1828" s="13">
        <v>0</v>
      </c>
      <c r="N1828" s="14">
        <f>D1828*$D$7</f>
        <v>160</v>
      </c>
      <c r="O1828" s="14">
        <f>E1828*$E$7</f>
        <v>150</v>
      </c>
      <c r="P1828" s="14">
        <f>F1828*$F$7</f>
        <v>0</v>
      </c>
      <c r="Q1828" s="14">
        <f>G1828*$G$7</f>
        <v>0</v>
      </c>
      <c r="R1828" s="14">
        <f>H1828*$H$7</f>
        <v>0</v>
      </c>
      <c r="S1828" s="14">
        <f>(N1828/100)*(I1828*$I$7)+(N1828/100)*(J1828*$J$7)</f>
        <v>224</v>
      </c>
      <c r="T1828" s="14">
        <f>(O1828/100)*(K1828*$K$7)</f>
        <v>210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384</v>
      </c>
      <c r="Y1828" s="14">
        <f t="shared" si="575"/>
        <v>360</v>
      </c>
      <c r="Z1828" s="14">
        <f t="shared" si="576"/>
        <v>0</v>
      </c>
      <c r="AA1828" s="14">
        <f t="shared" si="577"/>
        <v>0</v>
      </c>
      <c r="AB1828" s="14">
        <f t="shared" si="579"/>
        <v>0</v>
      </c>
      <c r="AC1828" s="15">
        <f t="shared" si="578"/>
        <v>744</v>
      </c>
      <c r="AD1828" s="48">
        <f>(ROUND(AC1828-AC1824,1)/AC1824)</f>
        <v>-0.04</v>
      </c>
      <c r="AE1828" s="113"/>
      <c r="AF1828" s="60"/>
      <c r="AH1828" s="20"/>
    </row>
    <row r="1829" spans="1:34">
      <c r="A1829" s="99" t="s">
        <v>655</v>
      </c>
      <c r="B1829" s="91"/>
      <c r="C1829" s="21" t="s">
        <v>339</v>
      </c>
      <c r="D1829" s="12">
        <v>80</v>
      </c>
      <c r="E1829" s="12">
        <v>75</v>
      </c>
      <c r="F1829" s="12">
        <v>0</v>
      </c>
      <c r="G1829" s="12">
        <v>0</v>
      </c>
      <c r="H1829" s="12">
        <v>0</v>
      </c>
      <c r="I1829" s="13">
        <v>20</v>
      </c>
      <c r="J1829" s="13">
        <v>30</v>
      </c>
      <c r="K1829" s="13">
        <v>50</v>
      </c>
      <c r="L1829" s="13">
        <v>0</v>
      </c>
      <c r="M1829" s="13">
        <v>0</v>
      </c>
      <c r="N1829" s="14">
        <f>D1829*$D$8</f>
        <v>160</v>
      </c>
      <c r="O1829" s="14">
        <f>E1829*$E$8</f>
        <v>150</v>
      </c>
      <c r="P1829" s="14">
        <f>F1829*$F$8</f>
        <v>0</v>
      </c>
      <c r="Q1829" s="14">
        <f>G1829*$G$8</f>
        <v>0</v>
      </c>
      <c r="R1829" s="14">
        <f>H1829*$H$8</f>
        <v>0</v>
      </c>
      <c r="S1829" s="14">
        <f>(N1829/100)*(I1829*$I$8)+(N1829/100)*(J1829*$J$8)</f>
        <v>224</v>
      </c>
      <c r="T1829" s="14">
        <f>(O1829/100)*(K1829*$K$8)</f>
        <v>210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384</v>
      </c>
      <c r="Y1829" s="14">
        <f t="shared" si="575"/>
        <v>360</v>
      </c>
      <c r="Z1829" s="14">
        <f t="shared" si="576"/>
        <v>0</v>
      </c>
      <c r="AA1829" s="14">
        <f t="shared" si="577"/>
        <v>0</v>
      </c>
      <c r="AB1829" s="14">
        <f t="shared" si="579"/>
        <v>0</v>
      </c>
      <c r="AC1829" s="15">
        <f t="shared" si="578"/>
        <v>744</v>
      </c>
      <c r="AD1829" s="48">
        <f>(ROUND(AC1829-AC1824,1)/AC1824)</f>
        <v>-0.04</v>
      </c>
      <c r="AE1829" s="113"/>
      <c r="AF1829" s="60"/>
      <c r="AH1829" s="20"/>
    </row>
    <row r="1830" spans="1:34">
      <c r="A1830" s="99" t="s">
        <v>596</v>
      </c>
      <c r="B1830" s="91"/>
      <c r="C1830" s="21" t="s">
        <v>1</v>
      </c>
      <c r="D1830" s="12">
        <v>40</v>
      </c>
      <c r="E1830" s="12">
        <v>135</v>
      </c>
      <c r="F1830" s="12">
        <v>0</v>
      </c>
      <c r="G1830" s="12">
        <v>0</v>
      </c>
      <c r="H1830" s="12">
        <v>0</v>
      </c>
      <c r="I1830" s="13">
        <v>20</v>
      </c>
      <c r="J1830" s="13">
        <v>30</v>
      </c>
      <c r="K1830" s="13">
        <v>74</v>
      </c>
      <c r="L1830" s="13">
        <v>0</v>
      </c>
      <c r="M1830" s="13">
        <v>0</v>
      </c>
      <c r="N1830" s="14">
        <f>D1830*$D$9</f>
        <v>52</v>
      </c>
      <c r="O1830" s="14">
        <f>E1830*$E$9</f>
        <v>202.5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78</v>
      </c>
      <c r="T1830" s="14">
        <f>(O1830/100)*(K1830*$K$9)</f>
        <v>449.54999999999995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130</v>
      </c>
      <c r="Y1830" s="14">
        <f t="shared" si="575"/>
        <v>652.04999999999995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782.1</v>
      </c>
      <c r="AD1830" s="48">
        <f>(ROUND(AC1830-AC1824,1)/AC1824)</f>
        <v>9.1612903225806452E-3</v>
      </c>
      <c r="AE1830" s="113"/>
      <c r="AF1830" s="60"/>
      <c r="AH1830" s="20"/>
    </row>
    <row r="1831" spans="1:34">
      <c r="A1831" s="99" t="s">
        <v>831</v>
      </c>
      <c r="B1831" s="91"/>
      <c r="C1831" s="21" t="s">
        <v>2</v>
      </c>
      <c r="D1831" s="12">
        <v>40</v>
      </c>
      <c r="E1831" s="12">
        <v>0</v>
      </c>
      <c r="F1831" s="12">
        <v>135</v>
      </c>
      <c r="G1831" s="12">
        <v>0</v>
      </c>
      <c r="H1831" s="12">
        <v>0</v>
      </c>
      <c r="I1831" s="13">
        <v>20</v>
      </c>
      <c r="J1831" s="13">
        <v>30</v>
      </c>
      <c r="K1831" s="13">
        <v>37</v>
      </c>
      <c r="L1831" s="13">
        <v>37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202.5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78</v>
      </c>
      <c r="T1831" s="14">
        <f>(O1831/100)*(K1831*$J$10)</f>
        <v>0</v>
      </c>
      <c r="U1831" s="14">
        <f>(P1831/100)*(K1831*$K$10)+(P1831/100)*(L1831*$L$10)</f>
        <v>449.54999999999995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130</v>
      </c>
      <c r="Y1831" s="14">
        <f t="shared" si="575"/>
        <v>0</v>
      </c>
      <c r="Z1831" s="14">
        <f t="shared" si="576"/>
        <v>652.04999999999995</v>
      </c>
      <c r="AA1831" s="14">
        <f t="shared" si="577"/>
        <v>0</v>
      </c>
      <c r="AB1831" s="14">
        <f t="shared" si="579"/>
        <v>0</v>
      </c>
      <c r="AC1831" s="15">
        <f t="shared" si="578"/>
        <v>782.1</v>
      </c>
      <c r="AD1831" s="48">
        <f>(ROUND(AC1831-AC1824,1)/AC1824)</f>
        <v>9.1612903225806452E-3</v>
      </c>
      <c r="AE1831" s="113"/>
      <c r="AF1831" s="60"/>
      <c r="AH1831" s="20"/>
    </row>
    <row r="1832" spans="1:34">
      <c r="A1832" s="99" t="s">
        <v>832</v>
      </c>
      <c r="B1832" s="91"/>
      <c r="C1832" s="21" t="s">
        <v>3</v>
      </c>
      <c r="D1832" s="12">
        <v>40</v>
      </c>
      <c r="E1832" s="12">
        <v>0</v>
      </c>
      <c r="F1832" s="12">
        <v>0</v>
      </c>
      <c r="G1832" s="12">
        <v>135</v>
      </c>
      <c r="H1832" s="12">
        <v>0</v>
      </c>
      <c r="I1832" s="13">
        <v>20</v>
      </c>
      <c r="J1832" s="13">
        <v>30</v>
      </c>
      <c r="K1832" s="13">
        <v>0</v>
      </c>
      <c r="L1832" s="13">
        <v>74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202.5</v>
      </c>
      <c r="R1832" s="14">
        <f>H1832*$H$11</f>
        <v>0</v>
      </c>
      <c r="S1832" s="14">
        <f>(N1832/100)*(I1832*$I$11)+(N1832/100)*(J1832*$J$11)</f>
        <v>78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449.54999999999995</v>
      </c>
      <c r="W1832" s="14">
        <f>(R1832/100)*(K1832*$K$11)+(R1832/100)*(L1832*$L$11)</f>
        <v>0</v>
      </c>
      <c r="X1832" s="14">
        <f t="shared" si="574"/>
        <v>130</v>
      </c>
      <c r="Y1832" s="14">
        <f t="shared" si="575"/>
        <v>0</v>
      </c>
      <c r="Z1832" s="14">
        <f t="shared" si="576"/>
        <v>0</v>
      </c>
      <c r="AA1832" s="14">
        <f t="shared" si="577"/>
        <v>652.04999999999995</v>
      </c>
      <c r="AB1832" s="14">
        <f t="shared" si="579"/>
        <v>0</v>
      </c>
      <c r="AC1832" s="15">
        <f t="shared" si="578"/>
        <v>782.1</v>
      </c>
      <c r="AD1832" s="48">
        <f>(ROUND(AC1832-AC1824,1)/AC1824)</f>
        <v>9.1612903225806452E-3</v>
      </c>
      <c r="AE1832" s="113"/>
      <c r="AF1832" s="60"/>
      <c r="AH1832" s="20"/>
    </row>
    <row r="1833" spans="1:34">
      <c r="A1833" s="99" t="s">
        <v>833</v>
      </c>
      <c r="B1833" s="91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135</v>
      </c>
      <c r="I1833" s="13">
        <v>20</v>
      </c>
      <c r="J1833" s="13">
        <v>30</v>
      </c>
      <c r="K1833" s="13">
        <v>37</v>
      </c>
      <c r="L1833" s="13">
        <v>37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202.5</v>
      </c>
      <c r="S1833" s="14">
        <f>(N1833/100)*(I1833*$I$12)+(N1833/100)*(J1833*$J$12)</f>
        <v>78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449.54999999999995</v>
      </c>
      <c r="X1833" s="14">
        <f t="shared" si="574"/>
        <v>130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652.04999999999995</v>
      </c>
      <c r="AC1833" s="15">
        <f t="shared" si="578"/>
        <v>782.1</v>
      </c>
      <c r="AD1833" s="48">
        <f>(ROUND(AC1833-AC1824,1)/AC1824)</f>
        <v>9.1612903225806452E-3</v>
      </c>
      <c r="AE1833" s="113"/>
      <c r="AF1833" s="60"/>
      <c r="AH1833" s="20"/>
    </row>
    <row r="1834" spans="1:34">
      <c r="A1834" s="99" t="s">
        <v>834</v>
      </c>
      <c r="B1834" s="91"/>
      <c r="C1834" s="21" t="s">
        <v>327</v>
      </c>
      <c r="D1834" s="12">
        <v>80</v>
      </c>
      <c r="E1834" s="12">
        <v>75</v>
      </c>
      <c r="F1834" s="12">
        <v>0</v>
      </c>
      <c r="G1834" s="12">
        <v>0</v>
      </c>
      <c r="H1834" s="12">
        <v>0</v>
      </c>
      <c r="I1834" s="13">
        <v>20</v>
      </c>
      <c r="J1834" s="13">
        <v>30</v>
      </c>
      <c r="K1834" s="13">
        <v>50</v>
      </c>
      <c r="L1834" s="13">
        <v>0</v>
      </c>
      <c r="M1834" s="13">
        <v>35</v>
      </c>
      <c r="N1834" s="14">
        <f>D1834*$D$13</f>
        <v>120</v>
      </c>
      <c r="O1834" s="14">
        <f>E1834*$E$13</f>
        <v>112.5</v>
      </c>
      <c r="P1834" s="14">
        <f>F1834*$F$13</f>
        <v>0</v>
      </c>
      <c r="Q1834" s="14">
        <f>G1834*$G$13</f>
        <v>0</v>
      </c>
      <c r="R1834" s="14">
        <f>H1834*$H$13</f>
        <v>0</v>
      </c>
      <c r="S1834" s="14">
        <f>(N1834/100)*(I1834*$I$14)+(N1834/100)*(J1834*$J$14)+(N1834/100)*(M1834*$M$14)</f>
        <v>306</v>
      </c>
      <c r="T1834" s="14">
        <f>(O1834/100)*(K1834*$K$13)+(O1834/100)*(M1834*$M$13)</f>
        <v>326.25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0</v>
      </c>
      <c r="X1834" s="14">
        <f t="shared" si="574"/>
        <v>426</v>
      </c>
      <c r="Y1834" s="14">
        <f t="shared" si="575"/>
        <v>438.75</v>
      </c>
      <c r="Z1834" s="14">
        <f t="shared" si="576"/>
        <v>0</v>
      </c>
      <c r="AA1834" s="14">
        <f t="shared" si="577"/>
        <v>0</v>
      </c>
      <c r="AB1834" s="14">
        <f t="shared" si="579"/>
        <v>0</v>
      </c>
      <c r="AC1834" s="15">
        <f t="shared" si="578"/>
        <v>864.8</v>
      </c>
      <c r="AD1834" s="48">
        <f>(ROUND(AC1834-AC1824,1)/AC1824)</f>
        <v>0.11587096774193548</v>
      </c>
      <c r="AE1834" s="113"/>
      <c r="AF1834" s="60"/>
      <c r="AH1834" s="20"/>
    </row>
    <row r="1835" spans="1:34">
      <c r="A1835" s="99" t="s">
        <v>835</v>
      </c>
      <c r="B1835" s="91"/>
      <c r="C1835" s="21" t="s">
        <v>328</v>
      </c>
      <c r="D1835" s="12">
        <v>125</v>
      </c>
      <c r="E1835" s="12">
        <v>0</v>
      </c>
      <c r="F1835" s="12">
        <v>0</v>
      </c>
      <c r="G1835" s="12">
        <v>0</v>
      </c>
      <c r="H1835" s="12">
        <v>0</v>
      </c>
      <c r="I1835" s="13">
        <v>20</v>
      </c>
      <c r="J1835" s="13">
        <v>30</v>
      </c>
      <c r="K1835" s="13">
        <v>70</v>
      </c>
      <c r="L1835" s="13">
        <v>0</v>
      </c>
      <c r="M1835" s="13">
        <v>0</v>
      </c>
      <c r="N1835" s="14">
        <f>D1835*$D$14</f>
        <v>187.5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675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862.5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862.5</v>
      </c>
      <c r="AD1835" s="48">
        <f>(ROUND(AC1835-AC1824,1)/AC1824)</f>
        <v>0.11290322580645161</v>
      </c>
      <c r="AE1835" s="113"/>
      <c r="AF1835" s="60"/>
      <c r="AH1835" s="20"/>
    </row>
    <row r="1836" spans="1:34">
      <c r="A1836" s="99"/>
      <c r="B1836" s="91"/>
      <c r="C1836" s="21" t="s">
        <v>329</v>
      </c>
      <c r="D1836" s="12">
        <v>125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30</v>
      </c>
      <c r="K1836" s="13">
        <v>0</v>
      </c>
      <c r="L1836" s="13">
        <v>70</v>
      </c>
      <c r="M1836" s="13">
        <v>0</v>
      </c>
      <c r="N1836" s="14">
        <f>D1836*$D$15</f>
        <v>187.5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675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862.5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862.5</v>
      </c>
      <c r="AD1836" s="48">
        <f>(ROUND(AC1836-AC1824,1)/AC1824)</f>
        <v>0.11290322580645161</v>
      </c>
      <c r="AE1836" s="113"/>
      <c r="AF1836" s="60"/>
      <c r="AH1836" s="20"/>
    </row>
    <row r="1837" spans="1:34">
      <c r="A1837" s="99"/>
      <c r="B1837" s="91"/>
      <c r="C1837" s="21" t="s">
        <v>325</v>
      </c>
      <c r="D1837" s="12">
        <v>80</v>
      </c>
      <c r="E1837" s="12">
        <v>75</v>
      </c>
      <c r="F1837" s="12">
        <v>0</v>
      </c>
      <c r="G1837" s="12">
        <v>0</v>
      </c>
      <c r="H1837" s="12">
        <v>0</v>
      </c>
      <c r="I1837" s="13">
        <v>20</v>
      </c>
      <c r="J1837" s="13">
        <v>75</v>
      </c>
      <c r="K1837" s="13">
        <v>50</v>
      </c>
      <c r="L1837" s="13">
        <v>0</v>
      </c>
      <c r="M1837" s="13">
        <v>0</v>
      </c>
      <c r="N1837" s="14">
        <f>D1837*$D$16</f>
        <v>128</v>
      </c>
      <c r="O1837" s="14">
        <f>E1837*$E$16</f>
        <v>120</v>
      </c>
      <c r="P1837" s="14">
        <f>F1837*$F$16</f>
        <v>0</v>
      </c>
      <c r="Q1837" s="14">
        <f>G1837*$G$16</f>
        <v>0</v>
      </c>
      <c r="R1837" s="14">
        <f>H1837*$H$16</f>
        <v>0</v>
      </c>
      <c r="S1837" s="14">
        <f>(N1837/100)*(I1837*$I$16)+(N1837/100)*(J1837*$J$16)</f>
        <v>457.6</v>
      </c>
      <c r="T1837" s="14">
        <f>(O1837/100)*(K1837*$K$16)</f>
        <v>180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585.6</v>
      </c>
      <c r="Y1837" s="14">
        <f t="shared" si="575"/>
        <v>300</v>
      </c>
      <c r="Z1837" s="14">
        <f t="shared" si="576"/>
        <v>0</v>
      </c>
      <c r="AA1837" s="14">
        <f t="shared" si="577"/>
        <v>0</v>
      </c>
      <c r="AB1837" s="14">
        <f t="shared" si="579"/>
        <v>0</v>
      </c>
      <c r="AC1837" s="15">
        <f t="shared" si="578"/>
        <v>885.6</v>
      </c>
      <c r="AD1837" s="48">
        <f>(ROUND(AC1837-AC1824,1)/AC1824)</f>
        <v>0.14270967741935484</v>
      </c>
      <c r="AE1837" s="113"/>
      <c r="AF1837" s="60"/>
      <c r="AH1837" s="20"/>
    </row>
    <row r="1838" spans="1:34">
      <c r="A1838" s="99"/>
      <c r="B1838" s="91"/>
      <c r="C1838" s="21" t="s">
        <v>326</v>
      </c>
      <c r="D1838" s="12">
        <v>80</v>
      </c>
      <c r="E1838" s="12">
        <v>75</v>
      </c>
      <c r="F1838" s="12">
        <v>0</v>
      </c>
      <c r="G1838" s="12">
        <v>0</v>
      </c>
      <c r="H1838" s="12">
        <v>0</v>
      </c>
      <c r="I1838" s="13">
        <v>56</v>
      </c>
      <c r="J1838" s="13">
        <v>30</v>
      </c>
      <c r="K1838" s="13">
        <v>50</v>
      </c>
      <c r="L1838" s="13">
        <v>0</v>
      </c>
      <c r="M1838" s="13">
        <v>0</v>
      </c>
      <c r="N1838" s="14">
        <f>D1838*$D$17</f>
        <v>128</v>
      </c>
      <c r="O1838" s="14">
        <f>E1838*$E$17</f>
        <v>120</v>
      </c>
      <c r="P1838" s="14">
        <f>F1838*$F$17</f>
        <v>0</v>
      </c>
      <c r="Q1838" s="14">
        <f>G1838*$G$17</f>
        <v>0</v>
      </c>
      <c r="R1838" s="14">
        <f>H1838*$H$17</f>
        <v>0</v>
      </c>
      <c r="S1838" s="14">
        <f>(N1838/100)*(I1838*$I$17)+(N1838/100)*(J1838*$J$17)</f>
        <v>360.96</v>
      </c>
      <c r="T1838" s="14">
        <f>(O1838/100)*(K1838*$K$17)</f>
        <v>180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488.96</v>
      </c>
      <c r="Y1838" s="14">
        <f t="shared" si="575"/>
        <v>300</v>
      </c>
      <c r="Z1838" s="14">
        <f t="shared" si="576"/>
        <v>0</v>
      </c>
      <c r="AA1838" s="14">
        <f t="shared" si="577"/>
        <v>0</v>
      </c>
      <c r="AB1838" s="14">
        <f t="shared" si="579"/>
        <v>0</v>
      </c>
      <c r="AC1838" s="15">
        <f t="shared" si="578"/>
        <v>789</v>
      </c>
      <c r="AD1838" s="48">
        <f>(ROUND(AC1838-AC1824,1)/AC1824)</f>
        <v>1.806451612903226E-2</v>
      </c>
      <c r="AE1838" s="113"/>
      <c r="AF1838" s="60"/>
      <c r="AH1838" s="20"/>
    </row>
    <row r="1839" spans="1:34">
      <c r="A1839" s="106" t="s">
        <v>0</v>
      </c>
      <c r="B1839" s="92" t="s">
        <v>314</v>
      </c>
      <c r="C1839" s="50" t="s">
        <v>241</v>
      </c>
      <c r="D1839" s="11">
        <v>80</v>
      </c>
      <c r="E1839" s="11">
        <v>0</v>
      </c>
      <c r="F1839" s="11">
        <v>0</v>
      </c>
      <c r="G1839" s="11">
        <v>0</v>
      </c>
      <c r="H1839" s="11">
        <v>100</v>
      </c>
      <c r="I1839" s="51">
        <v>30</v>
      </c>
      <c r="J1839" s="51">
        <v>60</v>
      </c>
      <c r="K1839" s="51">
        <v>0</v>
      </c>
      <c r="L1839" s="51">
        <v>0</v>
      </c>
      <c r="M1839" s="51">
        <v>0</v>
      </c>
      <c r="N1839" s="52">
        <f>D1839*$D$3</f>
        <v>160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200</v>
      </c>
      <c r="S1839" s="52">
        <f>(N1839/100)*(I1839*$I$3)+(N1839/100)*(J1839*$J$3)</f>
        <v>432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si="547"/>
        <v>592</v>
      </c>
      <c r="Y1839" s="52">
        <f t="shared" si="548"/>
        <v>0</v>
      </c>
      <c r="Z1839" s="52">
        <f t="shared" si="549"/>
        <v>0</v>
      </c>
      <c r="AA1839" s="52">
        <f t="shared" si="550"/>
        <v>0</v>
      </c>
      <c r="AB1839" s="52">
        <f>R1839+W1839</f>
        <v>200</v>
      </c>
      <c r="AC1839" s="53">
        <f>ROUND(X1839+Y1839+Z1839+AA1839+AB1839,1)</f>
        <v>792</v>
      </c>
      <c r="AD1839" s="58"/>
      <c r="AE1839" s="113"/>
      <c r="AF1839" s="60"/>
      <c r="AH1839" s="20"/>
    </row>
    <row r="1840" spans="1:34">
      <c r="A1840" s="99" t="s">
        <v>802</v>
      </c>
      <c r="B1840" s="93">
        <v>10</v>
      </c>
      <c r="C1840" s="21" t="s">
        <v>324</v>
      </c>
      <c r="D1840" s="12">
        <v>80</v>
      </c>
      <c r="E1840" s="12">
        <v>0</v>
      </c>
      <c r="F1840" s="12">
        <v>0</v>
      </c>
      <c r="G1840" s="12">
        <v>0</v>
      </c>
      <c r="H1840" s="12">
        <v>100</v>
      </c>
      <c r="I1840" s="13">
        <v>50</v>
      </c>
      <c r="J1840" s="13">
        <v>80</v>
      </c>
      <c r="K1840" s="13">
        <v>0</v>
      </c>
      <c r="L1840" s="13">
        <v>0</v>
      </c>
      <c r="M1840" s="13">
        <v>0</v>
      </c>
      <c r="N1840" s="14">
        <f>D1840*$D$4</f>
        <v>128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160</v>
      </c>
      <c r="S1840" s="14">
        <f>(N1840/100)*(I1840*$I$4)+(N1840/100)*(J1840*$J$4)</f>
        <v>582.40000000000009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ref="X1840:X1853" si="580">N1840+S1840</f>
        <v>710.40000000000009</v>
      </c>
      <c r="Y1840" s="14">
        <f t="shared" ref="Y1840:Y1853" si="581">O1840+T1840</f>
        <v>0</v>
      </c>
      <c r="Z1840" s="14">
        <f t="shared" ref="Z1840:Z1853" si="582">P1840+U1840</f>
        <v>0</v>
      </c>
      <c r="AA1840" s="14">
        <f t="shared" ref="AA1840:AA1853" si="583">Q1840+V1840</f>
        <v>0</v>
      </c>
      <c r="AB1840" s="14">
        <f>R1840+W1840</f>
        <v>160</v>
      </c>
      <c r="AC1840" s="15">
        <f>ROUND(X1840+Y1840+Z1840+AA1840+AB1840,1)</f>
        <v>870.4</v>
      </c>
      <c r="AD1840" s="48">
        <f>(ROUND(AC1840-AC1839,1)/AC1839)</f>
        <v>9.8989898989899003E-2</v>
      </c>
      <c r="AE1840" s="113"/>
      <c r="AF1840" s="60"/>
      <c r="AH1840" s="20"/>
    </row>
    <row r="1841" spans="1:34">
      <c r="A1841" s="99" t="s">
        <v>803</v>
      </c>
      <c r="B1841" s="93">
        <v>20</v>
      </c>
      <c r="C1841" s="21" t="s">
        <v>836</v>
      </c>
      <c r="D1841" s="12">
        <v>80</v>
      </c>
      <c r="E1841" s="12">
        <v>0</v>
      </c>
      <c r="F1841" s="12">
        <v>0</v>
      </c>
      <c r="G1841" s="12">
        <v>0</v>
      </c>
      <c r="H1841" s="12">
        <v>100</v>
      </c>
      <c r="I1841" s="13">
        <v>30</v>
      </c>
      <c r="J1841" s="13">
        <v>60</v>
      </c>
      <c r="K1841" s="13">
        <v>0</v>
      </c>
      <c r="L1841" s="13">
        <v>0</v>
      </c>
      <c r="M1841" s="13">
        <v>0</v>
      </c>
      <c r="N1841" s="14">
        <f>D1841*$D$5</f>
        <v>160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200</v>
      </c>
      <c r="S1841" s="14">
        <f>(N1841/100)*(I1841*$I$5)+(N1841/100)*(J1841*$J$5)</f>
        <v>403.20000000000005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563.20000000000005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200</v>
      </c>
      <c r="AC1841" s="15">
        <f t="shared" ref="AC1841:AC1853" si="584">ROUND(X1841+Y1841+Z1841+AA1841+AB1841,1)</f>
        <v>763.2</v>
      </c>
      <c r="AD1841" s="48">
        <f>(ROUND(AC1841-AC1839,1)/AC1839)</f>
        <v>-3.6363636363636362E-2</v>
      </c>
      <c r="AE1841" s="113" t="s">
        <v>801</v>
      </c>
      <c r="AF1841" s="60"/>
      <c r="AH1841" s="20"/>
    </row>
    <row r="1842" spans="1:34">
      <c r="A1842" s="99" t="s">
        <v>804</v>
      </c>
      <c r="B1842" s="93">
        <v>10</v>
      </c>
      <c r="C1842" s="21" t="s">
        <v>337</v>
      </c>
      <c r="D1842" s="12">
        <v>80</v>
      </c>
      <c r="E1842" s="12">
        <v>0</v>
      </c>
      <c r="F1842" s="12">
        <v>0</v>
      </c>
      <c r="G1842" s="12">
        <v>0</v>
      </c>
      <c r="H1842" s="12">
        <v>100</v>
      </c>
      <c r="I1842" s="13">
        <v>30</v>
      </c>
      <c r="J1842" s="13">
        <v>60</v>
      </c>
      <c r="K1842" s="13">
        <v>0</v>
      </c>
      <c r="L1842" s="13">
        <v>0</v>
      </c>
      <c r="M1842" s="13">
        <v>0</v>
      </c>
      <c r="N1842" s="14">
        <f>D1842*$D$6</f>
        <v>160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200</v>
      </c>
      <c r="S1842" s="14">
        <f>(N1842/100)*(I1842*$I$6)+(N1842/100)*(J1842*$J$6)</f>
        <v>403.20000000000005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563.20000000000005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200</v>
      </c>
      <c r="AC1842" s="15">
        <f t="shared" si="584"/>
        <v>763.2</v>
      </c>
      <c r="AD1842" s="48">
        <f>(ROUND(AC1842-AC1839,1)/AC1839)</f>
        <v>-3.6363636363636362E-2</v>
      </c>
      <c r="AE1842" s="113"/>
      <c r="AF1842" s="60"/>
      <c r="AH1842" s="20"/>
    </row>
    <row r="1843" spans="1:34">
      <c r="A1843" s="99" t="s">
        <v>805</v>
      </c>
      <c r="B1843" s="93">
        <v>10</v>
      </c>
      <c r="C1843" s="21" t="s">
        <v>338</v>
      </c>
      <c r="D1843" s="12">
        <v>80</v>
      </c>
      <c r="E1843" s="12">
        <v>0</v>
      </c>
      <c r="F1843" s="12">
        <v>0</v>
      </c>
      <c r="G1843" s="12">
        <v>0</v>
      </c>
      <c r="H1843" s="12">
        <v>100</v>
      </c>
      <c r="I1843" s="13">
        <v>30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D1843*$D$7</f>
        <v>160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200</v>
      </c>
      <c r="S1843" s="14">
        <f>(N1843/100)*(I1843*$I$7)+(N1843/100)*(J1843*$J$7)</f>
        <v>403.20000000000005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563.20000000000005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200</v>
      </c>
      <c r="AC1843" s="15">
        <f t="shared" si="584"/>
        <v>763.2</v>
      </c>
      <c r="AD1843" s="48">
        <f>(ROUND(AC1843-AC1839,1)/AC1839)</f>
        <v>-3.6363636363636362E-2</v>
      </c>
      <c r="AE1843" s="113"/>
      <c r="AF1843" s="60"/>
      <c r="AH1843" s="20"/>
    </row>
    <row r="1844" spans="1:34">
      <c r="A1844" s="99" t="s">
        <v>655</v>
      </c>
      <c r="B1844" s="93"/>
      <c r="C1844" s="21" t="s">
        <v>339</v>
      </c>
      <c r="D1844" s="12">
        <v>80</v>
      </c>
      <c r="E1844" s="12">
        <v>0</v>
      </c>
      <c r="F1844" s="12">
        <v>0</v>
      </c>
      <c r="G1844" s="12">
        <v>0</v>
      </c>
      <c r="H1844" s="12">
        <v>100</v>
      </c>
      <c r="I1844" s="13">
        <v>30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D1844*$D$8</f>
        <v>160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200</v>
      </c>
      <c r="S1844" s="14">
        <f>(N1844/100)*(I1844*$I$8)+(N1844/100)*(J1844*$J$8)</f>
        <v>403.20000000000005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563.20000000000005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200</v>
      </c>
      <c r="AC1844" s="15">
        <f t="shared" si="584"/>
        <v>763.2</v>
      </c>
      <c r="AD1844" s="48">
        <f>(ROUND(AC1844-AC1839,1)/AC1839)</f>
        <v>-3.6363636363636362E-2</v>
      </c>
      <c r="AE1844" s="113"/>
      <c r="AF1844" s="60"/>
      <c r="AH1844" s="20"/>
    </row>
    <row r="1845" spans="1:34">
      <c r="A1845" s="99" t="s">
        <v>596</v>
      </c>
      <c r="B1845" s="93"/>
      <c r="C1845" s="21" t="s">
        <v>1</v>
      </c>
      <c r="D1845" s="12">
        <v>40</v>
      </c>
      <c r="E1845" s="12">
        <v>140</v>
      </c>
      <c r="F1845" s="12">
        <v>0</v>
      </c>
      <c r="G1845" s="12">
        <v>0</v>
      </c>
      <c r="H1845" s="12">
        <v>0</v>
      </c>
      <c r="I1845" s="13">
        <v>30</v>
      </c>
      <c r="J1845" s="13">
        <v>60</v>
      </c>
      <c r="K1845" s="13">
        <v>70</v>
      </c>
      <c r="L1845" s="13">
        <v>0</v>
      </c>
      <c r="M1845" s="13">
        <v>0</v>
      </c>
      <c r="N1845" s="14">
        <f>D1845*$D$9</f>
        <v>52</v>
      </c>
      <c r="O1845" s="14">
        <f>E1845*$E$9</f>
        <v>210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140.4</v>
      </c>
      <c r="T1845" s="14">
        <f>(O1845/100)*(K1845*$K$9)</f>
        <v>441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192.4</v>
      </c>
      <c r="Y1845" s="14">
        <f t="shared" si="581"/>
        <v>651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843.4</v>
      </c>
      <c r="AD1845" s="48">
        <f>(ROUND(AC1845-AC1839,1)/AC1839)</f>
        <v>6.4898989898989901E-2</v>
      </c>
      <c r="AE1845" s="113"/>
      <c r="AF1845" s="60"/>
      <c r="AH1845" s="20"/>
    </row>
    <row r="1846" spans="1:34">
      <c r="A1846" s="99" t="s">
        <v>831</v>
      </c>
      <c r="B1846" s="93"/>
      <c r="C1846" s="21" t="s">
        <v>2</v>
      </c>
      <c r="D1846" s="12">
        <v>40</v>
      </c>
      <c r="E1846" s="12">
        <v>0</v>
      </c>
      <c r="F1846" s="12">
        <v>140</v>
      </c>
      <c r="G1846" s="12">
        <v>0</v>
      </c>
      <c r="H1846" s="12">
        <v>0</v>
      </c>
      <c r="I1846" s="13">
        <v>30</v>
      </c>
      <c r="J1846" s="13">
        <v>60</v>
      </c>
      <c r="K1846" s="13">
        <v>35</v>
      </c>
      <c r="L1846" s="13">
        <v>35</v>
      </c>
      <c r="M1846" s="13">
        <v>0</v>
      </c>
      <c r="N1846" s="14">
        <f>D1846*$D$10</f>
        <v>52</v>
      </c>
      <c r="O1846" s="14">
        <f>E1846*$E$10</f>
        <v>0</v>
      </c>
      <c r="P1846" s="14">
        <f>F1846*$F$10</f>
        <v>210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140.4</v>
      </c>
      <c r="T1846" s="14">
        <f>(O1846/100)*(K1846*$J$10)</f>
        <v>0</v>
      </c>
      <c r="U1846" s="14">
        <f>(P1846/100)*(K1846*$K$10)+(P1846/100)*(L1846*$L$10)</f>
        <v>441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192.4</v>
      </c>
      <c r="Y1846" s="14">
        <f t="shared" si="581"/>
        <v>0</v>
      </c>
      <c r="Z1846" s="14">
        <f t="shared" si="582"/>
        <v>651</v>
      </c>
      <c r="AA1846" s="14">
        <f t="shared" si="583"/>
        <v>0</v>
      </c>
      <c r="AB1846" s="14">
        <f t="shared" si="585"/>
        <v>0</v>
      </c>
      <c r="AC1846" s="15">
        <f t="shared" si="584"/>
        <v>843.4</v>
      </c>
      <c r="AD1846" s="48">
        <f>(ROUND(AC1846-AC1839,1)/AC1839)</f>
        <v>6.4898989898989901E-2</v>
      </c>
      <c r="AE1846" s="113"/>
      <c r="AF1846" s="60"/>
      <c r="AH1846" s="20"/>
    </row>
    <row r="1847" spans="1:34">
      <c r="A1847" s="99" t="s">
        <v>832</v>
      </c>
      <c r="B1847" s="93"/>
      <c r="C1847" s="21" t="s">
        <v>3</v>
      </c>
      <c r="D1847" s="12">
        <v>40</v>
      </c>
      <c r="E1847" s="12">
        <v>0</v>
      </c>
      <c r="F1847" s="12">
        <v>0</v>
      </c>
      <c r="G1847" s="12">
        <v>140</v>
      </c>
      <c r="H1847" s="12">
        <v>0</v>
      </c>
      <c r="I1847" s="13">
        <v>30</v>
      </c>
      <c r="J1847" s="13">
        <v>60</v>
      </c>
      <c r="K1847" s="13">
        <v>0</v>
      </c>
      <c r="L1847" s="13">
        <v>70</v>
      </c>
      <c r="M1847" s="13">
        <v>0</v>
      </c>
      <c r="N1847" s="14">
        <f>D1847*$D$11</f>
        <v>52</v>
      </c>
      <c r="O1847" s="14">
        <f>E1847*$E$11</f>
        <v>0</v>
      </c>
      <c r="P1847" s="14">
        <f>F1847*$F$11</f>
        <v>0</v>
      </c>
      <c r="Q1847" s="14">
        <f>G1847*$G$11</f>
        <v>210</v>
      </c>
      <c r="R1847" s="14">
        <f>H1847*$H$11</f>
        <v>0</v>
      </c>
      <c r="S1847" s="14">
        <f>(N1847/100)*(I1847*$I$11)+(N1847/100)*(J1847*$J$11)</f>
        <v>140.4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441</v>
      </c>
      <c r="W1847" s="14">
        <f>(R1847/100)*(K1847*$K$11)+(R1847/100)*(L1847*$L$11)</f>
        <v>0</v>
      </c>
      <c r="X1847" s="14">
        <f t="shared" si="580"/>
        <v>192.4</v>
      </c>
      <c r="Y1847" s="14">
        <f t="shared" si="581"/>
        <v>0</v>
      </c>
      <c r="Z1847" s="14">
        <f t="shared" si="582"/>
        <v>0</v>
      </c>
      <c r="AA1847" s="14">
        <f t="shared" si="583"/>
        <v>651</v>
      </c>
      <c r="AB1847" s="14">
        <f t="shared" si="585"/>
        <v>0</v>
      </c>
      <c r="AC1847" s="15">
        <f t="shared" si="584"/>
        <v>843.4</v>
      </c>
      <c r="AD1847" s="48">
        <f>(ROUND(AC1847-AC1839,1)/AC1839)</f>
        <v>6.4898989898989901E-2</v>
      </c>
      <c r="AE1847" s="113"/>
      <c r="AF1847" s="60"/>
      <c r="AH1847" s="20"/>
    </row>
    <row r="1848" spans="1:34">
      <c r="A1848" s="99" t="s">
        <v>833</v>
      </c>
      <c r="B1848" s="93"/>
      <c r="C1848" s="21" t="s">
        <v>4</v>
      </c>
      <c r="D1848" s="12">
        <v>40</v>
      </c>
      <c r="E1848" s="12">
        <v>0</v>
      </c>
      <c r="F1848" s="12">
        <v>0</v>
      </c>
      <c r="G1848" s="12">
        <v>0</v>
      </c>
      <c r="H1848" s="12">
        <v>140</v>
      </c>
      <c r="I1848" s="13">
        <v>30</v>
      </c>
      <c r="J1848" s="13">
        <v>60</v>
      </c>
      <c r="K1848" s="13">
        <v>35</v>
      </c>
      <c r="L1848" s="13">
        <v>35</v>
      </c>
      <c r="M1848" s="13">
        <v>0</v>
      </c>
      <c r="N1848" s="14">
        <f>D1848*$D$12</f>
        <v>52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210</v>
      </c>
      <c r="S1848" s="14">
        <f>(N1848/100)*(I1848*$I$12)+(N1848/100)*(J1848*$J$12)</f>
        <v>140.4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441</v>
      </c>
      <c r="X1848" s="14">
        <f t="shared" si="580"/>
        <v>192.4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651</v>
      </c>
      <c r="AC1848" s="15">
        <f t="shared" si="584"/>
        <v>843.4</v>
      </c>
      <c r="AD1848" s="48">
        <f>(ROUND(AC1848-AC1839,1)/AC1839)</f>
        <v>6.4898989898989901E-2</v>
      </c>
      <c r="AE1848" s="113"/>
      <c r="AF1848" s="60"/>
      <c r="AH1848" s="20"/>
    </row>
    <row r="1849" spans="1:34">
      <c r="A1849" s="99" t="s">
        <v>834</v>
      </c>
      <c r="B1849" s="93"/>
      <c r="C1849" s="21" t="s">
        <v>327</v>
      </c>
      <c r="D1849" s="12">
        <v>80</v>
      </c>
      <c r="E1849" s="12">
        <v>0</v>
      </c>
      <c r="F1849" s="12">
        <v>0</v>
      </c>
      <c r="G1849" s="12">
        <v>0</v>
      </c>
      <c r="H1849" s="12">
        <v>100</v>
      </c>
      <c r="I1849" s="13">
        <v>30</v>
      </c>
      <c r="J1849" s="13">
        <v>60</v>
      </c>
      <c r="K1849" s="13">
        <v>0</v>
      </c>
      <c r="L1849" s="13">
        <v>0</v>
      </c>
      <c r="M1849" s="13">
        <v>30</v>
      </c>
      <c r="N1849" s="14">
        <f>D1849*$D$13</f>
        <v>120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150</v>
      </c>
      <c r="S1849" s="14">
        <f>(N1849/100)*(I1849*$I$14)+(N1849/100)*(J1849*$J$14)+(N1849/100)*(M1849*$M$14)</f>
        <v>432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180</v>
      </c>
      <c r="X1849" s="14">
        <f t="shared" si="580"/>
        <v>552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330</v>
      </c>
      <c r="AC1849" s="15">
        <f t="shared" si="584"/>
        <v>882</v>
      </c>
      <c r="AD1849" s="48">
        <f>(ROUND(AC1849-AC1839,1)/AC1839)</f>
        <v>0.11363636363636363</v>
      </c>
      <c r="AE1849" s="113"/>
      <c r="AF1849" s="60"/>
      <c r="AH1849" s="20"/>
    </row>
    <row r="1850" spans="1:34">
      <c r="A1850" s="99" t="s">
        <v>835</v>
      </c>
      <c r="B1850" s="93"/>
      <c r="C1850" s="21" t="s">
        <v>328</v>
      </c>
      <c r="D1850" s="12">
        <v>110</v>
      </c>
      <c r="E1850" s="12">
        <v>0</v>
      </c>
      <c r="F1850" s="12">
        <v>0</v>
      </c>
      <c r="G1850" s="12">
        <v>0</v>
      </c>
      <c r="H1850" s="12">
        <v>0</v>
      </c>
      <c r="I1850" s="13">
        <v>30</v>
      </c>
      <c r="J1850" s="13">
        <v>60</v>
      </c>
      <c r="K1850" s="13">
        <v>70</v>
      </c>
      <c r="L1850" s="13">
        <v>0</v>
      </c>
      <c r="M1850" s="13">
        <v>0</v>
      </c>
      <c r="N1850" s="14">
        <f>D1850*$D$14</f>
        <v>165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792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957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957</v>
      </c>
      <c r="AD1850" s="48">
        <f>(ROUND(AC1850-AC1839,1)/AC1839)</f>
        <v>0.20833333333333334</v>
      </c>
      <c r="AE1850" s="113"/>
      <c r="AF1850" s="60"/>
      <c r="AH1850" s="20"/>
    </row>
    <row r="1851" spans="1:34">
      <c r="A1851" s="99"/>
      <c r="B1851" s="93"/>
      <c r="C1851" s="21" t="s">
        <v>329</v>
      </c>
      <c r="D1851" s="12">
        <v>110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60</v>
      </c>
      <c r="K1851" s="13">
        <v>0</v>
      </c>
      <c r="L1851" s="13">
        <v>70</v>
      </c>
      <c r="M1851" s="13">
        <v>0</v>
      </c>
      <c r="N1851" s="14">
        <f>D1851*$D$15</f>
        <v>165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792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957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957</v>
      </c>
      <c r="AD1851" s="48">
        <f>(ROUND(AC1851-AC1839,1)/AC1839)</f>
        <v>0.20833333333333334</v>
      </c>
      <c r="AE1851" s="113"/>
      <c r="AF1851" s="60"/>
      <c r="AH1851" s="20"/>
    </row>
    <row r="1852" spans="1:34">
      <c r="A1852" s="99"/>
      <c r="B1852" s="93"/>
      <c r="C1852" s="21" t="s">
        <v>325</v>
      </c>
      <c r="D1852" s="12">
        <v>80</v>
      </c>
      <c r="E1852" s="12">
        <v>0</v>
      </c>
      <c r="F1852" s="12">
        <v>0</v>
      </c>
      <c r="G1852" s="12">
        <v>0</v>
      </c>
      <c r="H1852" s="12">
        <v>100</v>
      </c>
      <c r="I1852" s="13">
        <v>30</v>
      </c>
      <c r="J1852" s="13">
        <v>100</v>
      </c>
      <c r="K1852" s="13">
        <v>0</v>
      </c>
      <c r="L1852" s="13">
        <v>0</v>
      </c>
      <c r="M1852" s="13">
        <v>0</v>
      </c>
      <c r="N1852" s="14">
        <f>D1852*$D$16</f>
        <v>128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160</v>
      </c>
      <c r="S1852" s="14">
        <f>(N1852/100)*(I1852*$I$16)+(N1852/100)*(J1852*$J$16)</f>
        <v>614.4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742.4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160</v>
      </c>
      <c r="AC1852" s="15">
        <f t="shared" si="584"/>
        <v>902.4</v>
      </c>
      <c r="AD1852" s="48">
        <f>(ROUND(AC1852-AC1839,1)/AC1839)</f>
        <v>0.1393939393939394</v>
      </c>
      <c r="AE1852" s="113"/>
      <c r="AF1852" s="60"/>
      <c r="AH1852" s="20"/>
    </row>
    <row r="1853" spans="1:34">
      <c r="A1853" s="99"/>
      <c r="B1853" s="93"/>
      <c r="C1853" s="21" t="s">
        <v>326</v>
      </c>
      <c r="D1853" s="12">
        <v>80</v>
      </c>
      <c r="E1853" s="12">
        <v>0</v>
      </c>
      <c r="F1853" s="12">
        <v>0</v>
      </c>
      <c r="G1853" s="12">
        <v>0</v>
      </c>
      <c r="H1853" s="12">
        <v>100</v>
      </c>
      <c r="I1853" s="13">
        <v>71</v>
      </c>
      <c r="J1853" s="13">
        <v>60</v>
      </c>
      <c r="K1853" s="13">
        <v>0</v>
      </c>
      <c r="L1853" s="13">
        <v>0</v>
      </c>
      <c r="M1853" s="13">
        <v>0</v>
      </c>
      <c r="N1853" s="14">
        <f>D1853*$D$17</f>
        <v>128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160</v>
      </c>
      <c r="S1853" s="14">
        <f>(N1853/100)*(I1853*$I$17)+(N1853/100)*(J1853*$J$17)</f>
        <v>485.76000000000005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613.76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160</v>
      </c>
      <c r="AC1853" s="15">
        <f t="shared" si="584"/>
        <v>773.8</v>
      </c>
      <c r="AD1853" s="48">
        <f>(ROUND(AC1853-AC1839,1)/AC1839)</f>
        <v>-2.2979797979797979E-2</v>
      </c>
      <c r="AE1853" s="113"/>
      <c r="AF1853" s="60"/>
      <c r="AH1853" s="20"/>
    </row>
    <row r="1854" spans="1:34">
      <c r="A1854" s="106" t="s">
        <v>0</v>
      </c>
      <c r="B1854" s="90" t="s">
        <v>534</v>
      </c>
      <c r="C1854" s="50" t="s">
        <v>241</v>
      </c>
      <c r="D1854" s="11">
        <v>90</v>
      </c>
      <c r="E1854" s="11">
        <v>0</v>
      </c>
      <c r="F1854" s="11">
        <v>0</v>
      </c>
      <c r="G1854" s="11">
        <v>0</v>
      </c>
      <c r="H1854" s="11">
        <v>0</v>
      </c>
      <c r="I1854" s="51">
        <v>20</v>
      </c>
      <c r="J1854" s="51">
        <v>80</v>
      </c>
      <c r="K1854" s="51">
        <v>0</v>
      </c>
      <c r="L1854" s="51">
        <v>0</v>
      </c>
      <c r="M1854" s="51">
        <v>0</v>
      </c>
      <c r="N1854" s="52">
        <f>D1854*$D$3</f>
        <v>180</v>
      </c>
      <c r="O1854" s="52">
        <f>E1854*$E$3</f>
        <v>0</v>
      </c>
      <c r="P1854" s="52">
        <f>F1854*$F$3</f>
        <v>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540</v>
      </c>
      <c r="T1854" s="52">
        <f>(O1854/100)*(K1854*$K$3)</f>
        <v>0</v>
      </c>
      <c r="U1854" s="52">
        <f>(P1854/100)*(K1854*$K$3)+(P1854/100)*(L1854*$L$3)</f>
        <v>0</v>
      </c>
      <c r="V1854" s="52">
        <f>(Q1854/100)*(L1854*$L$3)</f>
        <v>0</v>
      </c>
      <c r="W1854" s="52">
        <f>(R1854/100)*(K1854*$K$3)+(R1854/100)*(L1854*$L$3)</f>
        <v>0</v>
      </c>
      <c r="X1854" s="52">
        <f t="shared" ref="X1854:X1868" si="586">N1854+S1854</f>
        <v>720</v>
      </c>
      <c r="Y1854" s="52">
        <f t="shared" ref="Y1854:Y1868" si="587">O1854+T1854</f>
        <v>0</v>
      </c>
      <c r="Z1854" s="52">
        <f t="shared" ref="Z1854:Z1868" si="588">P1854+U1854</f>
        <v>0</v>
      </c>
      <c r="AA1854" s="52">
        <f t="shared" ref="AA1854:AA1868" si="589">Q1854+V1854</f>
        <v>0</v>
      </c>
      <c r="AB1854" s="52">
        <f>R1854+W1854</f>
        <v>0</v>
      </c>
      <c r="AC1854" s="53">
        <f>ROUND(X1854+Y1854+Z1854+AA1854+AB1854,1)</f>
        <v>720</v>
      </c>
      <c r="AD1854" s="58"/>
      <c r="AE1854" s="113"/>
      <c r="AF1854" s="60"/>
      <c r="AH1854" s="20"/>
    </row>
    <row r="1855" spans="1:34">
      <c r="A1855" s="99" t="s">
        <v>802</v>
      </c>
      <c r="B1855" s="91">
        <v>0</v>
      </c>
      <c r="C1855" s="21" t="s">
        <v>324</v>
      </c>
      <c r="D1855" s="12">
        <v>90</v>
      </c>
      <c r="E1855" s="12">
        <v>0</v>
      </c>
      <c r="F1855" s="12">
        <v>0</v>
      </c>
      <c r="G1855" s="12">
        <v>0</v>
      </c>
      <c r="H1855" s="12">
        <v>0</v>
      </c>
      <c r="I1855" s="13">
        <v>40</v>
      </c>
      <c r="J1855" s="13">
        <v>93</v>
      </c>
      <c r="K1855" s="13">
        <v>0</v>
      </c>
      <c r="L1855" s="13">
        <v>0</v>
      </c>
      <c r="M1855" s="13">
        <v>0</v>
      </c>
      <c r="N1855" s="14">
        <f>D1855*$D$4</f>
        <v>144</v>
      </c>
      <c r="O1855" s="14">
        <f>E1855*$E$4</f>
        <v>0</v>
      </c>
      <c r="P1855" s="14">
        <f>F1855*$F$4</f>
        <v>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670.31999999999994</v>
      </c>
      <c r="T1855" s="14">
        <f>(O1855/100)*(K1855*$K$4)</f>
        <v>0</v>
      </c>
      <c r="U1855" s="14">
        <f>(P1855/100)*(K1855*$K$4)+(P1855/100)*(L1855*$L$4)</f>
        <v>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si="586"/>
        <v>814.31999999999994</v>
      </c>
      <c r="Y1855" s="14">
        <f t="shared" si="587"/>
        <v>0</v>
      </c>
      <c r="Z1855" s="14">
        <f t="shared" si="588"/>
        <v>0</v>
      </c>
      <c r="AA1855" s="14">
        <f t="shared" si="589"/>
        <v>0</v>
      </c>
      <c r="AB1855" s="14">
        <f>R1855+W1855</f>
        <v>0</v>
      </c>
      <c r="AC1855" s="15">
        <f>ROUND(X1855+Y1855+Z1855+AA1855+AB1855,1)</f>
        <v>814.3</v>
      </c>
      <c r="AD1855" s="48">
        <f>(ROUND(AC1855-AC1854,1)/AC1854)</f>
        <v>0.13097222222222221</v>
      </c>
      <c r="AE1855" s="113"/>
      <c r="AF1855" s="60"/>
      <c r="AH1855" s="20"/>
    </row>
    <row r="1856" spans="1:34">
      <c r="A1856" s="99" t="s">
        <v>803</v>
      </c>
      <c r="B1856" s="91">
        <v>25</v>
      </c>
      <c r="C1856" s="21" t="s">
        <v>836</v>
      </c>
      <c r="D1856" s="12">
        <v>90</v>
      </c>
      <c r="E1856" s="12">
        <v>0</v>
      </c>
      <c r="F1856" s="12">
        <v>0</v>
      </c>
      <c r="G1856" s="12">
        <v>0</v>
      </c>
      <c r="H1856" s="12">
        <v>0</v>
      </c>
      <c r="I1856" s="13">
        <v>20</v>
      </c>
      <c r="J1856" s="13">
        <v>80</v>
      </c>
      <c r="K1856" s="13">
        <v>0</v>
      </c>
      <c r="L1856" s="13">
        <v>0</v>
      </c>
      <c r="M1856" s="13">
        <v>0</v>
      </c>
      <c r="N1856" s="14">
        <f>D1856*$D$5</f>
        <v>180</v>
      </c>
      <c r="O1856" s="14">
        <f>E1856*$E$5</f>
        <v>0</v>
      </c>
      <c r="P1856" s="14">
        <f>F1856*$F$5</f>
        <v>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504</v>
      </c>
      <c r="T1856" s="14">
        <f>(O1856/100)*(K1856*$K$5)</f>
        <v>0</v>
      </c>
      <c r="U1856" s="14">
        <f>(P1856/100)*(K1856*$K$5)+(P1856/100)*(L1856*$L$5)</f>
        <v>0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684</v>
      </c>
      <c r="Y1856" s="14">
        <f t="shared" si="587"/>
        <v>0</v>
      </c>
      <c r="Z1856" s="14">
        <f t="shared" si="588"/>
        <v>0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684</v>
      </c>
      <c r="AD1856" s="48">
        <f>(ROUND(AC1856-AC1854,1)/AC1854)</f>
        <v>-0.05</v>
      </c>
      <c r="AE1856" s="113" t="s">
        <v>801</v>
      </c>
      <c r="AF1856" s="60"/>
      <c r="AH1856" s="20"/>
    </row>
    <row r="1857" spans="1:34">
      <c r="A1857" s="99" t="s">
        <v>804</v>
      </c>
      <c r="B1857" s="91">
        <v>0</v>
      </c>
      <c r="C1857" s="21" t="s">
        <v>337</v>
      </c>
      <c r="D1857" s="12">
        <v>90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80</v>
      </c>
      <c r="K1857" s="13">
        <v>0</v>
      </c>
      <c r="L1857" s="13">
        <v>0</v>
      </c>
      <c r="M1857" s="13">
        <v>0</v>
      </c>
      <c r="N1857" s="14">
        <f>D1857*$D$6</f>
        <v>180</v>
      </c>
      <c r="O1857" s="14">
        <f>E1857*$E$6</f>
        <v>0</v>
      </c>
      <c r="P1857" s="14">
        <f>F1857*$F$6</f>
        <v>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504</v>
      </c>
      <c r="T1857" s="14">
        <f>(O1857/100)*(K1857*$K$6)</f>
        <v>0</v>
      </c>
      <c r="U1857" s="14">
        <f>(P1857/100)*(K1857*$K$6)+(P1857/100)*(L1857*$L$6)</f>
        <v>0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684</v>
      </c>
      <c r="Y1857" s="14">
        <f t="shared" si="587"/>
        <v>0</v>
      </c>
      <c r="Z1857" s="14">
        <f t="shared" si="588"/>
        <v>0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684</v>
      </c>
      <c r="AD1857" s="48">
        <f>(ROUND(AC1857-AC1854,1)/AC1854)</f>
        <v>-0.05</v>
      </c>
      <c r="AE1857" s="113"/>
      <c r="AF1857" s="60"/>
      <c r="AH1857" s="20"/>
    </row>
    <row r="1858" spans="1:34">
      <c r="A1858" s="99" t="s">
        <v>805</v>
      </c>
      <c r="B1858" s="91">
        <v>0</v>
      </c>
      <c r="C1858" s="21" t="s">
        <v>338</v>
      </c>
      <c r="D1858" s="12">
        <v>90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D1858*$D$7</f>
        <v>180</v>
      </c>
      <c r="O1858" s="14">
        <f>E1858*$E$7</f>
        <v>0</v>
      </c>
      <c r="P1858" s="14">
        <f>F1858*$F$7</f>
        <v>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504</v>
      </c>
      <c r="T1858" s="14">
        <f>(O1858/100)*(K1858*$K$7)</f>
        <v>0</v>
      </c>
      <c r="U1858" s="14">
        <f>(P1858/100)*(K1858*$K$7)+(P1858/100)*(L1858*$L$7)</f>
        <v>0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684</v>
      </c>
      <c r="Y1858" s="14">
        <f t="shared" si="587"/>
        <v>0</v>
      </c>
      <c r="Z1858" s="14">
        <f t="shared" si="588"/>
        <v>0</v>
      </c>
      <c r="AA1858" s="14">
        <f t="shared" si="589"/>
        <v>0</v>
      </c>
      <c r="AB1858" s="14">
        <f t="shared" si="591"/>
        <v>0</v>
      </c>
      <c r="AC1858" s="15">
        <f t="shared" si="590"/>
        <v>684</v>
      </c>
      <c r="AD1858" s="48">
        <f>(ROUND(AC1858-AC1854,1)/AC1854)</f>
        <v>-0.05</v>
      </c>
      <c r="AE1858" s="113"/>
      <c r="AF1858" s="60"/>
      <c r="AH1858" s="20"/>
    </row>
    <row r="1859" spans="1:34">
      <c r="A1859" s="99" t="s">
        <v>655</v>
      </c>
      <c r="B1859" s="91"/>
      <c r="C1859" s="21" t="s">
        <v>339</v>
      </c>
      <c r="D1859" s="12">
        <v>90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D1859*$D$8</f>
        <v>180</v>
      </c>
      <c r="O1859" s="14">
        <f>E1859*$E$8</f>
        <v>0</v>
      </c>
      <c r="P1859" s="14">
        <f>F1859*$F$8</f>
        <v>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504</v>
      </c>
      <c r="T1859" s="14">
        <f>(O1859/100)*(K1859*$K$8)</f>
        <v>0</v>
      </c>
      <c r="U1859" s="14">
        <f>(P1859/100)*(K1859*$K$8)+(P1859/100)*(L1859*$L$8)</f>
        <v>0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684</v>
      </c>
      <c r="Y1859" s="14">
        <f t="shared" si="587"/>
        <v>0</v>
      </c>
      <c r="Z1859" s="14">
        <f t="shared" si="588"/>
        <v>0</v>
      </c>
      <c r="AA1859" s="14">
        <f t="shared" si="589"/>
        <v>0</v>
      </c>
      <c r="AB1859" s="14">
        <f t="shared" si="591"/>
        <v>0</v>
      </c>
      <c r="AC1859" s="15">
        <f t="shared" si="590"/>
        <v>684</v>
      </c>
      <c r="AD1859" s="48">
        <f>(ROUND(AC1859-AC1854,1)/AC1854)</f>
        <v>-0.05</v>
      </c>
      <c r="AE1859" s="113"/>
      <c r="AF1859" s="60"/>
      <c r="AH1859" s="20"/>
    </row>
    <row r="1860" spans="1:34">
      <c r="A1860" s="99" t="s">
        <v>596</v>
      </c>
      <c r="B1860" s="91"/>
      <c r="C1860" s="21" t="s">
        <v>1</v>
      </c>
      <c r="D1860" s="12">
        <v>45</v>
      </c>
      <c r="E1860" s="12">
        <v>90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105</v>
      </c>
      <c r="L1860" s="13">
        <v>0</v>
      </c>
      <c r="M1860" s="13">
        <v>0</v>
      </c>
      <c r="N1860" s="14">
        <f>D1860*$D$9</f>
        <v>58.5</v>
      </c>
      <c r="O1860" s="14">
        <f>E1860*$E$9</f>
        <v>135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175.49999999999997</v>
      </c>
      <c r="T1860" s="14">
        <f>(O1860/100)*(K1860*$K$9)</f>
        <v>425.25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233.99999999999997</v>
      </c>
      <c r="Y1860" s="14">
        <f t="shared" si="587"/>
        <v>560.25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794.3</v>
      </c>
      <c r="AD1860" s="48">
        <f>(ROUND(AC1860-AC1854,1)/AC1854)</f>
        <v>0.10319444444444444</v>
      </c>
      <c r="AE1860" s="113"/>
      <c r="AF1860" s="60"/>
      <c r="AH1860" s="20"/>
    </row>
    <row r="1861" spans="1:34">
      <c r="A1861" s="99" t="s">
        <v>831</v>
      </c>
      <c r="B1861" s="91"/>
      <c r="C1861" s="21" t="s">
        <v>2</v>
      </c>
      <c r="D1861" s="12">
        <v>45</v>
      </c>
      <c r="E1861" s="12">
        <v>0</v>
      </c>
      <c r="F1861" s="12">
        <v>90</v>
      </c>
      <c r="G1861" s="12">
        <v>0</v>
      </c>
      <c r="H1861" s="12">
        <v>0</v>
      </c>
      <c r="I1861" s="13">
        <v>20</v>
      </c>
      <c r="J1861" s="13">
        <v>80</v>
      </c>
      <c r="K1861" s="13">
        <v>52.5</v>
      </c>
      <c r="L1861" s="13">
        <v>52.5</v>
      </c>
      <c r="M1861" s="13">
        <v>0</v>
      </c>
      <c r="N1861" s="14">
        <f>D1861*$D$10</f>
        <v>58.5</v>
      </c>
      <c r="O1861" s="14">
        <f>E1861*$E$10</f>
        <v>0</v>
      </c>
      <c r="P1861" s="14">
        <f>F1861*$F$10</f>
        <v>135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175.49999999999997</v>
      </c>
      <c r="T1861" s="14">
        <f>(O1861/100)*(K1861*$J$10)</f>
        <v>0</v>
      </c>
      <c r="U1861" s="14">
        <f>(P1861/100)*(K1861*$K$10)+(P1861/100)*(L1861*$L$10)</f>
        <v>425.25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233.99999999999997</v>
      </c>
      <c r="Y1861" s="14">
        <f t="shared" si="587"/>
        <v>0</v>
      </c>
      <c r="Z1861" s="14">
        <f t="shared" si="588"/>
        <v>560.25</v>
      </c>
      <c r="AA1861" s="14">
        <f t="shared" si="589"/>
        <v>0</v>
      </c>
      <c r="AB1861" s="14">
        <f t="shared" si="591"/>
        <v>0</v>
      </c>
      <c r="AC1861" s="15">
        <f t="shared" si="590"/>
        <v>794.3</v>
      </c>
      <c r="AD1861" s="48">
        <f>(ROUND(AC1861-AC1854,1)/AC1854)</f>
        <v>0.10319444444444444</v>
      </c>
      <c r="AE1861" s="113"/>
      <c r="AF1861" s="60"/>
      <c r="AH1861" s="20"/>
    </row>
    <row r="1862" spans="1:34">
      <c r="A1862" s="99" t="s">
        <v>832</v>
      </c>
      <c r="B1862" s="91"/>
      <c r="C1862" s="21" t="s">
        <v>3</v>
      </c>
      <c r="D1862" s="12">
        <v>45</v>
      </c>
      <c r="E1862" s="12">
        <v>0</v>
      </c>
      <c r="F1862" s="12">
        <v>0</v>
      </c>
      <c r="G1862" s="12">
        <v>90</v>
      </c>
      <c r="H1862" s="12">
        <v>0</v>
      </c>
      <c r="I1862" s="13">
        <v>20</v>
      </c>
      <c r="J1862" s="13">
        <v>80</v>
      </c>
      <c r="K1862" s="13">
        <v>0</v>
      </c>
      <c r="L1862" s="13">
        <v>105</v>
      </c>
      <c r="M1862" s="13">
        <v>0</v>
      </c>
      <c r="N1862" s="14">
        <f>D1862*$D$11</f>
        <v>58.5</v>
      </c>
      <c r="O1862" s="14">
        <f>E1862*$E$11</f>
        <v>0</v>
      </c>
      <c r="P1862" s="14">
        <f>F1862*$F$11</f>
        <v>0</v>
      </c>
      <c r="Q1862" s="14">
        <f>G1862*$G$11</f>
        <v>135</v>
      </c>
      <c r="R1862" s="14">
        <f>H1862*$H$11</f>
        <v>0</v>
      </c>
      <c r="S1862" s="14">
        <f>(N1862/100)*(I1862*$I$11)+(N1862/100)*(J1862*$J$11)</f>
        <v>175.49999999999997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425.25</v>
      </c>
      <c r="W1862" s="14">
        <f>(R1862/100)*(K1862*$K$11)+(R1862/100)*(L1862*$L$11)</f>
        <v>0</v>
      </c>
      <c r="X1862" s="14">
        <f t="shared" si="586"/>
        <v>233.99999999999997</v>
      </c>
      <c r="Y1862" s="14">
        <f t="shared" si="587"/>
        <v>0</v>
      </c>
      <c r="Z1862" s="14">
        <f t="shared" si="588"/>
        <v>0</v>
      </c>
      <c r="AA1862" s="14">
        <f t="shared" si="589"/>
        <v>560.25</v>
      </c>
      <c r="AB1862" s="14">
        <f t="shared" si="591"/>
        <v>0</v>
      </c>
      <c r="AC1862" s="15">
        <f t="shared" si="590"/>
        <v>794.3</v>
      </c>
      <c r="AD1862" s="48">
        <f>(ROUND(AC1862-AC1854,1)/AC1854)</f>
        <v>0.10319444444444444</v>
      </c>
      <c r="AE1862" s="113"/>
      <c r="AF1862" s="60"/>
      <c r="AH1862" s="20"/>
    </row>
    <row r="1863" spans="1:34">
      <c r="A1863" s="99" t="s">
        <v>833</v>
      </c>
      <c r="B1863" s="91"/>
      <c r="C1863" s="21" t="s">
        <v>4</v>
      </c>
      <c r="D1863" s="12">
        <v>45</v>
      </c>
      <c r="E1863" s="12">
        <v>0</v>
      </c>
      <c r="F1863" s="12">
        <v>0</v>
      </c>
      <c r="G1863" s="12">
        <v>0</v>
      </c>
      <c r="H1863" s="12">
        <v>90</v>
      </c>
      <c r="I1863" s="13">
        <v>20</v>
      </c>
      <c r="J1863" s="13">
        <v>80</v>
      </c>
      <c r="K1863" s="13">
        <v>52.5</v>
      </c>
      <c r="L1863" s="13">
        <v>52.5</v>
      </c>
      <c r="M1863" s="13">
        <v>0</v>
      </c>
      <c r="N1863" s="14">
        <f>D1863*$D$12</f>
        <v>58.5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135</v>
      </c>
      <c r="S1863" s="14">
        <f>(N1863/100)*(I1863*$I$12)+(N1863/100)*(J1863*$J$12)</f>
        <v>175.49999999999997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425.25</v>
      </c>
      <c r="X1863" s="14">
        <f t="shared" si="586"/>
        <v>233.99999999999997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560.25</v>
      </c>
      <c r="AC1863" s="15">
        <f t="shared" si="590"/>
        <v>794.3</v>
      </c>
      <c r="AD1863" s="48">
        <f>(ROUND(AC1863-AC1854,1)/AC1854)</f>
        <v>0.10319444444444444</v>
      </c>
      <c r="AE1863" s="113"/>
      <c r="AF1863" s="60"/>
      <c r="AH1863" s="20"/>
    </row>
    <row r="1864" spans="1:34">
      <c r="A1864" s="99" t="s">
        <v>834</v>
      </c>
      <c r="B1864" s="91"/>
      <c r="C1864" s="21" t="s">
        <v>327</v>
      </c>
      <c r="D1864" s="12">
        <v>90</v>
      </c>
      <c r="E1864" s="12">
        <v>0</v>
      </c>
      <c r="F1864" s="12">
        <v>0</v>
      </c>
      <c r="G1864" s="12">
        <v>0</v>
      </c>
      <c r="H1864" s="12">
        <v>0</v>
      </c>
      <c r="I1864" s="13">
        <v>20</v>
      </c>
      <c r="J1864" s="13">
        <v>80</v>
      </c>
      <c r="K1864" s="13">
        <v>0</v>
      </c>
      <c r="L1864" s="13">
        <v>0</v>
      </c>
      <c r="M1864" s="13">
        <v>80</v>
      </c>
      <c r="N1864" s="14">
        <f>D1864*$D$13</f>
        <v>135</v>
      </c>
      <c r="O1864" s="14">
        <f>E1864*$E$13</f>
        <v>0</v>
      </c>
      <c r="P1864" s="14">
        <f>F1864*$F$13</f>
        <v>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729</v>
      </c>
      <c r="T1864" s="14">
        <f>(O1864/100)*(K1864*$K$13)+(O1864/100)*(M1864*$M$13)</f>
        <v>0</v>
      </c>
      <c r="U1864" s="14">
        <f>(P1864/100)*(K1864*$K$13)+(P1864/100)*(L1864*$L$13)+(P1864/100)*(M1864*$M$13)</f>
        <v>0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864</v>
      </c>
      <c r="Y1864" s="14">
        <f t="shared" si="587"/>
        <v>0</v>
      </c>
      <c r="Z1864" s="14">
        <f t="shared" si="588"/>
        <v>0</v>
      </c>
      <c r="AA1864" s="14">
        <f t="shared" si="589"/>
        <v>0</v>
      </c>
      <c r="AB1864" s="14">
        <f t="shared" si="591"/>
        <v>0</v>
      </c>
      <c r="AC1864" s="15">
        <f t="shared" si="590"/>
        <v>864</v>
      </c>
      <c r="AD1864" s="48">
        <f>(ROUND(AC1864-AC1854,1)/AC1854)</f>
        <v>0.2</v>
      </c>
      <c r="AE1864" s="113"/>
      <c r="AF1864" s="60"/>
      <c r="AH1864" s="20"/>
    </row>
    <row r="1865" spans="1:34">
      <c r="A1865" s="99" t="s">
        <v>835</v>
      </c>
      <c r="B1865" s="91"/>
      <c r="C1865" s="21" t="s">
        <v>328</v>
      </c>
      <c r="D1865" s="12">
        <v>90</v>
      </c>
      <c r="E1865" s="12">
        <v>0</v>
      </c>
      <c r="F1865" s="12">
        <v>0</v>
      </c>
      <c r="G1865" s="12">
        <v>0</v>
      </c>
      <c r="H1865" s="12">
        <v>0</v>
      </c>
      <c r="I1865" s="13">
        <v>20</v>
      </c>
      <c r="J1865" s="13">
        <v>80</v>
      </c>
      <c r="K1865" s="13">
        <v>80</v>
      </c>
      <c r="L1865" s="13">
        <v>0</v>
      </c>
      <c r="M1865" s="13">
        <v>0</v>
      </c>
      <c r="N1865" s="14">
        <f>D1865*$D$14</f>
        <v>135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729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864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864</v>
      </c>
      <c r="AD1865" s="48">
        <f>(ROUND(AC1865-AC1854,1)/AC1854)</f>
        <v>0.2</v>
      </c>
      <c r="AE1865" s="113"/>
      <c r="AF1865" s="60"/>
      <c r="AH1865" s="20"/>
    </row>
    <row r="1866" spans="1:34">
      <c r="A1866" s="99"/>
      <c r="B1866" s="91"/>
      <c r="C1866" s="21" t="s">
        <v>329</v>
      </c>
      <c r="D1866" s="12">
        <v>90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0</v>
      </c>
      <c r="L1866" s="13">
        <v>80</v>
      </c>
      <c r="M1866" s="13">
        <v>0</v>
      </c>
      <c r="N1866" s="14">
        <f>D1866*$D$15</f>
        <v>135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729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864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864</v>
      </c>
      <c r="AD1866" s="48">
        <f>(ROUND(AC1866-AC1854,1)/AC1854)</f>
        <v>0.2</v>
      </c>
      <c r="AE1866" s="113"/>
      <c r="AF1866" s="60"/>
      <c r="AH1866" s="20"/>
    </row>
    <row r="1867" spans="1:34">
      <c r="A1867" s="99"/>
      <c r="B1867" s="91"/>
      <c r="C1867" s="21" t="s">
        <v>325</v>
      </c>
      <c r="D1867" s="12">
        <v>90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102</v>
      </c>
      <c r="K1867" s="13">
        <v>0</v>
      </c>
      <c r="L1867" s="13">
        <v>0</v>
      </c>
      <c r="M1867" s="13">
        <v>0</v>
      </c>
      <c r="N1867" s="14">
        <f>D1867*$D$16</f>
        <v>144</v>
      </c>
      <c r="O1867" s="14">
        <f>E1867*$E$16</f>
        <v>0</v>
      </c>
      <c r="P1867" s="14">
        <f>F1867*$F$16</f>
        <v>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689.75999999999988</v>
      </c>
      <c r="T1867" s="14">
        <f>(O1867/100)*(K1867*$K$16)</f>
        <v>0</v>
      </c>
      <c r="U1867" s="14">
        <f>(P1867/100)*(K1867*$K$16)+(P1867/100)*(L1867*$L$16)</f>
        <v>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833.75999999999988</v>
      </c>
      <c r="Y1867" s="14">
        <f t="shared" si="587"/>
        <v>0</v>
      </c>
      <c r="Z1867" s="14">
        <f t="shared" si="588"/>
        <v>0</v>
      </c>
      <c r="AA1867" s="14">
        <f t="shared" si="589"/>
        <v>0</v>
      </c>
      <c r="AB1867" s="14">
        <f t="shared" si="591"/>
        <v>0</v>
      </c>
      <c r="AC1867" s="15">
        <f t="shared" si="590"/>
        <v>833.8</v>
      </c>
      <c r="AD1867" s="48">
        <f>(ROUND(AC1867-AC1854,1)/AC1854)</f>
        <v>0.15805555555555556</v>
      </c>
      <c r="AE1867" s="113"/>
      <c r="AF1867" s="60"/>
      <c r="AH1867" s="20"/>
    </row>
    <row r="1868" spans="1:34">
      <c r="A1868" s="99"/>
      <c r="B1868" s="91"/>
      <c r="C1868" s="21" t="s">
        <v>326</v>
      </c>
      <c r="D1868" s="12">
        <v>90</v>
      </c>
      <c r="E1868" s="12">
        <v>0</v>
      </c>
      <c r="F1868" s="12">
        <v>0</v>
      </c>
      <c r="G1868" s="12">
        <v>0</v>
      </c>
      <c r="H1868" s="12">
        <v>0</v>
      </c>
      <c r="I1868" s="13">
        <v>63</v>
      </c>
      <c r="J1868" s="13">
        <v>80</v>
      </c>
      <c r="K1868" s="13">
        <v>0</v>
      </c>
      <c r="L1868" s="13">
        <v>0</v>
      </c>
      <c r="M1868" s="13">
        <v>0</v>
      </c>
      <c r="N1868" s="14">
        <f>D1868*$D$17</f>
        <v>144</v>
      </c>
      <c r="O1868" s="14">
        <f>E1868*$E$17</f>
        <v>0</v>
      </c>
      <c r="P1868" s="14">
        <f>F1868*$F$17</f>
        <v>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523.44000000000005</v>
      </c>
      <c r="T1868" s="14">
        <f>(O1868/100)*(K1868*$K$17)</f>
        <v>0</v>
      </c>
      <c r="U1868" s="14">
        <f>(P1868/100)*(K1868*$K$17)+(P1868/100)*(L1868*$L$17)</f>
        <v>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667.44</v>
      </c>
      <c r="Y1868" s="14">
        <f t="shared" si="587"/>
        <v>0</v>
      </c>
      <c r="Z1868" s="14">
        <f t="shared" si="588"/>
        <v>0</v>
      </c>
      <c r="AA1868" s="14">
        <f t="shared" si="589"/>
        <v>0</v>
      </c>
      <c r="AB1868" s="14">
        <f t="shared" si="591"/>
        <v>0</v>
      </c>
      <c r="AC1868" s="15">
        <f t="shared" si="590"/>
        <v>667.4</v>
      </c>
      <c r="AD1868" s="48">
        <f>(ROUND(AC1868-AC1854,1)/AC1854)</f>
        <v>-7.3055555555555554E-2</v>
      </c>
      <c r="AE1868" s="113"/>
      <c r="AF1868" s="60"/>
      <c r="AH1868" s="20"/>
    </row>
    <row r="1869" spans="1:34">
      <c r="A1869" s="106" t="s">
        <v>0</v>
      </c>
      <c r="B1869" s="92" t="s">
        <v>584</v>
      </c>
      <c r="C1869" s="50" t="s">
        <v>241</v>
      </c>
      <c r="D1869" s="11">
        <v>60</v>
      </c>
      <c r="E1869" s="11">
        <v>0</v>
      </c>
      <c r="F1869" s="11">
        <v>150</v>
      </c>
      <c r="G1869" s="11">
        <v>0</v>
      </c>
      <c r="H1869" s="11">
        <v>0</v>
      </c>
      <c r="I1869" s="51">
        <v>10</v>
      </c>
      <c r="J1869" s="51">
        <v>30</v>
      </c>
      <c r="K1869" s="51">
        <v>20</v>
      </c>
      <c r="L1869" s="51">
        <v>20</v>
      </c>
      <c r="M1869" s="51">
        <v>0</v>
      </c>
      <c r="N1869" s="52">
        <f>D1869*$D$3</f>
        <v>120</v>
      </c>
      <c r="O1869" s="52">
        <f>E1869*$E$3</f>
        <v>0</v>
      </c>
      <c r="P1869" s="52">
        <f>F1869*$F$3</f>
        <v>300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144</v>
      </c>
      <c r="T1869" s="52">
        <f>(O1869/100)*(K1869*$K$3)</f>
        <v>0</v>
      </c>
      <c r="U1869" s="52">
        <f>(P1869/100)*(K1869*$K$3)+(P1869/100)*(L1869*$L$3)</f>
        <v>360</v>
      </c>
      <c r="V1869" s="52">
        <f>(Q1869/100)*(L1869*$L$3)</f>
        <v>0</v>
      </c>
      <c r="W1869" s="52">
        <f>(R1869/100)*(K1869*$K$3)+(R1869/100)*(L1869*$L$3)</f>
        <v>0</v>
      </c>
      <c r="X1869" s="52">
        <f>N1869+S1869</f>
        <v>264</v>
      </c>
      <c r="Y1869" s="52">
        <f>O1869+T1869</f>
        <v>0</v>
      </c>
      <c r="Z1869" s="52">
        <f>P1869+U1869</f>
        <v>660</v>
      </c>
      <c r="AA1869" s="52">
        <f>Q1869+V1869</f>
        <v>0</v>
      </c>
      <c r="AB1869" s="52">
        <f>R1869+W1869</f>
        <v>0</v>
      </c>
      <c r="AC1869" s="53">
        <f>ROUND(X1869+Y1869+Z1869+AA1869+AB1869,1)</f>
        <v>924</v>
      </c>
      <c r="AD1869" s="58"/>
      <c r="AE1869" s="113"/>
      <c r="AF1869" s="60"/>
      <c r="AH1869" s="20"/>
    </row>
    <row r="1870" spans="1:34">
      <c r="A1870" s="99" t="s">
        <v>802</v>
      </c>
      <c r="B1870" s="93">
        <v>14</v>
      </c>
      <c r="C1870" s="21" t="s">
        <v>324</v>
      </c>
      <c r="D1870" s="12">
        <v>60</v>
      </c>
      <c r="E1870" s="12">
        <v>0</v>
      </c>
      <c r="F1870" s="12">
        <v>150</v>
      </c>
      <c r="G1870" s="12">
        <v>0</v>
      </c>
      <c r="H1870" s="12">
        <v>0</v>
      </c>
      <c r="I1870" s="13">
        <v>40</v>
      </c>
      <c r="J1870" s="13">
        <v>60</v>
      </c>
      <c r="K1870" s="13">
        <v>20</v>
      </c>
      <c r="L1870" s="13">
        <v>20</v>
      </c>
      <c r="M1870" s="13">
        <v>0</v>
      </c>
      <c r="N1870" s="14">
        <f>D1870*$D$4</f>
        <v>96</v>
      </c>
      <c r="O1870" s="14">
        <f>E1870*$E$4</f>
        <v>0</v>
      </c>
      <c r="P1870" s="14">
        <f>F1870*$F$4</f>
        <v>240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336</v>
      </c>
      <c r="T1870" s="14">
        <f>(O1870/100)*(K1870*$K$4)</f>
        <v>0</v>
      </c>
      <c r="U1870" s="14">
        <f>(P1870/100)*(K1870*$K$4)+(P1870/100)*(L1870*$L$4)</f>
        <v>288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ref="X1870:X1883" si="592">N1870+S1870</f>
        <v>432</v>
      </c>
      <c r="Y1870" s="14">
        <f t="shared" ref="Y1870:Y1883" si="593">O1870+T1870</f>
        <v>0</v>
      </c>
      <c r="Z1870" s="14">
        <f t="shared" ref="Z1870:Z1883" si="594">P1870+U1870</f>
        <v>528</v>
      </c>
      <c r="AA1870" s="14">
        <f t="shared" ref="AA1870:AA1883" si="595">Q1870+V1870</f>
        <v>0</v>
      </c>
      <c r="AB1870" s="14">
        <f>R1870+W1870</f>
        <v>0</v>
      </c>
      <c r="AC1870" s="15">
        <f>ROUND(X1870+Y1870+Z1870+AA1870+AB1870,1)</f>
        <v>960</v>
      </c>
      <c r="AD1870" s="48">
        <f>(ROUND(AC1870-AC1869,1)/AC1869)</f>
        <v>3.896103896103896E-2</v>
      </c>
      <c r="AE1870" s="113"/>
      <c r="AF1870" s="60"/>
      <c r="AH1870" s="20"/>
    </row>
    <row r="1871" spans="1:34">
      <c r="A1871" s="99" t="s">
        <v>803</v>
      </c>
      <c r="B1871" s="93">
        <v>18</v>
      </c>
      <c r="C1871" s="21" t="s">
        <v>836</v>
      </c>
      <c r="D1871" s="12">
        <v>60</v>
      </c>
      <c r="E1871" s="12">
        <v>0</v>
      </c>
      <c r="F1871" s="12">
        <v>150</v>
      </c>
      <c r="G1871" s="12">
        <v>0</v>
      </c>
      <c r="H1871" s="12">
        <v>0</v>
      </c>
      <c r="I1871" s="13">
        <v>10</v>
      </c>
      <c r="J1871" s="13">
        <v>30</v>
      </c>
      <c r="K1871" s="13">
        <v>20</v>
      </c>
      <c r="L1871" s="13">
        <v>20</v>
      </c>
      <c r="M1871" s="13">
        <v>0</v>
      </c>
      <c r="N1871" s="14">
        <f>D1871*$D$5</f>
        <v>120</v>
      </c>
      <c r="O1871" s="14">
        <f>E1871*$E$5</f>
        <v>0</v>
      </c>
      <c r="P1871" s="14">
        <f>F1871*$F$5</f>
        <v>300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134.4</v>
      </c>
      <c r="T1871" s="14">
        <f>(O1871/100)*(K1871*$K$5)</f>
        <v>0</v>
      </c>
      <c r="U1871" s="14">
        <f>(P1871/100)*(K1871*$K$5)+(P1871/100)*(L1871*$L$5)</f>
        <v>336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254.4</v>
      </c>
      <c r="Y1871" s="14">
        <f t="shared" si="593"/>
        <v>0</v>
      </c>
      <c r="Z1871" s="14">
        <f t="shared" si="594"/>
        <v>636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890.4</v>
      </c>
      <c r="AD1871" s="48">
        <f>(ROUND(AC1871-AC1869,1)/AC1869)</f>
        <v>-3.6363636363636362E-2</v>
      </c>
      <c r="AE1871" s="113" t="s">
        <v>801</v>
      </c>
      <c r="AF1871" s="60"/>
      <c r="AH1871" s="20"/>
    </row>
    <row r="1872" spans="1:34">
      <c r="A1872" s="99" t="s">
        <v>804</v>
      </c>
      <c r="B1872" s="93">
        <v>0</v>
      </c>
      <c r="C1872" s="21" t="s">
        <v>337</v>
      </c>
      <c r="D1872" s="12">
        <v>60</v>
      </c>
      <c r="E1872" s="12">
        <v>0</v>
      </c>
      <c r="F1872" s="12">
        <v>150</v>
      </c>
      <c r="G1872" s="12">
        <v>0</v>
      </c>
      <c r="H1872" s="12">
        <v>0</v>
      </c>
      <c r="I1872" s="13">
        <v>10</v>
      </c>
      <c r="J1872" s="13">
        <v>30</v>
      </c>
      <c r="K1872" s="13">
        <v>20</v>
      </c>
      <c r="L1872" s="13">
        <v>20</v>
      </c>
      <c r="M1872" s="13">
        <v>0</v>
      </c>
      <c r="N1872" s="14">
        <f>D1872*$D$6</f>
        <v>120</v>
      </c>
      <c r="O1872" s="14">
        <f>E1872*$E$6</f>
        <v>0</v>
      </c>
      <c r="P1872" s="14">
        <f>F1872*$F$6</f>
        <v>300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134.4</v>
      </c>
      <c r="T1872" s="14">
        <f>(O1872/100)*(K1872*$K$6)</f>
        <v>0</v>
      </c>
      <c r="U1872" s="14">
        <f>(P1872/100)*(K1872*$K$6)+(P1872/100)*(L1872*$L$6)</f>
        <v>336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254.4</v>
      </c>
      <c r="Y1872" s="14">
        <f t="shared" si="593"/>
        <v>0</v>
      </c>
      <c r="Z1872" s="14">
        <f t="shared" si="594"/>
        <v>636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890.4</v>
      </c>
      <c r="AD1872" s="48">
        <f>(ROUND(AC1872-AC1869,1)/AC1869)</f>
        <v>-3.6363636363636362E-2</v>
      </c>
      <c r="AE1872" s="113"/>
      <c r="AF1872" s="60"/>
      <c r="AH1872" s="20"/>
    </row>
    <row r="1873" spans="1:34">
      <c r="A1873" s="99" t="s">
        <v>805</v>
      </c>
      <c r="B1873" s="93">
        <v>0</v>
      </c>
      <c r="C1873" s="21" t="s">
        <v>338</v>
      </c>
      <c r="D1873" s="12">
        <v>60</v>
      </c>
      <c r="E1873" s="12">
        <v>0</v>
      </c>
      <c r="F1873" s="12">
        <v>150</v>
      </c>
      <c r="G1873" s="12">
        <v>0</v>
      </c>
      <c r="H1873" s="12">
        <v>0</v>
      </c>
      <c r="I1873" s="13">
        <v>10</v>
      </c>
      <c r="J1873" s="13">
        <v>30</v>
      </c>
      <c r="K1873" s="13">
        <v>20</v>
      </c>
      <c r="L1873" s="13">
        <v>20</v>
      </c>
      <c r="M1873" s="13">
        <v>0</v>
      </c>
      <c r="N1873" s="14">
        <f>D1873*$D$7</f>
        <v>120</v>
      </c>
      <c r="O1873" s="14">
        <f>E1873*$E$7</f>
        <v>0</v>
      </c>
      <c r="P1873" s="14">
        <f>F1873*$F$7</f>
        <v>300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134.4</v>
      </c>
      <c r="T1873" s="14">
        <f>(O1873/100)*(K1873*$K$7)</f>
        <v>0</v>
      </c>
      <c r="U1873" s="14">
        <f>(P1873/100)*(K1873*$K$7)+(P1873/100)*(L1873*$L$7)</f>
        <v>336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254.4</v>
      </c>
      <c r="Y1873" s="14">
        <f t="shared" si="593"/>
        <v>0</v>
      </c>
      <c r="Z1873" s="14">
        <f t="shared" si="594"/>
        <v>636</v>
      </c>
      <c r="AA1873" s="14">
        <f t="shared" si="595"/>
        <v>0</v>
      </c>
      <c r="AB1873" s="14">
        <f t="shared" si="597"/>
        <v>0</v>
      </c>
      <c r="AC1873" s="15">
        <f t="shared" si="596"/>
        <v>890.4</v>
      </c>
      <c r="AD1873" s="48">
        <f>(ROUND(AC1873-AC1869,1)/AC1869)</f>
        <v>-3.6363636363636362E-2</v>
      </c>
      <c r="AE1873" s="113"/>
      <c r="AF1873" s="60"/>
      <c r="AH1873" s="20"/>
    </row>
    <row r="1874" spans="1:34">
      <c r="A1874" s="99" t="s">
        <v>655</v>
      </c>
      <c r="B1874" s="93"/>
      <c r="C1874" s="21" t="s">
        <v>339</v>
      </c>
      <c r="D1874" s="12">
        <v>60</v>
      </c>
      <c r="E1874" s="12">
        <v>0</v>
      </c>
      <c r="F1874" s="12">
        <v>150</v>
      </c>
      <c r="G1874" s="12">
        <v>0</v>
      </c>
      <c r="H1874" s="12">
        <v>0</v>
      </c>
      <c r="I1874" s="13">
        <v>10</v>
      </c>
      <c r="J1874" s="13">
        <v>30</v>
      </c>
      <c r="K1874" s="13">
        <v>20</v>
      </c>
      <c r="L1874" s="13">
        <v>20</v>
      </c>
      <c r="M1874" s="13">
        <v>0</v>
      </c>
      <c r="N1874" s="14">
        <f>D1874*$D$8</f>
        <v>120</v>
      </c>
      <c r="O1874" s="14">
        <f>E1874*$E$8</f>
        <v>0</v>
      </c>
      <c r="P1874" s="14">
        <f>F1874*$F$8</f>
        <v>300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134.4</v>
      </c>
      <c r="T1874" s="14">
        <f>(O1874/100)*(K1874*$K$8)</f>
        <v>0</v>
      </c>
      <c r="U1874" s="14">
        <f>(P1874/100)*(K1874*$K$8)+(P1874/100)*(L1874*$L$8)</f>
        <v>336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254.4</v>
      </c>
      <c r="Y1874" s="14">
        <f t="shared" si="593"/>
        <v>0</v>
      </c>
      <c r="Z1874" s="14">
        <f t="shared" si="594"/>
        <v>636</v>
      </c>
      <c r="AA1874" s="14">
        <f t="shared" si="595"/>
        <v>0</v>
      </c>
      <c r="AB1874" s="14">
        <f t="shared" si="597"/>
        <v>0</v>
      </c>
      <c r="AC1874" s="15">
        <f t="shared" si="596"/>
        <v>890.4</v>
      </c>
      <c r="AD1874" s="48">
        <f>(ROUND(AC1874-AC1869,1)/AC1869)</f>
        <v>-3.6363636363636362E-2</v>
      </c>
      <c r="AE1874" s="113"/>
      <c r="AF1874" s="60"/>
      <c r="AH1874" s="20"/>
    </row>
    <row r="1875" spans="1:34">
      <c r="A1875" s="99" t="s">
        <v>596</v>
      </c>
      <c r="B1875" s="93"/>
      <c r="C1875" s="21" t="s">
        <v>1</v>
      </c>
      <c r="D1875" s="12">
        <v>30</v>
      </c>
      <c r="E1875" s="12">
        <v>180</v>
      </c>
      <c r="F1875" s="12">
        <v>0</v>
      </c>
      <c r="G1875" s="12">
        <v>0</v>
      </c>
      <c r="H1875" s="12">
        <v>0</v>
      </c>
      <c r="I1875" s="13">
        <v>10</v>
      </c>
      <c r="J1875" s="13">
        <v>30</v>
      </c>
      <c r="K1875" s="13">
        <v>70</v>
      </c>
      <c r="L1875" s="13">
        <v>0</v>
      </c>
      <c r="M1875" s="13">
        <v>0</v>
      </c>
      <c r="N1875" s="14">
        <f>D1875*$D$9</f>
        <v>39</v>
      </c>
      <c r="O1875" s="14">
        <f>E1875*$E$9</f>
        <v>270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46.800000000000004</v>
      </c>
      <c r="T1875" s="14">
        <f>(O1875/100)*(K1875*$K$9)</f>
        <v>567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85.800000000000011</v>
      </c>
      <c r="Y1875" s="14">
        <f t="shared" si="593"/>
        <v>837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922.8</v>
      </c>
      <c r="AD1875" s="48">
        <f>(ROUND(AC1875-AC1869,1)/AC1869)</f>
        <v>-1.2987012987012987E-3</v>
      </c>
      <c r="AE1875" s="113"/>
      <c r="AF1875" s="60"/>
      <c r="AH1875" s="20"/>
    </row>
    <row r="1876" spans="1:34">
      <c r="A1876" s="99" t="s">
        <v>831</v>
      </c>
      <c r="B1876" s="93"/>
      <c r="C1876" s="21" t="s">
        <v>2</v>
      </c>
      <c r="D1876" s="12">
        <v>30</v>
      </c>
      <c r="E1876" s="12">
        <v>0</v>
      </c>
      <c r="F1876" s="12">
        <v>180</v>
      </c>
      <c r="G1876" s="12">
        <v>0</v>
      </c>
      <c r="H1876" s="12">
        <v>0</v>
      </c>
      <c r="I1876" s="13">
        <v>10</v>
      </c>
      <c r="J1876" s="13">
        <v>30</v>
      </c>
      <c r="K1876" s="13">
        <v>35</v>
      </c>
      <c r="L1876" s="13">
        <v>35</v>
      </c>
      <c r="M1876" s="13">
        <v>0</v>
      </c>
      <c r="N1876" s="14">
        <f>D1876*$D$10</f>
        <v>39</v>
      </c>
      <c r="O1876" s="14">
        <f>E1876*$E$10</f>
        <v>0</v>
      </c>
      <c r="P1876" s="14">
        <f>F1876*$F$10</f>
        <v>270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46.800000000000004</v>
      </c>
      <c r="T1876" s="14">
        <f>(O1876/100)*(K1876*$J$10)</f>
        <v>0</v>
      </c>
      <c r="U1876" s="14">
        <f>(P1876/100)*(K1876*$K$10)+(P1876/100)*(L1876*$L$10)</f>
        <v>567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85.800000000000011</v>
      </c>
      <c r="Y1876" s="14">
        <f t="shared" si="593"/>
        <v>0</v>
      </c>
      <c r="Z1876" s="14">
        <f t="shared" si="594"/>
        <v>837</v>
      </c>
      <c r="AA1876" s="14">
        <f t="shared" si="595"/>
        <v>0</v>
      </c>
      <c r="AB1876" s="14">
        <f t="shared" si="597"/>
        <v>0</v>
      </c>
      <c r="AC1876" s="15">
        <f t="shared" si="596"/>
        <v>922.8</v>
      </c>
      <c r="AD1876" s="48">
        <f>(ROUND(AC1876-AC1869,1)/AC1869)</f>
        <v>-1.2987012987012987E-3</v>
      </c>
      <c r="AE1876" s="113"/>
      <c r="AF1876" s="60"/>
      <c r="AH1876" s="20"/>
    </row>
    <row r="1877" spans="1:34">
      <c r="A1877" s="99" t="s">
        <v>832</v>
      </c>
      <c r="B1877" s="93"/>
      <c r="C1877" s="21" t="s">
        <v>3</v>
      </c>
      <c r="D1877" s="12">
        <v>30</v>
      </c>
      <c r="E1877" s="12">
        <v>0</v>
      </c>
      <c r="F1877" s="12">
        <v>0</v>
      </c>
      <c r="G1877" s="12">
        <v>180</v>
      </c>
      <c r="H1877" s="12">
        <v>0</v>
      </c>
      <c r="I1877" s="13">
        <v>10</v>
      </c>
      <c r="J1877" s="13">
        <v>30</v>
      </c>
      <c r="K1877" s="13">
        <v>0</v>
      </c>
      <c r="L1877" s="13">
        <v>70</v>
      </c>
      <c r="M1877" s="13">
        <v>0</v>
      </c>
      <c r="N1877" s="14">
        <f>D1877*$D$11</f>
        <v>39</v>
      </c>
      <c r="O1877" s="14">
        <f>E1877*$E$11</f>
        <v>0</v>
      </c>
      <c r="P1877" s="14">
        <f>F1877*$F$11</f>
        <v>0</v>
      </c>
      <c r="Q1877" s="14">
        <f>G1877*$G$11</f>
        <v>270</v>
      </c>
      <c r="R1877" s="14">
        <f>H1877*$H$11</f>
        <v>0</v>
      </c>
      <c r="S1877" s="14">
        <f>(N1877/100)*(I1877*$I$11)+(N1877/100)*(J1877*$J$11)</f>
        <v>46.800000000000004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567</v>
      </c>
      <c r="W1877" s="14">
        <f>(R1877/100)*(K1877*$K$11)+(R1877/100)*(L1877*$L$11)</f>
        <v>0</v>
      </c>
      <c r="X1877" s="14">
        <f t="shared" si="592"/>
        <v>85.800000000000011</v>
      </c>
      <c r="Y1877" s="14">
        <f t="shared" si="593"/>
        <v>0</v>
      </c>
      <c r="Z1877" s="14">
        <f t="shared" si="594"/>
        <v>0</v>
      </c>
      <c r="AA1877" s="14">
        <f t="shared" si="595"/>
        <v>837</v>
      </c>
      <c r="AB1877" s="14">
        <f t="shared" si="597"/>
        <v>0</v>
      </c>
      <c r="AC1877" s="15">
        <f t="shared" si="596"/>
        <v>922.8</v>
      </c>
      <c r="AD1877" s="48">
        <f>(ROUND(AC1877-AC1869,1)/AC1869)</f>
        <v>-1.2987012987012987E-3</v>
      </c>
      <c r="AE1877" s="113"/>
      <c r="AF1877" s="60"/>
      <c r="AH1877" s="20"/>
    </row>
    <row r="1878" spans="1:34">
      <c r="A1878" s="99" t="s">
        <v>833</v>
      </c>
      <c r="B1878" s="93"/>
      <c r="C1878" s="21" t="s">
        <v>4</v>
      </c>
      <c r="D1878" s="12">
        <v>30</v>
      </c>
      <c r="E1878" s="12">
        <v>0</v>
      </c>
      <c r="F1878" s="12">
        <v>0</v>
      </c>
      <c r="G1878" s="12">
        <v>0</v>
      </c>
      <c r="H1878" s="12">
        <v>180</v>
      </c>
      <c r="I1878" s="13">
        <v>10</v>
      </c>
      <c r="J1878" s="13">
        <v>30</v>
      </c>
      <c r="K1878" s="13">
        <v>35</v>
      </c>
      <c r="L1878" s="13">
        <v>35</v>
      </c>
      <c r="M1878" s="13">
        <v>0</v>
      </c>
      <c r="N1878" s="14">
        <f>D1878*$D$12</f>
        <v>39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270</v>
      </c>
      <c r="S1878" s="14">
        <f>(N1878/100)*(I1878*$I$12)+(N1878/100)*(J1878*$J$12)</f>
        <v>46.800000000000004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567</v>
      </c>
      <c r="X1878" s="14">
        <f t="shared" si="592"/>
        <v>85.800000000000011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837</v>
      </c>
      <c r="AC1878" s="15">
        <f t="shared" si="596"/>
        <v>922.8</v>
      </c>
      <c r="AD1878" s="48">
        <f>(ROUND(AC1878-AC1869,1)/AC1869)</f>
        <v>-1.2987012987012987E-3</v>
      </c>
      <c r="AE1878" s="113"/>
      <c r="AF1878" s="60"/>
      <c r="AH1878" s="20"/>
    </row>
    <row r="1879" spans="1:34">
      <c r="A1879" s="99" t="s">
        <v>834</v>
      </c>
      <c r="B1879" s="93"/>
      <c r="C1879" s="21" t="s">
        <v>327</v>
      </c>
      <c r="D1879" s="12">
        <v>60</v>
      </c>
      <c r="E1879" s="12">
        <v>0</v>
      </c>
      <c r="F1879" s="12">
        <v>150</v>
      </c>
      <c r="G1879" s="12">
        <v>0</v>
      </c>
      <c r="H1879" s="12">
        <v>0</v>
      </c>
      <c r="I1879" s="13">
        <v>10</v>
      </c>
      <c r="J1879" s="13">
        <v>30</v>
      </c>
      <c r="K1879" s="13">
        <v>10</v>
      </c>
      <c r="L1879" s="13">
        <v>10</v>
      </c>
      <c r="M1879" s="13">
        <v>40</v>
      </c>
      <c r="N1879" s="14">
        <f>D1879*$D$13</f>
        <v>90</v>
      </c>
      <c r="O1879" s="14">
        <f>E1879*$E$13</f>
        <v>0</v>
      </c>
      <c r="P1879" s="14">
        <f>F1879*$F$13</f>
        <v>225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216</v>
      </c>
      <c r="T1879" s="14">
        <f>(O1879/100)*(K1879*$K$13)+(O1879/100)*(M1879*$M$13)</f>
        <v>0</v>
      </c>
      <c r="U1879" s="14">
        <f>(P1879/100)*(K1879*$K$13)+(P1879/100)*(L1879*$L$13)+(P1879/100)*(M1879*$M$13)</f>
        <v>495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306</v>
      </c>
      <c r="Y1879" s="14">
        <f t="shared" si="593"/>
        <v>0</v>
      </c>
      <c r="Z1879" s="14">
        <f t="shared" si="594"/>
        <v>720</v>
      </c>
      <c r="AA1879" s="14">
        <f t="shared" si="595"/>
        <v>0</v>
      </c>
      <c r="AB1879" s="14">
        <f t="shared" si="597"/>
        <v>0</v>
      </c>
      <c r="AC1879" s="15">
        <f t="shared" si="596"/>
        <v>1026</v>
      </c>
      <c r="AD1879" s="48">
        <f>(ROUND(AC1879-AC1869,1)/AC1869)</f>
        <v>0.11038961038961038</v>
      </c>
      <c r="AE1879" s="113"/>
      <c r="AF1879" s="60"/>
      <c r="AH1879" s="20"/>
    </row>
    <row r="1880" spans="1:34">
      <c r="A1880" s="99" t="s">
        <v>835</v>
      </c>
      <c r="B1880" s="93"/>
      <c r="C1880" s="21" t="s">
        <v>328</v>
      </c>
      <c r="D1880" s="12">
        <v>150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30</v>
      </c>
      <c r="K1880" s="13">
        <v>80</v>
      </c>
      <c r="L1880" s="13">
        <v>0</v>
      </c>
      <c r="M1880" s="13">
        <v>0</v>
      </c>
      <c r="N1880" s="14">
        <f>D1880*$D$14</f>
        <v>225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810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1035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1035</v>
      </c>
      <c r="AD1880" s="48">
        <f>(ROUND(AC1880-AC1869,1)/AC1869)</f>
        <v>0.12012987012987013</v>
      </c>
      <c r="AE1880" s="113"/>
      <c r="AF1880" s="60"/>
      <c r="AH1880" s="20"/>
    </row>
    <row r="1881" spans="1:34">
      <c r="A1881" s="99"/>
      <c r="B1881" s="93"/>
      <c r="C1881" s="21" t="s">
        <v>329</v>
      </c>
      <c r="D1881" s="12">
        <v>150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30</v>
      </c>
      <c r="K1881" s="13">
        <v>0</v>
      </c>
      <c r="L1881" s="13">
        <v>80</v>
      </c>
      <c r="M1881" s="13">
        <v>0</v>
      </c>
      <c r="N1881" s="14">
        <f>D1881*$D$15</f>
        <v>225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810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1035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1035</v>
      </c>
      <c r="AD1881" s="48">
        <f>(ROUND(AC1881-AC1869,1)/AC1869)</f>
        <v>0.12012987012987013</v>
      </c>
      <c r="AE1881" s="113"/>
      <c r="AF1881" s="60"/>
      <c r="AH1881" s="20"/>
    </row>
    <row r="1882" spans="1:34">
      <c r="A1882" s="99"/>
      <c r="B1882" s="93"/>
      <c r="C1882" s="21" t="s">
        <v>325</v>
      </c>
      <c r="D1882" s="12">
        <v>60</v>
      </c>
      <c r="E1882" s="12">
        <v>0</v>
      </c>
      <c r="F1882" s="12">
        <v>150</v>
      </c>
      <c r="G1882" s="12">
        <v>0</v>
      </c>
      <c r="H1882" s="12">
        <v>0</v>
      </c>
      <c r="I1882" s="13">
        <v>10</v>
      </c>
      <c r="J1882" s="13">
        <v>85</v>
      </c>
      <c r="K1882" s="13">
        <v>20</v>
      </c>
      <c r="L1882" s="13">
        <v>20</v>
      </c>
      <c r="M1882" s="13">
        <v>0</v>
      </c>
      <c r="N1882" s="14">
        <f>D1882*$D$16</f>
        <v>96</v>
      </c>
      <c r="O1882" s="14">
        <f>E1882*$E$16</f>
        <v>0</v>
      </c>
      <c r="P1882" s="14">
        <f>F1882*$F$16</f>
        <v>240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376.8</v>
      </c>
      <c r="T1882" s="14">
        <f>(O1882/100)*(K1882*$K$16)</f>
        <v>0</v>
      </c>
      <c r="U1882" s="14">
        <f>(P1882/100)*(K1882*$K$16)+(P1882/100)*(L1882*$L$16)</f>
        <v>288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472.8</v>
      </c>
      <c r="Y1882" s="14">
        <f t="shared" si="593"/>
        <v>0</v>
      </c>
      <c r="Z1882" s="14">
        <f t="shared" si="594"/>
        <v>528</v>
      </c>
      <c r="AA1882" s="14">
        <f t="shared" si="595"/>
        <v>0</v>
      </c>
      <c r="AB1882" s="14">
        <f t="shared" si="597"/>
        <v>0</v>
      </c>
      <c r="AC1882" s="15">
        <f t="shared" si="596"/>
        <v>1000.8</v>
      </c>
      <c r="AD1882" s="48">
        <f>(ROUND(AC1882-AC1869,1)/AC1869)</f>
        <v>8.3116883116883117E-2</v>
      </c>
      <c r="AE1882" s="113"/>
      <c r="AF1882" s="60"/>
      <c r="AH1882" s="20"/>
    </row>
    <row r="1883" spans="1:34">
      <c r="A1883" s="99"/>
      <c r="B1883" s="93"/>
      <c r="C1883" s="21" t="s">
        <v>326</v>
      </c>
      <c r="D1883" s="12">
        <v>60</v>
      </c>
      <c r="E1883" s="12">
        <v>0</v>
      </c>
      <c r="F1883" s="12">
        <v>150</v>
      </c>
      <c r="G1883" s="12">
        <v>0</v>
      </c>
      <c r="H1883" s="12">
        <v>0</v>
      </c>
      <c r="I1883" s="13">
        <v>55</v>
      </c>
      <c r="J1883" s="13">
        <v>30</v>
      </c>
      <c r="K1883" s="13">
        <v>20</v>
      </c>
      <c r="L1883" s="13">
        <v>20</v>
      </c>
      <c r="M1883" s="13">
        <v>0</v>
      </c>
      <c r="N1883" s="14">
        <f>D1883*$D$17</f>
        <v>96</v>
      </c>
      <c r="O1883" s="14">
        <f>E1883*$E$17</f>
        <v>0</v>
      </c>
      <c r="P1883" s="14">
        <f>F1883*$F$17</f>
        <v>240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266.39999999999998</v>
      </c>
      <c r="T1883" s="14">
        <f>(O1883/100)*(K1883*$K$17)</f>
        <v>0</v>
      </c>
      <c r="U1883" s="14">
        <f>(P1883/100)*(K1883*$K$17)+(P1883/100)*(L1883*$L$17)</f>
        <v>288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362.4</v>
      </c>
      <c r="Y1883" s="14">
        <f t="shared" si="593"/>
        <v>0</v>
      </c>
      <c r="Z1883" s="14">
        <f t="shared" si="594"/>
        <v>528</v>
      </c>
      <c r="AA1883" s="14">
        <f t="shared" si="595"/>
        <v>0</v>
      </c>
      <c r="AB1883" s="14">
        <f t="shared" si="597"/>
        <v>0</v>
      </c>
      <c r="AC1883" s="15">
        <f t="shared" si="596"/>
        <v>890.4</v>
      </c>
      <c r="AD1883" s="48">
        <f>(ROUND(AC1883-AC1869,1)/AC1869)</f>
        <v>-3.6363636363636362E-2</v>
      </c>
      <c r="AE1883" s="113"/>
      <c r="AF1883" s="60"/>
      <c r="AH1883" s="20"/>
    </row>
    <row r="1884" spans="1:34">
      <c r="A1884" s="106" t="s">
        <v>0</v>
      </c>
      <c r="B1884" s="90" t="s">
        <v>79</v>
      </c>
      <c r="C1884" s="50" t="s">
        <v>241</v>
      </c>
      <c r="D1884" s="11">
        <v>114</v>
      </c>
      <c r="E1884" s="11">
        <v>0</v>
      </c>
      <c r="F1884" s="11">
        <v>0</v>
      </c>
      <c r="G1884" s="11">
        <v>0</v>
      </c>
      <c r="H1884" s="11">
        <v>0</v>
      </c>
      <c r="I1884" s="51">
        <v>10</v>
      </c>
      <c r="J1884" s="51">
        <v>60</v>
      </c>
      <c r="K1884" s="51">
        <v>0</v>
      </c>
      <c r="L1884" s="51">
        <v>0</v>
      </c>
      <c r="M1884" s="51">
        <v>0</v>
      </c>
      <c r="N1884" s="52">
        <f>D1884*$D$3</f>
        <v>228</v>
      </c>
      <c r="O1884" s="52">
        <f>E1884*$E$3</f>
        <v>0</v>
      </c>
      <c r="P1884" s="52">
        <f>F1884*$F$3</f>
        <v>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478.79999999999995</v>
      </c>
      <c r="T1884" s="52">
        <f>(O1884/100)*(K1884*$K$3)</f>
        <v>0</v>
      </c>
      <c r="U1884" s="52">
        <f>(P1884/100)*(K1884*$K$3)+(P1884/100)*(L1884*$L$3)</f>
        <v>0</v>
      </c>
      <c r="V1884" s="52">
        <f>(Q1884/100)*(L1884*$L$3)</f>
        <v>0</v>
      </c>
      <c r="W1884" s="52">
        <f>(R1884/100)*(K1884*$K$3)+(R1884/100)*(L1884*$L$3)</f>
        <v>0</v>
      </c>
      <c r="X1884" s="52">
        <f t="shared" ref="X1884:X1898" si="598">N1884+S1884</f>
        <v>706.8</v>
      </c>
      <c r="Y1884" s="52">
        <f t="shared" ref="Y1884:Y1898" si="599">O1884+T1884</f>
        <v>0</v>
      </c>
      <c r="Z1884" s="52">
        <f t="shared" ref="Z1884:Z1898" si="600">P1884+U1884</f>
        <v>0</v>
      </c>
      <c r="AA1884" s="52">
        <f t="shared" ref="AA1884:AA1898" si="601">Q1884+V1884</f>
        <v>0</v>
      </c>
      <c r="AB1884" s="52">
        <f>R1884+W1884</f>
        <v>0</v>
      </c>
      <c r="AC1884" s="53">
        <f>ROUND(X1884+Y1884+Z1884+AA1884+AB1884,1)</f>
        <v>706.8</v>
      </c>
      <c r="AD1884" s="58"/>
      <c r="AE1884" s="113"/>
      <c r="AF1884" s="60"/>
      <c r="AH1884" s="20"/>
    </row>
    <row r="1885" spans="1:34">
      <c r="A1885" s="99" t="s">
        <v>802</v>
      </c>
      <c r="B1885" s="91">
        <v>16</v>
      </c>
      <c r="C1885" s="21" t="s">
        <v>324</v>
      </c>
      <c r="D1885" s="12">
        <v>114</v>
      </c>
      <c r="E1885" s="12">
        <v>0</v>
      </c>
      <c r="F1885" s="12">
        <v>0</v>
      </c>
      <c r="G1885" s="12">
        <v>0</v>
      </c>
      <c r="H1885" s="12">
        <v>0</v>
      </c>
      <c r="I1885" s="13">
        <v>25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D1885*$D$4</f>
        <v>182.4</v>
      </c>
      <c r="O1885" s="14">
        <f>E1885*$E$4</f>
        <v>0</v>
      </c>
      <c r="P1885" s="14">
        <f>F1885*$F$4</f>
        <v>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638.4</v>
      </c>
      <c r="T1885" s="14">
        <f>(O1885/100)*(K1885*$K$4)</f>
        <v>0</v>
      </c>
      <c r="U1885" s="14">
        <f>(P1885/100)*(K1885*$K$4)+(P1885/100)*(L1885*$L$4)</f>
        <v>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si="598"/>
        <v>820.8</v>
      </c>
      <c r="Y1885" s="14">
        <f t="shared" si="599"/>
        <v>0</v>
      </c>
      <c r="Z1885" s="14">
        <f t="shared" si="600"/>
        <v>0</v>
      </c>
      <c r="AA1885" s="14">
        <f t="shared" si="601"/>
        <v>0</v>
      </c>
      <c r="AB1885" s="14">
        <f>R1885+W1885</f>
        <v>0</v>
      </c>
      <c r="AC1885" s="15">
        <f>ROUND(X1885+Y1885+Z1885+AA1885+AB1885,1)</f>
        <v>820.8</v>
      </c>
      <c r="AD1885" s="48">
        <f>(ROUND(AC1885-AC1884,1)/AC1884)</f>
        <v>0.16129032258064518</v>
      </c>
      <c r="AE1885" s="113"/>
      <c r="AF1885" s="60"/>
      <c r="AH1885" s="20"/>
    </row>
    <row r="1886" spans="1:34">
      <c r="A1886" s="99" t="s">
        <v>803</v>
      </c>
      <c r="B1886" s="91">
        <v>25</v>
      </c>
      <c r="C1886" s="21" t="s">
        <v>836</v>
      </c>
      <c r="D1886" s="12">
        <v>114</v>
      </c>
      <c r="E1886" s="12">
        <v>0</v>
      </c>
      <c r="F1886" s="12">
        <v>0</v>
      </c>
      <c r="G1886" s="12">
        <v>0</v>
      </c>
      <c r="H1886" s="12">
        <v>0</v>
      </c>
      <c r="I1886" s="13">
        <v>10</v>
      </c>
      <c r="J1886" s="13">
        <v>60</v>
      </c>
      <c r="K1886" s="13">
        <v>0</v>
      </c>
      <c r="L1886" s="13">
        <v>0</v>
      </c>
      <c r="M1886" s="13">
        <v>0</v>
      </c>
      <c r="N1886" s="14">
        <f>D1886*$D$5</f>
        <v>228</v>
      </c>
      <c r="O1886" s="14">
        <f>E1886*$E$5</f>
        <v>0</v>
      </c>
      <c r="P1886" s="14">
        <f>F1886*$F$5</f>
        <v>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446.87999999999994</v>
      </c>
      <c r="T1886" s="14">
        <f>(O1886/100)*(K1886*$K$5)</f>
        <v>0</v>
      </c>
      <c r="U1886" s="14">
        <f>(P1886/100)*(K1886*$K$5)+(P1886/100)*(L1886*$L$5)</f>
        <v>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674.87999999999988</v>
      </c>
      <c r="Y1886" s="14">
        <f t="shared" si="599"/>
        <v>0</v>
      </c>
      <c r="Z1886" s="14">
        <f t="shared" si="600"/>
        <v>0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674.9</v>
      </c>
      <c r="AD1886" s="48">
        <f>(ROUND(AC1886-AC1884,1)/AC1884)</f>
        <v>-4.5132993774759482E-2</v>
      </c>
      <c r="AE1886" s="113"/>
      <c r="AF1886" s="60"/>
      <c r="AH1886" s="20"/>
    </row>
    <row r="1887" spans="1:34">
      <c r="A1887" s="99" t="s">
        <v>804</v>
      </c>
      <c r="B1887" s="91">
        <v>0</v>
      </c>
      <c r="C1887" s="21" t="s">
        <v>337</v>
      </c>
      <c r="D1887" s="12">
        <v>114</v>
      </c>
      <c r="E1887" s="12">
        <v>0</v>
      </c>
      <c r="F1887" s="12">
        <v>0</v>
      </c>
      <c r="G1887" s="12">
        <v>0</v>
      </c>
      <c r="H1887" s="12">
        <v>0</v>
      </c>
      <c r="I1887" s="13">
        <v>10</v>
      </c>
      <c r="J1887" s="13">
        <v>60</v>
      </c>
      <c r="K1887" s="13">
        <v>0</v>
      </c>
      <c r="L1887" s="13">
        <v>0</v>
      </c>
      <c r="M1887" s="13">
        <v>0</v>
      </c>
      <c r="N1887" s="14">
        <f>D1887*$D$6</f>
        <v>228</v>
      </c>
      <c r="O1887" s="14">
        <f>E1887*$E$6</f>
        <v>0</v>
      </c>
      <c r="P1887" s="14">
        <f>F1887*$F$6</f>
        <v>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446.87999999999994</v>
      </c>
      <c r="T1887" s="14">
        <f>(O1887/100)*(K1887*$K$6)</f>
        <v>0</v>
      </c>
      <c r="U1887" s="14">
        <f>(P1887/100)*(K1887*$K$6)+(P1887/100)*(L1887*$L$6)</f>
        <v>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674.87999999999988</v>
      </c>
      <c r="Y1887" s="14">
        <f t="shared" si="599"/>
        <v>0</v>
      </c>
      <c r="Z1887" s="14">
        <f t="shared" si="600"/>
        <v>0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674.9</v>
      </c>
      <c r="AD1887" s="48">
        <f>(ROUND(AC1887-AC1884,1)/AC1884)</f>
        <v>-4.5132993774759482E-2</v>
      </c>
      <c r="AE1887" s="113"/>
      <c r="AF1887" s="60"/>
      <c r="AH1887" s="20"/>
    </row>
    <row r="1888" spans="1:34">
      <c r="A1888" s="99" t="s">
        <v>805</v>
      </c>
      <c r="B1888" s="91">
        <v>0</v>
      </c>
      <c r="C1888" s="21" t="s">
        <v>338</v>
      </c>
      <c r="D1888" s="12">
        <v>114</v>
      </c>
      <c r="E1888" s="12">
        <v>0</v>
      </c>
      <c r="F1888" s="12">
        <v>0</v>
      </c>
      <c r="G1888" s="12">
        <v>0</v>
      </c>
      <c r="H1888" s="12">
        <v>0</v>
      </c>
      <c r="I1888" s="13">
        <v>10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D1888*$D$7</f>
        <v>228</v>
      </c>
      <c r="O1888" s="14">
        <f>E1888*$E$7</f>
        <v>0</v>
      </c>
      <c r="P1888" s="14">
        <f>F1888*$F$7</f>
        <v>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446.87999999999994</v>
      </c>
      <c r="T1888" s="14">
        <f>(O1888/100)*(K1888*$K$7)</f>
        <v>0</v>
      </c>
      <c r="U1888" s="14">
        <f>(P1888/100)*(K1888*$K$7)+(P1888/100)*(L1888*$L$7)</f>
        <v>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674.87999999999988</v>
      </c>
      <c r="Y1888" s="14">
        <f t="shared" si="599"/>
        <v>0</v>
      </c>
      <c r="Z1888" s="14">
        <f t="shared" si="600"/>
        <v>0</v>
      </c>
      <c r="AA1888" s="14">
        <f t="shared" si="601"/>
        <v>0</v>
      </c>
      <c r="AB1888" s="14">
        <f t="shared" si="603"/>
        <v>0</v>
      </c>
      <c r="AC1888" s="15">
        <f t="shared" si="602"/>
        <v>674.9</v>
      </c>
      <c r="AD1888" s="48">
        <f>(ROUND(AC1888-AC1884,1)/AC1884)</f>
        <v>-4.5132993774759482E-2</v>
      </c>
      <c r="AE1888" s="113"/>
      <c r="AF1888" s="60"/>
      <c r="AH1888" s="20"/>
    </row>
    <row r="1889" spans="1:34">
      <c r="A1889" s="99" t="s">
        <v>655</v>
      </c>
      <c r="B1889" s="91"/>
      <c r="C1889" s="21" t="s">
        <v>339</v>
      </c>
      <c r="D1889" s="12">
        <v>114</v>
      </c>
      <c r="E1889" s="12">
        <v>0</v>
      </c>
      <c r="F1889" s="12">
        <v>0</v>
      </c>
      <c r="G1889" s="12">
        <v>0</v>
      </c>
      <c r="H1889" s="12">
        <v>0</v>
      </c>
      <c r="I1889" s="13">
        <v>10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D1889*$D$8</f>
        <v>228</v>
      </c>
      <c r="O1889" s="14">
        <f>E1889*$E$8</f>
        <v>0</v>
      </c>
      <c r="P1889" s="14">
        <f>F1889*$F$8</f>
        <v>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446.87999999999994</v>
      </c>
      <c r="T1889" s="14">
        <f>(O1889/100)*(K1889*$K$8)</f>
        <v>0</v>
      </c>
      <c r="U1889" s="14">
        <f>(P1889/100)*(K1889*$K$8)+(P1889/100)*(L1889*$L$8)</f>
        <v>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674.87999999999988</v>
      </c>
      <c r="Y1889" s="14">
        <f t="shared" si="599"/>
        <v>0</v>
      </c>
      <c r="Z1889" s="14">
        <f t="shared" si="600"/>
        <v>0</v>
      </c>
      <c r="AA1889" s="14">
        <f t="shared" si="601"/>
        <v>0</v>
      </c>
      <c r="AB1889" s="14">
        <f t="shared" si="603"/>
        <v>0</v>
      </c>
      <c r="AC1889" s="15">
        <f t="shared" si="602"/>
        <v>674.9</v>
      </c>
      <c r="AD1889" s="48">
        <f>(ROUND(AC1889-AC1884,1)/AC1884)</f>
        <v>-4.5132993774759482E-2</v>
      </c>
      <c r="AE1889" s="113"/>
      <c r="AF1889" s="60"/>
      <c r="AH1889" s="20"/>
    </row>
    <row r="1890" spans="1:34">
      <c r="A1890" s="99" t="s">
        <v>596</v>
      </c>
      <c r="B1890" s="91"/>
      <c r="C1890" s="21" t="s">
        <v>1</v>
      </c>
      <c r="D1890" s="12">
        <v>57</v>
      </c>
      <c r="E1890" s="12">
        <v>114</v>
      </c>
      <c r="F1890" s="12">
        <v>0</v>
      </c>
      <c r="G1890" s="12">
        <v>0</v>
      </c>
      <c r="H1890" s="12">
        <v>0</v>
      </c>
      <c r="I1890" s="13">
        <v>10</v>
      </c>
      <c r="J1890" s="13">
        <v>60</v>
      </c>
      <c r="K1890" s="13">
        <v>75</v>
      </c>
      <c r="L1890" s="13">
        <v>0</v>
      </c>
      <c r="M1890" s="13">
        <v>0</v>
      </c>
      <c r="N1890" s="14">
        <f>D1890*$D$9</f>
        <v>74.100000000000009</v>
      </c>
      <c r="O1890" s="14">
        <f>E1890*$E$9</f>
        <v>171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155.61000000000001</v>
      </c>
      <c r="T1890" s="14">
        <f>(O1890/100)*(K1890*$K$9)</f>
        <v>384.75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229.71000000000004</v>
      </c>
      <c r="Y1890" s="14">
        <f t="shared" si="599"/>
        <v>555.75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785.5</v>
      </c>
      <c r="AD1890" s="48">
        <f>(ROUND(AC1890-AC1884,1)/AC1884)</f>
        <v>0.1113469156762875</v>
      </c>
      <c r="AE1890" s="113"/>
      <c r="AF1890" s="60"/>
      <c r="AH1890" s="20"/>
    </row>
    <row r="1891" spans="1:34">
      <c r="A1891" s="99" t="s">
        <v>831</v>
      </c>
      <c r="B1891" s="91"/>
      <c r="C1891" s="21" t="s">
        <v>2</v>
      </c>
      <c r="D1891" s="12">
        <v>57</v>
      </c>
      <c r="E1891" s="12">
        <v>0</v>
      </c>
      <c r="F1891" s="12">
        <v>114</v>
      </c>
      <c r="G1891" s="12">
        <v>0</v>
      </c>
      <c r="H1891" s="12">
        <v>0</v>
      </c>
      <c r="I1891" s="13">
        <v>10</v>
      </c>
      <c r="J1891" s="13">
        <v>60</v>
      </c>
      <c r="K1891" s="13">
        <v>37.5</v>
      </c>
      <c r="L1891" s="13">
        <v>37.5</v>
      </c>
      <c r="M1891" s="13">
        <v>0</v>
      </c>
      <c r="N1891" s="14">
        <f>D1891*$D$10</f>
        <v>74.100000000000009</v>
      </c>
      <c r="O1891" s="14">
        <f>E1891*$E$10</f>
        <v>0</v>
      </c>
      <c r="P1891" s="14">
        <f>F1891*$F$10</f>
        <v>171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155.61000000000001</v>
      </c>
      <c r="T1891" s="14">
        <f>(O1891/100)*(K1891*$J$10)</f>
        <v>0</v>
      </c>
      <c r="U1891" s="14">
        <f>(P1891/100)*(K1891*$K$10)+(P1891/100)*(L1891*$L$10)</f>
        <v>384.75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229.71000000000004</v>
      </c>
      <c r="Y1891" s="14">
        <f t="shared" si="599"/>
        <v>0</v>
      </c>
      <c r="Z1891" s="14">
        <f t="shared" si="600"/>
        <v>555.75</v>
      </c>
      <c r="AA1891" s="14">
        <f t="shared" si="601"/>
        <v>0</v>
      </c>
      <c r="AB1891" s="14">
        <f t="shared" si="603"/>
        <v>0</v>
      </c>
      <c r="AC1891" s="15">
        <f t="shared" si="602"/>
        <v>785.5</v>
      </c>
      <c r="AD1891" s="48">
        <f>(ROUND(AC1891-AC1884,1)/AC1884)</f>
        <v>0.1113469156762875</v>
      </c>
      <c r="AE1891" s="113"/>
      <c r="AF1891" s="60"/>
      <c r="AH1891" s="20"/>
    </row>
    <row r="1892" spans="1:34">
      <c r="A1892" s="99" t="s">
        <v>832</v>
      </c>
      <c r="B1892" s="91"/>
      <c r="C1892" s="21" t="s">
        <v>3</v>
      </c>
      <c r="D1892" s="12">
        <v>57</v>
      </c>
      <c r="E1892" s="12">
        <v>0</v>
      </c>
      <c r="F1892" s="12">
        <v>0</v>
      </c>
      <c r="G1892" s="12">
        <v>114</v>
      </c>
      <c r="H1892" s="12">
        <v>0</v>
      </c>
      <c r="I1892" s="13">
        <v>10</v>
      </c>
      <c r="J1892" s="13">
        <v>60</v>
      </c>
      <c r="K1892" s="13">
        <v>0</v>
      </c>
      <c r="L1892" s="13">
        <v>75</v>
      </c>
      <c r="M1892" s="13">
        <v>0</v>
      </c>
      <c r="N1892" s="14">
        <f>D1892*$D$11</f>
        <v>74.100000000000009</v>
      </c>
      <c r="O1892" s="14">
        <f>E1892*$E$11</f>
        <v>0</v>
      </c>
      <c r="P1892" s="14">
        <f>F1892*$F$11</f>
        <v>0</v>
      </c>
      <c r="Q1892" s="14">
        <f>G1892*$G$11</f>
        <v>171</v>
      </c>
      <c r="R1892" s="14">
        <f>H1892*$H$11</f>
        <v>0</v>
      </c>
      <c r="S1892" s="14">
        <f>(N1892/100)*(I1892*$I$11)+(N1892/100)*(J1892*$J$11)</f>
        <v>155.61000000000001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384.75</v>
      </c>
      <c r="W1892" s="14">
        <f>(R1892/100)*(K1892*$K$11)+(R1892/100)*(L1892*$L$11)</f>
        <v>0</v>
      </c>
      <c r="X1892" s="14">
        <f t="shared" si="598"/>
        <v>229.71000000000004</v>
      </c>
      <c r="Y1892" s="14">
        <f t="shared" si="599"/>
        <v>0</v>
      </c>
      <c r="Z1892" s="14">
        <f t="shared" si="600"/>
        <v>0</v>
      </c>
      <c r="AA1892" s="14">
        <f t="shared" si="601"/>
        <v>555.75</v>
      </c>
      <c r="AB1892" s="14">
        <f t="shared" si="603"/>
        <v>0</v>
      </c>
      <c r="AC1892" s="15">
        <f t="shared" si="602"/>
        <v>785.5</v>
      </c>
      <c r="AD1892" s="48">
        <f>(ROUND(AC1892-AC1884,1)/AC1884)</f>
        <v>0.1113469156762875</v>
      </c>
      <c r="AE1892" s="113"/>
      <c r="AF1892" s="60"/>
      <c r="AH1892" s="20"/>
    </row>
    <row r="1893" spans="1:34">
      <c r="A1893" s="99" t="s">
        <v>833</v>
      </c>
      <c r="B1893" s="91"/>
      <c r="C1893" s="21" t="s">
        <v>4</v>
      </c>
      <c r="D1893" s="12">
        <v>57</v>
      </c>
      <c r="E1893" s="12">
        <v>0</v>
      </c>
      <c r="F1893" s="12">
        <v>0</v>
      </c>
      <c r="G1893" s="12">
        <v>0</v>
      </c>
      <c r="H1893" s="12">
        <v>114</v>
      </c>
      <c r="I1893" s="13">
        <v>10</v>
      </c>
      <c r="J1893" s="13">
        <v>60</v>
      </c>
      <c r="K1893" s="13">
        <v>37.5</v>
      </c>
      <c r="L1893" s="13">
        <v>37.5</v>
      </c>
      <c r="M1893" s="13">
        <v>0</v>
      </c>
      <c r="N1893" s="14">
        <f>D1893*$D$12</f>
        <v>74.100000000000009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171</v>
      </c>
      <c r="S1893" s="14">
        <f>(N1893/100)*(I1893*$I$12)+(N1893/100)*(J1893*$J$12)</f>
        <v>155.61000000000001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384.75</v>
      </c>
      <c r="X1893" s="14">
        <f t="shared" si="598"/>
        <v>229.71000000000004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555.75</v>
      </c>
      <c r="AC1893" s="15">
        <f t="shared" si="602"/>
        <v>785.5</v>
      </c>
      <c r="AD1893" s="48">
        <f>(ROUND(AC1893-AC1884,1)/AC1884)</f>
        <v>0.1113469156762875</v>
      </c>
      <c r="AE1893" s="113"/>
      <c r="AF1893" s="60"/>
      <c r="AH1893" s="20"/>
    </row>
    <row r="1894" spans="1:34">
      <c r="A1894" s="99" t="s">
        <v>834</v>
      </c>
      <c r="B1894" s="91"/>
      <c r="C1894" s="21" t="s">
        <v>327</v>
      </c>
      <c r="D1894" s="12">
        <v>114</v>
      </c>
      <c r="E1894" s="12">
        <v>0</v>
      </c>
      <c r="F1894" s="12">
        <v>0</v>
      </c>
      <c r="G1894" s="12">
        <v>0</v>
      </c>
      <c r="H1894" s="12">
        <v>0</v>
      </c>
      <c r="I1894" s="13">
        <v>10</v>
      </c>
      <c r="J1894" s="13">
        <v>60</v>
      </c>
      <c r="K1894" s="13">
        <v>0</v>
      </c>
      <c r="L1894" s="13">
        <v>0</v>
      </c>
      <c r="M1894" s="13">
        <v>70</v>
      </c>
      <c r="N1894" s="14">
        <f>D1894*$D$13</f>
        <v>171</v>
      </c>
      <c r="O1894" s="14">
        <f>E1894*$E$13</f>
        <v>0</v>
      </c>
      <c r="P1894" s="14">
        <f>F1894*$F$13</f>
        <v>0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718.2</v>
      </c>
      <c r="T1894" s="14">
        <f>(O1894/100)*(K1894*$K$13)+(O1894/100)*(M1894*$M$13)</f>
        <v>0</v>
      </c>
      <c r="U1894" s="14">
        <f>(P1894/100)*(K1894*$K$13)+(P1894/100)*(L1894*$L$13)+(P1894/100)*(M1894*$M$13)</f>
        <v>0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889.2</v>
      </c>
      <c r="Y1894" s="14">
        <f t="shared" si="599"/>
        <v>0</v>
      </c>
      <c r="Z1894" s="14">
        <f t="shared" si="600"/>
        <v>0</v>
      </c>
      <c r="AA1894" s="14">
        <f t="shared" si="601"/>
        <v>0</v>
      </c>
      <c r="AB1894" s="14">
        <f t="shared" si="603"/>
        <v>0</v>
      </c>
      <c r="AC1894" s="15">
        <f t="shared" si="602"/>
        <v>889.2</v>
      </c>
      <c r="AD1894" s="48">
        <f>(ROUND(AC1894-AC1884,1)/AC1884)</f>
        <v>0.25806451612903231</v>
      </c>
      <c r="AE1894" s="113"/>
      <c r="AF1894" s="60"/>
      <c r="AH1894" s="20"/>
    </row>
    <row r="1895" spans="1:34">
      <c r="A1895" s="99" t="s">
        <v>835</v>
      </c>
      <c r="B1895" s="91"/>
      <c r="C1895" s="21" t="s">
        <v>328</v>
      </c>
      <c r="D1895" s="12">
        <v>114</v>
      </c>
      <c r="E1895" s="12">
        <v>0</v>
      </c>
      <c r="F1895" s="12">
        <v>0</v>
      </c>
      <c r="G1895" s="12">
        <v>0</v>
      </c>
      <c r="H1895" s="12">
        <v>0</v>
      </c>
      <c r="I1895" s="13">
        <v>10</v>
      </c>
      <c r="J1895" s="13">
        <v>60</v>
      </c>
      <c r="K1895" s="13">
        <v>70</v>
      </c>
      <c r="L1895" s="13">
        <v>0</v>
      </c>
      <c r="M1895" s="13">
        <v>0</v>
      </c>
      <c r="N1895" s="14">
        <f>D1895*$D$14</f>
        <v>171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718.2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889.2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889.2</v>
      </c>
      <c r="AD1895" s="48">
        <f>(ROUND(AC1895-AC1884,1)/AC1884)</f>
        <v>0.25806451612903231</v>
      </c>
      <c r="AE1895" s="113"/>
      <c r="AF1895" s="60"/>
      <c r="AH1895" s="20"/>
    </row>
    <row r="1896" spans="1:34">
      <c r="A1896" s="99"/>
      <c r="B1896" s="91"/>
      <c r="C1896" s="21" t="s">
        <v>329</v>
      </c>
      <c r="D1896" s="12">
        <v>114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60</v>
      </c>
      <c r="K1896" s="13">
        <v>0</v>
      </c>
      <c r="L1896" s="13">
        <v>70</v>
      </c>
      <c r="M1896" s="13">
        <v>0</v>
      </c>
      <c r="N1896" s="14">
        <f>D1896*$D$15</f>
        <v>171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718.2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889.2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889.2</v>
      </c>
      <c r="AD1896" s="48">
        <f>(ROUND(AC1896-AC1884,1)/AC1884)</f>
        <v>0.25806451612903231</v>
      </c>
      <c r="AE1896" s="113"/>
      <c r="AF1896" s="60"/>
      <c r="AH1896" s="20"/>
    </row>
    <row r="1897" spans="1:34">
      <c r="A1897" s="99"/>
      <c r="B1897" s="91"/>
      <c r="C1897" s="21" t="s">
        <v>325</v>
      </c>
      <c r="D1897" s="12">
        <v>114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78</v>
      </c>
      <c r="K1897" s="13">
        <v>0</v>
      </c>
      <c r="L1897" s="13">
        <v>0</v>
      </c>
      <c r="M1897" s="13">
        <v>0</v>
      </c>
      <c r="N1897" s="14">
        <f>D1897*$D$16</f>
        <v>182.4</v>
      </c>
      <c r="O1897" s="14">
        <f>E1897*$E$16</f>
        <v>0</v>
      </c>
      <c r="P1897" s="14">
        <f>F1897*$F$16</f>
        <v>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658.46400000000006</v>
      </c>
      <c r="T1897" s="14">
        <f>(O1897/100)*(K1897*$K$16)</f>
        <v>0</v>
      </c>
      <c r="U1897" s="14">
        <f>(P1897/100)*(K1897*$K$16)+(P1897/100)*(L1897*$L$16)</f>
        <v>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840.86400000000003</v>
      </c>
      <c r="Y1897" s="14">
        <f t="shared" si="599"/>
        <v>0</v>
      </c>
      <c r="Z1897" s="14">
        <f t="shared" si="600"/>
        <v>0</v>
      </c>
      <c r="AA1897" s="14">
        <f t="shared" si="601"/>
        <v>0</v>
      </c>
      <c r="AB1897" s="14">
        <f t="shared" si="603"/>
        <v>0</v>
      </c>
      <c r="AC1897" s="15">
        <f t="shared" si="602"/>
        <v>840.9</v>
      </c>
      <c r="AD1897" s="48">
        <f>(ROUND(AC1897-AC1884,1)/AC1884)</f>
        <v>0.18972835314091682</v>
      </c>
      <c r="AE1897" s="113"/>
      <c r="AF1897" s="60"/>
      <c r="AH1897" s="20"/>
    </row>
    <row r="1898" spans="1:34">
      <c r="A1898" s="99"/>
      <c r="B1898" s="91"/>
      <c r="C1898" s="21" t="s">
        <v>326</v>
      </c>
      <c r="D1898" s="12">
        <v>114</v>
      </c>
      <c r="E1898" s="12">
        <v>0</v>
      </c>
      <c r="F1898" s="12">
        <v>0</v>
      </c>
      <c r="G1898" s="12">
        <v>0</v>
      </c>
      <c r="H1898" s="12">
        <v>0</v>
      </c>
      <c r="I1898" s="13">
        <v>45</v>
      </c>
      <c r="J1898" s="13">
        <v>60</v>
      </c>
      <c r="K1898" s="13">
        <v>0</v>
      </c>
      <c r="L1898" s="13">
        <v>0</v>
      </c>
      <c r="M1898" s="13">
        <v>0</v>
      </c>
      <c r="N1898" s="14">
        <f>D1898*$D$17</f>
        <v>182.4</v>
      </c>
      <c r="O1898" s="14">
        <f>E1898*$E$17</f>
        <v>0</v>
      </c>
      <c r="P1898" s="14">
        <f>F1898*$F$17</f>
        <v>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478.8</v>
      </c>
      <c r="T1898" s="14">
        <f>(O1898/100)*(K1898*$K$17)</f>
        <v>0</v>
      </c>
      <c r="U1898" s="14">
        <f>(P1898/100)*(K1898*$K$17)+(P1898/100)*(L1898*$L$17)</f>
        <v>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661.2</v>
      </c>
      <c r="Y1898" s="14">
        <f t="shared" si="599"/>
        <v>0</v>
      </c>
      <c r="Z1898" s="14">
        <f t="shared" si="600"/>
        <v>0</v>
      </c>
      <c r="AA1898" s="14">
        <f t="shared" si="601"/>
        <v>0</v>
      </c>
      <c r="AB1898" s="14">
        <f t="shared" si="603"/>
        <v>0</v>
      </c>
      <c r="AC1898" s="15">
        <f t="shared" si="602"/>
        <v>661.2</v>
      </c>
      <c r="AD1898" s="48">
        <f>(ROUND(AC1898-AC1884,1)/AC1884)</f>
        <v>-6.4516129032258077E-2</v>
      </c>
      <c r="AE1898" s="113"/>
      <c r="AF1898" s="60"/>
      <c r="AH1898" s="20"/>
    </row>
    <row r="1899" spans="1:34">
      <c r="A1899" s="106" t="s">
        <v>0</v>
      </c>
      <c r="B1899" s="92" t="s">
        <v>80</v>
      </c>
      <c r="C1899" s="50" t="s">
        <v>241</v>
      </c>
      <c r="D1899" s="11">
        <v>0</v>
      </c>
      <c r="E1899" s="11">
        <v>0</v>
      </c>
      <c r="F1899" s="11">
        <v>150</v>
      </c>
      <c r="G1899" s="11">
        <v>0</v>
      </c>
      <c r="H1899" s="11">
        <v>0</v>
      </c>
      <c r="I1899" s="51">
        <v>0</v>
      </c>
      <c r="J1899" s="51">
        <v>0</v>
      </c>
      <c r="K1899" s="51">
        <v>25</v>
      </c>
      <c r="L1899" s="51">
        <v>25</v>
      </c>
      <c r="M1899" s="51">
        <v>0</v>
      </c>
      <c r="N1899" s="52">
        <f>D1899*$D$3</f>
        <v>0</v>
      </c>
      <c r="O1899" s="52">
        <f>E1899*$E$3</f>
        <v>0</v>
      </c>
      <c r="P1899" s="52">
        <f>F1899*$F$3</f>
        <v>300</v>
      </c>
      <c r="Q1899" s="52">
        <f>G1899*$G$3</f>
        <v>0</v>
      </c>
      <c r="R1899" s="52">
        <f>H1899*$H$3</f>
        <v>0</v>
      </c>
      <c r="S1899" s="52">
        <f>(N1899/100)*(I1899*$I$3)+(N1899/100)*(J1899*$J$3)</f>
        <v>0</v>
      </c>
      <c r="T1899" s="52">
        <f>(O1899/100)*(K1899*$K$3)</f>
        <v>0</v>
      </c>
      <c r="U1899" s="52">
        <f>(P1899/100)*(K1899*$K$3)+(P1899/100)*(L1899*$L$3)</f>
        <v>450</v>
      </c>
      <c r="V1899" s="52">
        <f>(Q1899/100)*(L1899*$L$3)</f>
        <v>0</v>
      </c>
      <c r="W1899" s="52">
        <f>(R1899/100)*(K1899*$K$3)+(R1899/100)*(L1899*$L$3)</f>
        <v>0</v>
      </c>
      <c r="X1899" s="52">
        <f>N1899+S1899</f>
        <v>0</v>
      </c>
      <c r="Y1899" s="52">
        <f>O1899+T1899</f>
        <v>0</v>
      </c>
      <c r="Z1899" s="52">
        <f>P1899+U1899</f>
        <v>750</v>
      </c>
      <c r="AA1899" s="52">
        <f>Q1899+V1899</f>
        <v>0</v>
      </c>
      <c r="AB1899" s="52">
        <f>R1899+W1899</f>
        <v>0</v>
      </c>
      <c r="AC1899" s="53">
        <f>ROUND(X1899+Y1899+Z1899+AA1899+AB1899,1)</f>
        <v>750</v>
      </c>
      <c r="AD1899" s="58"/>
      <c r="AE1899" s="111"/>
      <c r="AF1899" s="63"/>
      <c r="AH1899" s="20"/>
    </row>
    <row r="1900" spans="1:34">
      <c r="A1900" s="99" t="s">
        <v>802</v>
      </c>
      <c r="B1900" s="92">
        <v>0</v>
      </c>
      <c r="C1900" s="21" t="s">
        <v>324</v>
      </c>
      <c r="D1900" s="12">
        <v>0</v>
      </c>
      <c r="E1900" s="12">
        <v>0</v>
      </c>
      <c r="F1900" s="12">
        <v>200</v>
      </c>
      <c r="G1900" s="12">
        <v>0</v>
      </c>
      <c r="H1900" s="12">
        <v>0</v>
      </c>
      <c r="I1900" s="13">
        <v>0</v>
      </c>
      <c r="J1900" s="13">
        <v>0</v>
      </c>
      <c r="K1900" s="13">
        <v>25</v>
      </c>
      <c r="L1900" s="13">
        <v>25</v>
      </c>
      <c r="M1900" s="13">
        <v>0</v>
      </c>
      <c r="N1900" s="14">
        <f>D1900*$D$4</f>
        <v>0</v>
      </c>
      <c r="O1900" s="14">
        <f>E1900*$E$4</f>
        <v>0</v>
      </c>
      <c r="P1900" s="14">
        <f>F1900*$F$4</f>
        <v>320</v>
      </c>
      <c r="Q1900" s="14">
        <f>G1900*$G$4</f>
        <v>0</v>
      </c>
      <c r="R1900" s="14">
        <f>H1900*$H$4</f>
        <v>0</v>
      </c>
      <c r="S1900" s="14">
        <f>(N1900/100)*(I1900*$I$4)+(N1900/100)*(J1900*$J$4)</f>
        <v>0</v>
      </c>
      <c r="T1900" s="14">
        <f>(O1900/100)*(K1900*$K$4)</f>
        <v>0</v>
      </c>
      <c r="U1900" s="14">
        <f>(P1900/100)*(K1900*$K$4)+(P1900/100)*(L1900*$L$4)</f>
        <v>480</v>
      </c>
      <c r="V1900" s="14">
        <f>(Q1900/100)*(L1900*$L$4)</f>
        <v>0</v>
      </c>
      <c r="W1900" s="14">
        <f>(R1900/100)*(K1900*$K$4)+(R1900/100)*(L1900*$L$4)</f>
        <v>0</v>
      </c>
      <c r="X1900" s="14">
        <f t="shared" ref="X1900:X1913" si="604">N1900+S1900</f>
        <v>0</v>
      </c>
      <c r="Y1900" s="14">
        <f t="shared" ref="Y1900:Y1913" si="605">O1900+T1900</f>
        <v>0</v>
      </c>
      <c r="Z1900" s="14">
        <f t="shared" ref="Z1900:Z1913" si="606">P1900+U1900</f>
        <v>800</v>
      </c>
      <c r="AA1900" s="14">
        <f t="shared" ref="AA1900:AA1913" si="607">Q1900+V1900</f>
        <v>0</v>
      </c>
      <c r="AB1900" s="14">
        <f>R1900+W1900</f>
        <v>0</v>
      </c>
      <c r="AC1900" s="15">
        <f>ROUND(X1900+Y1900+Z1900+AA1900+AB1900,1)</f>
        <v>800</v>
      </c>
      <c r="AD1900" s="48">
        <f>(ROUND(AC1900-AC1899,1)/AC1899)</f>
        <v>6.6666666666666666E-2</v>
      </c>
      <c r="AE1900" s="113"/>
      <c r="AF1900" s="60"/>
      <c r="AH1900" s="20"/>
    </row>
    <row r="1901" spans="1:34">
      <c r="A1901" s="99" t="s">
        <v>803</v>
      </c>
      <c r="B1901" s="93">
        <v>15</v>
      </c>
      <c r="C1901" s="21" t="s">
        <v>836</v>
      </c>
      <c r="D1901" s="12">
        <v>0</v>
      </c>
      <c r="E1901" s="12">
        <v>0</v>
      </c>
      <c r="F1901" s="12">
        <v>150</v>
      </c>
      <c r="G1901" s="12">
        <v>0</v>
      </c>
      <c r="H1901" s="12">
        <v>0</v>
      </c>
      <c r="I1901" s="13">
        <v>0</v>
      </c>
      <c r="J1901" s="13">
        <v>0</v>
      </c>
      <c r="K1901" s="13">
        <v>25</v>
      </c>
      <c r="L1901" s="13">
        <v>25</v>
      </c>
      <c r="M1901" s="13">
        <v>0</v>
      </c>
      <c r="N1901" s="14">
        <f>D1901*$D$5</f>
        <v>0</v>
      </c>
      <c r="O1901" s="14">
        <f>E1901*$E$5</f>
        <v>0</v>
      </c>
      <c r="P1901" s="14">
        <f>F1901*$F$5</f>
        <v>300</v>
      </c>
      <c r="Q1901" s="14">
        <f>G1901*$G$5</f>
        <v>0</v>
      </c>
      <c r="R1901" s="14">
        <f>H1901*$H$5</f>
        <v>0</v>
      </c>
      <c r="S1901" s="14">
        <f>(N1901/100)*(I1901*$I$5)+(N1901/100)*(J1901*$J$5)</f>
        <v>0</v>
      </c>
      <c r="T1901" s="14">
        <f>(O1901/100)*(K1901*$K$5)</f>
        <v>0</v>
      </c>
      <c r="U1901" s="14">
        <f>(P1901/100)*(K1901*$K$5)+(P1901/100)*(L1901*$L$5)</f>
        <v>420</v>
      </c>
      <c r="V1901" s="14">
        <f>(Q1901/100)*(L1901*$L$5)</f>
        <v>0</v>
      </c>
      <c r="W1901" s="14">
        <f>(R1901/100)*(K1901*$K$5)+(R1901/100)*(L1901*$L$5)</f>
        <v>0</v>
      </c>
      <c r="X1901" s="14">
        <f t="shared" si="604"/>
        <v>0</v>
      </c>
      <c r="Y1901" s="14">
        <f t="shared" si="605"/>
        <v>0</v>
      </c>
      <c r="Z1901" s="14">
        <f t="shared" si="606"/>
        <v>720</v>
      </c>
      <c r="AA1901" s="14">
        <f t="shared" si="607"/>
        <v>0</v>
      </c>
      <c r="AB1901" s="14">
        <f>R1901+W1901</f>
        <v>0</v>
      </c>
      <c r="AC1901" s="15">
        <f t="shared" ref="AC1901:AC1913" si="608">ROUND(X1901+Y1901+Z1901+AA1901+AB1901,1)</f>
        <v>720</v>
      </c>
      <c r="AD1901" s="48">
        <f>(ROUND(AC1901-AC1899,1)/AC1899)</f>
        <v>-0.04</v>
      </c>
      <c r="AE1901" s="113"/>
      <c r="AF1901" s="60"/>
      <c r="AH1901" s="20"/>
    </row>
    <row r="1902" spans="1:34">
      <c r="A1902" s="99" t="s">
        <v>804</v>
      </c>
      <c r="B1902" s="93">
        <v>20</v>
      </c>
      <c r="C1902" s="21" t="s">
        <v>337</v>
      </c>
      <c r="D1902" s="12">
        <v>0</v>
      </c>
      <c r="E1902" s="12">
        <v>0</v>
      </c>
      <c r="F1902" s="12">
        <v>150</v>
      </c>
      <c r="G1902" s="12">
        <v>0</v>
      </c>
      <c r="H1902" s="12">
        <v>0</v>
      </c>
      <c r="I1902" s="13">
        <v>0</v>
      </c>
      <c r="J1902" s="13">
        <v>0</v>
      </c>
      <c r="K1902" s="13">
        <v>25</v>
      </c>
      <c r="L1902" s="13">
        <v>25</v>
      </c>
      <c r="M1902" s="13">
        <v>0</v>
      </c>
      <c r="N1902" s="14">
        <f>D1902*$D$6</f>
        <v>0</v>
      </c>
      <c r="O1902" s="14">
        <f>E1902*$E$6</f>
        <v>0</v>
      </c>
      <c r="P1902" s="14">
        <f>F1902*$F$6</f>
        <v>300</v>
      </c>
      <c r="Q1902" s="14">
        <f>G1902*$G$6</f>
        <v>0</v>
      </c>
      <c r="R1902" s="14">
        <f>H1902*$H$6</f>
        <v>0</v>
      </c>
      <c r="S1902" s="14">
        <f>(N1902/100)*(I1902*$I$6)+(N1902/100)*(J1902*$J$6)</f>
        <v>0</v>
      </c>
      <c r="T1902" s="14">
        <f>(O1902/100)*(K1902*$K$6)</f>
        <v>0</v>
      </c>
      <c r="U1902" s="14">
        <f>(P1902/100)*(K1902*$K$6)+(P1902/100)*(L1902*$L$6)</f>
        <v>420</v>
      </c>
      <c r="V1902" s="14">
        <f>(Q1902/100)*(L1902*$L$6)</f>
        <v>0</v>
      </c>
      <c r="W1902" s="14">
        <f>(R1902/100)*(K1902*$K$6)+(R1902/100)*(L1902*$L$6)</f>
        <v>0</v>
      </c>
      <c r="X1902" s="14">
        <f t="shared" si="604"/>
        <v>0</v>
      </c>
      <c r="Y1902" s="14">
        <f t="shared" si="605"/>
        <v>0</v>
      </c>
      <c r="Z1902" s="14">
        <f t="shared" si="606"/>
        <v>720</v>
      </c>
      <c r="AA1902" s="14">
        <f t="shared" si="607"/>
        <v>0</v>
      </c>
      <c r="AB1902" s="14">
        <f t="shared" ref="AB1902:AB1913" si="609">R1902+W1902</f>
        <v>0</v>
      </c>
      <c r="AC1902" s="15">
        <f t="shared" si="608"/>
        <v>720</v>
      </c>
      <c r="AD1902" s="48">
        <f>(ROUND(AC1902-AC1899,1)/AC1899)</f>
        <v>-0.04</v>
      </c>
      <c r="AE1902" s="113" t="s">
        <v>801</v>
      </c>
      <c r="AF1902" s="60"/>
      <c r="AH1902" s="20"/>
    </row>
    <row r="1903" spans="1:34">
      <c r="A1903" s="99" t="s">
        <v>805</v>
      </c>
      <c r="B1903" s="93">
        <v>20</v>
      </c>
      <c r="C1903" s="21" t="s">
        <v>338</v>
      </c>
      <c r="D1903" s="12">
        <v>0</v>
      </c>
      <c r="E1903" s="12">
        <v>0</v>
      </c>
      <c r="F1903" s="12">
        <v>150</v>
      </c>
      <c r="G1903" s="12">
        <v>0</v>
      </c>
      <c r="H1903" s="12">
        <v>0</v>
      </c>
      <c r="I1903" s="13">
        <v>0</v>
      </c>
      <c r="J1903" s="13">
        <v>0</v>
      </c>
      <c r="K1903" s="13">
        <v>25</v>
      </c>
      <c r="L1903" s="13">
        <v>25</v>
      </c>
      <c r="M1903" s="13">
        <v>0</v>
      </c>
      <c r="N1903" s="14">
        <f>D1903*$D$7</f>
        <v>0</v>
      </c>
      <c r="O1903" s="14">
        <f>E1903*$E$7</f>
        <v>0</v>
      </c>
      <c r="P1903" s="14">
        <f>F1903*$F$7</f>
        <v>300</v>
      </c>
      <c r="Q1903" s="14">
        <f>G1903*$G$7</f>
        <v>0</v>
      </c>
      <c r="R1903" s="14">
        <f>H1903*$H$7</f>
        <v>0</v>
      </c>
      <c r="S1903" s="14">
        <f>(N1903/100)*(I1903*$I$7)+(N1903/100)*(J1903*$J$7)</f>
        <v>0</v>
      </c>
      <c r="T1903" s="14">
        <f>(O1903/100)*(K1903*$K$7)</f>
        <v>0</v>
      </c>
      <c r="U1903" s="14">
        <f>(P1903/100)*(K1903*$K$7)+(P1903/100)*(L1903*$L$7)</f>
        <v>420</v>
      </c>
      <c r="V1903" s="14">
        <f>(Q1903/100)*(L1903*$L$7)</f>
        <v>0</v>
      </c>
      <c r="W1903" s="14">
        <f>(R1903/100)*(K1903*$K$7)+(R1903/100)*(L1903*$L$7)</f>
        <v>0</v>
      </c>
      <c r="X1903" s="14">
        <f t="shared" si="604"/>
        <v>0</v>
      </c>
      <c r="Y1903" s="14">
        <f t="shared" si="605"/>
        <v>0</v>
      </c>
      <c r="Z1903" s="14">
        <f t="shared" si="606"/>
        <v>720</v>
      </c>
      <c r="AA1903" s="14">
        <f t="shared" si="607"/>
        <v>0</v>
      </c>
      <c r="AB1903" s="14">
        <f t="shared" si="609"/>
        <v>0</v>
      </c>
      <c r="AC1903" s="15">
        <f t="shared" si="608"/>
        <v>720</v>
      </c>
      <c r="AD1903" s="48">
        <f>(ROUND(AC1903-AC1899,1)/AC1899)</f>
        <v>-0.04</v>
      </c>
      <c r="AE1903" s="113"/>
      <c r="AF1903" s="60"/>
      <c r="AH1903" s="20"/>
    </row>
    <row r="1904" spans="1:34">
      <c r="A1904" s="99" t="s">
        <v>655</v>
      </c>
      <c r="B1904" s="93"/>
      <c r="C1904" s="21" t="s">
        <v>339</v>
      </c>
      <c r="D1904" s="12">
        <v>0</v>
      </c>
      <c r="E1904" s="12">
        <v>0</v>
      </c>
      <c r="F1904" s="12">
        <v>150</v>
      </c>
      <c r="G1904" s="12">
        <v>0</v>
      </c>
      <c r="H1904" s="12">
        <v>0</v>
      </c>
      <c r="I1904" s="13">
        <v>0</v>
      </c>
      <c r="J1904" s="13">
        <v>0</v>
      </c>
      <c r="K1904" s="13">
        <v>25</v>
      </c>
      <c r="L1904" s="13">
        <v>25</v>
      </c>
      <c r="M1904" s="13">
        <v>0</v>
      </c>
      <c r="N1904" s="14">
        <f>D1904*$D$8</f>
        <v>0</v>
      </c>
      <c r="O1904" s="14">
        <f>E1904*$E$8</f>
        <v>0</v>
      </c>
      <c r="P1904" s="14">
        <f>F1904*$F$8</f>
        <v>300</v>
      </c>
      <c r="Q1904" s="14">
        <f>G1904*$G$8</f>
        <v>0</v>
      </c>
      <c r="R1904" s="14">
        <f>H1904*$H$8</f>
        <v>0</v>
      </c>
      <c r="S1904" s="14">
        <f>(N1904/100)*(I1904*$I$8)+(N1904/100)*(J1904*$J$8)</f>
        <v>0</v>
      </c>
      <c r="T1904" s="14">
        <f>(O1904/100)*(K1904*$K$8)</f>
        <v>0</v>
      </c>
      <c r="U1904" s="14">
        <f>(P1904/100)*(K1904*$K$8)+(P1904/100)*(L1904*$L$8)</f>
        <v>420</v>
      </c>
      <c r="V1904" s="14">
        <f>(Q1904/100)*(L1904*$L$8)</f>
        <v>0</v>
      </c>
      <c r="W1904" s="14">
        <f>(R1904/100)*(K1904*$K$8)+(R1904/100)*(L1904*$L$8)</f>
        <v>0</v>
      </c>
      <c r="X1904" s="14">
        <f t="shared" si="604"/>
        <v>0</v>
      </c>
      <c r="Y1904" s="14">
        <f t="shared" si="605"/>
        <v>0</v>
      </c>
      <c r="Z1904" s="14">
        <f t="shared" si="606"/>
        <v>720</v>
      </c>
      <c r="AA1904" s="14">
        <f t="shared" si="607"/>
        <v>0</v>
      </c>
      <c r="AB1904" s="14">
        <f t="shared" si="609"/>
        <v>0</v>
      </c>
      <c r="AC1904" s="15">
        <f t="shared" si="608"/>
        <v>720</v>
      </c>
      <c r="AD1904" s="48">
        <f>(ROUND(AC1904-AC1899,1)/AC1899)</f>
        <v>-0.04</v>
      </c>
      <c r="AE1904" s="113"/>
      <c r="AF1904" s="60"/>
      <c r="AH1904" s="20"/>
    </row>
    <row r="1905" spans="1:34">
      <c r="A1905" s="99" t="s">
        <v>596</v>
      </c>
      <c r="B1905" s="93"/>
      <c r="C1905" s="21" t="s">
        <v>1</v>
      </c>
      <c r="D1905" s="12">
        <v>0</v>
      </c>
      <c r="E1905" s="12">
        <v>200</v>
      </c>
      <c r="F1905" s="12">
        <v>0</v>
      </c>
      <c r="G1905" s="12">
        <v>0</v>
      </c>
      <c r="H1905" s="12">
        <v>0</v>
      </c>
      <c r="I1905" s="13">
        <v>0</v>
      </c>
      <c r="J1905" s="13">
        <v>0</v>
      </c>
      <c r="K1905" s="13">
        <v>50</v>
      </c>
      <c r="L1905" s="13">
        <v>0</v>
      </c>
      <c r="M1905" s="13">
        <v>0</v>
      </c>
      <c r="N1905" s="14">
        <f>D1905*$D$9</f>
        <v>0</v>
      </c>
      <c r="O1905" s="14">
        <f>E1905*$E$9</f>
        <v>300</v>
      </c>
      <c r="P1905" s="14">
        <f>F1905*$F$9</f>
        <v>0</v>
      </c>
      <c r="Q1905" s="14">
        <f>G1905*$G$9</f>
        <v>0</v>
      </c>
      <c r="R1905" s="14">
        <f>H1905*$H$9</f>
        <v>0</v>
      </c>
      <c r="S1905" s="14">
        <f>(N1905/100)*(I1905*$I$9)+(N1905/100)*(J1905*$J$9)</f>
        <v>0</v>
      </c>
      <c r="T1905" s="14">
        <f>(O1905/100)*(K1905*$K$9)</f>
        <v>450</v>
      </c>
      <c r="U1905" s="14">
        <f>(P1905/100)*(K1905*$K$9)+(P1905/100)*(L1905*$L$9)</f>
        <v>0</v>
      </c>
      <c r="V1905" s="14">
        <f>(Q1905/100)*(L1905*$L$9)</f>
        <v>0</v>
      </c>
      <c r="W1905" s="14">
        <f>(R1905/100)*(K1905*$K$9)+(R1905/100)*(L1905*$L$9)</f>
        <v>0</v>
      </c>
      <c r="X1905" s="14">
        <f t="shared" si="604"/>
        <v>0</v>
      </c>
      <c r="Y1905" s="14">
        <f t="shared" si="605"/>
        <v>750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750</v>
      </c>
      <c r="AD1905" s="48">
        <f>(ROUND(AC1905-AC1899,1)/AC1899)</f>
        <v>0</v>
      </c>
      <c r="AE1905" s="113"/>
      <c r="AF1905" s="60"/>
      <c r="AH1905" s="20"/>
    </row>
    <row r="1906" spans="1:34">
      <c r="A1906" s="99" t="s">
        <v>831</v>
      </c>
      <c r="B1906" s="93"/>
      <c r="C1906" s="21" t="s">
        <v>2</v>
      </c>
      <c r="D1906" s="12">
        <v>0</v>
      </c>
      <c r="E1906" s="12">
        <v>0</v>
      </c>
      <c r="F1906" s="12">
        <v>200</v>
      </c>
      <c r="G1906" s="12">
        <v>0</v>
      </c>
      <c r="H1906" s="12">
        <v>0</v>
      </c>
      <c r="I1906" s="13">
        <v>0</v>
      </c>
      <c r="J1906" s="13">
        <v>0</v>
      </c>
      <c r="K1906" s="13">
        <v>25</v>
      </c>
      <c r="L1906" s="13">
        <v>25</v>
      </c>
      <c r="M1906" s="13">
        <v>0</v>
      </c>
      <c r="N1906" s="14">
        <f>D1906*$D$10</f>
        <v>0</v>
      </c>
      <c r="O1906" s="14">
        <f>E1906*$E$10</f>
        <v>0</v>
      </c>
      <c r="P1906" s="14">
        <f>F1906*$F$10</f>
        <v>300</v>
      </c>
      <c r="Q1906" s="14">
        <f>G1906*$G$10</f>
        <v>0</v>
      </c>
      <c r="R1906" s="14">
        <f>H1906*$H$10</f>
        <v>0</v>
      </c>
      <c r="S1906" s="14">
        <f>(N1906/100)*(I1906*$I$10)+(N1906/100)*(J1906*$J$10)</f>
        <v>0</v>
      </c>
      <c r="T1906" s="14">
        <f>(O1906/100)*(K1906*$J$10)</f>
        <v>0</v>
      </c>
      <c r="U1906" s="14">
        <f>(P1906/100)*(K1906*$K$10)+(P1906/100)*(L1906*$L$10)</f>
        <v>450</v>
      </c>
      <c r="V1906" s="14">
        <f>(Q1906/100)*(L1906*$L$10)</f>
        <v>0</v>
      </c>
      <c r="W1906" s="14">
        <f>(R1906/100)*(K1906*$K$10)+(R1906/100)*(L1906*$L$10)</f>
        <v>0</v>
      </c>
      <c r="X1906" s="14">
        <f t="shared" si="604"/>
        <v>0</v>
      </c>
      <c r="Y1906" s="14">
        <f t="shared" si="605"/>
        <v>0</v>
      </c>
      <c r="Z1906" s="14">
        <f t="shared" si="606"/>
        <v>750</v>
      </c>
      <c r="AA1906" s="14">
        <f t="shared" si="607"/>
        <v>0</v>
      </c>
      <c r="AB1906" s="14">
        <f t="shared" si="609"/>
        <v>0</v>
      </c>
      <c r="AC1906" s="15">
        <f t="shared" si="608"/>
        <v>750</v>
      </c>
      <c r="AD1906" s="48">
        <f>(ROUND(AC1906-AC1899,1)/AC1899)</f>
        <v>0</v>
      </c>
      <c r="AE1906" s="113"/>
      <c r="AF1906" s="60"/>
      <c r="AH1906" s="20"/>
    </row>
    <row r="1907" spans="1:34">
      <c r="A1907" s="99" t="s">
        <v>832</v>
      </c>
      <c r="B1907" s="93"/>
      <c r="C1907" s="21" t="s">
        <v>3</v>
      </c>
      <c r="D1907" s="12">
        <v>0</v>
      </c>
      <c r="E1907" s="12">
        <v>0</v>
      </c>
      <c r="F1907" s="12">
        <v>0</v>
      </c>
      <c r="G1907" s="12">
        <v>200</v>
      </c>
      <c r="H1907" s="12">
        <v>0</v>
      </c>
      <c r="I1907" s="13">
        <v>0</v>
      </c>
      <c r="J1907" s="13">
        <v>0</v>
      </c>
      <c r="K1907" s="13">
        <v>0</v>
      </c>
      <c r="L1907" s="13">
        <v>50</v>
      </c>
      <c r="M1907" s="13">
        <v>0</v>
      </c>
      <c r="N1907" s="14">
        <f>D1907*$D$11</f>
        <v>0</v>
      </c>
      <c r="O1907" s="14">
        <f>E1907*$E$11</f>
        <v>0</v>
      </c>
      <c r="P1907" s="14">
        <f>F1907*$F$11</f>
        <v>0</v>
      </c>
      <c r="Q1907" s="14">
        <f>G1907*$G$11</f>
        <v>300</v>
      </c>
      <c r="R1907" s="14">
        <f>H1907*$H$11</f>
        <v>0</v>
      </c>
      <c r="S1907" s="14">
        <f>(N1907/100)*(I1907*$I$11)+(N1907/100)*(J1907*$J$11)</f>
        <v>0</v>
      </c>
      <c r="T1907" s="14">
        <f>(O1907/100)*(K1907*$K$11)</f>
        <v>0</v>
      </c>
      <c r="U1907" s="14">
        <f>(P1907/100)*(K1907*$K$11)+(P1907/100)*(L1907*$L$11)</f>
        <v>0</v>
      </c>
      <c r="V1907" s="14">
        <f>(Q1907/100)*(L1907*$L$11)</f>
        <v>450</v>
      </c>
      <c r="W1907" s="14">
        <f>(R1907/100)*(K1907*$K$11)+(R1907/100)*(L1907*$L$11)</f>
        <v>0</v>
      </c>
      <c r="X1907" s="14">
        <f t="shared" si="604"/>
        <v>0</v>
      </c>
      <c r="Y1907" s="14">
        <f t="shared" si="605"/>
        <v>0</v>
      </c>
      <c r="Z1907" s="14">
        <f t="shared" si="606"/>
        <v>0</v>
      </c>
      <c r="AA1907" s="14">
        <f t="shared" si="607"/>
        <v>750</v>
      </c>
      <c r="AB1907" s="14">
        <f t="shared" si="609"/>
        <v>0</v>
      </c>
      <c r="AC1907" s="15">
        <f t="shared" si="608"/>
        <v>750</v>
      </c>
      <c r="AD1907" s="48">
        <f>(ROUND(AC1907-AC1899,1)/AC1899)</f>
        <v>0</v>
      </c>
      <c r="AE1907" s="113"/>
      <c r="AF1907" s="60"/>
      <c r="AH1907" s="20"/>
    </row>
    <row r="1908" spans="1:34">
      <c r="A1908" s="99" t="s">
        <v>833</v>
      </c>
      <c r="B1908" s="93"/>
      <c r="C1908" s="21" t="s">
        <v>4</v>
      </c>
      <c r="D1908" s="12">
        <v>0</v>
      </c>
      <c r="E1908" s="12">
        <v>0</v>
      </c>
      <c r="F1908" s="12">
        <v>0</v>
      </c>
      <c r="G1908" s="12">
        <v>0</v>
      </c>
      <c r="H1908" s="12">
        <v>200</v>
      </c>
      <c r="I1908" s="13">
        <v>0</v>
      </c>
      <c r="J1908" s="13">
        <v>0</v>
      </c>
      <c r="K1908" s="13">
        <v>25</v>
      </c>
      <c r="L1908" s="13">
        <v>25</v>
      </c>
      <c r="M1908" s="13">
        <v>0</v>
      </c>
      <c r="N1908" s="14">
        <f>D1908*$D$12</f>
        <v>0</v>
      </c>
      <c r="O1908" s="14">
        <f>E1908*$E$12</f>
        <v>0</v>
      </c>
      <c r="P1908" s="14">
        <f>F1908*$F$12</f>
        <v>0</v>
      </c>
      <c r="Q1908" s="14">
        <f>G1908*$G$12</f>
        <v>0</v>
      </c>
      <c r="R1908" s="14">
        <f>H1908*$H$12</f>
        <v>300</v>
      </c>
      <c r="S1908" s="14">
        <f>(N1908/100)*(I1908*$I$12)+(N1908/100)*(J1908*$J$12)</f>
        <v>0</v>
      </c>
      <c r="T1908" s="14">
        <f>(O1908/100)*(K1908*$K$12)</f>
        <v>0</v>
      </c>
      <c r="U1908" s="14">
        <f>(P1908/100)*(K1908*$K$12)+(P1908/100)*(L1908*$L$12)</f>
        <v>0</v>
      </c>
      <c r="V1908" s="14">
        <f>(Q1908/100)*(L1908*$L$12)</f>
        <v>0</v>
      </c>
      <c r="W1908" s="14">
        <f>(R1908/100)*(K1908*$K$12)+(R1908/100)*(L1908*$L$12)</f>
        <v>450</v>
      </c>
      <c r="X1908" s="14">
        <f t="shared" si="604"/>
        <v>0</v>
      </c>
      <c r="Y1908" s="14">
        <f t="shared" si="605"/>
        <v>0</v>
      </c>
      <c r="Z1908" s="14">
        <f t="shared" si="606"/>
        <v>0</v>
      </c>
      <c r="AA1908" s="14">
        <f t="shared" si="607"/>
        <v>0</v>
      </c>
      <c r="AB1908" s="14">
        <f t="shared" si="609"/>
        <v>750</v>
      </c>
      <c r="AC1908" s="15">
        <f t="shared" si="608"/>
        <v>750</v>
      </c>
      <c r="AD1908" s="48">
        <f>(ROUND(AC1908-AC1899,1)/AC1899)</f>
        <v>0</v>
      </c>
      <c r="AE1908" s="113"/>
      <c r="AF1908" s="60"/>
      <c r="AH1908" s="20"/>
    </row>
    <row r="1909" spans="1:34">
      <c r="A1909" s="99" t="s">
        <v>834</v>
      </c>
      <c r="B1909" s="93"/>
      <c r="C1909" s="21" t="s">
        <v>327</v>
      </c>
      <c r="D1909" s="12">
        <v>0</v>
      </c>
      <c r="E1909" s="12">
        <v>0</v>
      </c>
      <c r="F1909" s="12">
        <v>160</v>
      </c>
      <c r="G1909" s="12">
        <v>0</v>
      </c>
      <c r="H1909" s="12">
        <v>0</v>
      </c>
      <c r="I1909" s="13">
        <v>0</v>
      </c>
      <c r="J1909" s="13">
        <v>0</v>
      </c>
      <c r="K1909" s="13">
        <v>25</v>
      </c>
      <c r="L1909" s="13">
        <v>25</v>
      </c>
      <c r="M1909" s="13">
        <v>25</v>
      </c>
      <c r="N1909" s="14">
        <f>D1909*$D$13</f>
        <v>0</v>
      </c>
      <c r="O1909" s="14">
        <f>E1909*$E$13</f>
        <v>0</v>
      </c>
      <c r="P1909" s="14">
        <f>F1909*$F$13</f>
        <v>240</v>
      </c>
      <c r="Q1909" s="14">
        <f>G1909*$G$13</f>
        <v>0</v>
      </c>
      <c r="R1909" s="14">
        <f>H1909*$H$13</f>
        <v>0</v>
      </c>
      <c r="S1909" s="14">
        <f>(N1909/100)*(I1909*$I$14)+(N1909/100)*(J1909*$J$14)+(N1909/100)*(M1909*$M$14)</f>
        <v>0</v>
      </c>
      <c r="T1909" s="14">
        <f>(O1909/100)*(K1909*$K$13)+(O1909/100)*(M1909*$M$13)</f>
        <v>0</v>
      </c>
      <c r="U1909" s="14">
        <f>(P1909/100)*(K1909*$K$13)+(P1909/100)*(L1909*$L$13)+(P1909/100)*(M1909*$M$13)</f>
        <v>600</v>
      </c>
      <c r="V1909" s="14">
        <f>(Q1909/100)*(L1909*$L$13)+(Q1909/100)*(M1909*$M$13)</f>
        <v>0</v>
      </c>
      <c r="W1909" s="14">
        <f>(R1909/100)*(K1909*$K$13)+(R1909/100)*(L1909*$L$13)+(R1909/100)*(M1909*$M$13)</f>
        <v>0</v>
      </c>
      <c r="X1909" s="14">
        <f t="shared" si="604"/>
        <v>0</v>
      </c>
      <c r="Y1909" s="14">
        <f t="shared" si="605"/>
        <v>0</v>
      </c>
      <c r="Z1909" s="14">
        <f t="shared" si="606"/>
        <v>840</v>
      </c>
      <c r="AA1909" s="14">
        <f t="shared" si="607"/>
        <v>0</v>
      </c>
      <c r="AB1909" s="14">
        <f t="shared" si="609"/>
        <v>0</v>
      </c>
      <c r="AC1909" s="15">
        <f t="shared" si="608"/>
        <v>840</v>
      </c>
      <c r="AD1909" s="48">
        <f>(ROUND(AC1909-AC1899,1)/AC1899)</f>
        <v>0.12</v>
      </c>
      <c r="AE1909" s="113"/>
      <c r="AF1909" s="60"/>
      <c r="AH1909" s="20"/>
    </row>
    <row r="1910" spans="1:34">
      <c r="A1910" s="99" t="s">
        <v>835</v>
      </c>
      <c r="B1910" s="93"/>
      <c r="C1910" s="21" t="s">
        <v>328</v>
      </c>
      <c r="D1910" s="12">
        <v>200</v>
      </c>
      <c r="E1910" s="12">
        <v>0</v>
      </c>
      <c r="F1910" s="12">
        <v>0</v>
      </c>
      <c r="G1910" s="12">
        <v>0</v>
      </c>
      <c r="H1910" s="12">
        <v>0</v>
      </c>
      <c r="I1910" s="13">
        <v>0</v>
      </c>
      <c r="J1910" s="13">
        <v>0</v>
      </c>
      <c r="K1910" s="13">
        <v>50</v>
      </c>
      <c r="L1910" s="13">
        <v>0</v>
      </c>
      <c r="M1910" s="13">
        <v>0</v>
      </c>
      <c r="N1910" s="14">
        <f>D1910*$D$14</f>
        <v>300</v>
      </c>
      <c r="O1910" s="14">
        <f>E1910*$E$14</f>
        <v>0</v>
      </c>
      <c r="P1910" s="14">
        <f>F1910*$F$14</f>
        <v>0</v>
      </c>
      <c r="Q1910" s="14">
        <f>G1910*$G$14</f>
        <v>0</v>
      </c>
      <c r="R1910" s="14">
        <f>H1910*$H$14</f>
        <v>0</v>
      </c>
      <c r="S1910" s="14">
        <f>(N1910/100)*(I1910*$I$14)+(N1910/100)*(J1910*$J$14)+(N1910/100)*(K1910*$K$14)</f>
        <v>450</v>
      </c>
      <c r="T1910" s="14">
        <f>(O1910/100)*(K1910*$K$14)</f>
        <v>0</v>
      </c>
      <c r="U1910" s="14">
        <f>(P1910/100)*(K1910*$K$14)+(P1910/100)*(L1910*$L$14)</f>
        <v>0</v>
      </c>
      <c r="V1910" s="14">
        <f>(Q1910/100)*(L1910*$L$14)</f>
        <v>0</v>
      </c>
      <c r="W1910" s="14">
        <f>(R1910/100)*(K1910*$L$14)+(R1910/100)*(L1910*$M$14)</f>
        <v>0</v>
      </c>
      <c r="X1910" s="14">
        <f t="shared" si="604"/>
        <v>750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750</v>
      </c>
      <c r="AD1910" s="48">
        <f>(ROUND(AC1910-AC1899,1)/AC1899)</f>
        <v>0</v>
      </c>
      <c r="AE1910" s="113"/>
      <c r="AF1910" s="60"/>
      <c r="AH1910" s="20"/>
    </row>
    <row r="1911" spans="1:34">
      <c r="A1911" s="99"/>
      <c r="B1911" s="93" t="s">
        <v>877</v>
      </c>
      <c r="C1911" s="21" t="s">
        <v>329</v>
      </c>
      <c r="D1911" s="12">
        <v>200</v>
      </c>
      <c r="E1911" s="12">
        <v>0</v>
      </c>
      <c r="F1911" s="12">
        <v>0</v>
      </c>
      <c r="G1911" s="12">
        <v>0</v>
      </c>
      <c r="H1911" s="12">
        <v>0</v>
      </c>
      <c r="I1911" s="13">
        <v>0</v>
      </c>
      <c r="J1911" s="13">
        <v>0</v>
      </c>
      <c r="K1911" s="13">
        <v>0</v>
      </c>
      <c r="L1911" s="13">
        <v>50</v>
      </c>
      <c r="M1911" s="13">
        <v>0</v>
      </c>
      <c r="N1911" s="14">
        <f>D1911*$D$15</f>
        <v>300</v>
      </c>
      <c r="O1911" s="14">
        <f>E1911*$E$15</f>
        <v>0</v>
      </c>
      <c r="P1911" s="14">
        <f>F1911*$F$15</f>
        <v>0</v>
      </c>
      <c r="Q1911" s="14">
        <f>G1911*$G$15</f>
        <v>0</v>
      </c>
      <c r="R1911" s="14">
        <f>H1911*$H$15</f>
        <v>0</v>
      </c>
      <c r="S1911" s="14">
        <f>(N1911/100)*(I1911*$I$15)+(N1911/100)*(J1911*$J$15)+(N1911/100)*(L1911*$L$15)</f>
        <v>450</v>
      </c>
      <c r="T1911" s="14">
        <f>(O1911/100)*(K1911*$K$15)</f>
        <v>0</v>
      </c>
      <c r="U1911" s="14">
        <f>(P1911/100)*(K1911*$K$15)+(P1911/100)*(L1911*$L$15)</f>
        <v>0</v>
      </c>
      <c r="V1911" s="14">
        <f>(Q1911/100)*(L1911*$L$15)</f>
        <v>0</v>
      </c>
      <c r="W1911" s="14">
        <f>(R1911/100)*(K1911*$K$15)+(R1911/100)*(L1911*$L$15)</f>
        <v>0</v>
      </c>
      <c r="X1911" s="14">
        <f t="shared" si="604"/>
        <v>750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750</v>
      </c>
      <c r="AD1911" s="48">
        <f>(ROUND(AC1911-AC1899,1)/AC1899)</f>
        <v>0</v>
      </c>
      <c r="AE1911" s="113"/>
      <c r="AF1911" s="60"/>
      <c r="AH1911" s="20"/>
    </row>
    <row r="1912" spans="1:34">
      <c r="A1912" s="99"/>
      <c r="B1912" s="93"/>
      <c r="C1912" s="21" t="s">
        <v>325</v>
      </c>
      <c r="D1912" s="12">
        <v>0</v>
      </c>
      <c r="E1912" s="12">
        <v>0</v>
      </c>
      <c r="F1912" s="12">
        <v>200</v>
      </c>
      <c r="G1912" s="12">
        <v>0</v>
      </c>
      <c r="H1912" s="12">
        <v>0</v>
      </c>
      <c r="I1912" s="13">
        <v>0</v>
      </c>
      <c r="J1912" s="13">
        <v>0</v>
      </c>
      <c r="K1912" s="13">
        <v>25</v>
      </c>
      <c r="L1912" s="13">
        <v>25</v>
      </c>
      <c r="M1912" s="13">
        <v>0</v>
      </c>
      <c r="N1912" s="14">
        <f>D1912*$D$16</f>
        <v>0</v>
      </c>
      <c r="O1912" s="14">
        <f>E1912*$E$16</f>
        <v>0</v>
      </c>
      <c r="P1912" s="14">
        <f>F1912*$F$16</f>
        <v>320</v>
      </c>
      <c r="Q1912" s="14">
        <f>G1912*$G$16</f>
        <v>0</v>
      </c>
      <c r="R1912" s="14">
        <f>H1912*$H$16</f>
        <v>0</v>
      </c>
      <c r="S1912" s="14">
        <f>(N1912/100)*(I1912*$I$16)+(N1912/100)*(J1912*$J$16)</f>
        <v>0</v>
      </c>
      <c r="T1912" s="14">
        <f>(O1912/100)*(K1912*$K$16)</f>
        <v>0</v>
      </c>
      <c r="U1912" s="14">
        <f>(P1912/100)*(K1912*$K$16)+(P1912/100)*(L1912*$L$16)</f>
        <v>480</v>
      </c>
      <c r="V1912" s="14">
        <f>(Q1912/100)*(L1912*$L$16)</f>
        <v>0</v>
      </c>
      <c r="W1912" s="14">
        <f>(R1912/100)*(K1912*$K$16)+(R1912/100)*(L1912*$L$16)</f>
        <v>0</v>
      </c>
      <c r="X1912" s="14">
        <f t="shared" si="604"/>
        <v>0</v>
      </c>
      <c r="Y1912" s="14">
        <f t="shared" si="605"/>
        <v>0</v>
      </c>
      <c r="Z1912" s="14">
        <f t="shared" si="606"/>
        <v>800</v>
      </c>
      <c r="AA1912" s="14">
        <f t="shared" si="607"/>
        <v>0</v>
      </c>
      <c r="AB1912" s="14">
        <f t="shared" si="609"/>
        <v>0</v>
      </c>
      <c r="AC1912" s="15">
        <f t="shared" si="608"/>
        <v>800</v>
      </c>
      <c r="AD1912" s="48">
        <f>(ROUND(AC1912-AC1899,1)/AC1899)</f>
        <v>6.6666666666666666E-2</v>
      </c>
      <c r="AE1912" s="113"/>
      <c r="AF1912" s="60"/>
      <c r="AH1912" s="20"/>
    </row>
    <row r="1913" spans="1:34">
      <c r="A1913" s="99"/>
      <c r="B1913" s="93"/>
      <c r="C1913" s="21" t="s">
        <v>326</v>
      </c>
      <c r="D1913" s="12">
        <v>0</v>
      </c>
      <c r="E1913" s="12">
        <v>0</v>
      </c>
      <c r="F1913" s="12">
        <v>200</v>
      </c>
      <c r="G1913" s="12">
        <v>0</v>
      </c>
      <c r="H1913" s="12">
        <v>0</v>
      </c>
      <c r="I1913" s="13">
        <v>0</v>
      </c>
      <c r="J1913" s="13">
        <v>0</v>
      </c>
      <c r="K1913" s="13">
        <v>25</v>
      </c>
      <c r="L1913" s="13">
        <v>25</v>
      </c>
      <c r="M1913" s="13">
        <v>0</v>
      </c>
      <c r="N1913" s="14">
        <f>D1913*$D$17</f>
        <v>0</v>
      </c>
      <c r="O1913" s="14">
        <f>E1913*$E$17</f>
        <v>0</v>
      </c>
      <c r="P1913" s="14">
        <f>F1913*$F$17</f>
        <v>320</v>
      </c>
      <c r="Q1913" s="14">
        <f>G1913*$G$17</f>
        <v>0</v>
      </c>
      <c r="R1913" s="14">
        <f>H1913*$H$17</f>
        <v>0</v>
      </c>
      <c r="S1913" s="14">
        <f>(N1913/100)*(I1913*$I$17)+(N1913/100)*(J1913*$J$17)</f>
        <v>0</v>
      </c>
      <c r="T1913" s="14">
        <f>(O1913/100)*(K1913*$K$17)</f>
        <v>0</v>
      </c>
      <c r="U1913" s="14">
        <f>(P1913/100)*(K1913*$K$17)+(P1913/100)*(L1913*$L$17)</f>
        <v>480</v>
      </c>
      <c r="V1913" s="14">
        <f>(Q1913/100)*(L1913*$L$17)</f>
        <v>0</v>
      </c>
      <c r="W1913" s="14">
        <f>(R1913/100)*(K1913*$K$17)+(R1913/100)*(L1913*$L$17)</f>
        <v>0</v>
      </c>
      <c r="X1913" s="14">
        <f t="shared" si="604"/>
        <v>0</v>
      </c>
      <c r="Y1913" s="14">
        <f t="shared" si="605"/>
        <v>0</v>
      </c>
      <c r="Z1913" s="14">
        <f t="shared" si="606"/>
        <v>800</v>
      </c>
      <c r="AA1913" s="14">
        <f t="shared" si="607"/>
        <v>0</v>
      </c>
      <c r="AB1913" s="14">
        <f t="shared" si="609"/>
        <v>0</v>
      </c>
      <c r="AC1913" s="15">
        <f t="shared" si="608"/>
        <v>800</v>
      </c>
      <c r="AD1913" s="48">
        <f>(ROUND(AC1913-AC1899,1)/AC1899)</f>
        <v>6.6666666666666666E-2</v>
      </c>
      <c r="AE1913" s="113"/>
      <c r="AF1913" s="60"/>
      <c r="AH1913" s="20"/>
    </row>
    <row r="1914" spans="1:34">
      <c r="A1914" s="107"/>
      <c r="B1914" s="152" t="s">
        <v>423</v>
      </c>
      <c r="C1914" s="152"/>
      <c r="D1914" s="152"/>
      <c r="E1914" s="152"/>
      <c r="F1914" s="152"/>
      <c r="G1914" s="152"/>
      <c r="H1914" s="152"/>
      <c r="I1914" s="152"/>
      <c r="J1914" s="152"/>
      <c r="K1914" s="152"/>
      <c r="L1914" s="152"/>
      <c r="M1914" s="152"/>
      <c r="N1914" s="152"/>
      <c r="O1914" s="152"/>
      <c r="P1914" s="152"/>
      <c r="Q1914" s="152"/>
      <c r="R1914" s="152"/>
      <c r="S1914" s="152"/>
      <c r="T1914" s="152"/>
      <c r="U1914" s="152"/>
      <c r="V1914" s="152"/>
      <c r="W1914" s="152"/>
      <c r="X1914" s="152"/>
      <c r="Y1914" s="152"/>
      <c r="Z1914" s="152"/>
      <c r="AA1914" s="152"/>
      <c r="AB1914" s="152"/>
      <c r="AC1914" s="18">
        <v>400</v>
      </c>
      <c r="AD1914" s="18"/>
      <c r="AE1914" s="113"/>
      <c r="AF1914" s="60"/>
      <c r="AH1914" s="20"/>
    </row>
    <row r="1915" spans="1:34">
      <c r="A1915" s="106" t="s">
        <v>0</v>
      </c>
      <c r="B1915" s="89" t="s">
        <v>82</v>
      </c>
      <c r="C1915" s="21" t="s">
        <v>243</v>
      </c>
      <c r="D1915" s="12">
        <v>86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70</v>
      </c>
      <c r="K1915" s="13">
        <v>0</v>
      </c>
      <c r="L1915" s="13">
        <v>0</v>
      </c>
      <c r="M1915" s="13">
        <v>0</v>
      </c>
      <c r="N1915" s="14">
        <f>D1915*$D$3</f>
        <v>172</v>
      </c>
      <c r="O1915" s="14">
        <f>E1915*$E$3</f>
        <v>0</v>
      </c>
      <c r="P1915" s="14">
        <f>F1915*$F$3</f>
        <v>0</v>
      </c>
      <c r="Q1915" s="14">
        <f>G1915*$G$3</f>
        <v>0</v>
      </c>
      <c r="R1915" s="14">
        <f>H1915*$H$3</f>
        <v>0</v>
      </c>
      <c r="S1915" s="14">
        <f>(N1915/100)*(I1915*$I$3)+(N1915/100)*(J1915*$J$3)</f>
        <v>464.4</v>
      </c>
      <c r="T1915" s="14">
        <f>(O1915/100)*(K1915*$K$3)</f>
        <v>0</v>
      </c>
      <c r="U1915" s="14">
        <f>(P1915/100)*(K1915*$K$3)+(P1915/100)*(L1915*$L$3)</f>
        <v>0</v>
      </c>
      <c r="V1915" s="14">
        <f>(Q1915/100)*(L1915*$L$3)</f>
        <v>0</v>
      </c>
      <c r="W1915" s="14">
        <f>(R1915/100)*(K1915*$K$3)+(R1915/100)*(L1915*$L$3)</f>
        <v>0</v>
      </c>
      <c r="X1915" s="14">
        <f t="shared" ref="X1915:X1959" si="610">N1915+S1915</f>
        <v>636.4</v>
      </c>
      <c r="Y1915" s="14">
        <f t="shared" ref="Y1915:Y1959" si="611">O1915+T1915</f>
        <v>0</v>
      </c>
      <c r="Z1915" s="14">
        <f t="shared" ref="Z1915:Z1959" si="612">P1915+U1915</f>
        <v>0</v>
      </c>
      <c r="AA1915" s="14">
        <f t="shared" ref="AA1915:AA1959" si="613">Q1915+V1915</f>
        <v>0</v>
      </c>
      <c r="AB1915" s="14">
        <f>R1915+W1915</f>
        <v>0</v>
      </c>
      <c r="AC1915" s="15">
        <f>ROUND(X1915+Y1915+Z1915+AA1915+AB1915,1)</f>
        <v>636.4</v>
      </c>
      <c r="AD1915" s="48">
        <v>0</v>
      </c>
      <c r="AE1915" s="113"/>
      <c r="AF1915" s="60"/>
      <c r="AH1915" s="20"/>
    </row>
    <row r="1916" spans="1:34">
      <c r="A1916" s="99" t="s">
        <v>802</v>
      </c>
      <c r="B1916" s="89">
        <v>10</v>
      </c>
      <c r="C1916" s="21" t="s">
        <v>324</v>
      </c>
      <c r="D1916" s="12">
        <v>86</v>
      </c>
      <c r="E1916" s="12">
        <v>0</v>
      </c>
      <c r="F1916" s="12">
        <v>0</v>
      </c>
      <c r="G1916" s="12">
        <v>0</v>
      </c>
      <c r="H1916" s="12">
        <v>0</v>
      </c>
      <c r="I1916" s="13">
        <v>36</v>
      </c>
      <c r="J1916" s="13">
        <v>86</v>
      </c>
      <c r="K1916" s="13">
        <v>0</v>
      </c>
      <c r="L1916" s="13">
        <v>0</v>
      </c>
      <c r="M1916" s="13">
        <v>0</v>
      </c>
      <c r="N1916" s="14">
        <f>D1916*$D$4</f>
        <v>137.6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587.55199999999991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10"/>
        <v>725.15199999999993</v>
      </c>
      <c r="Y1916" s="14">
        <f t="shared" si="611"/>
        <v>0</v>
      </c>
      <c r="Z1916" s="14">
        <f t="shared" si="612"/>
        <v>0</v>
      </c>
      <c r="AA1916" s="14">
        <f t="shared" si="613"/>
        <v>0</v>
      </c>
      <c r="AB1916" s="14">
        <f>R1916+W1916</f>
        <v>0</v>
      </c>
      <c r="AC1916" s="15">
        <f>ROUND(X1916+Y1916+Z1916+AA1916+AB1916,1)</f>
        <v>725.2</v>
      </c>
      <c r="AD1916" s="48">
        <f>(ROUND(AC1916-AC1915,1)/AC1915)</f>
        <v>0.13953488372093023</v>
      </c>
      <c r="AE1916" s="113"/>
      <c r="AF1916" s="60"/>
      <c r="AH1916" s="20"/>
    </row>
    <row r="1917" spans="1:34">
      <c r="A1917" s="99" t="s">
        <v>803</v>
      </c>
      <c r="B1917" s="89">
        <v>18</v>
      </c>
      <c r="C1917" s="21" t="s">
        <v>836</v>
      </c>
      <c r="D1917" s="12">
        <v>86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70</v>
      </c>
      <c r="K1917" s="13">
        <v>0</v>
      </c>
      <c r="L1917" s="13">
        <v>0</v>
      </c>
      <c r="M1917" s="13">
        <v>0</v>
      </c>
      <c r="N1917" s="14">
        <f>D1917*$D$5</f>
        <v>172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433.44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10"/>
        <v>605.44000000000005</v>
      </c>
      <c r="Y1917" s="14">
        <f t="shared" si="611"/>
        <v>0</v>
      </c>
      <c r="Z1917" s="14">
        <f t="shared" si="612"/>
        <v>0</v>
      </c>
      <c r="AA1917" s="14">
        <f t="shared" si="613"/>
        <v>0</v>
      </c>
      <c r="AB1917" s="14">
        <f>R1917+W1917</f>
        <v>0</v>
      </c>
      <c r="AC1917" s="15">
        <f t="shared" ref="AC1917:AC1929" si="614">ROUND(X1917+Y1917+Z1917+AA1917+AB1917,1)</f>
        <v>605.4</v>
      </c>
      <c r="AD1917" s="48">
        <f>(ROUND(AC1917-AC1915,1)/AC1915)</f>
        <v>-4.8711502199874294E-2</v>
      </c>
      <c r="AE1917" s="113" t="s">
        <v>801</v>
      </c>
      <c r="AF1917" s="60"/>
      <c r="AH1917" s="20"/>
    </row>
    <row r="1918" spans="1:34">
      <c r="A1918" s="99" t="s">
        <v>804</v>
      </c>
      <c r="B1918" s="89">
        <v>0</v>
      </c>
      <c r="C1918" s="21" t="s">
        <v>337</v>
      </c>
      <c r="D1918" s="12">
        <v>86</v>
      </c>
      <c r="E1918" s="12">
        <v>0</v>
      </c>
      <c r="F1918" s="12">
        <v>0</v>
      </c>
      <c r="G1918" s="12">
        <v>0</v>
      </c>
      <c r="H1918" s="12">
        <v>0</v>
      </c>
      <c r="I1918" s="13">
        <v>20</v>
      </c>
      <c r="J1918" s="13">
        <v>70</v>
      </c>
      <c r="K1918" s="13">
        <v>0</v>
      </c>
      <c r="L1918" s="13">
        <v>0</v>
      </c>
      <c r="M1918" s="13">
        <v>0</v>
      </c>
      <c r="N1918" s="14">
        <f>D1918*$D$6</f>
        <v>172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433.44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10"/>
        <v>605.44000000000005</v>
      </c>
      <c r="Y1918" s="14">
        <f t="shared" si="611"/>
        <v>0</v>
      </c>
      <c r="Z1918" s="14">
        <f t="shared" si="612"/>
        <v>0</v>
      </c>
      <c r="AA1918" s="14">
        <f t="shared" si="613"/>
        <v>0</v>
      </c>
      <c r="AB1918" s="14">
        <f t="shared" ref="AB1918:AB1930" si="615">R1918+W1918</f>
        <v>0</v>
      </c>
      <c r="AC1918" s="15">
        <f t="shared" si="614"/>
        <v>605.4</v>
      </c>
      <c r="AD1918" s="48">
        <f>(ROUND(AC1918-AC1915,1)/AC1915)</f>
        <v>-4.8711502199874294E-2</v>
      </c>
      <c r="AE1918" s="113"/>
      <c r="AF1918" s="60"/>
      <c r="AH1918" s="20"/>
    </row>
    <row r="1919" spans="1:34">
      <c r="A1919" s="99" t="s">
        <v>805</v>
      </c>
      <c r="B1919" s="89">
        <v>0</v>
      </c>
      <c r="C1919" s="21" t="s">
        <v>338</v>
      </c>
      <c r="D1919" s="12">
        <v>86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D1919*$D$7</f>
        <v>172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433.44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10"/>
        <v>605.44000000000005</v>
      </c>
      <c r="Y1919" s="14">
        <f t="shared" si="611"/>
        <v>0</v>
      </c>
      <c r="Z1919" s="14">
        <f t="shared" si="612"/>
        <v>0</v>
      </c>
      <c r="AA1919" s="14">
        <f t="shared" si="613"/>
        <v>0</v>
      </c>
      <c r="AB1919" s="14">
        <f t="shared" si="615"/>
        <v>0</v>
      </c>
      <c r="AC1919" s="15">
        <f t="shared" si="614"/>
        <v>605.4</v>
      </c>
      <c r="AD1919" s="48">
        <f>(ROUND(AC1919-AC1915,1)/AC1915)</f>
        <v>-4.8711502199874294E-2</v>
      </c>
      <c r="AE1919" s="113"/>
      <c r="AF1919" s="60"/>
      <c r="AH1919" s="20"/>
    </row>
    <row r="1920" spans="1:34">
      <c r="A1920" s="99" t="s">
        <v>655</v>
      </c>
      <c r="B1920" s="89"/>
      <c r="C1920" s="21" t="s">
        <v>339</v>
      </c>
      <c r="D1920" s="12">
        <v>86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D1920*$D$8</f>
        <v>172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433.44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10"/>
        <v>605.44000000000005</v>
      </c>
      <c r="Y1920" s="14">
        <f t="shared" si="611"/>
        <v>0</v>
      </c>
      <c r="Z1920" s="14">
        <f t="shared" si="612"/>
        <v>0</v>
      </c>
      <c r="AA1920" s="14">
        <f t="shared" si="613"/>
        <v>0</v>
      </c>
      <c r="AB1920" s="14">
        <f t="shared" si="615"/>
        <v>0</v>
      </c>
      <c r="AC1920" s="15">
        <f t="shared" si="614"/>
        <v>605.4</v>
      </c>
      <c r="AD1920" s="48">
        <f>(ROUND(AC1920-AC1915,1)/AC1915)</f>
        <v>-4.8711502199874294E-2</v>
      </c>
      <c r="AE1920" s="113"/>
      <c r="AF1920" s="60"/>
      <c r="AH1920" s="20"/>
    </row>
    <row r="1921" spans="1:34">
      <c r="A1921" s="99" t="s">
        <v>596</v>
      </c>
      <c r="B1921" s="89"/>
      <c r="C1921" s="21" t="s">
        <v>1</v>
      </c>
      <c r="D1921" s="12">
        <v>43</v>
      </c>
      <c r="E1921" s="12">
        <v>86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95</v>
      </c>
      <c r="L1921" s="13">
        <v>0</v>
      </c>
      <c r="M1921" s="13">
        <v>0</v>
      </c>
      <c r="N1921" s="14">
        <f>D1921*$D$9</f>
        <v>55.9</v>
      </c>
      <c r="O1921" s="14">
        <f>E1921*$E$9</f>
        <v>129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150.92999999999998</v>
      </c>
      <c r="T1921" s="14">
        <f>(O1921/100)*(K1921*$K$9)</f>
        <v>367.65000000000003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10"/>
        <v>206.82999999999998</v>
      </c>
      <c r="Y1921" s="14">
        <f t="shared" si="611"/>
        <v>496.65000000000003</v>
      </c>
      <c r="Z1921" s="14">
        <f t="shared" si="612"/>
        <v>0</v>
      </c>
      <c r="AA1921" s="14">
        <f t="shared" si="613"/>
        <v>0</v>
      </c>
      <c r="AB1921" s="14">
        <f t="shared" si="615"/>
        <v>0</v>
      </c>
      <c r="AC1921" s="15">
        <f t="shared" si="614"/>
        <v>703.5</v>
      </c>
      <c r="AD1921" s="48">
        <f>(ROUND(AC1921-AC1915,1)/AC1915)</f>
        <v>0.10543683218101822</v>
      </c>
      <c r="AE1921" s="113"/>
      <c r="AF1921" s="60"/>
      <c r="AH1921" s="20"/>
    </row>
    <row r="1922" spans="1:34">
      <c r="A1922" s="99" t="s">
        <v>831</v>
      </c>
      <c r="B1922" s="89"/>
      <c r="C1922" s="21" t="s">
        <v>2</v>
      </c>
      <c r="D1922" s="12">
        <v>43</v>
      </c>
      <c r="E1922" s="12">
        <v>0</v>
      </c>
      <c r="F1922" s="12">
        <v>86</v>
      </c>
      <c r="G1922" s="12">
        <v>0</v>
      </c>
      <c r="H1922" s="12">
        <v>0</v>
      </c>
      <c r="I1922" s="13">
        <v>20</v>
      </c>
      <c r="J1922" s="13">
        <v>70</v>
      </c>
      <c r="K1922" s="13">
        <v>47.5</v>
      </c>
      <c r="L1922" s="13">
        <v>47.5</v>
      </c>
      <c r="M1922" s="13">
        <v>0</v>
      </c>
      <c r="N1922" s="14">
        <f>D1922*$D$10</f>
        <v>55.9</v>
      </c>
      <c r="O1922" s="14">
        <f>E1922*$E$10</f>
        <v>0</v>
      </c>
      <c r="P1922" s="14">
        <f>F1922*$F$10</f>
        <v>129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150.92999999999998</v>
      </c>
      <c r="T1922" s="14">
        <f>(O1922/100)*(K1922*$J$10)</f>
        <v>0</v>
      </c>
      <c r="U1922" s="14">
        <f>(P1922/100)*(K1922*$K$10)+(P1922/100)*(L1922*$L$10)</f>
        <v>367.65000000000003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10"/>
        <v>206.82999999999998</v>
      </c>
      <c r="Y1922" s="14">
        <f t="shared" si="611"/>
        <v>0</v>
      </c>
      <c r="Z1922" s="14">
        <f t="shared" si="612"/>
        <v>496.65000000000003</v>
      </c>
      <c r="AA1922" s="14">
        <f t="shared" si="613"/>
        <v>0</v>
      </c>
      <c r="AB1922" s="14">
        <f t="shared" si="615"/>
        <v>0</v>
      </c>
      <c r="AC1922" s="15">
        <f t="shared" si="614"/>
        <v>703.5</v>
      </c>
      <c r="AD1922" s="48">
        <f>(ROUND(AC1922-AC1915,1)/AC1915)</f>
        <v>0.10543683218101822</v>
      </c>
      <c r="AE1922" s="113"/>
      <c r="AF1922" s="60"/>
      <c r="AH1922" s="20"/>
    </row>
    <row r="1923" spans="1:34">
      <c r="A1923" s="99" t="s">
        <v>832</v>
      </c>
      <c r="B1923" s="89"/>
      <c r="C1923" s="21" t="s">
        <v>3</v>
      </c>
      <c r="D1923" s="12">
        <v>43</v>
      </c>
      <c r="E1923" s="12">
        <v>0</v>
      </c>
      <c r="F1923" s="12">
        <v>0</v>
      </c>
      <c r="G1923" s="12">
        <v>86</v>
      </c>
      <c r="H1923" s="12">
        <v>0</v>
      </c>
      <c r="I1923" s="13">
        <v>20</v>
      </c>
      <c r="J1923" s="13">
        <v>70</v>
      </c>
      <c r="K1923" s="13">
        <v>0</v>
      </c>
      <c r="L1923" s="13">
        <v>95</v>
      </c>
      <c r="M1923" s="13">
        <v>0</v>
      </c>
      <c r="N1923" s="14">
        <f>D1923*$D$11</f>
        <v>55.9</v>
      </c>
      <c r="O1923" s="14">
        <f>E1923*$E$11</f>
        <v>0</v>
      </c>
      <c r="P1923" s="14">
        <f>F1923*$F$11</f>
        <v>0</v>
      </c>
      <c r="Q1923" s="14">
        <f>G1923*$G$11</f>
        <v>129</v>
      </c>
      <c r="R1923" s="14">
        <f>H1923*$H$11</f>
        <v>0</v>
      </c>
      <c r="S1923" s="14">
        <f>(N1923/100)*(I1923*$I$11)+(N1923/100)*(J1923*$J$11)</f>
        <v>150.92999999999998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367.65000000000003</v>
      </c>
      <c r="W1923" s="14">
        <f>(R1923/100)*(K1923*$K$11)+(R1923/100)*(L1923*$L$11)</f>
        <v>0</v>
      </c>
      <c r="X1923" s="14">
        <f t="shared" si="610"/>
        <v>206.82999999999998</v>
      </c>
      <c r="Y1923" s="14">
        <f t="shared" si="611"/>
        <v>0</v>
      </c>
      <c r="Z1923" s="14">
        <f t="shared" si="612"/>
        <v>0</v>
      </c>
      <c r="AA1923" s="14">
        <f t="shared" si="613"/>
        <v>496.65000000000003</v>
      </c>
      <c r="AB1923" s="14">
        <f t="shared" si="615"/>
        <v>0</v>
      </c>
      <c r="AC1923" s="15">
        <f t="shared" si="614"/>
        <v>703.5</v>
      </c>
      <c r="AD1923" s="48">
        <f>(ROUND(AC1923-AC1915,1)/AC1915)</f>
        <v>0.10543683218101822</v>
      </c>
      <c r="AE1923" s="113"/>
      <c r="AF1923" s="60"/>
      <c r="AH1923" s="20"/>
    </row>
    <row r="1924" spans="1:34">
      <c r="A1924" s="99" t="s">
        <v>833</v>
      </c>
      <c r="B1924" s="89"/>
      <c r="C1924" s="21" t="s">
        <v>4</v>
      </c>
      <c r="D1924" s="12">
        <v>43</v>
      </c>
      <c r="E1924" s="12">
        <v>0</v>
      </c>
      <c r="F1924" s="12">
        <v>0</v>
      </c>
      <c r="G1924" s="12">
        <v>0</v>
      </c>
      <c r="H1924" s="12">
        <v>86</v>
      </c>
      <c r="I1924" s="13">
        <v>20</v>
      </c>
      <c r="J1924" s="13">
        <v>70</v>
      </c>
      <c r="K1924" s="13">
        <v>47.5</v>
      </c>
      <c r="L1924" s="13">
        <v>47.5</v>
      </c>
      <c r="M1924" s="13">
        <v>0</v>
      </c>
      <c r="N1924" s="14">
        <f>D1924*$D$12</f>
        <v>55.9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129</v>
      </c>
      <c r="S1924" s="14">
        <f>(N1924/100)*(I1924*$I$12)+(N1924/100)*(J1924*$J$12)</f>
        <v>150.92999999999998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367.65000000000003</v>
      </c>
      <c r="X1924" s="14">
        <f t="shared" si="610"/>
        <v>206.82999999999998</v>
      </c>
      <c r="Y1924" s="14">
        <f t="shared" si="611"/>
        <v>0</v>
      </c>
      <c r="Z1924" s="14">
        <f t="shared" si="612"/>
        <v>0</v>
      </c>
      <c r="AA1924" s="14">
        <f t="shared" si="613"/>
        <v>0</v>
      </c>
      <c r="AB1924" s="14">
        <f t="shared" si="615"/>
        <v>496.65000000000003</v>
      </c>
      <c r="AC1924" s="15">
        <f t="shared" si="614"/>
        <v>703.5</v>
      </c>
      <c r="AD1924" s="48">
        <f>(ROUND(AC1924-AC1915,1)/AC1915)</f>
        <v>0.10543683218101822</v>
      </c>
      <c r="AE1924" s="113"/>
      <c r="AF1924" s="60"/>
      <c r="AH1924" s="20"/>
    </row>
    <row r="1925" spans="1:34">
      <c r="A1925" s="99" t="s">
        <v>834</v>
      </c>
      <c r="B1925" s="89"/>
      <c r="C1925" s="21" t="s">
        <v>327</v>
      </c>
      <c r="D1925" s="12">
        <v>86</v>
      </c>
      <c r="E1925" s="12">
        <v>0</v>
      </c>
      <c r="F1925" s="12">
        <v>0</v>
      </c>
      <c r="G1925" s="12">
        <v>0</v>
      </c>
      <c r="H1925" s="12">
        <v>0</v>
      </c>
      <c r="I1925" s="13">
        <v>20</v>
      </c>
      <c r="J1925" s="13">
        <v>70</v>
      </c>
      <c r="K1925" s="13">
        <v>0</v>
      </c>
      <c r="L1925" s="13">
        <v>0</v>
      </c>
      <c r="M1925" s="13">
        <v>75</v>
      </c>
      <c r="N1925" s="14">
        <f>D1925*$D$13</f>
        <v>129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638.55000000000007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10"/>
        <v>767.55000000000007</v>
      </c>
      <c r="Y1925" s="14">
        <f t="shared" si="611"/>
        <v>0</v>
      </c>
      <c r="Z1925" s="14">
        <f t="shared" si="612"/>
        <v>0</v>
      </c>
      <c r="AA1925" s="14">
        <f t="shared" si="613"/>
        <v>0</v>
      </c>
      <c r="AB1925" s="14">
        <f t="shared" si="615"/>
        <v>0</v>
      </c>
      <c r="AC1925" s="15">
        <f t="shared" si="614"/>
        <v>767.6</v>
      </c>
      <c r="AD1925" s="48">
        <f>(ROUND(AC1925-AC1915,1)/AC1915)</f>
        <v>0.20615964802011313</v>
      </c>
      <c r="AE1925" s="113"/>
      <c r="AF1925" s="60"/>
      <c r="AH1925" s="20"/>
    </row>
    <row r="1926" spans="1:34">
      <c r="A1926" s="99" t="s">
        <v>835</v>
      </c>
      <c r="B1926" s="89"/>
      <c r="C1926" s="21" t="s">
        <v>328</v>
      </c>
      <c r="D1926" s="12">
        <v>86</v>
      </c>
      <c r="E1926" s="12">
        <v>0</v>
      </c>
      <c r="F1926" s="12">
        <v>0</v>
      </c>
      <c r="G1926" s="12">
        <v>0</v>
      </c>
      <c r="H1926" s="12">
        <v>0</v>
      </c>
      <c r="I1926" s="13">
        <v>20</v>
      </c>
      <c r="J1926" s="13">
        <v>70</v>
      </c>
      <c r="K1926" s="13">
        <v>75</v>
      </c>
      <c r="L1926" s="13">
        <v>0</v>
      </c>
      <c r="M1926" s="13">
        <v>0</v>
      </c>
      <c r="N1926" s="14">
        <f>D1926*$D$14</f>
        <v>129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638.55000000000007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10"/>
        <v>767.55000000000007</v>
      </c>
      <c r="Y1926" s="14">
        <f t="shared" si="611"/>
        <v>0</v>
      </c>
      <c r="Z1926" s="14">
        <f t="shared" si="612"/>
        <v>0</v>
      </c>
      <c r="AA1926" s="14">
        <f t="shared" si="613"/>
        <v>0</v>
      </c>
      <c r="AB1926" s="14">
        <f t="shared" si="615"/>
        <v>0</v>
      </c>
      <c r="AC1926" s="15">
        <f t="shared" si="614"/>
        <v>767.6</v>
      </c>
      <c r="AD1926" s="48">
        <f>(ROUND(AC1926-AC1915,1)/AC1915)</f>
        <v>0.20615964802011313</v>
      </c>
      <c r="AE1926" s="113"/>
      <c r="AF1926" s="60"/>
      <c r="AH1926" s="20"/>
    </row>
    <row r="1927" spans="1:34">
      <c r="A1927" s="99"/>
      <c r="B1927" s="89"/>
      <c r="C1927" s="21" t="s">
        <v>329</v>
      </c>
      <c r="D1927" s="12">
        <v>86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0</v>
      </c>
      <c r="L1927" s="13">
        <v>75</v>
      </c>
      <c r="M1927" s="13">
        <v>0</v>
      </c>
      <c r="N1927" s="14">
        <f>D1927*$D$15</f>
        <v>129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638.55000000000007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10"/>
        <v>767.55000000000007</v>
      </c>
      <c r="Y1927" s="14">
        <f t="shared" si="611"/>
        <v>0</v>
      </c>
      <c r="Z1927" s="14">
        <f t="shared" si="612"/>
        <v>0</v>
      </c>
      <c r="AA1927" s="14">
        <f t="shared" si="613"/>
        <v>0</v>
      </c>
      <c r="AB1927" s="14">
        <f t="shared" si="615"/>
        <v>0</v>
      </c>
      <c r="AC1927" s="15">
        <f t="shared" si="614"/>
        <v>767.6</v>
      </c>
      <c r="AD1927" s="48">
        <f>(ROUND(AC1927-AC1915,1)/AC1915)</f>
        <v>0.20615964802011313</v>
      </c>
      <c r="AE1927" s="113"/>
      <c r="AF1927" s="60"/>
      <c r="AH1927" s="20"/>
    </row>
    <row r="1928" spans="1:34">
      <c r="A1928" s="99"/>
      <c r="B1928" s="89"/>
      <c r="C1928" s="21" t="s">
        <v>325</v>
      </c>
      <c r="D1928" s="12">
        <v>86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93</v>
      </c>
      <c r="K1928" s="13">
        <v>0</v>
      </c>
      <c r="L1928" s="13">
        <v>0</v>
      </c>
      <c r="M1928" s="13">
        <v>0</v>
      </c>
      <c r="N1928" s="14">
        <f>D1928*$D$16</f>
        <v>137.6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603.37599999999998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10"/>
        <v>740.976</v>
      </c>
      <c r="Y1928" s="14">
        <f t="shared" si="611"/>
        <v>0</v>
      </c>
      <c r="Z1928" s="14">
        <f t="shared" si="612"/>
        <v>0</v>
      </c>
      <c r="AA1928" s="14">
        <f t="shared" si="613"/>
        <v>0</v>
      </c>
      <c r="AB1928" s="14">
        <f t="shared" si="615"/>
        <v>0</v>
      </c>
      <c r="AC1928" s="15">
        <f t="shared" si="614"/>
        <v>741</v>
      </c>
      <c r="AD1928" s="48">
        <f>(ROUND(AC1928-AC1915,1)/AC1915)</f>
        <v>0.1643620364550597</v>
      </c>
      <c r="AE1928" s="113"/>
      <c r="AF1928" s="60"/>
      <c r="AH1928" s="20"/>
    </row>
    <row r="1929" spans="1:34">
      <c r="A1929" s="99"/>
      <c r="B1929" s="89"/>
      <c r="C1929" s="21" t="s">
        <v>326</v>
      </c>
      <c r="D1929" s="12">
        <v>86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70</v>
      </c>
      <c r="K1929" s="13">
        <v>0</v>
      </c>
      <c r="L1929" s="13">
        <v>0</v>
      </c>
      <c r="M1929" s="13">
        <v>0</v>
      </c>
      <c r="N1929" s="14">
        <f>D1929*$D$17</f>
        <v>137.6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461.64799999999997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10"/>
        <v>599.24799999999993</v>
      </c>
      <c r="Y1929" s="14">
        <f t="shared" si="611"/>
        <v>0</v>
      </c>
      <c r="Z1929" s="14">
        <f t="shared" si="612"/>
        <v>0</v>
      </c>
      <c r="AA1929" s="14">
        <f t="shared" si="613"/>
        <v>0</v>
      </c>
      <c r="AB1929" s="14">
        <f t="shared" si="615"/>
        <v>0</v>
      </c>
      <c r="AC1929" s="15">
        <f t="shared" si="614"/>
        <v>599.20000000000005</v>
      </c>
      <c r="AD1929" s="48">
        <f>(ROUND(AC1929-AC1915,1)/AC1915)</f>
        <v>-5.8453802639849159E-2</v>
      </c>
      <c r="AE1929" s="113"/>
      <c r="AF1929" s="60"/>
      <c r="AH1929" s="20"/>
    </row>
    <row r="1930" spans="1:34">
      <c r="A1930" s="106" t="s">
        <v>0</v>
      </c>
      <c r="B1930" s="86" t="s">
        <v>83</v>
      </c>
      <c r="C1930" s="50" t="s">
        <v>243</v>
      </c>
      <c r="D1930" s="11">
        <v>92</v>
      </c>
      <c r="E1930" s="11">
        <v>0</v>
      </c>
      <c r="F1930" s="11">
        <v>0</v>
      </c>
      <c r="G1930" s="11">
        <v>0</v>
      </c>
      <c r="H1930" s="11">
        <v>0</v>
      </c>
      <c r="I1930" s="51">
        <v>30</v>
      </c>
      <c r="J1930" s="51">
        <v>50</v>
      </c>
      <c r="K1930" s="51">
        <v>0</v>
      </c>
      <c r="L1930" s="51">
        <v>0</v>
      </c>
      <c r="M1930" s="51">
        <v>0</v>
      </c>
      <c r="N1930" s="52">
        <f>D1930*$D$3</f>
        <v>184</v>
      </c>
      <c r="O1930" s="52">
        <f>E1930*$E$3</f>
        <v>0</v>
      </c>
      <c r="P1930" s="52">
        <f>F1930*$F$3</f>
        <v>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441.6</v>
      </c>
      <c r="T1930" s="52">
        <f>(O1930/100)*(K1930*$K$3)</f>
        <v>0</v>
      </c>
      <c r="U1930" s="52">
        <f>(P1930/100)*(K1930*$K$3)+(P1930/100)*(L1930*$L$3)</f>
        <v>0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10"/>
        <v>625.6</v>
      </c>
      <c r="Y1930" s="52">
        <f t="shared" si="611"/>
        <v>0</v>
      </c>
      <c r="Z1930" s="52">
        <f t="shared" si="612"/>
        <v>0</v>
      </c>
      <c r="AA1930" s="52">
        <f t="shared" si="613"/>
        <v>0</v>
      </c>
      <c r="AB1930" s="52">
        <f t="shared" si="615"/>
        <v>0</v>
      </c>
      <c r="AC1930" s="53">
        <f>ROUND(X1930+Y1930+Z1930+AA1930+AB1930,1)</f>
        <v>625.6</v>
      </c>
      <c r="AD1930" s="58">
        <v>0</v>
      </c>
      <c r="AE1930" s="113"/>
      <c r="AF1930" s="60"/>
      <c r="AH1930" s="20"/>
    </row>
    <row r="1931" spans="1:34">
      <c r="A1931" s="99" t="s">
        <v>802</v>
      </c>
      <c r="B1931" s="87">
        <v>10</v>
      </c>
      <c r="C1931" s="21" t="s">
        <v>324</v>
      </c>
      <c r="D1931" s="12">
        <v>92</v>
      </c>
      <c r="E1931" s="12">
        <v>0</v>
      </c>
      <c r="F1931" s="12">
        <v>0</v>
      </c>
      <c r="G1931" s="12">
        <v>0</v>
      </c>
      <c r="H1931" s="12">
        <v>0</v>
      </c>
      <c r="I1931" s="13">
        <v>45</v>
      </c>
      <c r="J1931" s="13">
        <v>65</v>
      </c>
      <c r="K1931" s="13">
        <v>0</v>
      </c>
      <c r="L1931" s="13">
        <v>0</v>
      </c>
      <c r="M1931" s="13">
        <v>0</v>
      </c>
      <c r="N1931" s="14">
        <f>D1931*$D$4</f>
        <v>147.20000000000002</v>
      </c>
      <c r="O1931" s="14">
        <f>E1931*$E$4</f>
        <v>0</v>
      </c>
      <c r="P1931" s="14">
        <f>F1931*$F$4</f>
        <v>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566.72</v>
      </c>
      <c r="T1931" s="14">
        <f>(O1931/100)*(K1931*$K$4)</f>
        <v>0</v>
      </c>
      <c r="U1931" s="14">
        <f>(P1931/100)*(K1931*$K$4)+(P1931/100)*(L1931*$L$4)</f>
        <v>0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10"/>
        <v>713.92000000000007</v>
      </c>
      <c r="Y1931" s="14">
        <f t="shared" si="611"/>
        <v>0</v>
      </c>
      <c r="Z1931" s="14">
        <f t="shared" si="612"/>
        <v>0</v>
      </c>
      <c r="AA1931" s="14">
        <f t="shared" si="613"/>
        <v>0</v>
      </c>
      <c r="AB1931" s="14">
        <f>R1931+W1931</f>
        <v>0</v>
      </c>
      <c r="AC1931" s="15">
        <f>ROUND(X1931+Y1931+Z1931+AA1931+AB1931,1)</f>
        <v>713.9</v>
      </c>
      <c r="AD1931" s="48">
        <f>(ROUND(AC1931-AC1930,1)/AC1930)</f>
        <v>0.14114450127877237</v>
      </c>
      <c r="AE1931" s="113"/>
      <c r="AF1931" s="60"/>
      <c r="AH1931" s="20"/>
    </row>
    <row r="1932" spans="1:34">
      <c r="A1932" s="99" t="s">
        <v>803</v>
      </c>
      <c r="B1932" s="87">
        <v>20</v>
      </c>
      <c r="C1932" s="21" t="s">
        <v>836</v>
      </c>
      <c r="D1932" s="12">
        <v>92</v>
      </c>
      <c r="E1932" s="12">
        <v>0</v>
      </c>
      <c r="F1932" s="12">
        <v>0</v>
      </c>
      <c r="G1932" s="12">
        <v>0</v>
      </c>
      <c r="H1932" s="12">
        <v>0</v>
      </c>
      <c r="I1932" s="13">
        <v>30</v>
      </c>
      <c r="J1932" s="13">
        <v>50</v>
      </c>
      <c r="K1932" s="13">
        <v>0</v>
      </c>
      <c r="L1932" s="13">
        <v>0</v>
      </c>
      <c r="M1932" s="13">
        <v>0</v>
      </c>
      <c r="N1932" s="14">
        <f>D1932*$D$5</f>
        <v>184</v>
      </c>
      <c r="O1932" s="14">
        <f>E1932*$E$5</f>
        <v>0</v>
      </c>
      <c r="P1932" s="14">
        <f>F1932*$F$5</f>
        <v>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412.16</v>
      </c>
      <c r="T1932" s="14">
        <f>(O1932/100)*(K1932*$K$5)</f>
        <v>0</v>
      </c>
      <c r="U1932" s="14">
        <f>(P1932/100)*(K1932*$K$5)+(P1932/100)*(L1932*$L$5)</f>
        <v>0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10"/>
        <v>596.16000000000008</v>
      </c>
      <c r="Y1932" s="14">
        <f t="shared" si="611"/>
        <v>0</v>
      </c>
      <c r="Z1932" s="14">
        <f t="shared" si="612"/>
        <v>0</v>
      </c>
      <c r="AA1932" s="14">
        <f t="shared" si="613"/>
        <v>0</v>
      </c>
      <c r="AB1932" s="14">
        <f>R1932+W1932</f>
        <v>0</v>
      </c>
      <c r="AC1932" s="15">
        <f t="shared" ref="AC1932:AC1944" si="616">ROUND(X1932+Y1932+Z1932+AA1932+AB1932,1)</f>
        <v>596.20000000000005</v>
      </c>
      <c r="AD1932" s="48">
        <f>(ROUND(AC1932-AC1930,1)/AC1930)</f>
        <v>-4.699488491048593E-2</v>
      </c>
      <c r="AE1932" s="113" t="s">
        <v>801</v>
      </c>
      <c r="AF1932" s="60"/>
      <c r="AH1932" s="20"/>
    </row>
    <row r="1933" spans="1:34">
      <c r="A1933" s="99" t="s">
        <v>804</v>
      </c>
      <c r="B1933" s="87">
        <v>0</v>
      </c>
      <c r="C1933" s="21" t="s">
        <v>337</v>
      </c>
      <c r="D1933" s="12">
        <v>92</v>
      </c>
      <c r="E1933" s="12">
        <v>0</v>
      </c>
      <c r="F1933" s="12">
        <v>0</v>
      </c>
      <c r="G1933" s="12">
        <v>0</v>
      </c>
      <c r="H1933" s="12">
        <v>0</v>
      </c>
      <c r="I1933" s="13">
        <v>30</v>
      </c>
      <c r="J1933" s="13">
        <v>50</v>
      </c>
      <c r="K1933" s="13">
        <v>0</v>
      </c>
      <c r="L1933" s="13">
        <v>0</v>
      </c>
      <c r="M1933" s="13">
        <v>0</v>
      </c>
      <c r="N1933" s="14">
        <f>D1933*$D$6</f>
        <v>184</v>
      </c>
      <c r="O1933" s="14">
        <f>E1933*$E$6</f>
        <v>0</v>
      </c>
      <c r="P1933" s="14">
        <f>F1933*$F$6</f>
        <v>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412.16</v>
      </c>
      <c r="T1933" s="14">
        <f>(O1933/100)*(K1933*$K$6)</f>
        <v>0</v>
      </c>
      <c r="U1933" s="14">
        <f>(P1933/100)*(K1933*$K$6)+(P1933/100)*(L1933*$L$6)</f>
        <v>0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10"/>
        <v>596.16000000000008</v>
      </c>
      <c r="Y1933" s="14">
        <f t="shared" si="611"/>
        <v>0</v>
      </c>
      <c r="Z1933" s="14">
        <f t="shared" si="612"/>
        <v>0</v>
      </c>
      <c r="AA1933" s="14">
        <f t="shared" si="613"/>
        <v>0</v>
      </c>
      <c r="AB1933" s="14">
        <f t="shared" ref="AB1933:AB1945" si="617">R1933+W1933</f>
        <v>0</v>
      </c>
      <c r="AC1933" s="15">
        <f t="shared" si="616"/>
        <v>596.20000000000005</v>
      </c>
      <c r="AD1933" s="48">
        <f>(ROUND(AC1933-AC1930,1)/AC1930)</f>
        <v>-4.699488491048593E-2</v>
      </c>
      <c r="AE1933" s="113"/>
      <c r="AF1933" s="60"/>
      <c r="AH1933" s="20"/>
    </row>
    <row r="1934" spans="1:34">
      <c r="A1934" s="99" t="s">
        <v>805</v>
      </c>
      <c r="B1934" s="87">
        <v>0</v>
      </c>
      <c r="C1934" s="21" t="s">
        <v>338</v>
      </c>
      <c r="D1934" s="12">
        <v>92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D1934*$D$7</f>
        <v>184</v>
      </c>
      <c r="O1934" s="14">
        <f>E1934*$E$7</f>
        <v>0</v>
      </c>
      <c r="P1934" s="14">
        <f>F1934*$F$7</f>
        <v>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412.16</v>
      </c>
      <c r="T1934" s="14">
        <f>(O1934/100)*(K1934*$K$7)</f>
        <v>0</v>
      </c>
      <c r="U1934" s="14">
        <f>(P1934/100)*(K1934*$K$7)+(P1934/100)*(L1934*$L$7)</f>
        <v>0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10"/>
        <v>596.16000000000008</v>
      </c>
      <c r="Y1934" s="14">
        <f t="shared" si="611"/>
        <v>0</v>
      </c>
      <c r="Z1934" s="14">
        <f t="shared" si="612"/>
        <v>0</v>
      </c>
      <c r="AA1934" s="14">
        <f t="shared" si="613"/>
        <v>0</v>
      </c>
      <c r="AB1934" s="14">
        <f t="shared" si="617"/>
        <v>0</v>
      </c>
      <c r="AC1934" s="15">
        <f t="shared" si="616"/>
        <v>596.20000000000005</v>
      </c>
      <c r="AD1934" s="48">
        <f>(ROUND(AC1934-AC1930,1)/AC1930)</f>
        <v>-4.699488491048593E-2</v>
      </c>
      <c r="AE1934" s="113"/>
      <c r="AF1934" s="60"/>
      <c r="AH1934" s="20"/>
    </row>
    <row r="1935" spans="1:34">
      <c r="A1935" s="99" t="s">
        <v>655</v>
      </c>
      <c r="B1935" s="87"/>
      <c r="C1935" s="21" t="s">
        <v>339</v>
      </c>
      <c r="D1935" s="12">
        <v>92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D1935*$D$8</f>
        <v>184</v>
      </c>
      <c r="O1935" s="14">
        <f>E1935*$E$8</f>
        <v>0</v>
      </c>
      <c r="P1935" s="14">
        <f>F1935*$F$8</f>
        <v>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412.16</v>
      </c>
      <c r="T1935" s="14">
        <f>(O1935/100)*(K1935*$K$8)</f>
        <v>0</v>
      </c>
      <c r="U1935" s="14">
        <f>(P1935/100)*(K1935*$K$8)+(P1935/100)*(L1935*$L$8)</f>
        <v>0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10"/>
        <v>596.16000000000008</v>
      </c>
      <c r="Y1935" s="14">
        <f t="shared" si="611"/>
        <v>0</v>
      </c>
      <c r="Z1935" s="14">
        <f t="shared" si="612"/>
        <v>0</v>
      </c>
      <c r="AA1935" s="14">
        <f t="shared" si="613"/>
        <v>0</v>
      </c>
      <c r="AB1935" s="14">
        <f t="shared" si="617"/>
        <v>0</v>
      </c>
      <c r="AC1935" s="15">
        <f t="shared" si="616"/>
        <v>596.20000000000005</v>
      </c>
      <c r="AD1935" s="48">
        <f>(ROUND(AC1935-AC1930,1)/AC1930)</f>
        <v>-4.699488491048593E-2</v>
      </c>
      <c r="AE1935" s="113"/>
      <c r="AF1935" s="60"/>
      <c r="AH1935" s="20"/>
    </row>
    <row r="1936" spans="1:34">
      <c r="A1936" s="99" t="s">
        <v>596</v>
      </c>
      <c r="B1936" s="87"/>
      <c r="C1936" s="21" t="s">
        <v>1</v>
      </c>
      <c r="D1936" s="12">
        <v>46</v>
      </c>
      <c r="E1936" s="12">
        <v>92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85</v>
      </c>
      <c r="L1936" s="13">
        <v>0</v>
      </c>
      <c r="M1936" s="13">
        <v>0</v>
      </c>
      <c r="N1936" s="14">
        <f>D1936*$D$9</f>
        <v>59.800000000000004</v>
      </c>
      <c r="O1936" s="14">
        <f>E1936*$E$9</f>
        <v>138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143.52000000000004</v>
      </c>
      <c r="T1936" s="14">
        <f>(O1936/100)*(K1936*$K$9)</f>
        <v>351.9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10"/>
        <v>203.32000000000005</v>
      </c>
      <c r="Y1936" s="14">
        <f t="shared" si="611"/>
        <v>489.9</v>
      </c>
      <c r="Z1936" s="14">
        <f t="shared" si="612"/>
        <v>0</v>
      </c>
      <c r="AA1936" s="14">
        <f t="shared" si="613"/>
        <v>0</v>
      </c>
      <c r="AB1936" s="14">
        <f t="shared" si="617"/>
        <v>0</v>
      </c>
      <c r="AC1936" s="15">
        <f t="shared" si="616"/>
        <v>693.2</v>
      </c>
      <c r="AD1936" s="48">
        <f>(ROUND(AC1936-AC1930,1)/AC1930)</f>
        <v>0.10805626598465472</v>
      </c>
      <c r="AE1936" s="113"/>
      <c r="AF1936" s="60"/>
      <c r="AH1936" s="20"/>
    </row>
    <row r="1937" spans="1:34">
      <c r="A1937" s="99" t="s">
        <v>831</v>
      </c>
      <c r="B1937" s="87"/>
      <c r="C1937" s="21" t="s">
        <v>2</v>
      </c>
      <c r="D1937" s="12">
        <v>46</v>
      </c>
      <c r="E1937" s="12">
        <v>0</v>
      </c>
      <c r="F1937" s="12">
        <v>92</v>
      </c>
      <c r="G1937" s="12">
        <v>0</v>
      </c>
      <c r="H1937" s="12">
        <v>0</v>
      </c>
      <c r="I1937" s="13">
        <v>30</v>
      </c>
      <c r="J1937" s="13">
        <v>50</v>
      </c>
      <c r="K1937" s="13">
        <v>42.5</v>
      </c>
      <c r="L1937" s="13">
        <v>42.5</v>
      </c>
      <c r="M1937" s="13">
        <v>0</v>
      </c>
      <c r="N1937" s="14">
        <f>D1937*$D$10</f>
        <v>59.800000000000004</v>
      </c>
      <c r="O1937" s="14">
        <f>E1937*$E$10</f>
        <v>0</v>
      </c>
      <c r="P1937" s="14">
        <f>F1937*$F$10</f>
        <v>138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143.52000000000004</v>
      </c>
      <c r="T1937" s="14">
        <f>(O1937/100)*(K1937*$J$10)</f>
        <v>0</v>
      </c>
      <c r="U1937" s="14">
        <f>(P1937/100)*(K1937*$K$10)+(P1937/100)*(L1937*$L$10)</f>
        <v>351.9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10"/>
        <v>203.32000000000005</v>
      </c>
      <c r="Y1937" s="14">
        <f t="shared" si="611"/>
        <v>0</v>
      </c>
      <c r="Z1937" s="14">
        <f t="shared" si="612"/>
        <v>489.9</v>
      </c>
      <c r="AA1937" s="14">
        <f t="shared" si="613"/>
        <v>0</v>
      </c>
      <c r="AB1937" s="14">
        <f t="shared" si="617"/>
        <v>0</v>
      </c>
      <c r="AC1937" s="15">
        <f t="shared" si="616"/>
        <v>693.2</v>
      </c>
      <c r="AD1937" s="48">
        <f>(ROUND(AC1937-AC1930,1)/AC1930)</f>
        <v>0.10805626598465472</v>
      </c>
      <c r="AE1937" s="113"/>
      <c r="AF1937" s="60"/>
      <c r="AH1937" s="20"/>
    </row>
    <row r="1938" spans="1:34">
      <c r="A1938" s="99" t="s">
        <v>832</v>
      </c>
      <c r="B1938" s="87"/>
      <c r="C1938" s="21" t="s">
        <v>3</v>
      </c>
      <c r="D1938" s="12">
        <v>46</v>
      </c>
      <c r="E1938" s="12">
        <v>0</v>
      </c>
      <c r="F1938" s="12">
        <v>0</v>
      </c>
      <c r="G1938" s="12">
        <v>92</v>
      </c>
      <c r="H1938" s="12">
        <v>0</v>
      </c>
      <c r="I1938" s="13">
        <v>30</v>
      </c>
      <c r="J1938" s="13">
        <v>50</v>
      </c>
      <c r="K1938" s="13">
        <v>0</v>
      </c>
      <c r="L1938" s="13">
        <v>85</v>
      </c>
      <c r="M1938" s="13">
        <v>0</v>
      </c>
      <c r="N1938" s="14">
        <f>D1938*$D$11</f>
        <v>59.800000000000004</v>
      </c>
      <c r="O1938" s="14">
        <f>E1938*$E$11</f>
        <v>0</v>
      </c>
      <c r="P1938" s="14">
        <f>F1938*$F$11</f>
        <v>0</v>
      </c>
      <c r="Q1938" s="14">
        <f>G1938*$G$11</f>
        <v>138</v>
      </c>
      <c r="R1938" s="14">
        <f>H1938*$H$11</f>
        <v>0</v>
      </c>
      <c r="S1938" s="14">
        <f>(N1938/100)*(I1938*$I$11)+(N1938/100)*(J1938*$J$11)</f>
        <v>143.52000000000004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351.9</v>
      </c>
      <c r="W1938" s="14">
        <f>(R1938/100)*(K1938*$K$11)+(R1938/100)*(L1938*$L$11)</f>
        <v>0</v>
      </c>
      <c r="X1938" s="14">
        <f t="shared" si="610"/>
        <v>203.32000000000005</v>
      </c>
      <c r="Y1938" s="14">
        <f t="shared" si="611"/>
        <v>0</v>
      </c>
      <c r="Z1938" s="14">
        <f t="shared" si="612"/>
        <v>0</v>
      </c>
      <c r="AA1938" s="14">
        <f t="shared" si="613"/>
        <v>489.9</v>
      </c>
      <c r="AB1938" s="14">
        <f t="shared" si="617"/>
        <v>0</v>
      </c>
      <c r="AC1938" s="15">
        <f t="shared" si="616"/>
        <v>693.2</v>
      </c>
      <c r="AD1938" s="48">
        <f>(ROUND(AC1938-AC1930,1)/AC1930)</f>
        <v>0.10805626598465472</v>
      </c>
      <c r="AE1938" s="113"/>
      <c r="AF1938" s="60"/>
      <c r="AH1938" s="20"/>
    </row>
    <row r="1939" spans="1:34">
      <c r="A1939" s="99" t="s">
        <v>833</v>
      </c>
      <c r="B1939" s="87"/>
      <c r="C1939" s="21" t="s">
        <v>4</v>
      </c>
      <c r="D1939" s="12">
        <v>46</v>
      </c>
      <c r="E1939" s="12">
        <v>0</v>
      </c>
      <c r="F1939" s="12">
        <v>0</v>
      </c>
      <c r="G1939" s="12">
        <v>0</v>
      </c>
      <c r="H1939" s="12">
        <v>92</v>
      </c>
      <c r="I1939" s="13">
        <v>30</v>
      </c>
      <c r="J1939" s="13">
        <v>50</v>
      </c>
      <c r="K1939" s="13">
        <v>42.5</v>
      </c>
      <c r="L1939" s="13">
        <v>42.5</v>
      </c>
      <c r="M1939" s="13">
        <v>0</v>
      </c>
      <c r="N1939" s="14">
        <f>D1939*$D$12</f>
        <v>59.800000000000004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138</v>
      </c>
      <c r="S1939" s="14">
        <f>(N1939/100)*(I1939*$I$12)+(N1939/100)*(J1939*$J$12)</f>
        <v>143.52000000000004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351.9</v>
      </c>
      <c r="X1939" s="14">
        <f t="shared" si="610"/>
        <v>203.32000000000005</v>
      </c>
      <c r="Y1939" s="14">
        <f t="shared" si="611"/>
        <v>0</v>
      </c>
      <c r="Z1939" s="14">
        <f t="shared" si="612"/>
        <v>0</v>
      </c>
      <c r="AA1939" s="14">
        <f t="shared" si="613"/>
        <v>0</v>
      </c>
      <c r="AB1939" s="14">
        <f t="shared" si="617"/>
        <v>489.9</v>
      </c>
      <c r="AC1939" s="15">
        <f t="shared" si="616"/>
        <v>693.2</v>
      </c>
      <c r="AD1939" s="48">
        <f>(ROUND(AC1939-AC1930,1)/AC1930)</f>
        <v>0.10805626598465472</v>
      </c>
      <c r="AE1939" s="113"/>
      <c r="AF1939" s="60"/>
      <c r="AH1939" s="20"/>
    </row>
    <row r="1940" spans="1:34">
      <c r="A1940" s="99" t="s">
        <v>834</v>
      </c>
      <c r="B1940" s="87"/>
      <c r="C1940" s="21" t="s">
        <v>327</v>
      </c>
      <c r="D1940" s="12">
        <v>92</v>
      </c>
      <c r="E1940" s="12">
        <v>0</v>
      </c>
      <c r="F1940" s="12">
        <v>0</v>
      </c>
      <c r="G1940" s="12">
        <v>0</v>
      </c>
      <c r="H1940" s="12">
        <v>0</v>
      </c>
      <c r="I1940" s="13">
        <v>30</v>
      </c>
      <c r="J1940" s="13">
        <v>50</v>
      </c>
      <c r="K1940" s="13">
        <v>0</v>
      </c>
      <c r="L1940" s="13">
        <v>0</v>
      </c>
      <c r="M1940" s="13">
        <v>70</v>
      </c>
      <c r="N1940" s="14">
        <f>D1940*$D$13</f>
        <v>138</v>
      </c>
      <c r="O1940" s="14">
        <f>E1940*$E$13</f>
        <v>0</v>
      </c>
      <c r="P1940" s="14">
        <f>F1940*$F$13</f>
        <v>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620.99999999999989</v>
      </c>
      <c r="T1940" s="14">
        <f>(O1940/100)*(K1940*$K$13)+(O1940/100)*(M1940*$M$13)</f>
        <v>0</v>
      </c>
      <c r="U1940" s="14">
        <f>(P1940/100)*(K1940*$K$13)+(P1940/100)*(L1940*$L$13)+(P1940/100)*(M1940*$M$13)</f>
        <v>0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10"/>
        <v>758.99999999999989</v>
      </c>
      <c r="Y1940" s="14">
        <f t="shared" si="611"/>
        <v>0</v>
      </c>
      <c r="Z1940" s="14">
        <f t="shared" si="612"/>
        <v>0</v>
      </c>
      <c r="AA1940" s="14">
        <f t="shared" si="613"/>
        <v>0</v>
      </c>
      <c r="AB1940" s="14">
        <f t="shared" si="617"/>
        <v>0</v>
      </c>
      <c r="AC1940" s="15">
        <f t="shared" si="616"/>
        <v>759</v>
      </c>
      <c r="AD1940" s="48">
        <f>(ROUND(AC1940-AC1930,1)/AC1930)</f>
        <v>0.21323529411764705</v>
      </c>
      <c r="AE1940" s="113"/>
      <c r="AF1940" s="60"/>
      <c r="AH1940" s="20"/>
    </row>
    <row r="1941" spans="1:34">
      <c r="A1941" s="99" t="s">
        <v>835</v>
      </c>
      <c r="B1941" s="87"/>
      <c r="C1941" s="21" t="s">
        <v>328</v>
      </c>
      <c r="D1941" s="12">
        <v>92</v>
      </c>
      <c r="E1941" s="12">
        <v>0</v>
      </c>
      <c r="F1941" s="12">
        <v>0</v>
      </c>
      <c r="G1941" s="12">
        <v>0</v>
      </c>
      <c r="H1941" s="12">
        <v>0</v>
      </c>
      <c r="I1941" s="13">
        <v>30</v>
      </c>
      <c r="J1941" s="13">
        <v>50</v>
      </c>
      <c r="K1941" s="13">
        <v>70</v>
      </c>
      <c r="L1941" s="13">
        <v>0</v>
      </c>
      <c r="M1941" s="13">
        <v>0</v>
      </c>
      <c r="N1941" s="14">
        <f>D1941*$D$14</f>
        <v>138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620.99999999999989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10"/>
        <v>758.99999999999989</v>
      </c>
      <c r="Y1941" s="14">
        <f t="shared" si="611"/>
        <v>0</v>
      </c>
      <c r="Z1941" s="14">
        <f t="shared" si="612"/>
        <v>0</v>
      </c>
      <c r="AA1941" s="14">
        <f t="shared" si="613"/>
        <v>0</v>
      </c>
      <c r="AB1941" s="14">
        <f t="shared" si="617"/>
        <v>0</v>
      </c>
      <c r="AC1941" s="15">
        <f t="shared" si="616"/>
        <v>759</v>
      </c>
      <c r="AD1941" s="48">
        <f>(ROUND(AC1941-AC1930,1)/AC1930)</f>
        <v>0.21323529411764705</v>
      </c>
      <c r="AE1941" s="113"/>
      <c r="AF1941" s="60"/>
      <c r="AH1941" s="20"/>
    </row>
    <row r="1942" spans="1:34">
      <c r="A1942" s="99"/>
      <c r="B1942" s="87"/>
      <c r="C1942" s="21" t="s">
        <v>329</v>
      </c>
      <c r="D1942" s="12">
        <v>92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0</v>
      </c>
      <c r="L1942" s="13">
        <v>70</v>
      </c>
      <c r="M1942" s="13">
        <v>0</v>
      </c>
      <c r="N1942" s="14">
        <f>D1942*$D$15</f>
        <v>138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620.99999999999989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10"/>
        <v>758.99999999999989</v>
      </c>
      <c r="Y1942" s="14">
        <f t="shared" si="611"/>
        <v>0</v>
      </c>
      <c r="Z1942" s="14">
        <f t="shared" si="612"/>
        <v>0</v>
      </c>
      <c r="AA1942" s="14">
        <f t="shared" si="613"/>
        <v>0</v>
      </c>
      <c r="AB1942" s="14">
        <f t="shared" si="617"/>
        <v>0</v>
      </c>
      <c r="AC1942" s="15">
        <f t="shared" si="616"/>
        <v>759</v>
      </c>
      <c r="AD1942" s="48">
        <f>(ROUND(AC1942-AC1930,1)/AC1930)</f>
        <v>0.21323529411764705</v>
      </c>
      <c r="AE1942" s="113"/>
      <c r="AF1942" s="60"/>
      <c r="AH1942" s="20"/>
    </row>
    <row r="1943" spans="1:34">
      <c r="A1943" s="99"/>
      <c r="B1943" s="87"/>
      <c r="C1943" s="21" t="s">
        <v>325</v>
      </c>
      <c r="D1943" s="12">
        <v>92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79</v>
      </c>
      <c r="K1943" s="13">
        <v>0</v>
      </c>
      <c r="L1943" s="13">
        <v>0</v>
      </c>
      <c r="M1943" s="13">
        <v>0</v>
      </c>
      <c r="N1943" s="14">
        <f>D1943*$D$16</f>
        <v>147.20000000000002</v>
      </c>
      <c r="O1943" s="14">
        <f>E1943*$E$16</f>
        <v>0</v>
      </c>
      <c r="P1943" s="14">
        <f>F1943*$F$16</f>
        <v>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567.45600000000002</v>
      </c>
      <c r="T1943" s="14">
        <f>(O1943/100)*(K1943*$K$16)</f>
        <v>0</v>
      </c>
      <c r="U1943" s="14">
        <f>(P1943/100)*(K1943*$K$16)+(P1943/100)*(L1943*$L$16)</f>
        <v>0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10"/>
        <v>714.65600000000006</v>
      </c>
      <c r="Y1943" s="14">
        <f t="shared" si="611"/>
        <v>0</v>
      </c>
      <c r="Z1943" s="14">
        <f t="shared" si="612"/>
        <v>0</v>
      </c>
      <c r="AA1943" s="14">
        <f t="shared" si="613"/>
        <v>0</v>
      </c>
      <c r="AB1943" s="14">
        <f t="shared" si="617"/>
        <v>0</v>
      </c>
      <c r="AC1943" s="15">
        <f t="shared" si="616"/>
        <v>714.7</v>
      </c>
      <c r="AD1943" s="48">
        <f>(ROUND(AC1943-AC1930,1)/AC1930)</f>
        <v>0.14242327365728899</v>
      </c>
      <c r="AE1943" s="113"/>
      <c r="AF1943" s="60"/>
      <c r="AH1943" s="20"/>
    </row>
    <row r="1944" spans="1:34">
      <c r="A1944" s="99"/>
      <c r="B1944" s="87"/>
      <c r="C1944" s="21" t="s">
        <v>326</v>
      </c>
      <c r="D1944" s="12">
        <v>92</v>
      </c>
      <c r="E1944" s="12">
        <v>0</v>
      </c>
      <c r="F1944" s="12">
        <v>0</v>
      </c>
      <c r="G1944" s="12">
        <v>0</v>
      </c>
      <c r="H1944" s="12">
        <v>0</v>
      </c>
      <c r="I1944" s="13">
        <v>59</v>
      </c>
      <c r="J1944" s="13">
        <v>50</v>
      </c>
      <c r="K1944" s="13">
        <v>0</v>
      </c>
      <c r="L1944" s="13">
        <v>0</v>
      </c>
      <c r="M1944" s="13">
        <v>0</v>
      </c>
      <c r="N1944" s="14">
        <f>D1944*$D$17</f>
        <v>147.20000000000002</v>
      </c>
      <c r="O1944" s="14">
        <f>E1944*$E$17</f>
        <v>0</v>
      </c>
      <c r="P1944" s="14">
        <f>F1944*$F$17</f>
        <v>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464.41600000000005</v>
      </c>
      <c r="T1944" s="14">
        <f>(O1944/100)*(K1944*$K$17)</f>
        <v>0</v>
      </c>
      <c r="U1944" s="14">
        <f>(P1944/100)*(K1944*$K$17)+(P1944/100)*(L1944*$L$17)</f>
        <v>0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10"/>
        <v>611.6160000000001</v>
      </c>
      <c r="Y1944" s="14">
        <f t="shared" si="611"/>
        <v>0</v>
      </c>
      <c r="Z1944" s="14">
        <f t="shared" si="612"/>
        <v>0</v>
      </c>
      <c r="AA1944" s="14">
        <f t="shared" si="613"/>
        <v>0</v>
      </c>
      <c r="AB1944" s="14">
        <f t="shared" si="617"/>
        <v>0</v>
      </c>
      <c r="AC1944" s="15">
        <f t="shared" si="616"/>
        <v>611.6</v>
      </c>
      <c r="AD1944" s="48">
        <f>(ROUND(AC1944-AC1930,1)/AC1930)</f>
        <v>-2.2378516624040921E-2</v>
      </c>
      <c r="AE1944" s="113"/>
      <c r="AF1944" s="60"/>
      <c r="AH1944" s="20"/>
    </row>
    <row r="1945" spans="1:34">
      <c r="A1945" s="106" t="s">
        <v>0</v>
      </c>
      <c r="B1945" s="90" t="s">
        <v>84</v>
      </c>
      <c r="C1945" s="50" t="s">
        <v>242</v>
      </c>
      <c r="D1945" s="11">
        <v>75</v>
      </c>
      <c r="E1945" s="11">
        <v>60</v>
      </c>
      <c r="F1945" s="11">
        <v>60</v>
      </c>
      <c r="G1945" s="11">
        <v>0</v>
      </c>
      <c r="H1945" s="11">
        <v>0</v>
      </c>
      <c r="I1945" s="51">
        <v>10</v>
      </c>
      <c r="J1945" s="51">
        <v>50</v>
      </c>
      <c r="K1945" s="51">
        <v>20</v>
      </c>
      <c r="L1945" s="51">
        <v>20</v>
      </c>
      <c r="M1945" s="51">
        <v>0</v>
      </c>
      <c r="N1945" s="52">
        <f>D1945*$D$3</f>
        <v>150</v>
      </c>
      <c r="O1945" s="52">
        <f>E1945*$E$3</f>
        <v>120</v>
      </c>
      <c r="P1945" s="52">
        <f>F1945*$F$3</f>
        <v>120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270</v>
      </c>
      <c r="T1945" s="52">
        <f>(O1945/100)*(K1945*$K$3)</f>
        <v>72</v>
      </c>
      <c r="U1945" s="52">
        <f>(P1945/100)*(K1945*$K$3)+(P1945/100)*(L1945*$L$3)</f>
        <v>144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si="610"/>
        <v>420</v>
      </c>
      <c r="Y1945" s="52">
        <f t="shared" si="611"/>
        <v>192</v>
      </c>
      <c r="Z1945" s="52">
        <f t="shared" si="612"/>
        <v>264</v>
      </c>
      <c r="AA1945" s="52">
        <f t="shared" si="613"/>
        <v>0</v>
      </c>
      <c r="AB1945" s="52">
        <f t="shared" si="617"/>
        <v>0</v>
      </c>
      <c r="AC1945" s="53">
        <f>ROUND(X1945+Y1945+Z1945+AA1945+AB1945,1)</f>
        <v>876</v>
      </c>
      <c r="AD1945" s="58"/>
      <c r="AE1945" s="113"/>
      <c r="AF1945" s="60"/>
      <c r="AH1945" s="20"/>
    </row>
    <row r="1946" spans="1:34">
      <c r="A1946" s="99" t="s">
        <v>802</v>
      </c>
      <c r="B1946" s="91">
        <v>10</v>
      </c>
      <c r="C1946" s="21" t="s">
        <v>324</v>
      </c>
      <c r="D1946" s="12">
        <v>75</v>
      </c>
      <c r="E1946" s="12">
        <v>60</v>
      </c>
      <c r="F1946" s="12">
        <v>60</v>
      </c>
      <c r="G1946" s="12">
        <v>0</v>
      </c>
      <c r="H1946" s="12">
        <v>0</v>
      </c>
      <c r="I1946" s="13">
        <v>35</v>
      </c>
      <c r="J1946" s="13">
        <v>75</v>
      </c>
      <c r="K1946" s="13">
        <v>20</v>
      </c>
      <c r="L1946" s="13">
        <v>20</v>
      </c>
      <c r="M1946" s="13">
        <v>0</v>
      </c>
      <c r="N1946" s="14">
        <f>D1946*$D$4</f>
        <v>120</v>
      </c>
      <c r="O1946" s="14">
        <f>E1946*$E$4</f>
        <v>96</v>
      </c>
      <c r="P1946" s="14">
        <f>F1946*$F$4</f>
        <v>96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462</v>
      </c>
      <c r="T1946" s="14">
        <f>(O1946/100)*(K1946*$K$4)</f>
        <v>57.599999999999994</v>
      </c>
      <c r="U1946" s="14">
        <f>(P1946/100)*(K1946*$K$4)+(P1946/100)*(L1946*$L$4)</f>
        <v>115.19999999999999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0"/>
        <v>582</v>
      </c>
      <c r="Y1946" s="14">
        <f t="shared" si="611"/>
        <v>153.6</v>
      </c>
      <c r="Z1946" s="14">
        <f t="shared" si="612"/>
        <v>211.2</v>
      </c>
      <c r="AA1946" s="14">
        <f t="shared" si="613"/>
        <v>0</v>
      </c>
      <c r="AB1946" s="14">
        <f>R1946+W1946</f>
        <v>0</v>
      </c>
      <c r="AC1946" s="15">
        <f>ROUND(X1946+Y1946+Z1946+AA1946+AB1946,1)</f>
        <v>946.8</v>
      </c>
      <c r="AD1946" s="48">
        <f>(ROUND(AC1946-AC1945,1)/AC1945)</f>
        <v>8.0821917808219179E-2</v>
      </c>
      <c r="AE1946" s="113"/>
      <c r="AF1946" s="60"/>
      <c r="AH1946" s="20"/>
    </row>
    <row r="1947" spans="1:34">
      <c r="A1947" s="99" t="s">
        <v>803</v>
      </c>
      <c r="B1947" s="91">
        <v>26</v>
      </c>
      <c r="C1947" s="21" t="s">
        <v>836</v>
      </c>
      <c r="D1947" s="12">
        <v>75</v>
      </c>
      <c r="E1947" s="12">
        <v>60</v>
      </c>
      <c r="F1947" s="12">
        <v>60</v>
      </c>
      <c r="G1947" s="12">
        <v>0</v>
      </c>
      <c r="H1947" s="12">
        <v>0</v>
      </c>
      <c r="I1947" s="13">
        <v>10</v>
      </c>
      <c r="J1947" s="13">
        <v>50</v>
      </c>
      <c r="K1947" s="13">
        <v>20</v>
      </c>
      <c r="L1947" s="13">
        <v>20</v>
      </c>
      <c r="M1947" s="13">
        <v>0</v>
      </c>
      <c r="N1947" s="14">
        <f>D1947*$D$5</f>
        <v>150</v>
      </c>
      <c r="O1947" s="14">
        <f>E1947*$E$5</f>
        <v>120</v>
      </c>
      <c r="P1947" s="14">
        <f>F1947*$F$5</f>
        <v>120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252</v>
      </c>
      <c r="T1947" s="14">
        <f>(O1947/100)*(K1947*$K$5)</f>
        <v>67.2</v>
      </c>
      <c r="U1947" s="14">
        <f>(P1947/100)*(K1947*$K$5)+(P1947/100)*(L1947*$L$5)</f>
        <v>134.4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0"/>
        <v>402</v>
      </c>
      <c r="Y1947" s="14">
        <f t="shared" si="611"/>
        <v>187.2</v>
      </c>
      <c r="Z1947" s="14">
        <f t="shared" si="612"/>
        <v>254.4</v>
      </c>
      <c r="AA1947" s="14">
        <f t="shared" si="613"/>
        <v>0</v>
      </c>
      <c r="AB1947" s="14">
        <f>R1947+W1947</f>
        <v>0</v>
      </c>
      <c r="AC1947" s="15">
        <f t="shared" ref="AC1947:AC1959" si="618">ROUND(X1947+Y1947+Z1947+AA1947+AB1947,1)</f>
        <v>843.6</v>
      </c>
      <c r="AD1947" s="48">
        <f>(ROUND(AC1947-AC1945,1)/AC1945)</f>
        <v>-3.6986301369863014E-2</v>
      </c>
      <c r="AE1947" s="113" t="s">
        <v>801</v>
      </c>
      <c r="AF1947" s="60"/>
      <c r="AH1947" s="20"/>
    </row>
    <row r="1948" spans="1:34">
      <c r="A1948" s="99" t="s">
        <v>804</v>
      </c>
      <c r="B1948" s="91">
        <v>10</v>
      </c>
      <c r="C1948" s="21" t="s">
        <v>337</v>
      </c>
      <c r="D1948" s="12">
        <v>75</v>
      </c>
      <c r="E1948" s="12">
        <v>60</v>
      </c>
      <c r="F1948" s="12">
        <v>60</v>
      </c>
      <c r="G1948" s="12">
        <v>0</v>
      </c>
      <c r="H1948" s="12">
        <v>0</v>
      </c>
      <c r="I1948" s="13">
        <v>10</v>
      </c>
      <c r="J1948" s="13">
        <v>50</v>
      </c>
      <c r="K1948" s="13">
        <v>20</v>
      </c>
      <c r="L1948" s="13">
        <v>20</v>
      </c>
      <c r="M1948" s="13">
        <v>0</v>
      </c>
      <c r="N1948" s="14">
        <f>D1948*$D$6</f>
        <v>150</v>
      </c>
      <c r="O1948" s="14">
        <f>E1948*$E$6</f>
        <v>120</v>
      </c>
      <c r="P1948" s="14">
        <f>F1948*$F$6</f>
        <v>120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252</v>
      </c>
      <c r="T1948" s="14">
        <f>(O1948/100)*(K1948*$K$6)</f>
        <v>67.2</v>
      </c>
      <c r="U1948" s="14">
        <f>(P1948/100)*(K1948*$K$6)+(P1948/100)*(L1948*$L$6)</f>
        <v>134.4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0"/>
        <v>402</v>
      </c>
      <c r="Y1948" s="14">
        <f t="shared" si="611"/>
        <v>187.2</v>
      </c>
      <c r="Z1948" s="14">
        <f t="shared" si="612"/>
        <v>254.4</v>
      </c>
      <c r="AA1948" s="14">
        <f t="shared" si="613"/>
        <v>0</v>
      </c>
      <c r="AB1948" s="14">
        <f t="shared" ref="AB1948:AB1959" si="619">R1948+W1948</f>
        <v>0</v>
      </c>
      <c r="AC1948" s="15">
        <f t="shared" si="618"/>
        <v>843.6</v>
      </c>
      <c r="AD1948" s="48">
        <f>(ROUND(AC1948-AC1945,1)/AC1945)</f>
        <v>-3.6986301369863014E-2</v>
      </c>
      <c r="AE1948" s="113"/>
      <c r="AF1948" s="60"/>
      <c r="AH1948" s="20"/>
    </row>
    <row r="1949" spans="1:34">
      <c r="A1949" s="99" t="s">
        <v>805</v>
      </c>
      <c r="B1949" s="91">
        <v>10</v>
      </c>
      <c r="C1949" s="21" t="s">
        <v>338</v>
      </c>
      <c r="D1949" s="12">
        <v>75</v>
      </c>
      <c r="E1949" s="12">
        <v>60</v>
      </c>
      <c r="F1949" s="12">
        <v>60</v>
      </c>
      <c r="G1949" s="12">
        <v>0</v>
      </c>
      <c r="H1949" s="12">
        <v>0</v>
      </c>
      <c r="I1949" s="13">
        <v>10</v>
      </c>
      <c r="J1949" s="13">
        <v>50</v>
      </c>
      <c r="K1949" s="13">
        <v>20</v>
      </c>
      <c r="L1949" s="13">
        <v>20</v>
      </c>
      <c r="M1949" s="13">
        <v>0</v>
      </c>
      <c r="N1949" s="14">
        <f>D1949*$D$7</f>
        <v>150</v>
      </c>
      <c r="O1949" s="14">
        <f>E1949*$E$7</f>
        <v>120</v>
      </c>
      <c r="P1949" s="14">
        <f>F1949*$F$7</f>
        <v>120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252</v>
      </c>
      <c r="T1949" s="14">
        <f>(O1949/100)*(K1949*$K$7)</f>
        <v>67.2</v>
      </c>
      <c r="U1949" s="14">
        <f>(P1949/100)*(K1949*$K$7)+(P1949/100)*(L1949*$L$7)</f>
        <v>134.4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0"/>
        <v>402</v>
      </c>
      <c r="Y1949" s="14">
        <f t="shared" si="611"/>
        <v>187.2</v>
      </c>
      <c r="Z1949" s="14">
        <f t="shared" si="612"/>
        <v>254.4</v>
      </c>
      <c r="AA1949" s="14">
        <f t="shared" si="613"/>
        <v>0</v>
      </c>
      <c r="AB1949" s="14">
        <f t="shared" si="619"/>
        <v>0</v>
      </c>
      <c r="AC1949" s="15">
        <f t="shared" si="618"/>
        <v>843.6</v>
      </c>
      <c r="AD1949" s="48">
        <f>(ROUND(AC1949-AC1945,1)/AC1945)</f>
        <v>-3.6986301369863014E-2</v>
      </c>
      <c r="AE1949" s="113"/>
      <c r="AF1949" s="60"/>
      <c r="AH1949" s="20"/>
    </row>
    <row r="1950" spans="1:34">
      <c r="A1950" s="99" t="s">
        <v>655</v>
      </c>
      <c r="B1950" s="91"/>
      <c r="C1950" s="21" t="s">
        <v>339</v>
      </c>
      <c r="D1950" s="12">
        <v>75</v>
      </c>
      <c r="E1950" s="12">
        <v>60</v>
      </c>
      <c r="F1950" s="12">
        <v>60</v>
      </c>
      <c r="G1950" s="12">
        <v>0</v>
      </c>
      <c r="H1950" s="12">
        <v>0</v>
      </c>
      <c r="I1950" s="13">
        <v>10</v>
      </c>
      <c r="J1950" s="13">
        <v>50</v>
      </c>
      <c r="K1950" s="13">
        <v>20</v>
      </c>
      <c r="L1950" s="13">
        <v>20</v>
      </c>
      <c r="M1950" s="13">
        <v>0</v>
      </c>
      <c r="N1950" s="14">
        <f>D1950*$D$8</f>
        <v>150</v>
      </c>
      <c r="O1950" s="14">
        <f>E1950*$E$8</f>
        <v>120</v>
      </c>
      <c r="P1950" s="14">
        <f>F1950*$F$8</f>
        <v>120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252</v>
      </c>
      <c r="T1950" s="14">
        <f>(O1950/100)*(K1950*$K$8)</f>
        <v>67.2</v>
      </c>
      <c r="U1950" s="14">
        <f>(P1950/100)*(K1950*$K$8)+(P1950/100)*(L1950*$L$8)</f>
        <v>134.4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0"/>
        <v>402</v>
      </c>
      <c r="Y1950" s="14">
        <f t="shared" si="611"/>
        <v>187.2</v>
      </c>
      <c r="Z1950" s="14">
        <f t="shared" si="612"/>
        <v>254.4</v>
      </c>
      <c r="AA1950" s="14">
        <f t="shared" si="613"/>
        <v>0</v>
      </c>
      <c r="AB1950" s="14">
        <f t="shared" si="619"/>
        <v>0</v>
      </c>
      <c r="AC1950" s="15">
        <f t="shared" si="618"/>
        <v>843.6</v>
      </c>
      <c r="AD1950" s="48">
        <f>(ROUND(AC1950-AC1945,1)/AC1945)</f>
        <v>-3.6986301369863014E-2</v>
      </c>
      <c r="AE1950" s="113"/>
      <c r="AF1950" s="60"/>
      <c r="AH1950" s="20"/>
    </row>
    <row r="1951" spans="1:34">
      <c r="A1951" s="99" t="s">
        <v>596</v>
      </c>
      <c r="B1951" s="91"/>
      <c r="C1951" s="21" t="s">
        <v>1</v>
      </c>
      <c r="D1951" s="12">
        <v>37</v>
      </c>
      <c r="E1951" s="12">
        <v>160</v>
      </c>
      <c r="F1951" s="12">
        <v>0</v>
      </c>
      <c r="G1951" s="12">
        <v>0</v>
      </c>
      <c r="H1951" s="12">
        <v>0</v>
      </c>
      <c r="I1951" s="13">
        <v>10</v>
      </c>
      <c r="J1951" s="13">
        <v>50</v>
      </c>
      <c r="K1951" s="13">
        <v>70</v>
      </c>
      <c r="L1951" s="13">
        <v>0</v>
      </c>
      <c r="M1951" s="13">
        <v>0</v>
      </c>
      <c r="N1951" s="14">
        <f>D1951*$D$9</f>
        <v>48.1</v>
      </c>
      <c r="O1951" s="14">
        <f>E1951*$E$9</f>
        <v>240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86.580000000000013</v>
      </c>
      <c r="T1951" s="14">
        <f>(O1951/100)*(K1951*$K$9)</f>
        <v>504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0"/>
        <v>134.68</v>
      </c>
      <c r="Y1951" s="14">
        <f t="shared" si="611"/>
        <v>744</v>
      </c>
      <c r="Z1951" s="14">
        <f t="shared" si="612"/>
        <v>0</v>
      </c>
      <c r="AA1951" s="14">
        <f t="shared" si="613"/>
        <v>0</v>
      </c>
      <c r="AB1951" s="14">
        <f t="shared" si="619"/>
        <v>0</v>
      </c>
      <c r="AC1951" s="15">
        <f t="shared" si="618"/>
        <v>878.7</v>
      </c>
      <c r="AD1951" s="48">
        <f>(ROUND(AC1951-AC1945,1)/AC1945)</f>
        <v>3.0821917808219182E-3</v>
      </c>
      <c r="AE1951" s="113"/>
      <c r="AF1951" s="60"/>
      <c r="AH1951" s="20"/>
    </row>
    <row r="1952" spans="1:34">
      <c r="A1952" s="99" t="s">
        <v>831</v>
      </c>
      <c r="B1952" s="91"/>
      <c r="C1952" s="21" t="s">
        <v>2</v>
      </c>
      <c r="D1952" s="12">
        <v>37</v>
      </c>
      <c r="E1952" s="12">
        <v>0</v>
      </c>
      <c r="F1952" s="12">
        <v>160</v>
      </c>
      <c r="G1952" s="12">
        <v>0</v>
      </c>
      <c r="H1952" s="12">
        <v>0</v>
      </c>
      <c r="I1952" s="13">
        <v>10</v>
      </c>
      <c r="J1952" s="13">
        <v>50</v>
      </c>
      <c r="K1952" s="13">
        <v>35</v>
      </c>
      <c r="L1952" s="13">
        <v>35</v>
      </c>
      <c r="M1952" s="13">
        <v>0</v>
      </c>
      <c r="N1952" s="14">
        <f>D1952*$D$10</f>
        <v>48.1</v>
      </c>
      <c r="O1952" s="14">
        <f>E1952*$E$10</f>
        <v>0</v>
      </c>
      <c r="P1952" s="14">
        <f>F1952*$F$10</f>
        <v>240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86.580000000000013</v>
      </c>
      <c r="T1952" s="14">
        <f>(O1952/100)*(K1952*$J$10)</f>
        <v>0</v>
      </c>
      <c r="U1952" s="14">
        <f>(P1952/100)*(K1952*$K$10)+(P1952/100)*(L1952*$L$10)</f>
        <v>504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0"/>
        <v>134.68</v>
      </c>
      <c r="Y1952" s="14">
        <f t="shared" si="611"/>
        <v>0</v>
      </c>
      <c r="Z1952" s="14">
        <f t="shared" si="612"/>
        <v>744</v>
      </c>
      <c r="AA1952" s="14">
        <f t="shared" si="613"/>
        <v>0</v>
      </c>
      <c r="AB1952" s="14">
        <f t="shared" si="619"/>
        <v>0</v>
      </c>
      <c r="AC1952" s="15">
        <f t="shared" si="618"/>
        <v>878.7</v>
      </c>
      <c r="AD1952" s="48">
        <f>(ROUND(AC1952-AC1945,1)/AC1945)</f>
        <v>3.0821917808219182E-3</v>
      </c>
      <c r="AE1952" s="113"/>
      <c r="AF1952" s="60"/>
      <c r="AH1952" s="20"/>
    </row>
    <row r="1953" spans="1:34">
      <c r="A1953" s="99" t="s">
        <v>832</v>
      </c>
      <c r="B1953" s="91"/>
      <c r="C1953" s="21" t="s">
        <v>3</v>
      </c>
      <c r="D1953" s="12">
        <v>37</v>
      </c>
      <c r="E1953" s="12">
        <v>0</v>
      </c>
      <c r="F1953" s="12">
        <v>0</v>
      </c>
      <c r="G1953" s="12">
        <v>160</v>
      </c>
      <c r="H1953" s="12">
        <v>0</v>
      </c>
      <c r="I1953" s="13">
        <v>10</v>
      </c>
      <c r="J1953" s="13">
        <v>50</v>
      </c>
      <c r="K1953" s="13">
        <v>0</v>
      </c>
      <c r="L1953" s="13">
        <v>70</v>
      </c>
      <c r="M1953" s="13">
        <v>0</v>
      </c>
      <c r="N1953" s="14">
        <f>D1953*$D$11</f>
        <v>48.1</v>
      </c>
      <c r="O1953" s="14">
        <f>E1953*$E$11</f>
        <v>0</v>
      </c>
      <c r="P1953" s="14">
        <f>F1953*$F$11</f>
        <v>0</v>
      </c>
      <c r="Q1953" s="14">
        <f>G1953*$G$11</f>
        <v>240</v>
      </c>
      <c r="R1953" s="14">
        <f>H1953*$H$11</f>
        <v>0</v>
      </c>
      <c r="S1953" s="14">
        <f>(N1953/100)*(I1953*$I$11)+(N1953/100)*(J1953*$J$11)</f>
        <v>86.580000000000013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504</v>
      </c>
      <c r="W1953" s="14">
        <f>(R1953/100)*(K1953*$K$11)+(R1953/100)*(L1953*$L$11)</f>
        <v>0</v>
      </c>
      <c r="X1953" s="14">
        <f t="shared" si="610"/>
        <v>134.68</v>
      </c>
      <c r="Y1953" s="14">
        <f t="shared" si="611"/>
        <v>0</v>
      </c>
      <c r="Z1953" s="14">
        <f t="shared" si="612"/>
        <v>0</v>
      </c>
      <c r="AA1953" s="14">
        <f t="shared" si="613"/>
        <v>744</v>
      </c>
      <c r="AB1953" s="14">
        <f t="shared" si="619"/>
        <v>0</v>
      </c>
      <c r="AC1953" s="15">
        <f t="shared" si="618"/>
        <v>878.7</v>
      </c>
      <c r="AD1953" s="48">
        <f>(ROUND(AC1953-AC1945,1)/AC1945)</f>
        <v>3.0821917808219182E-3</v>
      </c>
      <c r="AE1953" s="113"/>
      <c r="AF1953" s="60"/>
      <c r="AH1953" s="20"/>
    </row>
    <row r="1954" spans="1:34">
      <c r="A1954" s="99" t="s">
        <v>833</v>
      </c>
      <c r="B1954" s="91"/>
      <c r="C1954" s="21" t="s">
        <v>4</v>
      </c>
      <c r="D1954" s="12">
        <v>37</v>
      </c>
      <c r="E1954" s="12">
        <v>0</v>
      </c>
      <c r="F1954" s="12">
        <v>0</v>
      </c>
      <c r="G1954" s="12">
        <v>0</v>
      </c>
      <c r="H1954" s="12">
        <v>160</v>
      </c>
      <c r="I1954" s="13">
        <v>10</v>
      </c>
      <c r="J1954" s="13">
        <v>50</v>
      </c>
      <c r="K1954" s="13">
        <v>35</v>
      </c>
      <c r="L1954" s="13">
        <v>35</v>
      </c>
      <c r="M1954" s="13">
        <v>0</v>
      </c>
      <c r="N1954" s="14">
        <f>D1954*$D$12</f>
        <v>48.1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240</v>
      </c>
      <c r="S1954" s="14">
        <f>(N1954/100)*(I1954*$I$12)+(N1954/100)*(J1954*$J$12)</f>
        <v>86.580000000000013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504</v>
      </c>
      <c r="X1954" s="14">
        <f t="shared" si="610"/>
        <v>134.68</v>
      </c>
      <c r="Y1954" s="14">
        <f t="shared" si="611"/>
        <v>0</v>
      </c>
      <c r="Z1954" s="14">
        <f t="shared" si="612"/>
        <v>0</v>
      </c>
      <c r="AA1954" s="14">
        <f t="shared" si="613"/>
        <v>0</v>
      </c>
      <c r="AB1954" s="14">
        <f t="shared" si="619"/>
        <v>744</v>
      </c>
      <c r="AC1954" s="15">
        <f t="shared" si="618"/>
        <v>878.7</v>
      </c>
      <c r="AD1954" s="48">
        <f>(ROUND(AC1954-AC1945,1)/AC1945)</f>
        <v>3.0821917808219182E-3</v>
      </c>
      <c r="AE1954" s="113"/>
      <c r="AF1954" s="60"/>
      <c r="AH1954" s="20"/>
    </row>
    <row r="1955" spans="1:34">
      <c r="A1955" s="99" t="s">
        <v>834</v>
      </c>
      <c r="B1955" s="91"/>
      <c r="C1955" s="21" t="s">
        <v>327</v>
      </c>
      <c r="D1955" s="12">
        <v>75</v>
      </c>
      <c r="E1955" s="12">
        <v>60</v>
      </c>
      <c r="F1955" s="12">
        <v>60</v>
      </c>
      <c r="G1955" s="12">
        <v>0</v>
      </c>
      <c r="H1955" s="12">
        <v>0</v>
      </c>
      <c r="I1955" s="13">
        <v>10</v>
      </c>
      <c r="J1955" s="13">
        <v>50</v>
      </c>
      <c r="K1955" s="13">
        <v>20</v>
      </c>
      <c r="L1955" s="13">
        <v>20</v>
      </c>
      <c r="M1955" s="13">
        <v>30</v>
      </c>
      <c r="N1955" s="14">
        <f>D1955*$D$13</f>
        <v>112.5</v>
      </c>
      <c r="O1955" s="14">
        <f>E1955*$E$13</f>
        <v>90</v>
      </c>
      <c r="P1955" s="14">
        <f>F1955*$F$13</f>
        <v>90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303.75</v>
      </c>
      <c r="T1955" s="14">
        <f>(O1955/100)*(K1955*$K$13)+(O1955/100)*(M1955*$M$13)</f>
        <v>162</v>
      </c>
      <c r="U1955" s="14">
        <f>(P1955/100)*(K1955*$K$13)+(P1955/100)*(L1955*$L$13)+(P1955/100)*(M1955*$M$13)</f>
        <v>216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0"/>
        <v>416.25</v>
      </c>
      <c r="Y1955" s="14">
        <f t="shared" si="611"/>
        <v>252</v>
      </c>
      <c r="Z1955" s="14">
        <f t="shared" si="612"/>
        <v>306</v>
      </c>
      <c r="AA1955" s="14">
        <f t="shared" si="613"/>
        <v>0</v>
      </c>
      <c r="AB1955" s="14">
        <f t="shared" si="619"/>
        <v>0</v>
      </c>
      <c r="AC1955" s="15">
        <f t="shared" si="618"/>
        <v>974.3</v>
      </c>
      <c r="AD1955" s="48">
        <f>(ROUND(AC1955-AC1945,1)/AC1945)</f>
        <v>0.11221461187214611</v>
      </c>
      <c r="AE1955" s="113"/>
      <c r="AF1955" s="60"/>
      <c r="AH1955" s="20"/>
    </row>
    <row r="1956" spans="1:34">
      <c r="A1956" s="99" t="s">
        <v>835</v>
      </c>
      <c r="B1956" s="91"/>
      <c r="C1956" s="21" t="s">
        <v>328</v>
      </c>
      <c r="D1956" s="12">
        <v>130</v>
      </c>
      <c r="E1956" s="12">
        <v>0</v>
      </c>
      <c r="F1956" s="12">
        <v>0</v>
      </c>
      <c r="G1956" s="12">
        <v>0</v>
      </c>
      <c r="H1956" s="12">
        <v>0</v>
      </c>
      <c r="I1956" s="13">
        <v>10</v>
      </c>
      <c r="J1956" s="13">
        <v>50</v>
      </c>
      <c r="K1956" s="13">
        <v>80</v>
      </c>
      <c r="L1956" s="13">
        <v>0</v>
      </c>
      <c r="M1956" s="13">
        <v>0</v>
      </c>
      <c r="N1956" s="14">
        <f>D1956*$D$14</f>
        <v>195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819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0"/>
        <v>1014</v>
      </c>
      <c r="Y1956" s="14">
        <f t="shared" si="611"/>
        <v>0</v>
      </c>
      <c r="Z1956" s="14">
        <f t="shared" si="612"/>
        <v>0</v>
      </c>
      <c r="AA1956" s="14">
        <f t="shared" si="613"/>
        <v>0</v>
      </c>
      <c r="AB1956" s="14">
        <f t="shared" si="619"/>
        <v>0</v>
      </c>
      <c r="AC1956" s="15">
        <f t="shared" si="618"/>
        <v>1014</v>
      </c>
      <c r="AD1956" s="48">
        <f>(ROUND(AC1956-AC1945,1)/AC1945)</f>
        <v>0.15753424657534246</v>
      </c>
      <c r="AE1956" s="113"/>
      <c r="AF1956" s="60"/>
      <c r="AH1956" s="20"/>
    </row>
    <row r="1957" spans="1:34">
      <c r="A1957" s="99"/>
      <c r="B1957" s="91"/>
      <c r="C1957" s="21" t="s">
        <v>329</v>
      </c>
      <c r="D1957" s="12">
        <v>130</v>
      </c>
      <c r="E1957" s="12">
        <v>0</v>
      </c>
      <c r="F1957" s="12">
        <v>0</v>
      </c>
      <c r="G1957" s="12">
        <v>0</v>
      </c>
      <c r="H1957" s="12">
        <v>0</v>
      </c>
      <c r="I1957" s="13">
        <v>10</v>
      </c>
      <c r="J1957" s="13">
        <v>50</v>
      </c>
      <c r="K1957" s="13">
        <v>0</v>
      </c>
      <c r="L1957" s="13">
        <v>80</v>
      </c>
      <c r="M1957" s="13">
        <v>0</v>
      </c>
      <c r="N1957" s="14">
        <f>D1957*$D$15</f>
        <v>195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819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0"/>
        <v>1014</v>
      </c>
      <c r="Y1957" s="14">
        <f t="shared" si="611"/>
        <v>0</v>
      </c>
      <c r="Z1957" s="14">
        <f t="shared" si="612"/>
        <v>0</v>
      </c>
      <c r="AA1957" s="14">
        <f t="shared" si="613"/>
        <v>0</v>
      </c>
      <c r="AB1957" s="14">
        <f t="shared" si="619"/>
        <v>0</v>
      </c>
      <c r="AC1957" s="15">
        <f t="shared" si="618"/>
        <v>1014</v>
      </c>
      <c r="AD1957" s="48">
        <f>(ROUND(AC1957-AC1945,1)/AC1945)</f>
        <v>0.15753424657534246</v>
      </c>
      <c r="AE1957" s="113"/>
      <c r="AF1957" s="60"/>
      <c r="AH1957" s="20"/>
    </row>
    <row r="1958" spans="1:34">
      <c r="A1958" s="99"/>
      <c r="B1958" s="91"/>
      <c r="C1958" s="21" t="s">
        <v>325</v>
      </c>
      <c r="D1958" s="12">
        <v>75</v>
      </c>
      <c r="E1958" s="12">
        <v>60</v>
      </c>
      <c r="F1958" s="12">
        <v>60</v>
      </c>
      <c r="G1958" s="12">
        <v>0</v>
      </c>
      <c r="H1958" s="12">
        <v>0</v>
      </c>
      <c r="I1958" s="13">
        <v>10</v>
      </c>
      <c r="J1958" s="13">
        <v>98</v>
      </c>
      <c r="K1958" s="13">
        <v>20</v>
      </c>
      <c r="L1958" s="13">
        <v>20</v>
      </c>
      <c r="M1958" s="13">
        <v>0</v>
      </c>
      <c r="N1958" s="14">
        <f>D1958*$D$16</f>
        <v>120</v>
      </c>
      <c r="O1958" s="14">
        <f>E1958*$E$16</f>
        <v>96</v>
      </c>
      <c r="P1958" s="14">
        <f>F1958*$F$16</f>
        <v>96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541.19999999999993</v>
      </c>
      <c r="T1958" s="14">
        <f>(O1958/100)*(K1958*$K$16)</f>
        <v>57.599999999999994</v>
      </c>
      <c r="U1958" s="14">
        <f>(P1958/100)*(K1958*$K$16)+(P1958/100)*(L1958*$L$16)</f>
        <v>115.19999999999999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0"/>
        <v>661.19999999999993</v>
      </c>
      <c r="Y1958" s="14">
        <f t="shared" si="611"/>
        <v>153.6</v>
      </c>
      <c r="Z1958" s="14">
        <f t="shared" si="612"/>
        <v>211.2</v>
      </c>
      <c r="AA1958" s="14">
        <f t="shared" si="613"/>
        <v>0</v>
      </c>
      <c r="AB1958" s="14">
        <f t="shared" si="619"/>
        <v>0</v>
      </c>
      <c r="AC1958" s="15">
        <f t="shared" si="618"/>
        <v>1026</v>
      </c>
      <c r="AD1958" s="48">
        <f>(ROUND(AC1958-AC1945,1)/AC1945)</f>
        <v>0.17123287671232876</v>
      </c>
      <c r="AE1958" s="113"/>
      <c r="AF1958" s="60"/>
      <c r="AH1958" s="20"/>
    </row>
    <row r="1959" spans="1:34">
      <c r="A1959" s="99"/>
      <c r="B1959" s="91"/>
      <c r="C1959" s="21" t="s">
        <v>326</v>
      </c>
      <c r="D1959" s="12">
        <v>75</v>
      </c>
      <c r="E1959" s="12">
        <v>60</v>
      </c>
      <c r="F1959" s="12">
        <v>60</v>
      </c>
      <c r="G1959" s="12">
        <v>0</v>
      </c>
      <c r="H1959" s="12">
        <v>0</v>
      </c>
      <c r="I1959" s="13">
        <v>58</v>
      </c>
      <c r="J1959" s="13">
        <v>50</v>
      </c>
      <c r="K1959" s="13">
        <v>20</v>
      </c>
      <c r="L1959" s="13">
        <v>20</v>
      </c>
      <c r="M1959" s="13">
        <v>0</v>
      </c>
      <c r="N1959" s="14">
        <f>D1959*$D$17</f>
        <v>120</v>
      </c>
      <c r="O1959" s="14">
        <f>E1959*$E$17</f>
        <v>96</v>
      </c>
      <c r="P1959" s="14">
        <f>F1959*$F$17</f>
        <v>96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373.2</v>
      </c>
      <c r="T1959" s="14">
        <f>(O1959/100)*(K1959*$K$17)</f>
        <v>57.599999999999994</v>
      </c>
      <c r="U1959" s="14">
        <f>(P1959/100)*(K1959*$K$17)+(P1959/100)*(L1959*$L$17)</f>
        <v>115.19999999999999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0"/>
        <v>493.2</v>
      </c>
      <c r="Y1959" s="14">
        <f t="shared" si="611"/>
        <v>153.6</v>
      </c>
      <c r="Z1959" s="14">
        <f t="shared" si="612"/>
        <v>211.2</v>
      </c>
      <c r="AA1959" s="14">
        <f t="shared" si="613"/>
        <v>0</v>
      </c>
      <c r="AB1959" s="14">
        <f t="shared" si="619"/>
        <v>0</v>
      </c>
      <c r="AC1959" s="15">
        <f t="shared" si="618"/>
        <v>858</v>
      </c>
      <c r="AD1959" s="48">
        <f>(ROUND(AC1959-AC1945,1)/AC1945)</f>
        <v>-2.0547945205479451E-2</v>
      </c>
      <c r="AE1959" s="113"/>
      <c r="AF1959" s="60"/>
      <c r="AH1959" s="20"/>
    </row>
    <row r="1960" spans="1:34">
      <c r="A1960" s="106" t="s">
        <v>0</v>
      </c>
      <c r="B1960" s="92" t="s">
        <v>319</v>
      </c>
      <c r="C1960" s="50" t="s">
        <v>242</v>
      </c>
      <c r="D1960" s="11">
        <v>78</v>
      </c>
      <c r="E1960" s="11">
        <v>0</v>
      </c>
      <c r="F1960" s="11">
        <v>0</v>
      </c>
      <c r="G1960" s="11">
        <v>0</v>
      </c>
      <c r="H1960" s="11">
        <v>0</v>
      </c>
      <c r="I1960" s="51">
        <v>20</v>
      </c>
      <c r="J1960" s="51">
        <v>80</v>
      </c>
      <c r="K1960" s="51">
        <v>0</v>
      </c>
      <c r="L1960" s="51">
        <v>0</v>
      </c>
      <c r="M1960" s="51">
        <v>0</v>
      </c>
      <c r="N1960" s="52">
        <f>D1960*$D$3</f>
        <v>156</v>
      </c>
      <c r="O1960" s="52">
        <f>E1960*$E$3</f>
        <v>0</v>
      </c>
      <c r="P1960" s="52">
        <f>F1960*$F$3</f>
        <v>0</v>
      </c>
      <c r="Q1960" s="52">
        <f>G1960*$G$3</f>
        <v>0</v>
      </c>
      <c r="R1960" s="52">
        <f>H1960*$H$3</f>
        <v>0</v>
      </c>
      <c r="S1960" s="52">
        <f>(N1960/100)*(I1960*$I$3)+(N1960/100)*(J1960*$J$3)</f>
        <v>468.00000000000006</v>
      </c>
      <c r="T1960" s="52">
        <f>(O1960/100)*(K1960*$K$3)</f>
        <v>0</v>
      </c>
      <c r="U1960" s="52">
        <f>(P1960/100)*(K1960*$K$3)+(P1960/100)*(L1960*$L$3)</f>
        <v>0</v>
      </c>
      <c r="V1960" s="52">
        <f>(Q1960/100)*(L1960*$L$3)</f>
        <v>0</v>
      </c>
      <c r="W1960" s="52">
        <f>(R1960/100)*(K1960*$K$3)+(R1960/100)*(L1960*$L$3)</f>
        <v>0</v>
      </c>
      <c r="X1960" s="52">
        <f t="shared" ref="X1960:X1974" si="620">N1960+S1960</f>
        <v>624</v>
      </c>
      <c r="Y1960" s="52">
        <f t="shared" ref="Y1960:Y1974" si="621">O1960+T1960</f>
        <v>0</v>
      </c>
      <c r="Z1960" s="52">
        <f t="shared" ref="Z1960:Z1974" si="622">P1960+U1960</f>
        <v>0</v>
      </c>
      <c r="AA1960" s="52">
        <f t="shared" ref="AA1960:AA1974" si="623">Q1960+V1960</f>
        <v>0</v>
      </c>
      <c r="AB1960" s="52">
        <f>R1960+W1960</f>
        <v>0</v>
      </c>
      <c r="AC1960" s="53">
        <f>ROUND(X1960+Y1960+Z1960+AA1960+AB1960,1)</f>
        <v>624</v>
      </c>
      <c r="AD1960" s="58"/>
      <c r="AE1960" s="113"/>
      <c r="AF1960" s="60"/>
      <c r="AH1960" s="20"/>
    </row>
    <row r="1961" spans="1:34">
      <c r="A1961" s="99" t="s">
        <v>802</v>
      </c>
      <c r="B1961" s="93">
        <v>12</v>
      </c>
      <c r="C1961" s="21" t="s">
        <v>324</v>
      </c>
      <c r="D1961" s="12">
        <v>78</v>
      </c>
      <c r="E1961" s="12">
        <v>0</v>
      </c>
      <c r="F1961" s="12">
        <v>0</v>
      </c>
      <c r="G1961" s="12">
        <v>0</v>
      </c>
      <c r="H1961" s="12">
        <v>0</v>
      </c>
      <c r="I1961" s="13">
        <v>37</v>
      </c>
      <c r="J1961" s="13">
        <v>96</v>
      </c>
      <c r="K1961" s="13">
        <v>0</v>
      </c>
      <c r="L1961" s="13">
        <v>0</v>
      </c>
      <c r="M1961" s="13">
        <v>0</v>
      </c>
      <c r="N1961" s="14">
        <f>D1961*$D$4</f>
        <v>124.80000000000001</v>
      </c>
      <c r="O1961" s="14">
        <f>E1961*$E$4</f>
        <v>0</v>
      </c>
      <c r="P1961" s="14">
        <f>F1961*$F$4</f>
        <v>0</v>
      </c>
      <c r="Q1961" s="14">
        <f>G1961*$G$4</f>
        <v>0</v>
      </c>
      <c r="R1961" s="14">
        <f>H1961*$H$4</f>
        <v>0</v>
      </c>
      <c r="S1961" s="14">
        <f>(N1961/100)*(I1961*$I$4)+(N1961/100)*(J1961*$J$4)</f>
        <v>580.94400000000019</v>
      </c>
      <c r="T1961" s="14">
        <f>(O1961/100)*(K1961*$K$4)</f>
        <v>0</v>
      </c>
      <c r="U1961" s="14">
        <f>(P1961/100)*(K1961*$K$4)+(P1961/100)*(L1961*$L$4)</f>
        <v>0</v>
      </c>
      <c r="V1961" s="14">
        <f>(Q1961/100)*(L1961*$L$4)</f>
        <v>0</v>
      </c>
      <c r="W1961" s="14">
        <f>(R1961/100)*(K1961*$K$4)+(R1961/100)*(L1961*$L$4)</f>
        <v>0</v>
      </c>
      <c r="X1961" s="14">
        <f t="shared" si="620"/>
        <v>705.74400000000014</v>
      </c>
      <c r="Y1961" s="14">
        <f t="shared" si="621"/>
        <v>0</v>
      </c>
      <c r="Z1961" s="14">
        <f t="shared" si="622"/>
        <v>0</v>
      </c>
      <c r="AA1961" s="14">
        <f t="shared" si="623"/>
        <v>0</v>
      </c>
      <c r="AB1961" s="14">
        <f>R1961+W1961</f>
        <v>0</v>
      </c>
      <c r="AC1961" s="15">
        <f>ROUND(X1961+Y1961+Z1961+AA1961+AB1961,1)</f>
        <v>705.7</v>
      </c>
      <c r="AD1961" s="48">
        <f>(ROUND(AC1961-AC1960,1)/AC1960)</f>
        <v>0.13092948717948719</v>
      </c>
      <c r="AE1961" s="113"/>
      <c r="AF1961" s="60"/>
      <c r="AH1961" s="20"/>
    </row>
    <row r="1962" spans="1:34">
      <c r="A1962" s="99" t="s">
        <v>803</v>
      </c>
      <c r="B1962" s="93">
        <v>28</v>
      </c>
      <c r="C1962" s="21" t="s">
        <v>836</v>
      </c>
      <c r="D1962" s="12">
        <v>78</v>
      </c>
      <c r="E1962" s="12">
        <v>0</v>
      </c>
      <c r="F1962" s="12">
        <v>0</v>
      </c>
      <c r="G1962" s="12">
        <v>0</v>
      </c>
      <c r="H1962" s="12">
        <v>0</v>
      </c>
      <c r="I1962" s="13">
        <v>20</v>
      </c>
      <c r="J1962" s="13">
        <v>80</v>
      </c>
      <c r="K1962" s="13">
        <v>0</v>
      </c>
      <c r="L1962" s="13">
        <v>0</v>
      </c>
      <c r="M1962" s="13">
        <v>0</v>
      </c>
      <c r="N1962" s="14">
        <f>D1962*$D$5</f>
        <v>156</v>
      </c>
      <c r="O1962" s="14">
        <f>E1962*$E$5</f>
        <v>0</v>
      </c>
      <c r="P1962" s="14">
        <f>F1962*$F$5</f>
        <v>0</v>
      </c>
      <c r="Q1962" s="14">
        <f>G1962*$G$5</f>
        <v>0</v>
      </c>
      <c r="R1962" s="14">
        <f>H1962*$H$5</f>
        <v>0</v>
      </c>
      <c r="S1962" s="14">
        <f>(N1962/100)*(I1962*$I$5)+(N1962/100)*(J1962*$J$5)</f>
        <v>436.8</v>
      </c>
      <c r="T1962" s="14">
        <f>(O1962/100)*(K1962*$K$5)</f>
        <v>0</v>
      </c>
      <c r="U1962" s="14">
        <f>(P1962/100)*(K1962*$K$5)+(P1962/100)*(L1962*$L$5)</f>
        <v>0</v>
      </c>
      <c r="V1962" s="14">
        <f>(Q1962/100)*(L1962*$L$5)</f>
        <v>0</v>
      </c>
      <c r="W1962" s="14">
        <f>(R1962/100)*(K1962*$K$5)+(R1962/100)*(L1962*$L$5)</f>
        <v>0</v>
      </c>
      <c r="X1962" s="14">
        <f t="shared" si="620"/>
        <v>592.79999999999995</v>
      </c>
      <c r="Y1962" s="14">
        <f t="shared" si="621"/>
        <v>0</v>
      </c>
      <c r="Z1962" s="14">
        <f t="shared" si="622"/>
        <v>0</v>
      </c>
      <c r="AA1962" s="14">
        <f t="shared" si="623"/>
        <v>0</v>
      </c>
      <c r="AB1962" s="14">
        <f>R1962+W1962</f>
        <v>0</v>
      </c>
      <c r="AC1962" s="15">
        <f t="shared" ref="AC1962:AC1974" si="624">ROUND(X1962+Y1962+Z1962+AA1962+AB1962,1)</f>
        <v>592.79999999999995</v>
      </c>
      <c r="AD1962" s="48">
        <f>(ROUND(AC1962-AC1960,1)/AC1960)</f>
        <v>-4.9999999999999996E-2</v>
      </c>
      <c r="AE1962" s="113" t="s">
        <v>801</v>
      </c>
      <c r="AF1962" s="60"/>
      <c r="AH1962" s="20"/>
    </row>
    <row r="1963" spans="1:34">
      <c r="A1963" s="99" t="s">
        <v>804</v>
      </c>
      <c r="B1963" s="93">
        <v>0</v>
      </c>
      <c r="C1963" s="21" t="s">
        <v>337</v>
      </c>
      <c r="D1963" s="12">
        <v>78</v>
      </c>
      <c r="E1963" s="12">
        <v>0</v>
      </c>
      <c r="F1963" s="12">
        <v>0</v>
      </c>
      <c r="G1963" s="12">
        <v>0</v>
      </c>
      <c r="H1963" s="12">
        <v>0</v>
      </c>
      <c r="I1963" s="13">
        <v>20</v>
      </c>
      <c r="J1963" s="13">
        <v>80</v>
      </c>
      <c r="K1963" s="13">
        <v>0</v>
      </c>
      <c r="L1963" s="13">
        <v>0</v>
      </c>
      <c r="M1963" s="13">
        <v>0</v>
      </c>
      <c r="N1963" s="14">
        <f>D1963*$D$6</f>
        <v>156</v>
      </c>
      <c r="O1963" s="14">
        <f>E1963*$E$6</f>
        <v>0</v>
      </c>
      <c r="P1963" s="14">
        <f>F1963*$F$6</f>
        <v>0</v>
      </c>
      <c r="Q1963" s="14">
        <f>G1963*$G$6</f>
        <v>0</v>
      </c>
      <c r="R1963" s="14">
        <f>H1963*$H$6</f>
        <v>0</v>
      </c>
      <c r="S1963" s="14">
        <f>(N1963/100)*(I1963*$I$6)+(N1963/100)*(J1963*$J$6)</f>
        <v>436.8</v>
      </c>
      <c r="T1963" s="14">
        <f>(O1963/100)*(K1963*$K$6)</f>
        <v>0</v>
      </c>
      <c r="U1963" s="14">
        <f>(P1963/100)*(K1963*$K$6)+(P1963/100)*(L1963*$L$6)</f>
        <v>0</v>
      </c>
      <c r="V1963" s="14">
        <f>(Q1963/100)*(L1963*$L$6)</f>
        <v>0</v>
      </c>
      <c r="W1963" s="14">
        <f>(R1963/100)*(K1963*$K$6)+(R1963/100)*(L1963*$L$6)</f>
        <v>0</v>
      </c>
      <c r="X1963" s="14">
        <f t="shared" si="620"/>
        <v>592.79999999999995</v>
      </c>
      <c r="Y1963" s="14">
        <f t="shared" si="621"/>
        <v>0</v>
      </c>
      <c r="Z1963" s="14">
        <f t="shared" si="622"/>
        <v>0</v>
      </c>
      <c r="AA1963" s="14">
        <f t="shared" si="623"/>
        <v>0</v>
      </c>
      <c r="AB1963" s="14">
        <f t="shared" ref="AB1963:AB1974" si="625">R1963+W1963</f>
        <v>0</v>
      </c>
      <c r="AC1963" s="15">
        <f t="shared" si="624"/>
        <v>592.79999999999995</v>
      </c>
      <c r="AD1963" s="48">
        <f>(ROUND(AC1963-AC1960,1)/AC1960)</f>
        <v>-4.9999999999999996E-2</v>
      </c>
      <c r="AE1963" s="113"/>
      <c r="AF1963" s="60"/>
      <c r="AH1963" s="20"/>
    </row>
    <row r="1964" spans="1:34">
      <c r="A1964" s="99" t="s">
        <v>805</v>
      </c>
      <c r="B1964" s="93">
        <v>0</v>
      </c>
      <c r="C1964" s="21" t="s">
        <v>338</v>
      </c>
      <c r="D1964" s="12">
        <v>78</v>
      </c>
      <c r="E1964" s="12">
        <v>0</v>
      </c>
      <c r="F1964" s="12">
        <v>0</v>
      </c>
      <c r="G1964" s="12">
        <v>0</v>
      </c>
      <c r="H1964" s="12">
        <v>0</v>
      </c>
      <c r="I1964" s="13">
        <v>20</v>
      </c>
      <c r="J1964" s="13">
        <v>80</v>
      </c>
      <c r="K1964" s="13">
        <v>0</v>
      </c>
      <c r="L1964" s="13">
        <v>0</v>
      </c>
      <c r="M1964" s="13">
        <v>0</v>
      </c>
      <c r="N1964" s="14">
        <f>D1964*$D$7</f>
        <v>156</v>
      </c>
      <c r="O1964" s="14">
        <f>E1964*$E$7</f>
        <v>0</v>
      </c>
      <c r="P1964" s="14">
        <f>F1964*$F$7</f>
        <v>0</v>
      </c>
      <c r="Q1964" s="14">
        <f>G1964*$G$7</f>
        <v>0</v>
      </c>
      <c r="R1964" s="14">
        <f>H1964*$H$7</f>
        <v>0</v>
      </c>
      <c r="S1964" s="14">
        <f>(N1964/100)*(I1964*$I$7)+(N1964/100)*(J1964*$J$7)</f>
        <v>436.8</v>
      </c>
      <c r="T1964" s="14">
        <f>(O1964/100)*(K1964*$K$7)</f>
        <v>0</v>
      </c>
      <c r="U1964" s="14">
        <f>(P1964/100)*(K1964*$K$7)+(P1964/100)*(L1964*$L$7)</f>
        <v>0</v>
      </c>
      <c r="V1964" s="14">
        <f>(Q1964/100)*(L1964*$L$7)</f>
        <v>0</v>
      </c>
      <c r="W1964" s="14">
        <f>(R1964/100)*(K1964*$K$7)+(R1964/100)*(L1964*$L$7)</f>
        <v>0</v>
      </c>
      <c r="X1964" s="14">
        <f t="shared" si="620"/>
        <v>592.79999999999995</v>
      </c>
      <c r="Y1964" s="14">
        <f t="shared" si="621"/>
        <v>0</v>
      </c>
      <c r="Z1964" s="14">
        <f t="shared" si="622"/>
        <v>0</v>
      </c>
      <c r="AA1964" s="14">
        <f t="shared" si="623"/>
        <v>0</v>
      </c>
      <c r="AB1964" s="14">
        <f t="shared" si="625"/>
        <v>0</v>
      </c>
      <c r="AC1964" s="15">
        <f t="shared" si="624"/>
        <v>592.79999999999995</v>
      </c>
      <c r="AD1964" s="48">
        <f>(ROUND(AC1964-AC1960,1)/AC1960)</f>
        <v>-4.9999999999999996E-2</v>
      </c>
      <c r="AE1964" s="113"/>
      <c r="AF1964" s="60"/>
      <c r="AH1964" s="20"/>
    </row>
    <row r="1965" spans="1:34">
      <c r="A1965" s="99" t="s">
        <v>655</v>
      </c>
      <c r="B1965" s="93"/>
      <c r="C1965" s="21" t="s">
        <v>339</v>
      </c>
      <c r="D1965" s="12">
        <v>78</v>
      </c>
      <c r="E1965" s="12">
        <v>0</v>
      </c>
      <c r="F1965" s="12">
        <v>0</v>
      </c>
      <c r="G1965" s="12">
        <v>0</v>
      </c>
      <c r="H1965" s="12">
        <v>0</v>
      </c>
      <c r="I1965" s="13">
        <v>20</v>
      </c>
      <c r="J1965" s="13">
        <v>80</v>
      </c>
      <c r="K1965" s="13">
        <v>0</v>
      </c>
      <c r="L1965" s="13">
        <v>0</v>
      </c>
      <c r="M1965" s="13">
        <v>0</v>
      </c>
      <c r="N1965" s="14">
        <f>D1965*$D$8</f>
        <v>156</v>
      </c>
      <c r="O1965" s="14">
        <f>E1965*$E$8</f>
        <v>0</v>
      </c>
      <c r="P1965" s="14">
        <f>F1965*$F$8</f>
        <v>0</v>
      </c>
      <c r="Q1965" s="14">
        <f>G1965*$G$8</f>
        <v>0</v>
      </c>
      <c r="R1965" s="14">
        <f>H1965*$H$8</f>
        <v>0</v>
      </c>
      <c r="S1965" s="14">
        <f>(N1965/100)*(I1965*$I$8)+(N1965/100)*(J1965*$J$8)</f>
        <v>436.8</v>
      </c>
      <c r="T1965" s="14">
        <f>(O1965/100)*(K1965*$K$8)</f>
        <v>0</v>
      </c>
      <c r="U1965" s="14">
        <f>(P1965/100)*(K1965*$K$8)+(P1965/100)*(L1965*$L$8)</f>
        <v>0</v>
      </c>
      <c r="V1965" s="14">
        <f>(Q1965/100)*(L1965*$L$8)</f>
        <v>0</v>
      </c>
      <c r="W1965" s="14">
        <f>(R1965/100)*(K1965*$K$8)+(R1965/100)*(L1965*$L$8)</f>
        <v>0</v>
      </c>
      <c r="X1965" s="14">
        <f t="shared" si="620"/>
        <v>592.79999999999995</v>
      </c>
      <c r="Y1965" s="14">
        <f t="shared" si="621"/>
        <v>0</v>
      </c>
      <c r="Z1965" s="14">
        <f t="shared" si="622"/>
        <v>0</v>
      </c>
      <c r="AA1965" s="14">
        <f t="shared" si="623"/>
        <v>0</v>
      </c>
      <c r="AB1965" s="14">
        <f t="shared" si="625"/>
        <v>0</v>
      </c>
      <c r="AC1965" s="15">
        <f t="shared" si="624"/>
        <v>592.79999999999995</v>
      </c>
      <c r="AD1965" s="48">
        <f>(ROUND(AC1965-AC1960,1)/AC1960)</f>
        <v>-4.9999999999999996E-2</v>
      </c>
      <c r="AE1965" s="113"/>
      <c r="AF1965" s="60"/>
      <c r="AH1965" s="20"/>
    </row>
    <row r="1966" spans="1:34">
      <c r="A1966" s="99" t="s">
        <v>596</v>
      </c>
      <c r="B1966" s="93"/>
      <c r="C1966" s="21" t="s">
        <v>1</v>
      </c>
      <c r="D1966" s="12">
        <v>38</v>
      </c>
      <c r="E1966" s="12">
        <v>78</v>
      </c>
      <c r="F1966" s="12">
        <v>0</v>
      </c>
      <c r="G1966" s="12">
        <v>0</v>
      </c>
      <c r="H1966" s="12">
        <v>0</v>
      </c>
      <c r="I1966" s="13">
        <v>20</v>
      </c>
      <c r="J1966" s="13">
        <v>80</v>
      </c>
      <c r="K1966" s="13">
        <v>105</v>
      </c>
      <c r="L1966" s="13">
        <v>0</v>
      </c>
      <c r="M1966" s="13">
        <v>0</v>
      </c>
      <c r="N1966" s="14">
        <f>D1966*$D$9</f>
        <v>49.4</v>
      </c>
      <c r="O1966" s="14">
        <f>E1966*$E$9</f>
        <v>117</v>
      </c>
      <c r="P1966" s="14">
        <f>F1966*$F$9</f>
        <v>0</v>
      </c>
      <c r="Q1966" s="14">
        <f>G1966*$G$9</f>
        <v>0</v>
      </c>
      <c r="R1966" s="14">
        <f>H1966*$H$9</f>
        <v>0</v>
      </c>
      <c r="S1966" s="14">
        <f>(N1966/100)*(I1966*$I$9)+(N1966/100)*(J1966*$J$9)</f>
        <v>148.19999999999999</v>
      </c>
      <c r="T1966" s="14">
        <f>(O1966/100)*(K1966*$K$9)</f>
        <v>368.54999999999995</v>
      </c>
      <c r="U1966" s="14">
        <f>(P1966/100)*(K1966*$K$9)+(P1966/100)*(L1966*$L$9)</f>
        <v>0</v>
      </c>
      <c r="V1966" s="14">
        <f>(Q1966/100)*(L1966*$L$9)</f>
        <v>0</v>
      </c>
      <c r="W1966" s="14">
        <f>(R1966/100)*(K1966*$K$9)+(R1966/100)*(L1966*$L$9)</f>
        <v>0</v>
      </c>
      <c r="X1966" s="14">
        <f t="shared" si="620"/>
        <v>197.6</v>
      </c>
      <c r="Y1966" s="14">
        <f t="shared" si="621"/>
        <v>485.54999999999995</v>
      </c>
      <c r="Z1966" s="14">
        <f t="shared" si="622"/>
        <v>0</v>
      </c>
      <c r="AA1966" s="14">
        <f t="shared" si="623"/>
        <v>0</v>
      </c>
      <c r="AB1966" s="14">
        <f t="shared" si="625"/>
        <v>0</v>
      </c>
      <c r="AC1966" s="15">
        <f t="shared" si="624"/>
        <v>683.2</v>
      </c>
      <c r="AD1966" s="48">
        <f>(ROUND(AC1966-AC1960,1)/AC1960)</f>
        <v>9.4871794871794882E-2</v>
      </c>
      <c r="AE1966" s="113"/>
      <c r="AF1966" s="60"/>
      <c r="AH1966" s="20"/>
    </row>
    <row r="1967" spans="1:34">
      <c r="A1967" s="99" t="s">
        <v>831</v>
      </c>
      <c r="B1967" s="93"/>
      <c r="C1967" s="21" t="s">
        <v>2</v>
      </c>
      <c r="D1967" s="12">
        <v>38</v>
      </c>
      <c r="E1967" s="12">
        <v>0</v>
      </c>
      <c r="F1967" s="12">
        <v>78</v>
      </c>
      <c r="G1967" s="12">
        <v>0</v>
      </c>
      <c r="H1967" s="12">
        <v>0</v>
      </c>
      <c r="I1967" s="13">
        <v>20</v>
      </c>
      <c r="J1967" s="13">
        <v>80</v>
      </c>
      <c r="K1967" s="13">
        <v>52.5</v>
      </c>
      <c r="L1967" s="13">
        <v>52.5</v>
      </c>
      <c r="M1967" s="13">
        <v>0</v>
      </c>
      <c r="N1967" s="14">
        <f>D1967*$D$10</f>
        <v>49.4</v>
      </c>
      <c r="O1967" s="14">
        <f>E1967*$E$10</f>
        <v>0</v>
      </c>
      <c r="P1967" s="14">
        <f>F1967*$F$10</f>
        <v>117</v>
      </c>
      <c r="Q1967" s="14">
        <f>G1967*$G$10</f>
        <v>0</v>
      </c>
      <c r="R1967" s="14">
        <f>H1967*$H$10</f>
        <v>0</v>
      </c>
      <c r="S1967" s="14">
        <f>(N1967/100)*(I1967*$I$10)+(N1967/100)*(J1967*$J$10)</f>
        <v>148.19999999999999</v>
      </c>
      <c r="T1967" s="14">
        <f>(O1967/100)*(K1967*$J$10)</f>
        <v>0</v>
      </c>
      <c r="U1967" s="14">
        <f>(P1967/100)*(K1967*$K$10)+(P1967/100)*(L1967*$L$10)</f>
        <v>368.54999999999995</v>
      </c>
      <c r="V1967" s="14">
        <f>(Q1967/100)*(L1967*$L$10)</f>
        <v>0</v>
      </c>
      <c r="W1967" s="14">
        <f>(R1967/100)*(K1967*$K$10)+(R1967/100)*(L1967*$L$10)</f>
        <v>0</v>
      </c>
      <c r="X1967" s="14">
        <f t="shared" si="620"/>
        <v>197.6</v>
      </c>
      <c r="Y1967" s="14">
        <f t="shared" si="621"/>
        <v>0</v>
      </c>
      <c r="Z1967" s="14">
        <f t="shared" si="622"/>
        <v>485.54999999999995</v>
      </c>
      <c r="AA1967" s="14">
        <f t="shared" si="623"/>
        <v>0</v>
      </c>
      <c r="AB1967" s="14">
        <f t="shared" si="625"/>
        <v>0</v>
      </c>
      <c r="AC1967" s="15">
        <f t="shared" si="624"/>
        <v>683.2</v>
      </c>
      <c r="AD1967" s="48">
        <f>(ROUND(AC1967-AC1960,1)/AC1960)</f>
        <v>9.4871794871794882E-2</v>
      </c>
      <c r="AE1967" s="113"/>
      <c r="AF1967" s="60"/>
      <c r="AH1967" s="20"/>
    </row>
    <row r="1968" spans="1:34">
      <c r="A1968" s="99" t="s">
        <v>832</v>
      </c>
      <c r="B1968" s="93"/>
      <c r="C1968" s="21" t="s">
        <v>3</v>
      </c>
      <c r="D1968" s="12">
        <v>38</v>
      </c>
      <c r="E1968" s="12">
        <v>0</v>
      </c>
      <c r="F1968" s="12">
        <v>0</v>
      </c>
      <c r="G1968" s="12">
        <v>78</v>
      </c>
      <c r="H1968" s="12">
        <v>0</v>
      </c>
      <c r="I1968" s="13">
        <v>20</v>
      </c>
      <c r="J1968" s="13">
        <v>80</v>
      </c>
      <c r="K1968" s="13">
        <v>0</v>
      </c>
      <c r="L1968" s="13">
        <v>105</v>
      </c>
      <c r="M1968" s="13">
        <v>0</v>
      </c>
      <c r="N1968" s="14">
        <f>D1968*$D$11</f>
        <v>49.4</v>
      </c>
      <c r="O1968" s="14">
        <f>E1968*$E$11</f>
        <v>0</v>
      </c>
      <c r="P1968" s="14">
        <f>F1968*$F$11</f>
        <v>0</v>
      </c>
      <c r="Q1968" s="14">
        <f>G1968*$G$11</f>
        <v>117</v>
      </c>
      <c r="R1968" s="14">
        <f>H1968*$H$11</f>
        <v>0</v>
      </c>
      <c r="S1968" s="14">
        <f>(N1968/100)*(I1968*$I$11)+(N1968/100)*(J1968*$J$11)</f>
        <v>148.19999999999999</v>
      </c>
      <c r="T1968" s="14">
        <f>(O1968/100)*(K1968*$K$11)</f>
        <v>0</v>
      </c>
      <c r="U1968" s="14">
        <f>(P1968/100)*(K1968*$K$11)+(P1968/100)*(L1968*$L$11)</f>
        <v>0</v>
      </c>
      <c r="V1968" s="14">
        <f>(Q1968/100)*(L1968*$L$11)</f>
        <v>368.54999999999995</v>
      </c>
      <c r="W1968" s="14">
        <f>(R1968/100)*(K1968*$K$11)+(R1968/100)*(L1968*$L$11)</f>
        <v>0</v>
      </c>
      <c r="X1968" s="14">
        <f t="shared" si="620"/>
        <v>197.6</v>
      </c>
      <c r="Y1968" s="14">
        <f t="shared" si="621"/>
        <v>0</v>
      </c>
      <c r="Z1968" s="14">
        <f t="shared" si="622"/>
        <v>0</v>
      </c>
      <c r="AA1968" s="14">
        <f t="shared" si="623"/>
        <v>485.54999999999995</v>
      </c>
      <c r="AB1968" s="14">
        <f t="shared" si="625"/>
        <v>0</v>
      </c>
      <c r="AC1968" s="15">
        <f t="shared" si="624"/>
        <v>683.2</v>
      </c>
      <c r="AD1968" s="48">
        <f>(ROUND(AC1968-AC1960,1)/AC1960)</f>
        <v>9.4871794871794882E-2</v>
      </c>
      <c r="AE1968" s="113"/>
      <c r="AF1968" s="60"/>
      <c r="AH1968" s="20"/>
    </row>
    <row r="1969" spans="1:34">
      <c r="A1969" s="99" t="s">
        <v>833</v>
      </c>
      <c r="B1969" s="93"/>
      <c r="C1969" s="21" t="s">
        <v>4</v>
      </c>
      <c r="D1969" s="12">
        <v>38</v>
      </c>
      <c r="E1969" s="12">
        <v>0</v>
      </c>
      <c r="F1969" s="12">
        <v>0</v>
      </c>
      <c r="G1969" s="12">
        <v>0</v>
      </c>
      <c r="H1969" s="12">
        <v>78</v>
      </c>
      <c r="I1969" s="13">
        <v>20</v>
      </c>
      <c r="J1969" s="13">
        <v>80</v>
      </c>
      <c r="K1969" s="13">
        <v>52.5</v>
      </c>
      <c r="L1969" s="13">
        <v>52.5</v>
      </c>
      <c r="M1969" s="13">
        <v>0</v>
      </c>
      <c r="N1969" s="14">
        <f>D1969*$D$12</f>
        <v>49.4</v>
      </c>
      <c r="O1969" s="14">
        <f>E1969*$E$12</f>
        <v>0</v>
      </c>
      <c r="P1969" s="14">
        <f>F1969*$F$12</f>
        <v>0</v>
      </c>
      <c r="Q1969" s="14">
        <f>G1969*$G$12</f>
        <v>0</v>
      </c>
      <c r="R1969" s="14">
        <f>H1969*$H$12</f>
        <v>117</v>
      </c>
      <c r="S1969" s="14">
        <f>(N1969/100)*(I1969*$I$12)+(N1969/100)*(J1969*$J$12)</f>
        <v>148.19999999999999</v>
      </c>
      <c r="T1969" s="14">
        <f>(O1969/100)*(K1969*$K$12)</f>
        <v>0</v>
      </c>
      <c r="U1969" s="14">
        <f>(P1969/100)*(K1969*$K$12)+(P1969/100)*(L1969*$L$12)</f>
        <v>0</v>
      </c>
      <c r="V1969" s="14">
        <f>(Q1969/100)*(L1969*$L$12)</f>
        <v>0</v>
      </c>
      <c r="W1969" s="14">
        <f>(R1969/100)*(K1969*$K$12)+(R1969/100)*(L1969*$L$12)</f>
        <v>368.54999999999995</v>
      </c>
      <c r="X1969" s="14">
        <f t="shared" si="620"/>
        <v>197.6</v>
      </c>
      <c r="Y1969" s="14">
        <f t="shared" si="621"/>
        <v>0</v>
      </c>
      <c r="Z1969" s="14">
        <f t="shared" si="622"/>
        <v>0</v>
      </c>
      <c r="AA1969" s="14">
        <f t="shared" si="623"/>
        <v>0</v>
      </c>
      <c r="AB1969" s="14">
        <f t="shared" si="625"/>
        <v>485.54999999999995</v>
      </c>
      <c r="AC1969" s="15">
        <f t="shared" si="624"/>
        <v>683.2</v>
      </c>
      <c r="AD1969" s="48">
        <f>(ROUND(AC1969-AC1960,1)/AC1960)</f>
        <v>9.4871794871794882E-2</v>
      </c>
      <c r="AE1969" s="113"/>
      <c r="AF1969" s="60"/>
      <c r="AH1969" s="20"/>
    </row>
    <row r="1970" spans="1:34">
      <c r="A1970" s="99" t="s">
        <v>834</v>
      </c>
      <c r="B1970" s="93"/>
      <c r="C1970" s="21" t="s">
        <v>327</v>
      </c>
      <c r="D1970" s="12">
        <v>78</v>
      </c>
      <c r="E1970" s="12">
        <v>0</v>
      </c>
      <c r="F1970" s="12">
        <v>0</v>
      </c>
      <c r="G1970" s="12">
        <v>0</v>
      </c>
      <c r="H1970" s="12">
        <v>0</v>
      </c>
      <c r="I1970" s="13">
        <v>20</v>
      </c>
      <c r="J1970" s="13">
        <v>80</v>
      </c>
      <c r="K1970" s="13">
        <v>0</v>
      </c>
      <c r="L1970" s="13">
        <v>0</v>
      </c>
      <c r="M1970" s="13">
        <v>80</v>
      </c>
      <c r="N1970" s="14">
        <f>D1970*$D$13</f>
        <v>117</v>
      </c>
      <c r="O1970" s="14">
        <f>E1970*$E$13</f>
        <v>0</v>
      </c>
      <c r="P1970" s="14">
        <f>F1970*$F$13</f>
        <v>0</v>
      </c>
      <c r="Q1970" s="14">
        <f>G1970*$G$13</f>
        <v>0</v>
      </c>
      <c r="R1970" s="14">
        <f>H1970*$H$13</f>
        <v>0</v>
      </c>
      <c r="S1970" s="14">
        <f>(N1970/100)*(I1970*$I$14)+(N1970/100)*(J1970*$J$14)+(N1970/100)*(M1970*$M$14)</f>
        <v>631.79999999999995</v>
      </c>
      <c r="T1970" s="14">
        <f>(O1970/100)*(K1970*$K$13)+(O1970/100)*(M1970*$M$13)</f>
        <v>0</v>
      </c>
      <c r="U1970" s="14">
        <f>(P1970/100)*(K1970*$K$13)+(P1970/100)*(L1970*$L$13)+(P1970/100)*(M1970*$M$13)</f>
        <v>0</v>
      </c>
      <c r="V1970" s="14">
        <f>(Q1970/100)*(L1970*$L$13)+(Q1970/100)*(M1970*$M$13)</f>
        <v>0</v>
      </c>
      <c r="W1970" s="14">
        <f>(R1970/100)*(K1970*$K$13)+(R1970/100)*(L1970*$L$13)+(R1970/100)*(M1970*$M$13)</f>
        <v>0</v>
      </c>
      <c r="X1970" s="14">
        <f t="shared" si="620"/>
        <v>748.8</v>
      </c>
      <c r="Y1970" s="14">
        <f t="shared" si="621"/>
        <v>0</v>
      </c>
      <c r="Z1970" s="14">
        <f t="shared" si="622"/>
        <v>0</v>
      </c>
      <c r="AA1970" s="14">
        <f t="shared" si="623"/>
        <v>0</v>
      </c>
      <c r="AB1970" s="14">
        <f t="shared" si="625"/>
        <v>0</v>
      </c>
      <c r="AC1970" s="15">
        <f t="shared" si="624"/>
        <v>748.8</v>
      </c>
      <c r="AD1970" s="48">
        <f>(ROUND(AC1970-AC1960,1)/AC1960)</f>
        <v>0.19999999999999998</v>
      </c>
      <c r="AE1970" s="113"/>
      <c r="AF1970" s="60"/>
      <c r="AH1970" s="20"/>
    </row>
    <row r="1971" spans="1:34">
      <c r="A1971" s="99" t="s">
        <v>835</v>
      </c>
      <c r="B1971" s="93"/>
      <c r="C1971" s="21" t="s">
        <v>328</v>
      </c>
      <c r="D1971" s="12">
        <v>78</v>
      </c>
      <c r="E1971" s="12">
        <v>0</v>
      </c>
      <c r="F1971" s="12">
        <v>0</v>
      </c>
      <c r="G1971" s="12">
        <v>0</v>
      </c>
      <c r="H1971" s="12">
        <v>0</v>
      </c>
      <c r="I1971" s="13">
        <v>20</v>
      </c>
      <c r="J1971" s="13">
        <v>80</v>
      </c>
      <c r="K1971" s="13">
        <v>80</v>
      </c>
      <c r="L1971" s="13">
        <v>0</v>
      </c>
      <c r="M1971" s="13">
        <v>0</v>
      </c>
      <c r="N1971" s="14">
        <f>D1971*$D$14</f>
        <v>117</v>
      </c>
      <c r="O1971" s="14">
        <f>E1971*$E$14</f>
        <v>0</v>
      </c>
      <c r="P1971" s="14">
        <f>F1971*$F$14</f>
        <v>0</v>
      </c>
      <c r="Q1971" s="14">
        <f>G1971*$G$14</f>
        <v>0</v>
      </c>
      <c r="R1971" s="14">
        <f>H1971*$H$14</f>
        <v>0</v>
      </c>
      <c r="S1971" s="14">
        <f>(N1971/100)*(I1971*$I$14)+(N1971/100)*(J1971*$J$14)+(N1971/100)*(K1971*$K$14)</f>
        <v>631.79999999999995</v>
      </c>
      <c r="T1971" s="14">
        <f>(O1971/100)*(K1971*$K$14)</f>
        <v>0</v>
      </c>
      <c r="U1971" s="14">
        <f>(P1971/100)*(K1971*$K$14)+(P1971/100)*(L1971*$L$14)</f>
        <v>0</v>
      </c>
      <c r="V1971" s="14">
        <f>(Q1971/100)*(L1971*$L$14)</f>
        <v>0</v>
      </c>
      <c r="W1971" s="14">
        <f>(R1971/100)*(K1971*$L$14)+(R1971/100)*(L1971*$M$14)</f>
        <v>0</v>
      </c>
      <c r="X1971" s="14">
        <f t="shared" si="620"/>
        <v>748.8</v>
      </c>
      <c r="Y1971" s="14">
        <f t="shared" si="621"/>
        <v>0</v>
      </c>
      <c r="Z1971" s="14">
        <f t="shared" si="622"/>
        <v>0</v>
      </c>
      <c r="AA1971" s="14">
        <f t="shared" si="623"/>
        <v>0</v>
      </c>
      <c r="AB1971" s="14">
        <f t="shared" si="625"/>
        <v>0</v>
      </c>
      <c r="AC1971" s="15">
        <f t="shared" si="624"/>
        <v>748.8</v>
      </c>
      <c r="AD1971" s="48">
        <f>(ROUND(AC1971-AC1960,1)/AC1960)</f>
        <v>0.19999999999999998</v>
      </c>
      <c r="AE1971" s="113"/>
      <c r="AF1971" s="60"/>
      <c r="AH1971" s="20"/>
    </row>
    <row r="1972" spans="1:34">
      <c r="A1972" s="99"/>
      <c r="B1972" s="93"/>
      <c r="C1972" s="21" t="s">
        <v>329</v>
      </c>
      <c r="D1972" s="12">
        <v>78</v>
      </c>
      <c r="E1972" s="12">
        <v>0</v>
      </c>
      <c r="F1972" s="12">
        <v>0</v>
      </c>
      <c r="G1972" s="12">
        <v>0</v>
      </c>
      <c r="H1972" s="12">
        <v>0</v>
      </c>
      <c r="I1972" s="13">
        <v>20</v>
      </c>
      <c r="J1972" s="13">
        <v>80</v>
      </c>
      <c r="K1972" s="13">
        <v>0</v>
      </c>
      <c r="L1972" s="13">
        <v>80</v>
      </c>
      <c r="M1972" s="13">
        <v>0</v>
      </c>
      <c r="N1972" s="14">
        <f>D1972*$D$15</f>
        <v>117</v>
      </c>
      <c r="O1972" s="14">
        <f>E1972*$E$15</f>
        <v>0</v>
      </c>
      <c r="P1972" s="14">
        <f>F1972*$F$15</f>
        <v>0</v>
      </c>
      <c r="Q1972" s="14">
        <f>G1972*$G$15</f>
        <v>0</v>
      </c>
      <c r="R1972" s="14">
        <f>H1972*$H$15</f>
        <v>0</v>
      </c>
      <c r="S1972" s="14">
        <f>(N1972/100)*(I1972*$I$15)+(N1972/100)*(J1972*$J$15)+(N1972/100)*(L1972*$L$15)</f>
        <v>631.79999999999995</v>
      </c>
      <c r="T1972" s="14">
        <f>(O1972/100)*(K1972*$K$15)</f>
        <v>0</v>
      </c>
      <c r="U1972" s="14">
        <f>(P1972/100)*(K1972*$K$15)+(P1972/100)*(L1972*$L$15)</f>
        <v>0</v>
      </c>
      <c r="V1972" s="14">
        <f>(Q1972/100)*(L1972*$L$15)</f>
        <v>0</v>
      </c>
      <c r="W1972" s="14">
        <f>(R1972/100)*(K1972*$K$15)+(R1972/100)*(L1972*$L$15)</f>
        <v>0</v>
      </c>
      <c r="X1972" s="14">
        <f t="shared" si="620"/>
        <v>748.8</v>
      </c>
      <c r="Y1972" s="14">
        <f t="shared" si="621"/>
        <v>0</v>
      </c>
      <c r="Z1972" s="14">
        <f t="shared" si="622"/>
        <v>0</v>
      </c>
      <c r="AA1972" s="14">
        <f t="shared" si="623"/>
        <v>0</v>
      </c>
      <c r="AB1972" s="14">
        <f t="shared" si="625"/>
        <v>0</v>
      </c>
      <c r="AC1972" s="15">
        <f t="shared" si="624"/>
        <v>748.8</v>
      </c>
      <c r="AD1972" s="48">
        <f>(ROUND(AC1972-AC1960,1)/AC1960)</f>
        <v>0.19999999999999998</v>
      </c>
      <c r="AE1972" s="113"/>
      <c r="AF1972" s="60"/>
      <c r="AH1972" s="20"/>
    </row>
    <row r="1973" spans="1:34">
      <c r="A1973" s="99"/>
      <c r="B1973" s="93"/>
      <c r="C1973" s="21" t="s">
        <v>325</v>
      </c>
      <c r="D1973" s="12">
        <v>78</v>
      </c>
      <c r="E1973" s="12">
        <v>0</v>
      </c>
      <c r="F1973" s="12">
        <v>0</v>
      </c>
      <c r="G1973" s="12">
        <v>0</v>
      </c>
      <c r="H1973" s="12">
        <v>0</v>
      </c>
      <c r="I1973" s="13">
        <v>20</v>
      </c>
      <c r="J1973" s="13">
        <v>102</v>
      </c>
      <c r="K1973" s="13">
        <v>0</v>
      </c>
      <c r="L1973" s="13">
        <v>0</v>
      </c>
      <c r="M1973" s="13">
        <v>0</v>
      </c>
      <c r="N1973" s="14">
        <f>D1973*$D$16</f>
        <v>124.80000000000001</v>
      </c>
      <c r="O1973" s="14">
        <f>E1973*$E$16</f>
        <v>0</v>
      </c>
      <c r="P1973" s="14">
        <f>F1973*$F$16</f>
        <v>0</v>
      </c>
      <c r="Q1973" s="14">
        <f>G1973*$G$16</f>
        <v>0</v>
      </c>
      <c r="R1973" s="14">
        <f>H1973*$H$16</f>
        <v>0</v>
      </c>
      <c r="S1973" s="14">
        <f>(N1973/100)*(I1973*$I$16)+(N1973/100)*(J1973*$J$16)</f>
        <v>597.79200000000014</v>
      </c>
      <c r="T1973" s="14">
        <f>(O1973/100)*(K1973*$K$16)</f>
        <v>0</v>
      </c>
      <c r="U1973" s="14">
        <f>(P1973/100)*(K1973*$K$16)+(P1973/100)*(L1973*$L$16)</f>
        <v>0</v>
      </c>
      <c r="V1973" s="14">
        <f>(Q1973/100)*(L1973*$L$16)</f>
        <v>0</v>
      </c>
      <c r="W1973" s="14">
        <f>(R1973/100)*(K1973*$K$16)+(R1973/100)*(L1973*$L$16)</f>
        <v>0</v>
      </c>
      <c r="X1973" s="14">
        <f t="shared" si="620"/>
        <v>722.5920000000001</v>
      </c>
      <c r="Y1973" s="14">
        <f t="shared" si="621"/>
        <v>0</v>
      </c>
      <c r="Z1973" s="14">
        <f t="shared" si="622"/>
        <v>0</v>
      </c>
      <c r="AA1973" s="14">
        <f t="shared" si="623"/>
        <v>0</v>
      </c>
      <c r="AB1973" s="14">
        <f t="shared" si="625"/>
        <v>0</v>
      </c>
      <c r="AC1973" s="15">
        <f t="shared" si="624"/>
        <v>722.6</v>
      </c>
      <c r="AD1973" s="48">
        <f>(ROUND(AC1973-AC1960,1)/AC1960)</f>
        <v>0.15801282051282051</v>
      </c>
      <c r="AE1973" s="113"/>
      <c r="AF1973" s="60"/>
      <c r="AH1973" s="20"/>
    </row>
    <row r="1974" spans="1:34">
      <c r="A1974" s="99"/>
      <c r="B1974" s="93"/>
      <c r="C1974" s="21" t="s">
        <v>326</v>
      </c>
      <c r="D1974" s="12">
        <v>78</v>
      </c>
      <c r="E1974" s="12">
        <v>0</v>
      </c>
      <c r="F1974" s="12">
        <v>0</v>
      </c>
      <c r="G1974" s="12">
        <v>0</v>
      </c>
      <c r="H1974" s="12">
        <v>0</v>
      </c>
      <c r="I1974" s="13">
        <v>63</v>
      </c>
      <c r="J1974" s="13">
        <v>80</v>
      </c>
      <c r="K1974" s="13">
        <v>0</v>
      </c>
      <c r="L1974" s="13">
        <v>0</v>
      </c>
      <c r="M1974" s="13">
        <v>0</v>
      </c>
      <c r="N1974" s="14">
        <f>D1974*$D$17</f>
        <v>124.80000000000001</v>
      </c>
      <c r="O1974" s="14">
        <f>E1974*$E$17</f>
        <v>0</v>
      </c>
      <c r="P1974" s="14">
        <f>F1974*$F$17</f>
        <v>0</v>
      </c>
      <c r="Q1974" s="14">
        <f>G1974*$G$17</f>
        <v>0</v>
      </c>
      <c r="R1974" s="14">
        <f>H1974*$H$17</f>
        <v>0</v>
      </c>
      <c r="S1974" s="14">
        <f>(N1974/100)*(I1974*$I$17)+(N1974/100)*(J1974*$J$17)</f>
        <v>453.64800000000008</v>
      </c>
      <c r="T1974" s="14">
        <f>(O1974/100)*(K1974*$K$17)</f>
        <v>0</v>
      </c>
      <c r="U1974" s="14">
        <f>(P1974/100)*(K1974*$K$17)+(P1974/100)*(L1974*$L$17)</f>
        <v>0</v>
      </c>
      <c r="V1974" s="14">
        <f>(Q1974/100)*(L1974*$L$17)</f>
        <v>0</v>
      </c>
      <c r="W1974" s="14">
        <f>(R1974/100)*(K1974*$K$17)+(R1974/100)*(L1974*$L$17)</f>
        <v>0</v>
      </c>
      <c r="X1974" s="14">
        <f t="shared" si="620"/>
        <v>578.44800000000009</v>
      </c>
      <c r="Y1974" s="14">
        <f t="shared" si="621"/>
        <v>0</v>
      </c>
      <c r="Z1974" s="14">
        <f t="shared" si="622"/>
        <v>0</v>
      </c>
      <c r="AA1974" s="14">
        <f t="shared" si="623"/>
        <v>0</v>
      </c>
      <c r="AB1974" s="14">
        <f t="shared" si="625"/>
        <v>0</v>
      </c>
      <c r="AC1974" s="15">
        <f t="shared" si="624"/>
        <v>578.4</v>
      </c>
      <c r="AD1974" s="48">
        <f>(ROUND(AC1974-AC1960,1)/AC1960)</f>
        <v>-7.3076923076923081E-2</v>
      </c>
      <c r="AE1974" s="113"/>
      <c r="AF1974" s="60"/>
      <c r="AH1974" s="20"/>
    </row>
    <row r="1975" spans="1:34">
      <c r="A1975" s="107"/>
      <c r="B1975" s="152" t="s">
        <v>86</v>
      </c>
      <c r="C1975" s="152"/>
      <c r="D1975" s="152"/>
      <c r="E1975" s="152"/>
      <c r="F1975" s="152"/>
      <c r="G1975" s="152"/>
      <c r="H1975" s="152"/>
      <c r="I1975" s="152"/>
      <c r="J1975" s="152"/>
      <c r="K1975" s="152"/>
      <c r="L1975" s="152"/>
      <c r="M1975" s="152"/>
      <c r="N1975" s="152"/>
      <c r="O1975" s="152"/>
      <c r="P1975" s="152"/>
      <c r="Q1975" s="152"/>
      <c r="R1975" s="152"/>
      <c r="S1975" s="152"/>
      <c r="T1975" s="152"/>
      <c r="U1975" s="152"/>
      <c r="V1975" s="152"/>
      <c r="W1975" s="152"/>
      <c r="X1975" s="152"/>
      <c r="Y1975" s="152"/>
      <c r="Z1975" s="152"/>
      <c r="AA1975" s="152"/>
      <c r="AB1975" s="152"/>
      <c r="AC1975" s="18">
        <v>600</v>
      </c>
      <c r="AD1975" s="18"/>
      <c r="AE1975" s="113"/>
      <c r="AF1975" s="60"/>
      <c r="AH1975" s="20"/>
    </row>
    <row r="1976" spans="1:34">
      <c r="A1976" s="106" t="s">
        <v>0</v>
      </c>
      <c r="B1976" s="87" t="s">
        <v>85</v>
      </c>
      <c r="C1976" s="21" t="s">
        <v>243</v>
      </c>
      <c r="D1976" s="12">
        <v>128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60</v>
      </c>
      <c r="K1976" s="13">
        <v>0</v>
      </c>
      <c r="L1976" s="13">
        <v>0</v>
      </c>
      <c r="M1976" s="13">
        <v>0</v>
      </c>
      <c r="N1976" s="14">
        <f>D1976*$D$3</f>
        <v>256</v>
      </c>
      <c r="O1976" s="14">
        <f>E1976*$E$3</f>
        <v>0</v>
      </c>
      <c r="P1976" s="14">
        <f>F1976*$F$3</f>
        <v>0</v>
      </c>
      <c r="Q1976" s="14">
        <f>G1976*$G$3</f>
        <v>0</v>
      </c>
      <c r="R1976" s="14">
        <f>H1976*$H$3</f>
        <v>0</v>
      </c>
      <c r="S1976" s="14">
        <f>(N1976/100)*(I1976*$I$3)+(N1976/100)*(J1976*$J$3)</f>
        <v>691.2</v>
      </c>
      <c r="T1976" s="14">
        <f>(O1976/100)*(K1976*$K$3)</f>
        <v>0</v>
      </c>
      <c r="U1976" s="14">
        <f>(P1976/100)*(K1976*$K$3)+(P1976/100)*(L1976*$L$3)</f>
        <v>0</v>
      </c>
      <c r="V1976" s="14">
        <f>(Q1976/100)*(L1976*$L$3)</f>
        <v>0</v>
      </c>
      <c r="W1976" s="14">
        <f>(R1976/100)*(K1976*$K$3)+(R1976/100)*(L1976*$L$3)</f>
        <v>0</v>
      </c>
      <c r="X1976" s="14">
        <f t="shared" ref="X1976:AB1978" si="626">N1976+S1976</f>
        <v>947.2</v>
      </c>
      <c r="Y1976" s="14">
        <f t="shared" si="626"/>
        <v>0</v>
      </c>
      <c r="Z1976" s="14">
        <f t="shared" si="626"/>
        <v>0</v>
      </c>
      <c r="AA1976" s="14">
        <f t="shared" si="626"/>
        <v>0</v>
      </c>
      <c r="AB1976" s="14">
        <f t="shared" si="626"/>
        <v>0</v>
      </c>
      <c r="AC1976" s="15">
        <f>ROUND(X1976+Y1976+Z1976+AA1976+AB1976,1)</f>
        <v>947.2</v>
      </c>
      <c r="AD1976" s="48">
        <v>0</v>
      </c>
      <c r="AE1976" s="113"/>
      <c r="AF1976" s="60"/>
      <c r="AH1976" s="20"/>
    </row>
    <row r="1977" spans="1:34">
      <c r="A1977" s="99" t="s">
        <v>802</v>
      </c>
      <c r="B1977" s="87">
        <v>14</v>
      </c>
      <c r="C1977" s="21" t="s">
        <v>324</v>
      </c>
      <c r="D1977" s="12">
        <v>128</v>
      </c>
      <c r="E1977" s="12">
        <v>0</v>
      </c>
      <c r="F1977" s="12">
        <v>0</v>
      </c>
      <c r="G1977" s="12">
        <v>0</v>
      </c>
      <c r="H1977" s="12">
        <v>0</v>
      </c>
      <c r="I1977" s="13">
        <v>51</v>
      </c>
      <c r="J1977" s="13">
        <v>71</v>
      </c>
      <c r="K1977" s="13">
        <v>0</v>
      </c>
      <c r="L1977" s="13">
        <v>0</v>
      </c>
      <c r="M1977" s="13">
        <v>0</v>
      </c>
      <c r="N1977" s="14">
        <f>D1977*$D$4</f>
        <v>204.8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874.49599999999998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6"/>
        <v>1079.296</v>
      </c>
      <c r="Y1977" s="14">
        <f t="shared" si="626"/>
        <v>0</v>
      </c>
      <c r="Z1977" s="14">
        <f t="shared" si="626"/>
        <v>0</v>
      </c>
      <c r="AA1977" s="14">
        <f t="shared" si="626"/>
        <v>0</v>
      </c>
      <c r="AB1977" s="14">
        <f t="shared" si="626"/>
        <v>0</v>
      </c>
      <c r="AC1977" s="15">
        <f>ROUND(X1977+Y1977+Z1977+AA1977+AB1977,1)</f>
        <v>1079.3</v>
      </c>
      <c r="AD1977" s="48">
        <f>(ROUND(AC1977-AC1976,1)/AC1976)</f>
        <v>0.13946368243243243</v>
      </c>
      <c r="AE1977" s="113" t="s">
        <v>801</v>
      </c>
      <c r="AF1977" s="60"/>
      <c r="AH1977" s="20"/>
    </row>
    <row r="1978" spans="1:34">
      <c r="A1978" s="99" t="s">
        <v>803</v>
      </c>
      <c r="B1978" s="87">
        <v>18</v>
      </c>
      <c r="C1978" s="21" t="s">
        <v>836</v>
      </c>
      <c r="D1978" s="12">
        <v>128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60</v>
      </c>
      <c r="K1978" s="13">
        <v>0</v>
      </c>
      <c r="L1978" s="13">
        <v>0</v>
      </c>
      <c r="M1978" s="13">
        <v>0</v>
      </c>
      <c r="N1978" s="14">
        <f>D1978*$D$5</f>
        <v>256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645.12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6"/>
        <v>901.12</v>
      </c>
      <c r="Y1978" s="14">
        <f t="shared" si="626"/>
        <v>0</v>
      </c>
      <c r="Z1978" s="14">
        <f t="shared" si="626"/>
        <v>0</v>
      </c>
      <c r="AA1978" s="14">
        <f t="shared" si="626"/>
        <v>0</v>
      </c>
      <c r="AB1978" s="14">
        <f t="shared" si="626"/>
        <v>0</v>
      </c>
      <c r="AC1978" s="15">
        <f t="shared" ref="AC1978:AC1990" si="627">ROUND(X1978+Y1978+Z1978+AA1978+AB1978,1)</f>
        <v>901.1</v>
      </c>
      <c r="AD1978" s="48">
        <f>(ROUND(AC1978-AC1976,1)/AC1976)</f>
        <v>-4.8669763513513514E-2</v>
      </c>
      <c r="AE1978" s="113"/>
      <c r="AF1978" s="60"/>
      <c r="AH1978" s="20"/>
    </row>
    <row r="1979" spans="1:34">
      <c r="A1979" s="99" t="s">
        <v>804</v>
      </c>
      <c r="B1979" s="87">
        <v>0</v>
      </c>
      <c r="C1979" s="21" t="s">
        <v>337</v>
      </c>
      <c r="D1979" s="12">
        <v>128</v>
      </c>
      <c r="E1979" s="12">
        <v>0</v>
      </c>
      <c r="F1979" s="12">
        <v>0</v>
      </c>
      <c r="G1979" s="12">
        <v>0</v>
      </c>
      <c r="H1979" s="12">
        <v>0</v>
      </c>
      <c r="I1979" s="13">
        <v>30</v>
      </c>
      <c r="J1979" s="13">
        <v>60</v>
      </c>
      <c r="K1979" s="13">
        <v>0</v>
      </c>
      <c r="L1979" s="13">
        <v>0</v>
      </c>
      <c r="M1979" s="13">
        <v>0</v>
      </c>
      <c r="N1979" s="14">
        <f>D1979*$D$6</f>
        <v>256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645.12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ref="X1979:X2005" si="628">N1979+S1979</f>
        <v>901.12</v>
      </c>
      <c r="Y1979" s="14">
        <f t="shared" ref="Y1979:Y2005" si="629">O1979+T1979</f>
        <v>0</v>
      </c>
      <c r="Z1979" s="14">
        <f t="shared" ref="Z1979:Z2005" si="630">P1979+U1979</f>
        <v>0</v>
      </c>
      <c r="AA1979" s="14">
        <f t="shared" ref="AA1979:AA2005" si="631">Q1979+V1979</f>
        <v>0</v>
      </c>
      <c r="AB1979" s="14">
        <f t="shared" ref="AB1979:AB1991" si="632">R1979+W1979</f>
        <v>0</v>
      </c>
      <c r="AC1979" s="15">
        <f t="shared" si="627"/>
        <v>901.1</v>
      </c>
      <c r="AD1979" s="48">
        <f>(ROUND(AC1979-AC1976,1)/AC1976)</f>
        <v>-4.8669763513513514E-2</v>
      </c>
      <c r="AE1979" s="113"/>
      <c r="AF1979" s="60"/>
      <c r="AH1979" s="20"/>
    </row>
    <row r="1980" spans="1:34">
      <c r="A1980" s="99" t="s">
        <v>805</v>
      </c>
      <c r="B1980" s="87">
        <v>0</v>
      </c>
      <c r="C1980" s="21" t="s">
        <v>338</v>
      </c>
      <c r="D1980" s="12">
        <v>128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60</v>
      </c>
      <c r="K1980" s="13">
        <v>0</v>
      </c>
      <c r="L1980" s="13">
        <v>0</v>
      </c>
      <c r="M1980" s="13">
        <v>0</v>
      </c>
      <c r="N1980" s="14">
        <f>D1980*$D$7</f>
        <v>256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645.12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8"/>
        <v>901.12</v>
      </c>
      <c r="Y1980" s="14">
        <f t="shared" si="629"/>
        <v>0</v>
      </c>
      <c r="Z1980" s="14">
        <f t="shared" si="630"/>
        <v>0</v>
      </c>
      <c r="AA1980" s="14">
        <f t="shared" si="631"/>
        <v>0</v>
      </c>
      <c r="AB1980" s="14">
        <f t="shared" si="632"/>
        <v>0</v>
      </c>
      <c r="AC1980" s="15">
        <f t="shared" si="627"/>
        <v>901.1</v>
      </c>
      <c r="AD1980" s="48">
        <f>(ROUND(AC1980-AC1976,1)/AC1976)</f>
        <v>-4.8669763513513514E-2</v>
      </c>
      <c r="AE1980" s="113"/>
      <c r="AF1980" s="60"/>
      <c r="AH1980" s="20"/>
    </row>
    <row r="1981" spans="1:34">
      <c r="A1981" s="99" t="s">
        <v>655</v>
      </c>
      <c r="B1981" s="87"/>
      <c r="C1981" s="21" t="s">
        <v>339</v>
      </c>
      <c r="D1981" s="12">
        <v>128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60</v>
      </c>
      <c r="K1981" s="13">
        <v>0</v>
      </c>
      <c r="L1981" s="13">
        <v>0</v>
      </c>
      <c r="M1981" s="13">
        <v>0</v>
      </c>
      <c r="N1981" s="14">
        <f>D1981*$D$8</f>
        <v>256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645.12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8"/>
        <v>901.12</v>
      </c>
      <c r="Y1981" s="14">
        <f t="shared" si="629"/>
        <v>0</v>
      </c>
      <c r="Z1981" s="14">
        <f t="shared" si="630"/>
        <v>0</v>
      </c>
      <c r="AA1981" s="14">
        <f t="shared" si="631"/>
        <v>0</v>
      </c>
      <c r="AB1981" s="14">
        <f t="shared" si="632"/>
        <v>0</v>
      </c>
      <c r="AC1981" s="15">
        <f t="shared" si="627"/>
        <v>901.1</v>
      </c>
      <c r="AD1981" s="48">
        <f>(ROUND(AC1981-AC1976,1)/AC1976)</f>
        <v>-4.8669763513513514E-2</v>
      </c>
      <c r="AE1981" s="113"/>
      <c r="AF1981" s="60"/>
      <c r="AH1981" s="20"/>
    </row>
    <row r="1982" spans="1:34">
      <c r="A1982" s="99" t="s">
        <v>596</v>
      </c>
      <c r="B1982" s="87"/>
      <c r="C1982" s="21" t="s">
        <v>1</v>
      </c>
      <c r="D1982" s="12">
        <v>64</v>
      </c>
      <c r="E1982" s="12">
        <v>128</v>
      </c>
      <c r="F1982" s="12">
        <v>0</v>
      </c>
      <c r="G1982" s="12">
        <v>0</v>
      </c>
      <c r="H1982" s="12">
        <v>0</v>
      </c>
      <c r="I1982" s="13">
        <v>30</v>
      </c>
      <c r="J1982" s="13">
        <v>60</v>
      </c>
      <c r="K1982" s="13">
        <v>95</v>
      </c>
      <c r="L1982" s="13">
        <v>0</v>
      </c>
      <c r="M1982" s="13">
        <v>0</v>
      </c>
      <c r="N1982" s="14">
        <f>D1982*$D$9</f>
        <v>83.2</v>
      </c>
      <c r="O1982" s="14">
        <f>E1982*$E$9</f>
        <v>192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224.64000000000004</v>
      </c>
      <c r="T1982" s="14">
        <f>(O1982/100)*(K1982*$K$9)</f>
        <v>547.19999999999993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8"/>
        <v>307.84000000000003</v>
      </c>
      <c r="Y1982" s="14">
        <f t="shared" si="629"/>
        <v>739.19999999999993</v>
      </c>
      <c r="Z1982" s="14">
        <f t="shared" si="630"/>
        <v>0</v>
      </c>
      <c r="AA1982" s="14">
        <f t="shared" si="631"/>
        <v>0</v>
      </c>
      <c r="AB1982" s="14">
        <f t="shared" si="632"/>
        <v>0</v>
      </c>
      <c r="AC1982" s="15">
        <f t="shared" si="627"/>
        <v>1047</v>
      </c>
      <c r="AD1982" s="48">
        <f>(ROUND(AC1982-AC1976,1)/AC1976)</f>
        <v>0.10536317567567567</v>
      </c>
      <c r="AE1982" s="113"/>
      <c r="AF1982" s="60"/>
      <c r="AH1982" s="20"/>
    </row>
    <row r="1983" spans="1:34">
      <c r="A1983" s="99" t="s">
        <v>831</v>
      </c>
      <c r="B1983" s="87"/>
      <c r="C1983" s="21" t="s">
        <v>2</v>
      </c>
      <c r="D1983" s="12">
        <v>64</v>
      </c>
      <c r="E1983" s="12">
        <v>0</v>
      </c>
      <c r="F1983" s="12">
        <v>128</v>
      </c>
      <c r="G1983" s="12">
        <v>0</v>
      </c>
      <c r="H1983" s="12">
        <v>0</v>
      </c>
      <c r="I1983" s="13">
        <v>30</v>
      </c>
      <c r="J1983" s="13">
        <v>60</v>
      </c>
      <c r="K1983" s="13">
        <v>47.5</v>
      </c>
      <c r="L1983" s="13">
        <v>47.5</v>
      </c>
      <c r="M1983" s="13">
        <v>0</v>
      </c>
      <c r="N1983" s="14">
        <f>D1983*$D$10</f>
        <v>83.2</v>
      </c>
      <c r="O1983" s="14">
        <f>E1983*$E$10</f>
        <v>0</v>
      </c>
      <c r="P1983" s="14">
        <f>F1983*$F$10</f>
        <v>192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224.64000000000004</v>
      </c>
      <c r="T1983" s="14">
        <f>(O1983/100)*(K1983*$J$10)</f>
        <v>0</v>
      </c>
      <c r="U1983" s="14">
        <f>(P1983/100)*(K1983*$K$10)+(P1983/100)*(L1983*$L$10)</f>
        <v>547.19999999999993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8"/>
        <v>307.84000000000003</v>
      </c>
      <c r="Y1983" s="14">
        <f t="shared" si="629"/>
        <v>0</v>
      </c>
      <c r="Z1983" s="14">
        <f t="shared" si="630"/>
        <v>739.19999999999993</v>
      </c>
      <c r="AA1983" s="14">
        <f t="shared" si="631"/>
        <v>0</v>
      </c>
      <c r="AB1983" s="14">
        <f t="shared" si="632"/>
        <v>0</v>
      </c>
      <c r="AC1983" s="15">
        <f t="shared" si="627"/>
        <v>1047</v>
      </c>
      <c r="AD1983" s="48">
        <f>(ROUND(AC1983-AC1976,1)/AC1976)</f>
        <v>0.10536317567567567</v>
      </c>
      <c r="AE1983" s="113"/>
      <c r="AF1983" s="60"/>
      <c r="AH1983" s="20"/>
    </row>
    <row r="1984" spans="1:34">
      <c r="A1984" s="99" t="s">
        <v>832</v>
      </c>
      <c r="B1984" s="87"/>
      <c r="C1984" s="21" t="s">
        <v>3</v>
      </c>
      <c r="D1984" s="12">
        <v>64</v>
      </c>
      <c r="E1984" s="12">
        <v>0</v>
      </c>
      <c r="F1984" s="12">
        <v>0</v>
      </c>
      <c r="G1984" s="12">
        <v>128</v>
      </c>
      <c r="H1984" s="12">
        <v>0</v>
      </c>
      <c r="I1984" s="13">
        <v>30</v>
      </c>
      <c r="J1984" s="13">
        <v>60</v>
      </c>
      <c r="K1984" s="13">
        <v>0</v>
      </c>
      <c r="L1984" s="13">
        <v>95</v>
      </c>
      <c r="M1984" s="13">
        <v>0</v>
      </c>
      <c r="N1984" s="14">
        <f>D1984*$D$11</f>
        <v>83.2</v>
      </c>
      <c r="O1984" s="14">
        <f>E1984*$E$11</f>
        <v>0</v>
      </c>
      <c r="P1984" s="14">
        <f>F1984*$F$11</f>
        <v>0</v>
      </c>
      <c r="Q1984" s="14">
        <f>G1984*$G$11</f>
        <v>192</v>
      </c>
      <c r="R1984" s="14">
        <f>H1984*$H$11</f>
        <v>0</v>
      </c>
      <c r="S1984" s="14">
        <f>(N1984/100)*(I1984*$I$11)+(N1984/100)*(J1984*$J$11)</f>
        <v>224.64000000000004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547.19999999999993</v>
      </c>
      <c r="W1984" s="14">
        <f>(R1984/100)*(K1984*$K$11)+(R1984/100)*(L1984*$L$11)</f>
        <v>0</v>
      </c>
      <c r="X1984" s="14">
        <f t="shared" si="628"/>
        <v>307.84000000000003</v>
      </c>
      <c r="Y1984" s="14">
        <f t="shared" si="629"/>
        <v>0</v>
      </c>
      <c r="Z1984" s="14">
        <f t="shared" si="630"/>
        <v>0</v>
      </c>
      <c r="AA1984" s="14">
        <f t="shared" si="631"/>
        <v>739.19999999999993</v>
      </c>
      <c r="AB1984" s="14">
        <f t="shared" si="632"/>
        <v>0</v>
      </c>
      <c r="AC1984" s="15">
        <f t="shared" si="627"/>
        <v>1047</v>
      </c>
      <c r="AD1984" s="48">
        <f>(ROUND(AC1984-AC1976,1)/AC1976)</f>
        <v>0.10536317567567567</v>
      </c>
      <c r="AE1984" s="113"/>
      <c r="AF1984" s="60"/>
      <c r="AH1984" s="20"/>
    </row>
    <row r="1985" spans="1:34">
      <c r="A1985" s="99" t="s">
        <v>833</v>
      </c>
      <c r="B1985" s="87"/>
      <c r="C1985" s="21" t="s">
        <v>4</v>
      </c>
      <c r="D1985" s="12">
        <v>64</v>
      </c>
      <c r="E1985" s="12">
        <v>0</v>
      </c>
      <c r="F1985" s="12">
        <v>0</v>
      </c>
      <c r="G1985" s="12">
        <v>0</v>
      </c>
      <c r="H1985" s="12">
        <v>128</v>
      </c>
      <c r="I1985" s="13">
        <v>30</v>
      </c>
      <c r="J1985" s="13">
        <v>60</v>
      </c>
      <c r="K1985" s="13">
        <v>47.5</v>
      </c>
      <c r="L1985" s="13">
        <v>47.5</v>
      </c>
      <c r="M1985" s="13">
        <v>0</v>
      </c>
      <c r="N1985" s="14">
        <f>D1985*$D$12</f>
        <v>83.2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192</v>
      </c>
      <c r="S1985" s="14">
        <f>(N1985/100)*(I1985*$I$12)+(N1985/100)*(J1985*$J$12)</f>
        <v>224.64000000000004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547.19999999999993</v>
      </c>
      <c r="X1985" s="14">
        <f t="shared" si="628"/>
        <v>307.84000000000003</v>
      </c>
      <c r="Y1985" s="14">
        <f t="shared" si="629"/>
        <v>0</v>
      </c>
      <c r="Z1985" s="14">
        <f t="shared" si="630"/>
        <v>0</v>
      </c>
      <c r="AA1985" s="14">
        <f t="shared" si="631"/>
        <v>0</v>
      </c>
      <c r="AB1985" s="14">
        <f t="shared" si="632"/>
        <v>739.19999999999993</v>
      </c>
      <c r="AC1985" s="15">
        <f t="shared" si="627"/>
        <v>1047</v>
      </c>
      <c r="AD1985" s="48">
        <f>(ROUND(AC1985-AC1976,1)/AC1976)</f>
        <v>0.10536317567567567</v>
      </c>
      <c r="AE1985" s="113"/>
      <c r="AF1985" s="60"/>
      <c r="AH1985" s="20"/>
    </row>
    <row r="1986" spans="1:34">
      <c r="A1986" s="99" t="s">
        <v>834</v>
      </c>
      <c r="B1986" s="87"/>
      <c r="C1986" s="21" t="s">
        <v>327</v>
      </c>
      <c r="D1986" s="12">
        <v>128</v>
      </c>
      <c r="E1986" s="12">
        <v>0</v>
      </c>
      <c r="F1986" s="12">
        <v>0</v>
      </c>
      <c r="G1986" s="12">
        <v>0</v>
      </c>
      <c r="H1986" s="12">
        <v>0</v>
      </c>
      <c r="I1986" s="13">
        <v>30</v>
      </c>
      <c r="J1986" s="13">
        <v>60</v>
      </c>
      <c r="K1986" s="13">
        <v>0</v>
      </c>
      <c r="L1986" s="13">
        <v>0</v>
      </c>
      <c r="M1986" s="13">
        <v>75</v>
      </c>
      <c r="N1986" s="14">
        <f>D1986*$D$13</f>
        <v>192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950.4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8"/>
        <v>1142.4000000000001</v>
      </c>
      <c r="Y1986" s="14">
        <f t="shared" si="629"/>
        <v>0</v>
      </c>
      <c r="Z1986" s="14">
        <f t="shared" si="630"/>
        <v>0</v>
      </c>
      <c r="AA1986" s="14">
        <f t="shared" si="631"/>
        <v>0</v>
      </c>
      <c r="AB1986" s="14">
        <f t="shared" si="632"/>
        <v>0</v>
      </c>
      <c r="AC1986" s="15">
        <f t="shared" si="627"/>
        <v>1142.4000000000001</v>
      </c>
      <c r="AD1986" s="48">
        <f>(ROUND(AC1986-AC1976,1)/AC1976)</f>
        <v>0.20608108108108106</v>
      </c>
      <c r="AE1986" s="113"/>
      <c r="AF1986" s="60"/>
      <c r="AH1986" s="20"/>
    </row>
    <row r="1987" spans="1:34">
      <c r="A1987" s="99" t="s">
        <v>835</v>
      </c>
      <c r="B1987" s="87"/>
      <c r="C1987" s="21" t="s">
        <v>328</v>
      </c>
      <c r="D1987" s="12">
        <v>128</v>
      </c>
      <c r="E1987" s="12">
        <v>0</v>
      </c>
      <c r="F1987" s="12">
        <v>0</v>
      </c>
      <c r="G1987" s="12">
        <v>0</v>
      </c>
      <c r="H1987" s="12">
        <v>0</v>
      </c>
      <c r="I1987" s="13">
        <v>30</v>
      </c>
      <c r="J1987" s="13">
        <v>60</v>
      </c>
      <c r="K1987" s="13">
        <v>75</v>
      </c>
      <c r="L1987" s="13">
        <v>0</v>
      </c>
      <c r="M1987" s="13">
        <v>0</v>
      </c>
      <c r="N1987" s="14">
        <f>D1987*$D$14</f>
        <v>192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950.4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8"/>
        <v>1142.4000000000001</v>
      </c>
      <c r="Y1987" s="14">
        <f t="shared" si="629"/>
        <v>0</v>
      </c>
      <c r="Z1987" s="14">
        <f t="shared" si="630"/>
        <v>0</v>
      </c>
      <c r="AA1987" s="14">
        <f t="shared" si="631"/>
        <v>0</v>
      </c>
      <c r="AB1987" s="14">
        <f t="shared" si="632"/>
        <v>0</v>
      </c>
      <c r="AC1987" s="15">
        <f t="shared" si="627"/>
        <v>1142.4000000000001</v>
      </c>
      <c r="AD1987" s="48">
        <f>(ROUND(AC1987-AC1976,1)/AC1976)</f>
        <v>0.20608108108108106</v>
      </c>
      <c r="AE1987" s="113"/>
      <c r="AF1987" s="60"/>
      <c r="AH1987" s="20"/>
    </row>
    <row r="1988" spans="1:34">
      <c r="A1988" s="99"/>
      <c r="B1988" s="87"/>
      <c r="C1988" s="21" t="s">
        <v>329</v>
      </c>
      <c r="D1988" s="12">
        <v>128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60</v>
      </c>
      <c r="K1988" s="13">
        <v>0</v>
      </c>
      <c r="L1988" s="13">
        <v>75</v>
      </c>
      <c r="M1988" s="13">
        <v>0</v>
      </c>
      <c r="N1988" s="14">
        <f>D1988*$D$15</f>
        <v>192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950.4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8"/>
        <v>1142.4000000000001</v>
      </c>
      <c r="Y1988" s="14">
        <f t="shared" si="629"/>
        <v>0</v>
      </c>
      <c r="Z1988" s="14">
        <f t="shared" si="630"/>
        <v>0</v>
      </c>
      <c r="AA1988" s="14">
        <f t="shared" si="631"/>
        <v>0</v>
      </c>
      <c r="AB1988" s="14">
        <f t="shared" si="632"/>
        <v>0</v>
      </c>
      <c r="AC1988" s="15">
        <f t="shared" si="627"/>
        <v>1142.4000000000001</v>
      </c>
      <c r="AD1988" s="48">
        <f>(ROUND(AC1988-AC1976,1)/AC1976)</f>
        <v>0.20608108108108106</v>
      </c>
      <c r="AE1988" s="113"/>
      <c r="AF1988" s="60"/>
      <c r="AH1988" s="20"/>
    </row>
    <row r="1989" spans="1:34">
      <c r="A1989" s="99"/>
      <c r="B1989" s="87"/>
      <c r="C1989" s="21" t="s">
        <v>325</v>
      </c>
      <c r="D1989" s="12">
        <v>128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88</v>
      </c>
      <c r="K1989" s="13">
        <v>0</v>
      </c>
      <c r="L1989" s="13">
        <v>0</v>
      </c>
      <c r="M1989" s="13">
        <v>0</v>
      </c>
      <c r="N1989" s="14">
        <f>D1989*$D$16</f>
        <v>204.8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872.44800000000009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8"/>
        <v>1077.248</v>
      </c>
      <c r="Y1989" s="14">
        <f t="shared" si="629"/>
        <v>0</v>
      </c>
      <c r="Z1989" s="14">
        <f t="shared" si="630"/>
        <v>0</v>
      </c>
      <c r="AA1989" s="14">
        <f t="shared" si="631"/>
        <v>0</v>
      </c>
      <c r="AB1989" s="14">
        <f t="shared" si="632"/>
        <v>0</v>
      </c>
      <c r="AC1989" s="15">
        <f t="shared" si="627"/>
        <v>1077.2</v>
      </c>
      <c r="AD1989" s="48">
        <f>(ROUND(AC1989-AC1976,1)/AC1976)</f>
        <v>0.13724662162162163</v>
      </c>
      <c r="AE1989" s="113"/>
      <c r="AF1989" s="60"/>
      <c r="AH1989" s="20"/>
    </row>
    <row r="1990" spans="1:34">
      <c r="A1990" s="99"/>
      <c r="B1990" s="87"/>
      <c r="C1990" s="21" t="s">
        <v>326</v>
      </c>
      <c r="D1990" s="12">
        <v>128</v>
      </c>
      <c r="E1990" s="12">
        <v>0</v>
      </c>
      <c r="F1990" s="12">
        <v>0</v>
      </c>
      <c r="G1990" s="12">
        <v>0</v>
      </c>
      <c r="H1990" s="12">
        <v>0</v>
      </c>
      <c r="I1990" s="13">
        <v>63</v>
      </c>
      <c r="J1990" s="13">
        <v>60</v>
      </c>
      <c r="K1990" s="13">
        <v>0</v>
      </c>
      <c r="L1990" s="13">
        <v>0</v>
      </c>
      <c r="M1990" s="13">
        <v>0</v>
      </c>
      <c r="N1990" s="14">
        <f>D1990*$D$17</f>
        <v>204.8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703.48800000000006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8"/>
        <v>908.28800000000001</v>
      </c>
      <c r="Y1990" s="14">
        <f t="shared" si="629"/>
        <v>0</v>
      </c>
      <c r="Z1990" s="14">
        <f t="shared" si="630"/>
        <v>0</v>
      </c>
      <c r="AA1990" s="14">
        <f t="shared" si="631"/>
        <v>0</v>
      </c>
      <c r="AB1990" s="14">
        <f t="shared" si="632"/>
        <v>0</v>
      </c>
      <c r="AC1990" s="15">
        <f t="shared" si="627"/>
        <v>908.3</v>
      </c>
      <c r="AD1990" s="48">
        <f>(ROUND(AC1990-AC1976,1)/AC1976)</f>
        <v>-4.1068412162162157E-2</v>
      </c>
      <c r="AE1990" s="113"/>
      <c r="AF1990" s="60"/>
      <c r="AH1990" s="20"/>
    </row>
    <row r="1991" spans="1:34">
      <c r="A1991" s="106" t="s">
        <v>0</v>
      </c>
      <c r="B1991" s="88" t="s">
        <v>87</v>
      </c>
      <c r="C1991" s="50" t="s">
        <v>243</v>
      </c>
      <c r="D1991" s="11">
        <v>126</v>
      </c>
      <c r="E1991" s="11">
        <v>0</v>
      </c>
      <c r="F1991" s="11">
        <v>0</v>
      </c>
      <c r="G1991" s="11">
        <v>0</v>
      </c>
      <c r="H1991" s="11">
        <v>0</v>
      </c>
      <c r="I1991" s="51">
        <v>20</v>
      </c>
      <c r="J1991" s="51">
        <v>70</v>
      </c>
      <c r="K1991" s="51">
        <v>0</v>
      </c>
      <c r="L1991" s="51">
        <v>0</v>
      </c>
      <c r="M1991" s="51">
        <v>0</v>
      </c>
      <c r="N1991" s="52">
        <f>D1991*$D$3</f>
        <v>252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680.40000000000009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si="628"/>
        <v>932.40000000000009</v>
      </c>
      <c r="Y1991" s="52">
        <f t="shared" si="629"/>
        <v>0</v>
      </c>
      <c r="Z1991" s="52">
        <f t="shared" si="630"/>
        <v>0</v>
      </c>
      <c r="AA1991" s="52">
        <f t="shared" si="631"/>
        <v>0</v>
      </c>
      <c r="AB1991" s="52">
        <f t="shared" si="632"/>
        <v>0</v>
      </c>
      <c r="AC1991" s="53">
        <f>ROUND(X1991+Y1991+Z1991+AA1991+AB1991,1)</f>
        <v>932.4</v>
      </c>
      <c r="AD1991" s="58">
        <v>0</v>
      </c>
      <c r="AE1991" s="113"/>
      <c r="AF1991" s="60"/>
      <c r="AH1991" s="20"/>
    </row>
    <row r="1992" spans="1:34">
      <c r="A1992" s="99" t="s">
        <v>802</v>
      </c>
      <c r="B1992" s="89">
        <v>16</v>
      </c>
      <c r="C1992" s="21" t="s">
        <v>324</v>
      </c>
      <c r="D1992" s="12">
        <v>126</v>
      </c>
      <c r="E1992" s="12">
        <v>0</v>
      </c>
      <c r="F1992" s="12">
        <v>0</v>
      </c>
      <c r="G1992" s="12">
        <v>0</v>
      </c>
      <c r="H1992" s="12">
        <v>0</v>
      </c>
      <c r="I1992" s="13">
        <v>41</v>
      </c>
      <c r="J1992" s="13">
        <v>81</v>
      </c>
      <c r="K1992" s="13">
        <v>0</v>
      </c>
      <c r="L1992" s="13">
        <v>0</v>
      </c>
      <c r="M1992" s="13">
        <v>0</v>
      </c>
      <c r="N1992" s="14">
        <f>D1992*$D$4</f>
        <v>201.60000000000002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860.83200000000011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8"/>
        <v>1062.4320000000002</v>
      </c>
      <c r="Y1992" s="14">
        <f t="shared" si="629"/>
        <v>0</v>
      </c>
      <c r="Z1992" s="14">
        <f t="shared" si="630"/>
        <v>0</v>
      </c>
      <c r="AA1992" s="14">
        <f t="shared" si="631"/>
        <v>0</v>
      </c>
      <c r="AB1992" s="14">
        <f t="shared" ref="AB1992:AB2008" si="633">R1992+W1992</f>
        <v>0</v>
      </c>
      <c r="AC1992" s="15">
        <f>ROUND(X1992+Y1992+Z1992+AA1992+AB1992,1)</f>
        <v>1062.4000000000001</v>
      </c>
      <c r="AD1992" s="48">
        <f>(ROUND(AC1992-AC1991,1)/AC1991)</f>
        <v>0.13942513942513943</v>
      </c>
      <c r="AE1992" s="113" t="s">
        <v>801</v>
      </c>
      <c r="AF1992" s="60"/>
      <c r="AH1992" s="20"/>
    </row>
    <row r="1993" spans="1:34">
      <c r="A1993" s="99" t="s">
        <v>803</v>
      </c>
      <c r="B1993" s="89">
        <v>24</v>
      </c>
      <c r="C1993" s="21" t="s">
        <v>836</v>
      </c>
      <c r="D1993" s="12">
        <v>126</v>
      </c>
      <c r="E1993" s="12">
        <v>0</v>
      </c>
      <c r="F1993" s="12">
        <v>0</v>
      </c>
      <c r="G1993" s="12">
        <v>0</v>
      </c>
      <c r="H1993" s="12">
        <v>0</v>
      </c>
      <c r="I1993" s="13">
        <v>20</v>
      </c>
      <c r="J1993" s="13">
        <v>70</v>
      </c>
      <c r="K1993" s="13">
        <v>0</v>
      </c>
      <c r="L1993" s="13">
        <v>0</v>
      </c>
      <c r="M1993" s="13">
        <v>0</v>
      </c>
      <c r="N1993" s="14">
        <f>D1993*$D$5</f>
        <v>252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635.04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8"/>
        <v>887.04</v>
      </c>
      <c r="Y1993" s="14">
        <f t="shared" si="629"/>
        <v>0</v>
      </c>
      <c r="Z1993" s="14">
        <f t="shared" si="630"/>
        <v>0</v>
      </c>
      <c r="AA1993" s="14">
        <f t="shared" si="631"/>
        <v>0</v>
      </c>
      <c r="AB1993" s="14">
        <f t="shared" si="633"/>
        <v>0</v>
      </c>
      <c r="AC1993" s="15">
        <f t="shared" ref="AC1993:AC2005" si="634">ROUND(X1993+Y1993+Z1993+AA1993+AB1993,1)</f>
        <v>887</v>
      </c>
      <c r="AD1993" s="48">
        <f>(ROUND(AC1993-AC1991,1)/AC1991)</f>
        <v>-4.8691548691548694E-2</v>
      </c>
      <c r="AE1993" s="113"/>
      <c r="AF1993" s="60"/>
      <c r="AH1993" s="20"/>
    </row>
    <row r="1994" spans="1:34">
      <c r="A1994" s="99" t="s">
        <v>804</v>
      </c>
      <c r="B1994" s="89">
        <v>0</v>
      </c>
      <c r="C1994" s="21" t="s">
        <v>337</v>
      </c>
      <c r="D1994" s="12">
        <v>126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D1994*$D$6</f>
        <v>252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635.04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8"/>
        <v>887.04</v>
      </c>
      <c r="Y1994" s="14">
        <f t="shared" si="629"/>
        <v>0</v>
      </c>
      <c r="Z1994" s="14">
        <f t="shared" si="630"/>
        <v>0</v>
      </c>
      <c r="AA1994" s="14">
        <f t="shared" si="631"/>
        <v>0</v>
      </c>
      <c r="AB1994" s="14">
        <f t="shared" si="633"/>
        <v>0</v>
      </c>
      <c r="AC1994" s="15">
        <f t="shared" si="634"/>
        <v>887</v>
      </c>
      <c r="AD1994" s="48">
        <f>(ROUND(AC1994-AC1991,1)/AC1991)</f>
        <v>-4.8691548691548694E-2</v>
      </c>
      <c r="AE1994" s="113"/>
      <c r="AF1994" s="60"/>
      <c r="AH1994" s="20"/>
    </row>
    <row r="1995" spans="1:34">
      <c r="A1995" s="99" t="s">
        <v>805</v>
      </c>
      <c r="B1995" s="89">
        <v>0</v>
      </c>
      <c r="C1995" s="21" t="s">
        <v>338</v>
      </c>
      <c r="D1995" s="12">
        <v>126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D1995*$D$7</f>
        <v>252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635.04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8"/>
        <v>887.04</v>
      </c>
      <c r="Y1995" s="14">
        <f t="shared" si="629"/>
        <v>0</v>
      </c>
      <c r="Z1995" s="14">
        <f t="shared" si="630"/>
        <v>0</v>
      </c>
      <c r="AA1995" s="14">
        <f t="shared" si="631"/>
        <v>0</v>
      </c>
      <c r="AB1995" s="14">
        <f t="shared" si="633"/>
        <v>0</v>
      </c>
      <c r="AC1995" s="15">
        <f t="shared" si="634"/>
        <v>887</v>
      </c>
      <c r="AD1995" s="48">
        <f>(ROUND(AC1995-AC1991,1)/AC1991)</f>
        <v>-4.8691548691548694E-2</v>
      </c>
      <c r="AE1995" s="113"/>
      <c r="AF1995" s="60"/>
      <c r="AH1995" s="20"/>
    </row>
    <row r="1996" spans="1:34">
      <c r="A1996" s="99" t="s">
        <v>655</v>
      </c>
      <c r="B1996" s="89"/>
      <c r="C1996" s="21" t="s">
        <v>339</v>
      </c>
      <c r="D1996" s="12">
        <v>126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D1996*$D$8</f>
        <v>252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635.04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8"/>
        <v>887.04</v>
      </c>
      <c r="Y1996" s="14">
        <f t="shared" si="629"/>
        <v>0</v>
      </c>
      <c r="Z1996" s="14">
        <f t="shared" si="630"/>
        <v>0</v>
      </c>
      <c r="AA1996" s="14">
        <f t="shared" si="631"/>
        <v>0</v>
      </c>
      <c r="AB1996" s="14">
        <f t="shared" si="633"/>
        <v>0</v>
      </c>
      <c r="AC1996" s="15">
        <f t="shared" si="634"/>
        <v>887</v>
      </c>
      <c r="AD1996" s="48">
        <f>(ROUND(AC1996-AC1991,1)/AC1991)</f>
        <v>-4.8691548691548694E-2</v>
      </c>
      <c r="AE1996" s="113"/>
      <c r="AF1996" s="60"/>
      <c r="AH1996" s="20"/>
    </row>
    <row r="1997" spans="1:34">
      <c r="A1997" s="99" t="s">
        <v>596</v>
      </c>
      <c r="B1997" s="89"/>
      <c r="C1997" s="21" t="s">
        <v>1</v>
      </c>
      <c r="D1997" s="12">
        <v>63</v>
      </c>
      <c r="E1997" s="12">
        <v>126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95</v>
      </c>
      <c r="L1997" s="13">
        <v>0</v>
      </c>
      <c r="M1997" s="13">
        <v>0</v>
      </c>
      <c r="N1997" s="14">
        <f>D1997*$D$9</f>
        <v>81.900000000000006</v>
      </c>
      <c r="O1997" s="14">
        <f>E1997*$E$9</f>
        <v>189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221.13</v>
      </c>
      <c r="T1997" s="14">
        <f>(O1997/100)*(K1997*$K$9)</f>
        <v>538.65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8"/>
        <v>303.02999999999997</v>
      </c>
      <c r="Y1997" s="14">
        <f t="shared" si="629"/>
        <v>727.65</v>
      </c>
      <c r="Z1997" s="14">
        <f t="shared" si="630"/>
        <v>0</v>
      </c>
      <c r="AA1997" s="14">
        <f t="shared" si="631"/>
        <v>0</v>
      </c>
      <c r="AB1997" s="14">
        <f t="shared" si="633"/>
        <v>0</v>
      </c>
      <c r="AC1997" s="15">
        <f t="shared" si="634"/>
        <v>1030.7</v>
      </c>
      <c r="AD1997" s="48">
        <f>(ROUND(AC1997-AC1991,1)/AC1991)</f>
        <v>0.10542685542685543</v>
      </c>
      <c r="AE1997" s="113"/>
      <c r="AF1997" s="60"/>
      <c r="AH1997" s="20"/>
    </row>
    <row r="1998" spans="1:34">
      <c r="A1998" s="99" t="s">
        <v>831</v>
      </c>
      <c r="B1998" s="89"/>
      <c r="C1998" s="21" t="s">
        <v>2</v>
      </c>
      <c r="D1998" s="12">
        <v>63</v>
      </c>
      <c r="E1998" s="12">
        <v>0</v>
      </c>
      <c r="F1998" s="12">
        <v>126</v>
      </c>
      <c r="G1998" s="12">
        <v>0</v>
      </c>
      <c r="H1998" s="12">
        <v>0</v>
      </c>
      <c r="I1998" s="13">
        <v>20</v>
      </c>
      <c r="J1998" s="13">
        <v>70</v>
      </c>
      <c r="K1998" s="13">
        <v>47.5</v>
      </c>
      <c r="L1998" s="13">
        <v>47.5</v>
      </c>
      <c r="M1998" s="13">
        <v>0</v>
      </c>
      <c r="N1998" s="14">
        <f>D1998*$D$10</f>
        <v>81.900000000000006</v>
      </c>
      <c r="O1998" s="14">
        <f>E1998*$E$10</f>
        <v>0</v>
      </c>
      <c r="P1998" s="14">
        <f>F1998*$F$10</f>
        <v>189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221.13</v>
      </c>
      <c r="T1998" s="14">
        <f>(O1998/100)*(K1998*$J$10)</f>
        <v>0</v>
      </c>
      <c r="U1998" s="14">
        <f>(P1998/100)*(K1998*$K$10)+(P1998/100)*(L1998*$L$10)</f>
        <v>538.65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8"/>
        <v>303.02999999999997</v>
      </c>
      <c r="Y1998" s="14">
        <f t="shared" si="629"/>
        <v>0</v>
      </c>
      <c r="Z1998" s="14">
        <f t="shared" si="630"/>
        <v>727.65</v>
      </c>
      <c r="AA1998" s="14">
        <f t="shared" si="631"/>
        <v>0</v>
      </c>
      <c r="AB1998" s="14">
        <f t="shared" si="633"/>
        <v>0</v>
      </c>
      <c r="AC1998" s="15">
        <f t="shared" si="634"/>
        <v>1030.7</v>
      </c>
      <c r="AD1998" s="48">
        <f>(ROUND(AC1998-AC1991,1)/AC1991)</f>
        <v>0.10542685542685543</v>
      </c>
      <c r="AE1998" s="113"/>
      <c r="AF1998" s="60"/>
      <c r="AH1998" s="20"/>
    </row>
    <row r="1999" spans="1:34">
      <c r="A1999" s="99" t="s">
        <v>832</v>
      </c>
      <c r="B1999" s="89"/>
      <c r="C1999" s="21" t="s">
        <v>3</v>
      </c>
      <c r="D1999" s="12">
        <v>63</v>
      </c>
      <c r="E1999" s="12">
        <v>0</v>
      </c>
      <c r="F1999" s="12">
        <v>0</v>
      </c>
      <c r="G1999" s="12">
        <v>126</v>
      </c>
      <c r="H1999" s="12">
        <v>0</v>
      </c>
      <c r="I1999" s="13">
        <v>20</v>
      </c>
      <c r="J1999" s="13">
        <v>70</v>
      </c>
      <c r="K1999" s="13">
        <v>0</v>
      </c>
      <c r="L1999" s="13">
        <v>95</v>
      </c>
      <c r="M1999" s="13">
        <v>0</v>
      </c>
      <c r="N1999" s="14">
        <f>D1999*$D$11</f>
        <v>81.900000000000006</v>
      </c>
      <c r="O1999" s="14">
        <f>E1999*$E$11</f>
        <v>0</v>
      </c>
      <c r="P1999" s="14">
        <f>F1999*$F$11</f>
        <v>0</v>
      </c>
      <c r="Q1999" s="14">
        <f>G1999*$G$11</f>
        <v>189</v>
      </c>
      <c r="R1999" s="14">
        <f>H1999*$H$11</f>
        <v>0</v>
      </c>
      <c r="S1999" s="14">
        <f>(N1999/100)*(I1999*$I$11)+(N1999/100)*(J1999*$J$11)</f>
        <v>221.13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538.65</v>
      </c>
      <c r="W1999" s="14">
        <f>(R1999/100)*(K1999*$K$11)+(R1999/100)*(L1999*$L$11)</f>
        <v>0</v>
      </c>
      <c r="X1999" s="14">
        <f t="shared" si="628"/>
        <v>303.02999999999997</v>
      </c>
      <c r="Y1999" s="14">
        <f t="shared" si="629"/>
        <v>0</v>
      </c>
      <c r="Z1999" s="14">
        <f t="shared" si="630"/>
        <v>0</v>
      </c>
      <c r="AA1999" s="14">
        <f t="shared" si="631"/>
        <v>727.65</v>
      </c>
      <c r="AB1999" s="14">
        <f t="shared" si="633"/>
        <v>0</v>
      </c>
      <c r="AC1999" s="15">
        <f t="shared" si="634"/>
        <v>1030.7</v>
      </c>
      <c r="AD1999" s="48">
        <f>(ROUND(AC1999-AC1991,1)/AC1991)</f>
        <v>0.10542685542685543</v>
      </c>
      <c r="AE1999" s="113"/>
      <c r="AF1999" s="60"/>
      <c r="AH1999" s="20"/>
    </row>
    <row r="2000" spans="1:34">
      <c r="A2000" s="99" t="s">
        <v>833</v>
      </c>
      <c r="B2000" s="89"/>
      <c r="C2000" s="21" t="s">
        <v>4</v>
      </c>
      <c r="D2000" s="12">
        <v>63</v>
      </c>
      <c r="E2000" s="12">
        <v>0</v>
      </c>
      <c r="F2000" s="12">
        <v>0</v>
      </c>
      <c r="G2000" s="12">
        <v>0</v>
      </c>
      <c r="H2000" s="12">
        <v>126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D2000*$D$12</f>
        <v>81.900000000000006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189</v>
      </c>
      <c r="S2000" s="14">
        <f>(N2000/100)*(I2000*$I$12)+(N2000/100)*(J2000*$J$12)</f>
        <v>221.13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538.65</v>
      </c>
      <c r="X2000" s="14">
        <f t="shared" si="628"/>
        <v>303.02999999999997</v>
      </c>
      <c r="Y2000" s="14">
        <f t="shared" si="629"/>
        <v>0</v>
      </c>
      <c r="Z2000" s="14">
        <f t="shared" si="630"/>
        <v>0</v>
      </c>
      <c r="AA2000" s="14">
        <f t="shared" si="631"/>
        <v>0</v>
      </c>
      <c r="AB2000" s="14">
        <f t="shared" si="633"/>
        <v>727.65</v>
      </c>
      <c r="AC2000" s="15">
        <f t="shared" si="634"/>
        <v>1030.7</v>
      </c>
      <c r="AD2000" s="48">
        <f>(ROUND(AC2000-AC1991,1)/AC1991)</f>
        <v>0.10542685542685543</v>
      </c>
      <c r="AE2000" s="113"/>
      <c r="AF2000" s="60"/>
      <c r="AH2000" s="20"/>
    </row>
    <row r="2001" spans="1:34">
      <c r="A2001" s="99" t="s">
        <v>834</v>
      </c>
      <c r="B2001" s="89"/>
      <c r="C2001" s="21" t="s">
        <v>327</v>
      </c>
      <c r="D2001" s="12">
        <v>126</v>
      </c>
      <c r="E2001" s="12">
        <v>0</v>
      </c>
      <c r="F2001" s="12">
        <v>0</v>
      </c>
      <c r="G2001" s="12">
        <v>0</v>
      </c>
      <c r="H2001" s="12">
        <v>0</v>
      </c>
      <c r="I2001" s="13">
        <v>20</v>
      </c>
      <c r="J2001" s="13">
        <v>70</v>
      </c>
      <c r="K2001" s="13">
        <v>0</v>
      </c>
      <c r="L2001" s="13">
        <v>0</v>
      </c>
      <c r="M2001" s="13">
        <v>75</v>
      </c>
      <c r="N2001" s="14">
        <f>D2001*$D$13</f>
        <v>189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935.55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8"/>
        <v>1124.55</v>
      </c>
      <c r="Y2001" s="14">
        <f t="shared" si="629"/>
        <v>0</v>
      </c>
      <c r="Z2001" s="14">
        <f t="shared" si="630"/>
        <v>0</v>
      </c>
      <c r="AA2001" s="14">
        <f t="shared" si="631"/>
        <v>0</v>
      </c>
      <c r="AB2001" s="14">
        <f t="shared" si="633"/>
        <v>0</v>
      </c>
      <c r="AC2001" s="15">
        <f t="shared" si="634"/>
        <v>1124.5999999999999</v>
      </c>
      <c r="AD2001" s="48">
        <f>(ROUND(AC2001-AC1991,1)/AC1991)</f>
        <v>0.20613470613470614</v>
      </c>
      <c r="AE2001" s="113"/>
      <c r="AF2001" s="60"/>
      <c r="AH2001" s="20"/>
    </row>
    <row r="2002" spans="1:34">
      <c r="A2002" s="99" t="s">
        <v>835</v>
      </c>
      <c r="B2002" s="89"/>
      <c r="C2002" s="21" t="s">
        <v>328</v>
      </c>
      <c r="D2002" s="12">
        <v>126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70</v>
      </c>
      <c r="K2002" s="13">
        <v>75</v>
      </c>
      <c r="L2002" s="13">
        <v>0</v>
      </c>
      <c r="M2002" s="13">
        <v>0</v>
      </c>
      <c r="N2002" s="14">
        <f>D2002*$D$14</f>
        <v>189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935.55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8"/>
        <v>1124.55</v>
      </c>
      <c r="Y2002" s="14">
        <f t="shared" si="629"/>
        <v>0</v>
      </c>
      <c r="Z2002" s="14">
        <f t="shared" si="630"/>
        <v>0</v>
      </c>
      <c r="AA2002" s="14">
        <f t="shared" si="631"/>
        <v>0</v>
      </c>
      <c r="AB2002" s="14">
        <f t="shared" si="633"/>
        <v>0</v>
      </c>
      <c r="AC2002" s="15">
        <f t="shared" si="634"/>
        <v>1124.5999999999999</v>
      </c>
      <c r="AD2002" s="48">
        <f>(ROUND(AC2002-AC1991,1)/AC1991)</f>
        <v>0.20613470613470614</v>
      </c>
      <c r="AE2002" s="113"/>
      <c r="AF2002" s="60"/>
      <c r="AH2002" s="20"/>
    </row>
    <row r="2003" spans="1:34">
      <c r="A2003" s="99"/>
      <c r="B2003" s="89"/>
      <c r="C2003" s="21" t="s">
        <v>329</v>
      </c>
      <c r="D2003" s="12">
        <v>126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75</v>
      </c>
      <c r="M2003" s="13">
        <v>0</v>
      </c>
      <c r="N2003" s="14">
        <f>D2003*$D$15</f>
        <v>189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935.55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8"/>
        <v>1124.55</v>
      </c>
      <c r="Y2003" s="14">
        <f t="shared" si="629"/>
        <v>0</v>
      </c>
      <c r="Z2003" s="14">
        <f t="shared" si="630"/>
        <v>0</v>
      </c>
      <c r="AA2003" s="14">
        <f t="shared" si="631"/>
        <v>0</v>
      </c>
      <c r="AB2003" s="14">
        <f t="shared" si="633"/>
        <v>0</v>
      </c>
      <c r="AC2003" s="15">
        <f t="shared" si="634"/>
        <v>1124.5999999999999</v>
      </c>
      <c r="AD2003" s="48">
        <f>(ROUND(AC2003-AC1991,1)/AC1991)</f>
        <v>0.20613470613470614</v>
      </c>
      <c r="AE2003" s="113"/>
      <c r="AF2003" s="60"/>
      <c r="AH2003" s="20"/>
    </row>
    <row r="2004" spans="1:34">
      <c r="A2004" s="99"/>
      <c r="B2004" s="89"/>
      <c r="C2004" s="21" t="s">
        <v>325</v>
      </c>
      <c r="D2004" s="12">
        <v>126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93</v>
      </c>
      <c r="K2004" s="13">
        <v>0</v>
      </c>
      <c r="L2004" s="13">
        <v>0</v>
      </c>
      <c r="M2004" s="13">
        <v>0</v>
      </c>
      <c r="N2004" s="14">
        <f>D2004*$D$16</f>
        <v>201.60000000000002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884.01600000000008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8"/>
        <v>1085.616</v>
      </c>
      <c r="Y2004" s="14">
        <f t="shared" si="629"/>
        <v>0</v>
      </c>
      <c r="Z2004" s="14">
        <f t="shared" si="630"/>
        <v>0</v>
      </c>
      <c r="AA2004" s="14">
        <f t="shared" si="631"/>
        <v>0</v>
      </c>
      <c r="AB2004" s="14">
        <f t="shared" si="633"/>
        <v>0</v>
      </c>
      <c r="AC2004" s="15">
        <f t="shared" si="634"/>
        <v>1085.5999999999999</v>
      </c>
      <c r="AD2004" s="48">
        <f>(ROUND(AC2004-AC1991,1)/AC1991)</f>
        <v>0.1643071643071643</v>
      </c>
      <c r="AE2004" s="113"/>
      <c r="AF2004" s="60"/>
      <c r="AH2004" s="20"/>
    </row>
    <row r="2005" spans="1:34">
      <c r="A2005" s="99"/>
      <c r="B2005" s="89"/>
      <c r="C2005" s="21" t="s">
        <v>326</v>
      </c>
      <c r="D2005" s="12">
        <v>126</v>
      </c>
      <c r="E2005" s="12">
        <v>0</v>
      </c>
      <c r="F2005" s="12">
        <v>0</v>
      </c>
      <c r="G2005" s="12">
        <v>0</v>
      </c>
      <c r="H2005" s="12">
        <v>0</v>
      </c>
      <c r="I2005" s="13">
        <v>59</v>
      </c>
      <c r="J2005" s="13">
        <v>70</v>
      </c>
      <c r="K2005" s="13">
        <v>0</v>
      </c>
      <c r="L2005" s="13">
        <v>0</v>
      </c>
      <c r="M2005" s="13">
        <v>0</v>
      </c>
      <c r="N2005" s="14">
        <f>D2005*$D$17</f>
        <v>201.60000000000002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676.36800000000005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8"/>
        <v>877.96800000000007</v>
      </c>
      <c r="Y2005" s="14">
        <f t="shared" si="629"/>
        <v>0</v>
      </c>
      <c r="Z2005" s="14">
        <f t="shared" si="630"/>
        <v>0</v>
      </c>
      <c r="AA2005" s="14">
        <f t="shared" si="631"/>
        <v>0</v>
      </c>
      <c r="AB2005" s="14">
        <f t="shared" si="633"/>
        <v>0</v>
      </c>
      <c r="AC2005" s="15">
        <f t="shared" si="634"/>
        <v>878</v>
      </c>
      <c r="AD2005" s="48">
        <f>(ROUND(AC2005-AC1991,1)/AC1991)</f>
        <v>-5.8344058344058342E-2</v>
      </c>
      <c r="AE2005" s="113"/>
      <c r="AF2005" s="60"/>
      <c r="AH2005" s="20"/>
    </row>
    <row r="2006" spans="1:34">
      <c r="A2006" s="106" t="s">
        <v>0</v>
      </c>
      <c r="B2006" s="86" t="s">
        <v>561</v>
      </c>
      <c r="C2006" s="50" t="s">
        <v>243</v>
      </c>
      <c r="D2006" s="11">
        <v>130</v>
      </c>
      <c r="E2006" s="11">
        <v>0</v>
      </c>
      <c r="F2006" s="11">
        <v>0</v>
      </c>
      <c r="G2006" s="11">
        <v>0</v>
      </c>
      <c r="H2006" s="11">
        <v>0</v>
      </c>
      <c r="I2006" s="51">
        <v>40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260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702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962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3"/>
        <v>0</v>
      </c>
      <c r="AC2006" s="53">
        <f>ROUND(X2006+Y2006+Z2006+AA2006+AB2006,1)</f>
        <v>962</v>
      </c>
      <c r="AD2006" s="58">
        <v>0</v>
      </c>
      <c r="AE2006" s="113"/>
      <c r="AF2006" s="60"/>
      <c r="AH2006" s="20"/>
    </row>
    <row r="2007" spans="1:34">
      <c r="A2007" s="99" t="s">
        <v>802</v>
      </c>
      <c r="B2007" s="87">
        <v>16</v>
      </c>
      <c r="C2007" s="21" t="s">
        <v>324</v>
      </c>
      <c r="D2007" s="12">
        <v>130</v>
      </c>
      <c r="E2007" s="12">
        <v>0</v>
      </c>
      <c r="F2007" s="12">
        <v>0</v>
      </c>
      <c r="G2007" s="12">
        <v>0</v>
      </c>
      <c r="H2007" s="12">
        <v>0</v>
      </c>
      <c r="I2007" s="13">
        <v>56</v>
      </c>
      <c r="J2007" s="13">
        <v>66</v>
      </c>
      <c r="K2007" s="13">
        <v>0</v>
      </c>
      <c r="L2007" s="13">
        <v>0</v>
      </c>
      <c r="M2007" s="13">
        <v>0</v>
      </c>
      <c r="N2007" s="14">
        <f>D2007*$D$4</f>
        <v>208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888.16000000000008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1096.1600000000001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 t="shared" si="633"/>
        <v>0</v>
      </c>
      <c r="AC2007" s="15">
        <f>ROUND(X2007+Y2007+Z2007+AA2007+AB2007,1)</f>
        <v>1096.2</v>
      </c>
      <c r="AD2007" s="48">
        <f>(ROUND(AC2007-AC2006,1)/AC2006)</f>
        <v>0.13950103950103948</v>
      </c>
      <c r="AE2007" s="113" t="s">
        <v>801</v>
      </c>
      <c r="AF2007" s="60"/>
      <c r="AH2007" s="20"/>
    </row>
    <row r="2008" spans="1:34">
      <c r="A2008" s="99" t="s">
        <v>803</v>
      </c>
      <c r="B2008" s="87">
        <v>20</v>
      </c>
      <c r="C2008" s="21" t="s">
        <v>836</v>
      </c>
      <c r="D2008" s="12">
        <v>130</v>
      </c>
      <c r="E2008" s="12">
        <v>0</v>
      </c>
      <c r="F2008" s="12">
        <v>0</v>
      </c>
      <c r="G2008" s="12">
        <v>0</v>
      </c>
      <c r="H2008" s="12">
        <v>0</v>
      </c>
      <c r="I2008" s="13">
        <v>40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260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655.20000000000005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915.2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 t="shared" si="633"/>
        <v>0</v>
      </c>
      <c r="AC2008" s="15">
        <f t="shared" ref="AC2008:AC2020" si="639">ROUND(X2008+Y2008+Z2008+AA2008+AB2008,1)</f>
        <v>915.2</v>
      </c>
      <c r="AD2008" s="48">
        <f>(ROUND(AC2008-AC2006,1)/AC2006)</f>
        <v>-4.8648648648648644E-2</v>
      </c>
      <c r="AE2008" s="113"/>
      <c r="AF2008" s="60"/>
      <c r="AH2008" s="20"/>
    </row>
    <row r="2009" spans="1:34">
      <c r="A2009" s="99" t="s">
        <v>804</v>
      </c>
      <c r="B2009" s="87">
        <v>0</v>
      </c>
      <c r="C2009" s="21" t="s">
        <v>337</v>
      </c>
      <c r="D2009" s="12">
        <v>130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260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655.20000000000005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915.2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1" si="640">R2009+W2009</f>
        <v>0</v>
      </c>
      <c r="AC2009" s="15">
        <f t="shared" si="639"/>
        <v>915.2</v>
      </c>
      <c r="AD2009" s="48">
        <f>(ROUND(AC2009-AC2006,1)/AC2006)</f>
        <v>-4.8648648648648644E-2</v>
      </c>
      <c r="AE2009" s="113"/>
      <c r="AF2009" s="60"/>
      <c r="AH2009" s="20"/>
    </row>
    <row r="2010" spans="1:34">
      <c r="A2010" s="99" t="s">
        <v>805</v>
      </c>
      <c r="B2010" s="87">
        <v>0</v>
      </c>
      <c r="C2010" s="21" t="s">
        <v>338</v>
      </c>
      <c r="D2010" s="12">
        <v>130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260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655.20000000000005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915.2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915.2</v>
      </c>
      <c r="AD2010" s="48">
        <f>(ROUND(AC2010-AC2006,1)/AC2006)</f>
        <v>-4.8648648648648644E-2</v>
      </c>
      <c r="AE2010" s="113"/>
      <c r="AF2010" s="60"/>
      <c r="AH2010" s="20"/>
    </row>
    <row r="2011" spans="1:34">
      <c r="A2011" s="99" t="s">
        <v>655</v>
      </c>
      <c r="B2011" s="87"/>
      <c r="C2011" s="21" t="s">
        <v>339</v>
      </c>
      <c r="D2011" s="12">
        <v>130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260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655.20000000000005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915.2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915.2</v>
      </c>
      <c r="AD2011" s="48">
        <f>(ROUND(AC2011-AC2006,1)/AC2006)</f>
        <v>-4.8648648648648644E-2</v>
      </c>
      <c r="AE2011" s="113"/>
      <c r="AF2011" s="60"/>
      <c r="AH2011" s="20"/>
    </row>
    <row r="2012" spans="1:34">
      <c r="A2012" s="99" t="s">
        <v>596</v>
      </c>
      <c r="B2012" s="87"/>
      <c r="C2012" s="21" t="s">
        <v>1</v>
      </c>
      <c r="D2012" s="12">
        <v>65</v>
      </c>
      <c r="E2012" s="12">
        <v>130</v>
      </c>
      <c r="F2012" s="12">
        <v>0</v>
      </c>
      <c r="G2012" s="12">
        <v>0</v>
      </c>
      <c r="H2012" s="12">
        <v>0</v>
      </c>
      <c r="I2012" s="13">
        <v>40</v>
      </c>
      <c r="J2012" s="13">
        <v>50</v>
      </c>
      <c r="K2012" s="13">
        <v>95</v>
      </c>
      <c r="L2012" s="13">
        <v>0</v>
      </c>
      <c r="M2012" s="13">
        <v>0</v>
      </c>
      <c r="N2012" s="14">
        <f>D2012*$D$9</f>
        <v>84.5</v>
      </c>
      <c r="O2012" s="14">
        <f>E2012*$E$9</f>
        <v>195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228.14999999999998</v>
      </c>
      <c r="T2012" s="14">
        <f>(O2012/100)*(K2012*$K$9)</f>
        <v>555.75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312.64999999999998</v>
      </c>
      <c r="Y2012" s="14">
        <f t="shared" si="636"/>
        <v>750.75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1063.4000000000001</v>
      </c>
      <c r="AD2012" s="48">
        <f>(ROUND(AC2012-AC2006,1)/AC2006)</f>
        <v>0.10540540540540541</v>
      </c>
      <c r="AE2012" s="113"/>
      <c r="AF2012" s="60"/>
      <c r="AH2012" s="20"/>
    </row>
    <row r="2013" spans="1:34">
      <c r="A2013" s="99" t="s">
        <v>831</v>
      </c>
      <c r="B2013" s="87"/>
      <c r="C2013" s="21" t="s">
        <v>2</v>
      </c>
      <c r="D2013" s="12">
        <v>65</v>
      </c>
      <c r="E2013" s="12">
        <v>0</v>
      </c>
      <c r="F2013" s="12">
        <v>130</v>
      </c>
      <c r="G2013" s="12">
        <v>0</v>
      </c>
      <c r="H2013" s="12">
        <v>0</v>
      </c>
      <c r="I2013" s="13">
        <v>40</v>
      </c>
      <c r="J2013" s="13">
        <v>50</v>
      </c>
      <c r="K2013" s="13">
        <v>47.5</v>
      </c>
      <c r="L2013" s="13">
        <v>47.5</v>
      </c>
      <c r="M2013" s="13">
        <v>0</v>
      </c>
      <c r="N2013" s="14">
        <f>D2013*$D$10</f>
        <v>84.5</v>
      </c>
      <c r="O2013" s="14">
        <f>E2013*$E$10</f>
        <v>0</v>
      </c>
      <c r="P2013" s="14">
        <f>F2013*$F$10</f>
        <v>195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228.14999999999998</v>
      </c>
      <c r="T2013" s="14">
        <f>(O2013/100)*(K2013*$J$10)</f>
        <v>0</v>
      </c>
      <c r="U2013" s="14">
        <f>(P2013/100)*(K2013*$K$10)+(P2013/100)*(L2013*$L$10)</f>
        <v>555.75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312.64999999999998</v>
      </c>
      <c r="Y2013" s="14">
        <f t="shared" si="636"/>
        <v>0</v>
      </c>
      <c r="Z2013" s="14">
        <f t="shared" si="637"/>
        <v>750.75</v>
      </c>
      <c r="AA2013" s="14">
        <f t="shared" si="638"/>
        <v>0</v>
      </c>
      <c r="AB2013" s="14">
        <f t="shared" si="640"/>
        <v>0</v>
      </c>
      <c r="AC2013" s="15">
        <f t="shared" si="639"/>
        <v>1063.4000000000001</v>
      </c>
      <c r="AD2013" s="48">
        <f>(ROUND(AC2013-AC2006,1)/AC2006)</f>
        <v>0.10540540540540541</v>
      </c>
      <c r="AE2013" s="113"/>
      <c r="AF2013" s="60"/>
      <c r="AH2013" s="20"/>
    </row>
    <row r="2014" spans="1:34">
      <c r="A2014" s="99" t="s">
        <v>832</v>
      </c>
      <c r="B2014" s="87"/>
      <c r="C2014" s="21" t="s">
        <v>3</v>
      </c>
      <c r="D2014" s="12">
        <v>65</v>
      </c>
      <c r="E2014" s="12">
        <v>0</v>
      </c>
      <c r="F2014" s="12">
        <v>0</v>
      </c>
      <c r="G2014" s="12">
        <v>130</v>
      </c>
      <c r="H2014" s="12">
        <v>0</v>
      </c>
      <c r="I2014" s="13">
        <v>40</v>
      </c>
      <c r="J2014" s="13">
        <v>50</v>
      </c>
      <c r="K2014" s="13">
        <v>0</v>
      </c>
      <c r="L2014" s="13">
        <v>95</v>
      </c>
      <c r="M2014" s="13">
        <v>0</v>
      </c>
      <c r="N2014" s="14">
        <f>D2014*$D$11</f>
        <v>84.5</v>
      </c>
      <c r="O2014" s="14">
        <f>E2014*$E$11</f>
        <v>0</v>
      </c>
      <c r="P2014" s="14">
        <f>F2014*$F$11</f>
        <v>0</v>
      </c>
      <c r="Q2014" s="14">
        <f>G2014*$G$11</f>
        <v>195</v>
      </c>
      <c r="R2014" s="14">
        <f>H2014*$H$11</f>
        <v>0</v>
      </c>
      <c r="S2014" s="14">
        <f>(N2014/100)*(I2014*$I$11)+(N2014/100)*(J2014*$J$11)</f>
        <v>228.14999999999998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555.75</v>
      </c>
      <c r="W2014" s="14">
        <f>(R2014/100)*(K2014*$K$11)+(R2014/100)*(L2014*$L$11)</f>
        <v>0</v>
      </c>
      <c r="X2014" s="14">
        <f t="shared" si="635"/>
        <v>312.64999999999998</v>
      </c>
      <c r="Y2014" s="14">
        <f t="shared" si="636"/>
        <v>0</v>
      </c>
      <c r="Z2014" s="14">
        <f t="shared" si="637"/>
        <v>0</v>
      </c>
      <c r="AA2014" s="14">
        <f t="shared" si="638"/>
        <v>750.75</v>
      </c>
      <c r="AB2014" s="14">
        <f t="shared" si="640"/>
        <v>0</v>
      </c>
      <c r="AC2014" s="15">
        <f t="shared" si="639"/>
        <v>1063.4000000000001</v>
      </c>
      <c r="AD2014" s="48">
        <f>(ROUND(AC2014-AC2006,1)/AC2006)</f>
        <v>0.10540540540540541</v>
      </c>
      <c r="AE2014" s="113"/>
      <c r="AF2014" s="60"/>
      <c r="AH2014" s="20"/>
    </row>
    <row r="2015" spans="1:34">
      <c r="A2015" s="99" t="s">
        <v>833</v>
      </c>
      <c r="B2015" s="87"/>
      <c r="C2015" s="21" t="s">
        <v>4</v>
      </c>
      <c r="D2015" s="12">
        <v>65</v>
      </c>
      <c r="E2015" s="12">
        <v>0</v>
      </c>
      <c r="F2015" s="12">
        <v>0</v>
      </c>
      <c r="G2015" s="12">
        <v>0</v>
      </c>
      <c r="H2015" s="12">
        <v>130</v>
      </c>
      <c r="I2015" s="13">
        <v>40</v>
      </c>
      <c r="J2015" s="13">
        <v>50</v>
      </c>
      <c r="K2015" s="13">
        <v>47.5</v>
      </c>
      <c r="L2015" s="13">
        <v>47.5</v>
      </c>
      <c r="M2015" s="13">
        <v>0</v>
      </c>
      <c r="N2015" s="14">
        <f>D2015*$D$12</f>
        <v>84.5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195</v>
      </c>
      <c r="S2015" s="14">
        <f>(N2015/100)*(I2015*$I$12)+(N2015/100)*(J2015*$J$12)</f>
        <v>228.14999999999998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555.75</v>
      </c>
      <c r="X2015" s="14">
        <f t="shared" si="635"/>
        <v>312.64999999999998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750.75</v>
      </c>
      <c r="AC2015" s="15">
        <f t="shared" si="639"/>
        <v>1063.4000000000001</v>
      </c>
      <c r="AD2015" s="48">
        <f>(ROUND(AC2015-AC2006,1)/AC2006)</f>
        <v>0.10540540540540541</v>
      </c>
      <c r="AE2015" s="113"/>
      <c r="AF2015" s="60"/>
      <c r="AH2015" s="20"/>
    </row>
    <row r="2016" spans="1:34">
      <c r="A2016" s="99" t="s">
        <v>834</v>
      </c>
      <c r="B2016" s="87"/>
      <c r="C2016" s="21" t="s">
        <v>327</v>
      </c>
      <c r="D2016" s="12">
        <v>130</v>
      </c>
      <c r="E2016" s="12">
        <v>0</v>
      </c>
      <c r="F2016" s="12">
        <v>0</v>
      </c>
      <c r="G2016" s="12">
        <v>0</v>
      </c>
      <c r="H2016" s="12">
        <v>0</v>
      </c>
      <c r="I2016" s="13">
        <v>40</v>
      </c>
      <c r="J2016" s="13">
        <v>50</v>
      </c>
      <c r="K2016" s="13">
        <v>0</v>
      </c>
      <c r="L2016" s="13">
        <v>0</v>
      </c>
      <c r="M2016" s="13">
        <v>75</v>
      </c>
      <c r="N2016" s="14">
        <f>D2016*$D$13</f>
        <v>195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965.25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1160.25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1160.3</v>
      </c>
      <c r="AD2016" s="48">
        <f>(ROUND(AC2016-AC2006,1)/AC2006)</f>
        <v>0.20613305613305616</v>
      </c>
      <c r="AE2016" s="113"/>
      <c r="AF2016" s="60"/>
      <c r="AH2016" s="20"/>
    </row>
    <row r="2017" spans="1:34">
      <c r="A2017" s="99" t="s">
        <v>835</v>
      </c>
      <c r="B2017" s="87"/>
      <c r="C2017" s="21" t="s">
        <v>328</v>
      </c>
      <c r="D2017" s="12">
        <v>130</v>
      </c>
      <c r="E2017" s="12">
        <v>0</v>
      </c>
      <c r="F2017" s="12">
        <v>0</v>
      </c>
      <c r="G2017" s="12">
        <v>0</v>
      </c>
      <c r="H2017" s="12">
        <v>0</v>
      </c>
      <c r="I2017" s="13">
        <v>40</v>
      </c>
      <c r="J2017" s="13">
        <v>50</v>
      </c>
      <c r="K2017" s="13">
        <v>75</v>
      </c>
      <c r="L2017" s="13">
        <v>0</v>
      </c>
      <c r="M2017" s="13">
        <v>0</v>
      </c>
      <c r="N2017" s="14">
        <f>D2017*$D$14</f>
        <v>195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965.25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1160.25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1160.3</v>
      </c>
      <c r="AD2017" s="48">
        <f>(ROUND(AC2017-AC2006,1)/AC2006)</f>
        <v>0.20613305613305616</v>
      </c>
      <c r="AE2017" s="113"/>
      <c r="AF2017" s="60"/>
      <c r="AH2017" s="20"/>
    </row>
    <row r="2018" spans="1:34">
      <c r="A2018" s="99"/>
      <c r="B2018" s="87"/>
      <c r="C2018" s="21" t="s">
        <v>329</v>
      </c>
      <c r="D2018" s="12">
        <v>130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50</v>
      </c>
      <c r="K2018" s="13">
        <v>0</v>
      </c>
      <c r="L2018" s="13">
        <v>75</v>
      </c>
      <c r="M2018" s="13">
        <v>0</v>
      </c>
      <c r="N2018" s="14">
        <f>D2018*$D$15</f>
        <v>195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965.25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1160.25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1160.3</v>
      </c>
      <c r="AD2018" s="48">
        <f>(ROUND(AC2018-AC2006,1)/AC2006)</f>
        <v>0.20613305613305616</v>
      </c>
      <c r="AE2018" s="113"/>
      <c r="AF2018" s="60"/>
      <c r="AH2018" s="20"/>
    </row>
    <row r="2019" spans="1:34">
      <c r="A2019" s="99"/>
      <c r="B2019" s="87"/>
      <c r="C2019" s="21" t="s">
        <v>325</v>
      </c>
      <c r="D2019" s="12">
        <v>130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84</v>
      </c>
      <c r="K2019" s="13">
        <v>0</v>
      </c>
      <c r="L2019" s="13">
        <v>0</v>
      </c>
      <c r="M2019" s="13">
        <v>0</v>
      </c>
      <c r="N2019" s="14">
        <f>D2019*$D$16</f>
        <v>208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869.44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1077.44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1077.4000000000001</v>
      </c>
      <c r="AD2019" s="48">
        <f>(ROUND(AC2019-AC2006,1)/AC2006)</f>
        <v>0.11995841995841997</v>
      </c>
      <c r="AE2019" s="113"/>
      <c r="AF2019" s="60"/>
      <c r="AH2019" s="20"/>
    </row>
    <row r="2020" spans="1:34">
      <c r="A2020" s="99"/>
      <c r="B2020" s="87"/>
      <c r="C2020" s="21" t="s">
        <v>326</v>
      </c>
      <c r="D2020" s="12">
        <v>130</v>
      </c>
      <c r="E2020" s="12">
        <v>0</v>
      </c>
      <c r="F2020" s="12">
        <v>0</v>
      </c>
      <c r="G2020" s="12">
        <v>0</v>
      </c>
      <c r="H2020" s="12">
        <v>0</v>
      </c>
      <c r="I2020" s="13">
        <v>68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208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740.48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948.48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948.5</v>
      </c>
      <c r="AD2020" s="48">
        <f>(ROUND(AC2020-AC2006,1)/AC2006)</f>
        <v>-1.4033264033264034E-2</v>
      </c>
      <c r="AE2020" s="113"/>
      <c r="AF2020" s="60"/>
      <c r="AH2020" s="20"/>
    </row>
    <row r="2021" spans="1:34" ht="14.25" customHeight="1">
      <c r="A2021" s="106" t="s">
        <v>0</v>
      </c>
      <c r="B2021" s="88" t="s">
        <v>89</v>
      </c>
      <c r="C2021" s="50" t="s">
        <v>243</v>
      </c>
      <c r="D2021" s="11">
        <v>140</v>
      </c>
      <c r="E2021" s="11">
        <v>0</v>
      </c>
      <c r="F2021" s="11">
        <v>0</v>
      </c>
      <c r="G2021" s="11">
        <v>0</v>
      </c>
      <c r="H2021" s="11">
        <v>0</v>
      </c>
      <c r="I2021" s="51">
        <v>30</v>
      </c>
      <c r="J2021" s="51">
        <v>50</v>
      </c>
      <c r="K2021" s="51">
        <v>0</v>
      </c>
      <c r="L2021" s="51">
        <v>0</v>
      </c>
      <c r="M2021" s="51">
        <v>0</v>
      </c>
      <c r="N2021" s="52">
        <f>D2021*$D$3</f>
        <v>280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672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 t="shared" ref="X2021:X2035" si="641">N2021+S2021</f>
        <v>952</v>
      </c>
      <c r="Y2021" s="52">
        <f t="shared" ref="Y2021:Y2035" si="642">O2021+T2021</f>
        <v>0</v>
      </c>
      <c r="Z2021" s="52">
        <f t="shared" ref="Z2021:Z2035" si="643">P2021+U2021</f>
        <v>0</v>
      </c>
      <c r="AA2021" s="52">
        <f t="shared" ref="AA2021:AA2035" si="644">Q2021+V2021</f>
        <v>0</v>
      </c>
      <c r="AB2021" s="52">
        <f t="shared" si="640"/>
        <v>0</v>
      </c>
      <c r="AC2021" s="53">
        <f>ROUND(X2021+Y2021+Z2021+AA2021+AB2021,1)</f>
        <v>952</v>
      </c>
      <c r="AD2021" s="58">
        <v>0</v>
      </c>
      <c r="AE2021" s="113"/>
      <c r="AF2021" s="60"/>
      <c r="AH2021" s="20"/>
    </row>
    <row r="2022" spans="1:34">
      <c r="A2022" s="99" t="s">
        <v>802</v>
      </c>
      <c r="B2022" s="89">
        <v>15</v>
      </c>
      <c r="C2022" s="21" t="s">
        <v>324</v>
      </c>
      <c r="D2022" s="12">
        <v>140</v>
      </c>
      <c r="E2022" s="12">
        <v>0</v>
      </c>
      <c r="F2022" s="12">
        <v>0</v>
      </c>
      <c r="G2022" s="12">
        <v>0</v>
      </c>
      <c r="H2022" s="12">
        <v>0</v>
      </c>
      <c r="I2022" s="13">
        <v>45</v>
      </c>
      <c r="J2022" s="13">
        <v>65</v>
      </c>
      <c r="K2022" s="13">
        <v>0</v>
      </c>
      <c r="L2022" s="13">
        <v>0</v>
      </c>
      <c r="M2022" s="13">
        <v>0</v>
      </c>
      <c r="N2022" s="14">
        <f>D2022*$D$4</f>
        <v>224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862.40000000000009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si="641"/>
        <v>1086.4000000000001</v>
      </c>
      <c r="Y2022" s="14">
        <f t="shared" si="642"/>
        <v>0</v>
      </c>
      <c r="Z2022" s="14">
        <f t="shared" si="643"/>
        <v>0</v>
      </c>
      <c r="AA2022" s="14">
        <f t="shared" si="644"/>
        <v>0</v>
      </c>
      <c r="AB2022" s="14">
        <f>R2022+W2022</f>
        <v>0</v>
      </c>
      <c r="AC2022" s="15">
        <f>ROUND(X2022+Y2022+Z2022+AA2022+AB2022,1)</f>
        <v>1086.4000000000001</v>
      </c>
      <c r="AD2022" s="48">
        <f>(ROUND(AC2022-AC2021,1)/AC2021)</f>
        <v>0.14117647058823529</v>
      </c>
      <c r="AE2022" s="113" t="s">
        <v>801</v>
      </c>
      <c r="AF2022" s="60"/>
      <c r="AH2022" s="20"/>
    </row>
    <row r="2023" spans="1:34">
      <c r="A2023" s="99" t="s">
        <v>803</v>
      </c>
      <c r="B2023" s="89">
        <v>20</v>
      </c>
      <c r="C2023" s="21" t="s">
        <v>836</v>
      </c>
      <c r="D2023" s="12">
        <v>140</v>
      </c>
      <c r="E2023" s="12">
        <v>0</v>
      </c>
      <c r="F2023" s="12">
        <v>0</v>
      </c>
      <c r="G2023" s="12">
        <v>0</v>
      </c>
      <c r="H2023" s="12">
        <v>0</v>
      </c>
      <c r="I2023" s="13">
        <v>30</v>
      </c>
      <c r="J2023" s="13">
        <v>50</v>
      </c>
      <c r="K2023" s="13">
        <v>0</v>
      </c>
      <c r="L2023" s="13">
        <v>0</v>
      </c>
      <c r="M2023" s="13">
        <v>0</v>
      </c>
      <c r="N2023" s="14">
        <f>D2023*$D$5</f>
        <v>280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627.20000000000005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907.2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907.2</v>
      </c>
      <c r="AD2023" s="48">
        <f>(ROUND(AC2023-AC2021,1)/AC2021)</f>
        <v>-4.7058823529411764E-2</v>
      </c>
      <c r="AE2023" s="113"/>
      <c r="AF2023" s="60"/>
      <c r="AH2023" s="20"/>
    </row>
    <row r="2024" spans="1:34">
      <c r="A2024" s="99" t="s">
        <v>804</v>
      </c>
      <c r="B2024" s="89">
        <v>0</v>
      </c>
      <c r="C2024" s="21" t="s">
        <v>337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30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D2024*$D$6</f>
        <v>280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627.20000000000005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907.2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907.2</v>
      </c>
      <c r="AD2024" s="48">
        <f>(ROUND(AC2024-AC2021,1)/AC2021)</f>
        <v>-4.7058823529411764E-2</v>
      </c>
      <c r="AE2024" s="113"/>
      <c r="AF2024" s="60"/>
      <c r="AH2024" s="20"/>
    </row>
    <row r="2025" spans="1:34">
      <c r="A2025" s="99" t="s">
        <v>805</v>
      </c>
      <c r="B2025" s="89">
        <v>0</v>
      </c>
      <c r="C2025" s="21" t="s">
        <v>338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D2025*$D$7</f>
        <v>280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627.20000000000005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907.2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907.2</v>
      </c>
      <c r="AD2025" s="48">
        <f>(ROUND(AC2025-AC2021,1)/AC2021)</f>
        <v>-4.7058823529411764E-2</v>
      </c>
      <c r="AE2025" s="113"/>
      <c r="AF2025" s="60"/>
      <c r="AH2025" s="20"/>
    </row>
    <row r="2026" spans="1:34">
      <c r="A2026" s="99" t="s">
        <v>655</v>
      </c>
      <c r="B2026" s="89"/>
      <c r="C2026" s="21" t="s">
        <v>339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D2026*$D$8</f>
        <v>280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627.20000000000005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907.2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907.2</v>
      </c>
      <c r="AD2026" s="48">
        <f>(ROUND(AC2026-AC2021,1)/AC2021)</f>
        <v>-4.7058823529411764E-2</v>
      </c>
      <c r="AE2026" s="113"/>
      <c r="AF2026" s="60"/>
      <c r="AH2026" s="20"/>
    </row>
    <row r="2027" spans="1:34">
      <c r="A2027" s="99" t="s">
        <v>596</v>
      </c>
      <c r="B2027" s="89"/>
      <c r="C2027" s="21" t="s">
        <v>1</v>
      </c>
      <c r="D2027" s="12">
        <v>70</v>
      </c>
      <c r="E2027" s="12">
        <v>140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85</v>
      </c>
      <c r="L2027" s="13">
        <v>0</v>
      </c>
      <c r="M2027" s="13">
        <v>0</v>
      </c>
      <c r="N2027" s="14">
        <f>D2027*$D$9</f>
        <v>91</v>
      </c>
      <c r="O2027" s="14">
        <f>E2027*$E$9</f>
        <v>210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218.4</v>
      </c>
      <c r="T2027" s="14">
        <f>(O2027/100)*(K2027*$K$9)</f>
        <v>535.5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309.39999999999998</v>
      </c>
      <c r="Y2027" s="14">
        <f t="shared" si="642"/>
        <v>745.5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1054.9000000000001</v>
      </c>
      <c r="AD2027" s="48">
        <f>(ROUND(AC2027-AC2021,1)/AC2021)</f>
        <v>0.10808823529411765</v>
      </c>
      <c r="AE2027" s="113"/>
      <c r="AF2027" s="60"/>
      <c r="AH2027" s="20"/>
    </row>
    <row r="2028" spans="1:34">
      <c r="A2028" s="99" t="s">
        <v>831</v>
      </c>
      <c r="B2028" s="89"/>
      <c r="C2028" s="21" t="s">
        <v>2</v>
      </c>
      <c r="D2028" s="12">
        <v>70</v>
      </c>
      <c r="E2028" s="12">
        <v>0</v>
      </c>
      <c r="F2028" s="12">
        <v>140</v>
      </c>
      <c r="G2028" s="12">
        <v>0</v>
      </c>
      <c r="H2028" s="12">
        <v>0</v>
      </c>
      <c r="I2028" s="13">
        <v>30</v>
      </c>
      <c r="J2028" s="13">
        <v>50</v>
      </c>
      <c r="K2028" s="13">
        <v>42.5</v>
      </c>
      <c r="L2028" s="13">
        <v>42.5</v>
      </c>
      <c r="M2028" s="13">
        <v>0</v>
      </c>
      <c r="N2028" s="14">
        <f>D2028*$D$10</f>
        <v>91</v>
      </c>
      <c r="O2028" s="14">
        <f>E2028*$E$10</f>
        <v>0</v>
      </c>
      <c r="P2028" s="14">
        <f>F2028*$F$10</f>
        <v>210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218.4</v>
      </c>
      <c r="T2028" s="14">
        <f>(O2028/100)*(K2028*$J$10)</f>
        <v>0</v>
      </c>
      <c r="U2028" s="14">
        <f>(P2028/100)*(K2028*$K$10)+(P2028/100)*(L2028*$L$10)</f>
        <v>535.5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309.39999999999998</v>
      </c>
      <c r="Y2028" s="14">
        <f t="shared" si="642"/>
        <v>0</v>
      </c>
      <c r="Z2028" s="14">
        <f t="shared" si="643"/>
        <v>745.5</v>
      </c>
      <c r="AA2028" s="14">
        <f t="shared" si="644"/>
        <v>0</v>
      </c>
      <c r="AB2028" s="14">
        <f t="shared" si="646"/>
        <v>0</v>
      </c>
      <c r="AC2028" s="15">
        <f t="shared" si="645"/>
        <v>1054.9000000000001</v>
      </c>
      <c r="AD2028" s="48">
        <f>(ROUND(AC2028-AC2021,1)/AC2021)</f>
        <v>0.10808823529411765</v>
      </c>
      <c r="AE2028" s="113"/>
      <c r="AF2028" s="60"/>
      <c r="AH2028" s="20"/>
    </row>
    <row r="2029" spans="1:34">
      <c r="A2029" s="99" t="s">
        <v>832</v>
      </c>
      <c r="B2029" s="89"/>
      <c r="C2029" s="21" t="s">
        <v>3</v>
      </c>
      <c r="D2029" s="12">
        <v>70</v>
      </c>
      <c r="E2029" s="12">
        <v>0</v>
      </c>
      <c r="F2029" s="12">
        <v>0</v>
      </c>
      <c r="G2029" s="12">
        <v>140</v>
      </c>
      <c r="H2029" s="12">
        <v>0</v>
      </c>
      <c r="I2029" s="13">
        <v>30</v>
      </c>
      <c r="J2029" s="13">
        <v>50</v>
      </c>
      <c r="K2029" s="13">
        <v>0</v>
      </c>
      <c r="L2029" s="13">
        <v>85</v>
      </c>
      <c r="M2029" s="13">
        <v>0</v>
      </c>
      <c r="N2029" s="14">
        <f>D2029*$D$11</f>
        <v>91</v>
      </c>
      <c r="O2029" s="14">
        <f>E2029*$E$11</f>
        <v>0</v>
      </c>
      <c r="P2029" s="14">
        <f>F2029*$F$11</f>
        <v>0</v>
      </c>
      <c r="Q2029" s="14">
        <f>G2029*$G$11</f>
        <v>210</v>
      </c>
      <c r="R2029" s="14">
        <f>H2029*$H$11</f>
        <v>0</v>
      </c>
      <c r="S2029" s="14">
        <f>(N2029/100)*(I2029*$I$11)+(N2029/100)*(J2029*$J$11)</f>
        <v>218.4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535.5</v>
      </c>
      <c r="W2029" s="14">
        <f>(R2029/100)*(K2029*$K$11)+(R2029/100)*(L2029*$L$11)</f>
        <v>0</v>
      </c>
      <c r="X2029" s="14">
        <f t="shared" si="641"/>
        <v>309.39999999999998</v>
      </c>
      <c r="Y2029" s="14">
        <f t="shared" si="642"/>
        <v>0</v>
      </c>
      <c r="Z2029" s="14">
        <f t="shared" si="643"/>
        <v>0</v>
      </c>
      <c r="AA2029" s="14">
        <f t="shared" si="644"/>
        <v>745.5</v>
      </c>
      <c r="AB2029" s="14">
        <f t="shared" si="646"/>
        <v>0</v>
      </c>
      <c r="AC2029" s="15">
        <f t="shared" si="645"/>
        <v>1054.9000000000001</v>
      </c>
      <c r="AD2029" s="48">
        <f>(ROUND(AC2029-AC2021,1)/AC2021)</f>
        <v>0.10808823529411765</v>
      </c>
      <c r="AE2029" s="113"/>
      <c r="AF2029" s="60"/>
      <c r="AH2029" s="20"/>
    </row>
    <row r="2030" spans="1:34">
      <c r="A2030" s="99" t="s">
        <v>833</v>
      </c>
      <c r="B2030" s="89"/>
      <c r="C2030" s="21" t="s">
        <v>4</v>
      </c>
      <c r="D2030" s="12">
        <v>70</v>
      </c>
      <c r="E2030" s="12">
        <v>0</v>
      </c>
      <c r="F2030" s="12">
        <v>0</v>
      </c>
      <c r="G2030" s="12">
        <v>0</v>
      </c>
      <c r="H2030" s="12">
        <v>140</v>
      </c>
      <c r="I2030" s="13">
        <v>30</v>
      </c>
      <c r="J2030" s="13">
        <v>50</v>
      </c>
      <c r="K2030" s="13">
        <v>42.5</v>
      </c>
      <c r="L2030" s="13">
        <v>42.5</v>
      </c>
      <c r="M2030" s="13">
        <v>0</v>
      </c>
      <c r="N2030" s="14">
        <f>D2030*$D$12</f>
        <v>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210</v>
      </c>
      <c r="S2030" s="14">
        <f>(N2030/100)*(I2030*$I$12)+(N2030/100)*(J2030*$J$12)</f>
        <v>218.4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535.5</v>
      </c>
      <c r="X2030" s="14">
        <f t="shared" si="641"/>
        <v>309.39999999999998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745.5</v>
      </c>
      <c r="AC2030" s="15">
        <f t="shared" si="645"/>
        <v>1054.9000000000001</v>
      </c>
      <c r="AD2030" s="48">
        <f>(ROUND(AC2030-AC2021,1)/AC2021)</f>
        <v>0.10808823529411765</v>
      </c>
      <c r="AE2030" s="113"/>
      <c r="AF2030" s="60"/>
      <c r="AH2030" s="20"/>
    </row>
    <row r="2031" spans="1:34">
      <c r="A2031" s="99" t="s">
        <v>834</v>
      </c>
      <c r="B2031" s="89"/>
      <c r="C2031" s="21" t="s">
        <v>327</v>
      </c>
      <c r="D2031" s="12">
        <v>140</v>
      </c>
      <c r="E2031" s="12">
        <v>0</v>
      </c>
      <c r="F2031" s="12">
        <v>0</v>
      </c>
      <c r="G2031" s="12">
        <v>0</v>
      </c>
      <c r="H2031" s="12">
        <v>0</v>
      </c>
      <c r="I2031" s="13">
        <v>30</v>
      </c>
      <c r="J2031" s="13">
        <v>50</v>
      </c>
      <c r="K2031" s="13">
        <v>0</v>
      </c>
      <c r="L2031" s="13">
        <v>0</v>
      </c>
      <c r="M2031" s="13">
        <v>70</v>
      </c>
      <c r="N2031" s="14">
        <f>D2031*$D$13</f>
        <v>210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945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1155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1155</v>
      </c>
      <c r="AD2031" s="48">
        <f>(ROUND(AC2031-AC2021,1)/AC2021)</f>
        <v>0.21323529411764705</v>
      </c>
      <c r="AE2031" s="113"/>
      <c r="AF2031" s="60"/>
      <c r="AH2031" s="20"/>
    </row>
    <row r="2032" spans="1:34">
      <c r="A2032" s="99" t="s">
        <v>835</v>
      </c>
      <c r="B2032" s="89"/>
      <c r="C2032" s="21" t="s">
        <v>328</v>
      </c>
      <c r="D2032" s="12">
        <v>140</v>
      </c>
      <c r="E2032" s="12">
        <v>0</v>
      </c>
      <c r="F2032" s="12">
        <v>0</v>
      </c>
      <c r="G2032" s="12">
        <v>0</v>
      </c>
      <c r="H2032" s="12">
        <v>0</v>
      </c>
      <c r="I2032" s="13">
        <v>30</v>
      </c>
      <c r="J2032" s="13">
        <v>50</v>
      </c>
      <c r="K2032" s="13">
        <v>70</v>
      </c>
      <c r="L2032" s="13">
        <v>0</v>
      </c>
      <c r="M2032" s="13">
        <v>0</v>
      </c>
      <c r="N2032" s="14">
        <f>D2032*$D$14</f>
        <v>210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945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1155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1155</v>
      </c>
      <c r="AD2032" s="48">
        <f>(ROUND(AC2032-AC2021,1)/AC2021)</f>
        <v>0.21323529411764705</v>
      </c>
      <c r="AE2032" s="113"/>
      <c r="AF2032" s="60"/>
      <c r="AH2032" s="20"/>
    </row>
    <row r="2033" spans="1:34">
      <c r="A2033" s="99"/>
      <c r="B2033" s="89"/>
      <c r="C2033" s="21" t="s">
        <v>329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0</v>
      </c>
      <c r="L2033" s="13">
        <v>70</v>
      </c>
      <c r="M2033" s="13">
        <v>0</v>
      </c>
      <c r="N2033" s="14">
        <f>D2033*$D$15</f>
        <v>210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945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1155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1155</v>
      </c>
      <c r="AD2033" s="48">
        <f>(ROUND(AC2033-AC2021,1)/AC2021)</f>
        <v>0.21323529411764705</v>
      </c>
      <c r="AE2033" s="113"/>
      <c r="AF2033" s="60"/>
      <c r="AH2033" s="20"/>
    </row>
    <row r="2034" spans="1:34">
      <c r="A2034" s="99"/>
      <c r="B2034" s="89"/>
      <c r="C2034" s="21" t="s">
        <v>325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79</v>
      </c>
      <c r="K2034" s="13">
        <v>0</v>
      </c>
      <c r="L2034" s="13">
        <v>0</v>
      </c>
      <c r="M2034" s="13">
        <v>0</v>
      </c>
      <c r="N2034" s="14">
        <f>D2034*$D$16</f>
        <v>224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863.5200000000001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1087.52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1087.5</v>
      </c>
      <c r="AD2034" s="48">
        <f>(ROUND(AC2034-AC2021,1)/AC2021)</f>
        <v>0.14233193277310924</v>
      </c>
      <c r="AE2034" s="113"/>
      <c r="AF2034" s="60"/>
      <c r="AH2034" s="20"/>
    </row>
    <row r="2035" spans="1:34">
      <c r="A2035" s="99"/>
      <c r="B2035" s="89"/>
      <c r="C2035" s="21" t="s">
        <v>326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50</v>
      </c>
      <c r="K2035" s="13">
        <v>0</v>
      </c>
      <c r="L2035" s="13">
        <v>0</v>
      </c>
      <c r="M2035" s="13">
        <v>0</v>
      </c>
      <c r="N2035" s="14">
        <f>D2035*$D$17</f>
        <v>224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706.72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930.72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930.7</v>
      </c>
      <c r="AD2035" s="48">
        <f>(ROUND(AC2035-AC2021,1)/AC2021)</f>
        <v>-2.2373949579831933E-2</v>
      </c>
      <c r="AE2035" s="113"/>
      <c r="AF2035" s="60"/>
      <c r="AH2035" s="20"/>
    </row>
    <row r="2036" spans="1:34">
      <c r="A2036" s="106" t="s">
        <v>0</v>
      </c>
      <c r="B2036" s="90" t="s">
        <v>88</v>
      </c>
      <c r="C2036" s="50" t="s">
        <v>241</v>
      </c>
      <c r="D2036" s="11">
        <v>132</v>
      </c>
      <c r="E2036" s="11">
        <v>0</v>
      </c>
      <c r="F2036" s="11">
        <v>0</v>
      </c>
      <c r="G2036" s="11">
        <v>0</v>
      </c>
      <c r="H2036" s="11">
        <v>0</v>
      </c>
      <c r="I2036" s="51">
        <v>20</v>
      </c>
      <c r="J2036" s="51">
        <v>70</v>
      </c>
      <c r="K2036" s="51">
        <v>0</v>
      </c>
      <c r="L2036" s="51">
        <v>0</v>
      </c>
      <c r="M2036" s="51">
        <v>0</v>
      </c>
      <c r="N2036" s="52">
        <f>D2036*$D$3</f>
        <v>264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712.8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976.8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976.8</v>
      </c>
      <c r="AD2036" s="58"/>
      <c r="AE2036" s="113"/>
      <c r="AF2036" s="60"/>
      <c r="AH2036" s="20"/>
    </row>
    <row r="2037" spans="1:34">
      <c r="A2037" s="99" t="s">
        <v>802</v>
      </c>
      <c r="B2037" s="91">
        <v>12</v>
      </c>
      <c r="C2037" s="21" t="s">
        <v>324</v>
      </c>
      <c r="D2037" s="12">
        <v>132</v>
      </c>
      <c r="E2037" s="12">
        <v>0</v>
      </c>
      <c r="F2037" s="12">
        <v>0</v>
      </c>
      <c r="G2037" s="12">
        <v>0</v>
      </c>
      <c r="H2037" s="12">
        <v>0</v>
      </c>
      <c r="I2037" s="13">
        <v>36</v>
      </c>
      <c r="J2037" s="13">
        <v>86</v>
      </c>
      <c r="K2037" s="13">
        <v>0</v>
      </c>
      <c r="L2037" s="13">
        <v>0</v>
      </c>
      <c r="M2037" s="13">
        <v>0</v>
      </c>
      <c r="N2037" s="14">
        <f>D2037*$D$4</f>
        <v>211.20000000000002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901.82400000000007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1113.0240000000001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1113</v>
      </c>
      <c r="AD2037" s="48">
        <f>(ROUND(AC2037-AC2036,1)/AC2036)</f>
        <v>0.13943488943488944</v>
      </c>
      <c r="AE2037" s="113" t="s">
        <v>801</v>
      </c>
      <c r="AF2037" s="60"/>
      <c r="AH2037" s="20"/>
    </row>
    <row r="2038" spans="1:34">
      <c r="A2038" s="99" t="s">
        <v>803</v>
      </c>
      <c r="B2038" s="91">
        <v>28</v>
      </c>
      <c r="C2038" s="21" t="s">
        <v>836</v>
      </c>
      <c r="D2038" s="12">
        <v>132</v>
      </c>
      <c r="E2038" s="12">
        <v>0</v>
      </c>
      <c r="F2038" s="12">
        <v>0</v>
      </c>
      <c r="G2038" s="12">
        <v>0</v>
      </c>
      <c r="H2038" s="12">
        <v>0</v>
      </c>
      <c r="I2038" s="13">
        <v>20</v>
      </c>
      <c r="J2038" s="13">
        <v>70</v>
      </c>
      <c r="K2038" s="13">
        <v>0</v>
      </c>
      <c r="L2038" s="13">
        <v>0</v>
      </c>
      <c r="M2038" s="13">
        <v>0</v>
      </c>
      <c r="N2038" s="14">
        <f>D2038*$D$5</f>
        <v>264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665.28000000000009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929.28000000000009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929.3</v>
      </c>
      <c r="AD2038" s="48">
        <f>(ROUND(AC2038-AC2036,1)/AC2036)</f>
        <v>-4.8628173628173628E-2</v>
      </c>
      <c r="AE2038" s="113"/>
      <c r="AF2038" s="60"/>
      <c r="AH2038" s="20"/>
    </row>
    <row r="2039" spans="1:34">
      <c r="A2039" s="99" t="s">
        <v>804</v>
      </c>
      <c r="B2039" s="91">
        <v>0</v>
      </c>
      <c r="C2039" s="21" t="s">
        <v>337</v>
      </c>
      <c r="D2039" s="12">
        <v>132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D2039*$D$6</f>
        <v>264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665.28000000000009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929.28000000000009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929.3</v>
      </c>
      <c r="AD2039" s="48">
        <f>(ROUND(AC2039-AC2036,1)/AC2036)</f>
        <v>-4.8628173628173628E-2</v>
      </c>
      <c r="AE2039" s="113"/>
      <c r="AF2039" s="60"/>
      <c r="AH2039" s="20"/>
    </row>
    <row r="2040" spans="1:34">
      <c r="A2040" s="99" t="s">
        <v>805</v>
      </c>
      <c r="B2040" s="91">
        <v>0</v>
      </c>
      <c r="C2040" s="21" t="s">
        <v>338</v>
      </c>
      <c r="D2040" s="12">
        <v>132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D2040*$D$7</f>
        <v>264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665.28000000000009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929.28000000000009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929.3</v>
      </c>
      <c r="AD2040" s="48">
        <f>(ROUND(AC2040-AC2036,1)/AC2036)</f>
        <v>-4.8628173628173628E-2</v>
      </c>
      <c r="AE2040" s="113"/>
      <c r="AF2040" s="60"/>
      <c r="AH2040" s="20"/>
    </row>
    <row r="2041" spans="1:34">
      <c r="A2041" s="99" t="s">
        <v>655</v>
      </c>
      <c r="B2041" s="91"/>
      <c r="C2041" s="21" t="s">
        <v>339</v>
      </c>
      <c r="D2041" s="12">
        <v>132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D2041*$D$8</f>
        <v>264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665.28000000000009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929.28000000000009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929.3</v>
      </c>
      <c r="AD2041" s="48">
        <f>(ROUND(AC2041-AC2036,1)/AC2036)</f>
        <v>-4.8628173628173628E-2</v>
      </c>
      <c r="AE2041" s="113"/>
      <c r="AF2041" s="60"/>
      <c r="AH2041" s="20"/>
    </row>
    <row r="2042" spans="1:34">
      <c r="A2042" s="99" t="s">
        <v>596</v>
      </c>
      <c r="B2042" s="91"/>
      <c r="C2042" s="21" t="s">
        <v>1</v>
      </c>
      <c r="D2042" s="12">
        <v>66</v>
      </c>
      <c r="E2042" s="12">
        <v>132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95</v>
      </c>
      <c r="L2042" s="13">
        <v>0</v>
      </c>
      <c r="M2042" s="13">
        <v>0</v>
      </c>
      <c r="N2042" s="14">
        <f>D2042*$D$9</f>
        <v>85.8</v>
      </c>
      <c r="O2042" s="14">
        <f>E2042*$E$9</f>
        <v>198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231.66</v>
      </c>
      <c r="T2042" s="14">
        <f>(O2042/100)*(K2042*$K$9)</f>
        <v>564.29999999999995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317.45999999999998</v>
      </c>
      <c r="Y2042" s="14">
        <f t="shared" si="648"/>
        <v>762.3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1079.8</v>
      </c>
      <c r="AD2042" s="48">
        <f>(ROUND(AC2042-AC2036,1)/AC2036)</f>
        <v>0.10544635544635546</v>
      </c>
      <c r="AE2042" s="113"/>
      <c r="AF2042" s="60"/>
      <c r="AH2042" s="20"/>
    </row>
    <row r="2043" spans="1:34">
      <c r="A2043" s="99" t="s">
        <v>831</v>
      </c>
      <c r="B2043" s="91"/>
      <c r="C2043" s="21" t="s">
        <v>2</v>
      </c>
      <c r="D2043" s="12">
        <v>66</v>
      </c>
      <c r="E2043" s="12">
        <v>0</v>
      </c>
      <c r="F2043" s="12">
        <v>132</v>
      </c>
      <c r="G2043" s="12">
        <v>0</v>
      </c>
      <c r="H2043" s="12">
        <v>0</v>
      </c>
      <c r="I2043" s="13">
        <v>20</v>
      </c>
      <c r="J2043" s="13">
        <v>70</v>
      </c>
      <c r="K2043" s="13">
        <v>47.5</v>
      </c>
      <c r="L2043" s="13">
        <v>47.5</v>
      </c>
      <c r="M2043" s="13">
        <v>0</v>
      </c>
      <c r="N2043" s="14">
        <f>D2043*$D$10</f>
        <v>85.8</v>
      </c>
      <c r="O2043" s="14">
        <f>E2043*$E$10</f>
        <v>0</v>
      </c>
      <c r="P2043" s="14">
        <f>F2043*$F$10</f>
        <v>198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231.66</v>
      </c>
      <c r="T2043" s="14">
        <f>(O2043/100)*(K2043*$J$10)</f>
        <v>0</v>
      </c>
      <c r="U2043" s="14">
        <f>(P2043/100)*(K2043*$K$10)+(P2043/100)*(L2043*$L$10)</f>
        <v>564.29999999999995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317.45999999999998</v>
      </c>
      <c r="Y2043" s="14">
        <f t="shared" si="648"/>
        <v>0</v>
      </c>
      <c r="Z2043" s="14">
        <f t="shared" si="649"/>
        <v>762.3</v>
      </c>
      <c r="AA2043" s="14">
        <f t="shared" si="650"/>
        <v>0</v>
      </c>
      <c r="AB2043" s="14">
        <f t="shared" si="652"/>
        <v>0</v>
      </c>
      <c r="AC2043" s="15">
        <f t="shared" si="651"/>
        <v>1079.8</v>
      </c>
      <c r="AD2043" s="48">
        <f>(ROUND(AC2043-AC2036,1)/AC2036)</f>
        <v>0.10544635544635546</v>
      </c>
      <c r="AE2043" s="113"/>
      <c r="AF2043" s="60"/>
      <c r="AH2043" s="20"/>
    </row>
    <row r="2044" spans="1:34">
      <c r="A2044" s="99" t="s">
        <v>832</v>
      </c>
      <c r="B2044" s="91"/>
      <c r="C2044" s="21" t="s">
        <v>3</v>
      </c>
      <c r="D2044" s="12">
        <v>66</v>
      </c>
      <c r="E2044" s="12">
        <v>0</v>
      </c>
      <c r="F2044" s="12">
        <v>0</v>
      </c>
      <c r="G2044" s="12">
        <v>132</v>
      </c>
      <c r="H2044" s="12">
        <v>0</v>
      </c>
      <c r="I2044" s="13">
        <v>20</v>
      </c>
      <c r="J2044" s="13">
        <v>70</v>
      </c>
      <c r="K2044" s="13">
        <v>0</v>
      </c>
      <c r="L2044" s="13">
        <v>95</v>
      </c>
      <c r="M2044" s="13">
        <v>0</v>
      </c>
      <c r="N2044" s="14">
        <f>D2044*$D$11</f>
        <v>85.8</v>
      </c>
      <c r="O2044" s="14">
        <f>E2044*$E$11</f>
        <v>0</v>
      </c>
      <c r="P2044" s="14">
        <f>F2044*$F$11</f>
        <v>0</v>
      </c>
      <c r="Q2044" s="14">
        <f>G2044*$G$11</f>
        <v>198</v>
      </c>
      <c r="R2044" s="14">
        <f>H2044*$H$11</f>
        <v>0</v>
      </c>
      <c r="S2044" s="14">
        <f>(N2044/100)*(I2044*$I$11)+(N2044/100)*(J2044*$J$11)</f>
        <v>231.66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564.29999999999995</v>
      </c>
      <c r="W2044" s="14">
        <f>(R2044/100)*(K2044*$K$11)+(R2044/100)*(L2044*$L$11)</f>
        <v>0</v>
      </c>
      <c r="X2044" s="14">
        <f t="shared" si="647"/>
        <v>317.45999999999998</v>
      </c>
      <c r="Y2044" s="14">
        <f t="shared" si="648"/>
        <v>0</v>
      </c>
      <c r="Z2044" s="14">
        <f t="shared" si="649"/>
        <v>0</v>
      </c>
      <c r="AA2044" s="14">
        <f t="shared" si="650"/>
        <v>762.3</v>
      </c>
      <c r="AB2044" s="14">
        <f t="shared" si="652"/>
        <v>0</v>
      </c>
      <c r="AC2044" s="15">
        <f t="shared" si="651"/>
        <v>1079.8</v>
      </c>
      <c r="AD2044" s="48">
        <f>(ROUND(AC2044-AC2036,1)/AC2036)</f>
        <v>0.10544635544635546</v>
      </c>
      <c r="AE2044" s="113"/>
      <c r="AF2044" s="60"/>
      <c r="AH2044" s="20"/>
    </row>
    <row r="2045" spans="1:34">
      <c r="A2045" s="99" t="s">
        <v>833</v>
      </c>
      <c r="B2045" s="91"/>
      <c r="C2045" s="21" t="s">
        <v>4</v>
      </c>
      <c r="D2045" s="12">
        <v>66</v>
      </c>
      <c r="E2045" s="12">
        <v>0</v>
      </c>
      <c r="F2045" s="12">
        <v>0</v>
      </c>
      <c r="G2045" s="12">
        <v>0</v>
      </c>
      <c r="H2045" s="12">
        <v>132</v>
      </c>
      <c r="I2045" s="13">
        <v>20</v>
      </c>
      <c r="J2045" s="13">
        <v>70</v>
      </c>
      <c r="K2045" s="13">
        <v>47.5</v>
      </c>
      <c r="L2045" s="13">
        <v>47.5</v>
      </c>
      <c r="M2045" s="13">
        <v>0</v>
      </c>
      <c r="N2045" s="14">
        <f>D2045*$D$12</f>
        <v>85.8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198</v>
      </c>
      <c r="S2045" s="14">
        <f>(N2045/100)*(I2045*$I$12)+(N2045/100)*(J2045*$J$12)</f>
        <v>231.66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564.29999999999995</v>
      </c>
      <c r="X2045" s="14">
        <f t="shared" si="647"/>
        <v>317.45999999999998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762.3</v>
      </c>
      <c r="AC2045" s="15">
        <f t="shared" si="651"/>
        <v>1079.8</v>
      </c>
      <c r="AD2045" s="48">
        <f>(ROUND(AC2045-AC2036,1)/AC2036)</f>
        <v>0.10544635544635546</v>
      </c>
      <c r="AE2045" s="113"/>
      <c r="AF2045" s="60"/>
      <c r="AH2045" s="20"/>
    </row>
    <row r="2046" spans="1:34">
      <c r="A2046" s="99" t="s">
        <v>834</v>
      </c>
      <c r="B2046" s="91"/>
      <c r="C2046" s="21" t="s">
        <v>327</v>
      </c>
      <c r="D2046" s="12">
        <v>132</v>
      </c>
      <c r="E2046" s="12">
        <v>0</v>
      </c>
      <c r="F2046" s="12">
        <v>0</v>
      </c>
      <c r="G2046" s="12">
        <v>0</v>
      </c>
      <c r="H2046" s="12">
        <v>0</v>
      </c>
      <c r="I2046" s="13">
        <v>20</v>
      </c>
      <c r="J2046" s="13">
        <v>70</v>
      </c>
      <c r="K2046" s="13">
        <v>0</v>
      </c>
      <c r="L2046" s="13">
        <v>0</v>
      </c>
      <c r="M2046" s="13">
        <v>75</v>
      </c>
      <c r="N2046" s="14">
        <f>D2046*$D$13</f>
        <v>198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980.1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1178.0999999999999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1178.0999999999999</v>
      </c>
      <c r="AD2046" s="48">
        <f>(ROUND(AC2046-AC2036,1)/AC2036)</f>
        <v>0.20608108108108111</v>
      </c>
      <c r="AE2046" s="113"/>
      <c r="AF2046" s="60"/>
      <c r="AH2046" s="20"/>
    </row>
    <row r="2047" spans="1:34">
      <c r="A2047" s="99" t="s">
        <v>835</v>
      </c>
      <c r="B2047" s="91"/>
      <c r="C2047" s="21" t="s">
        <v>328</v>
      </c>
      <c r="D2047" s="12">
        <v>132</v>
      </c>
      <c r="E2047" s="12">
        <v>0</v>
      </c>
      <c r="F2047" s="12">
        <v>0</v>
      </c>
      <c r="G2047" s="12">
        <v>0</v>
      </c>
      <c r="H2047" s="12">
        <v>0</v>
      </c>
      <c r="I2047" s="13">
        <v>20</v>
      </c>
      <c r="J2047" s="13">
        <v>70</v>
      </c>
      <c r="K2047" s="13">
        <v>75</v>
      </c>
      <c r="L2047" s="13">
        <v>0</v>
      </c>
      <c r="M2047" s="13">
        <v>0</v>
      </c>
      <c r="N2047" s="14">
        <f>D2047*$D$14</f>
        <v>198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980.1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1178.0999999999999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1178.0999999999999</v>
      </c>
      <c r="AD2047" s="48">
        <f>(ROUND(AC2047-AC2036,1)/AC2036)</f>
        <v>0.20608108108108111</v>
      </c>
      <c r="AE2047" s="113"/>
      <c r="AF2047" s="60"/>
      <c r="AH2047" s="20"/>
    </row>
    <row r="2048" spans="1:34">
      <c r="A2048" s="99"/>
      <c r="B2048" s="91"/>
      <c r="C2048" s="21" t="s">
        <v>329</v>
      </c>
      <c r="D2048" s="12">
        <v>132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70</v>
      </c>
      <c r="K2048" s="13">
        <v>0</v>
      </c>
      <c r="L2048" s="13">
        <v>75</v>
      </c>
      <c r="M2048" s="13">
        <v>0</v>
      </c>
      <c r="N2048" s="14">
        <f>D2048*$D$15</f>
        <v>198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980.1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1178.0999999999999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1178.0999999999999</v>
      </c>
      <c r="AD2048" s="48">
        <f>(ROUND(AC2048-AC2036,1)/AC2036)</f>
        <v>0.20608108108108111</v>
      </c>
      <c r="AE2048" s="113"/>
      <c r="AF2048" s="60"/>
      <c r="AH2048" s="20"/>
    </row>
    <row r="2049" spans="1:34">
      <c r="A2049" s="99"/>
      <c r="B2049" s="91"/>
      <c r="C2049" s="21" t="s">
        <v>325</v>
      </c>
      <c r="D2049" s="12">
        <v>132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93</v>
      </c>
      <c r="K2049" s="13">
        <v>0</v>
      </c>
      <c r="L2049" s="13">
        <v>0</v>
      </c>
      <c r="M2049" s="13">
        <v>0</v>
      </c>
      <c r="N2049" s="14">
        <f>D2049*$D$16</f>
        <v>211.20000000000002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926.11200000000008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1137.3120000000001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1137.3</v>
      </c>
      <c r="AD2049" s="48">
        <f>(ROUND(AC2049-AC2036,1)/AC2036)</f>
        <v>0.16431203931203933</v>
      </c>
      <c r="AE2049" s="113"/>
      <c r="AF2049" s="60"/>
      <c r="AH2049" s="20"/>
    </row>
    <row r="2050" spans="1:34">
      <c r="A2050" s="99"/>
      <c r="B2050" s="91"/>
      <c r="C2050" s="21" t="s">
        <v>326</v>
      </c>
      <c r="D2050" s="12">
        <v>132</v>
      </c>
      <c r="E2050" s="12">
        <v>0</v>
      </c>
      <c r="F2050" s="12">
        <v>0</v>
      </c>
      <c r="G2050" s="12">
        <v>0</v>
      </c>
      <c r="H2050" s="12">
        <v>0</v>
      </c>
      <c r="I2050" s="13">
        <v>59</v>
      </c>
      <c r="J2050" s="13">
        <v>70</v>
      </c>
      <c r="K2050" s="13">
        <v>0</v>
      </c>
      <c r="L2050" s="13">
        <v>0</v>
      </c>
      <c r="M2050" s="13">
        <v>0</v>
      </c>
      <c r="N2050" s="14">
        <f>D2050*$D$17</f>
        <v>211.20000000000002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708.57600000000002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919.77600000000007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919.8</v>
      </c>
      <c r="AD2050" s="48">
        <f>(ROUND(AC2050-AC2036,1)/AC2036)</f>
        <v>-5.8353808353808358E-2</v>
      </c>
      <c r="AE2050" s="113"/>
      <c r="AF2050" s="60"/>
      <c r="AH2050" s="20"/>
    </row>
    <row r="2051" spans="1:34">
      <c r="A2051" s="106" t="s">
        <v>0</v>
      </c>
      <c r="B2051" s="92" t="s">
        <v>90</v>
      </c>
      <c r="C2051" s="50" t="s">
        <v>241</v>
      </c>
      <c r="D2051" s="11">
        <v>140</v>
      </c>
      <c r="E2051" s="11">
        <v>0</v>
      </c>
      <c r="F2051" s="11">
        <v>0</v>
      </c>
      <c r="G2051" s="11">
        <v>0</v>
      </c>
      <c r="H2051" s="11">
        <v>0</v>
      </c>
      <c r="I2051" s="51">
        <v>60</v>
      </c>
      <c r="J2051" s="51">
        <v>30</v>
      </c>
      <c r="K2051" s="51">
        <v>0</v>
      </c>
      <c r="L2051" s="51">
        <v>0</v>
      </c>
      <c r="M2051" s="51">
        <v>0</v>
      </c>
      <c r="N2051" s="52">
        <f>D2051*$D$3</f>
        <v>280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755.99999999999989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>N2051+S2051</f>
        <v>1036</v>
      </c>
      <c r="Y2051" s="52">
        <f>O2051+T2051</f>
        <v>0</v>
      </c>
      <c r="Z2051" s="52">
        <f>P2051+U2051</f>
        <v>0</v>
      </c>
      <c r="AA2051" s="52">
        <f>Q2051+V2051</f>
        <v>0</v>
      </c>
      <c r="AB2051" s="52">
        <f>R2051+W2051</f>
        <v>0</v>
      </c>
      <c r="AC2051" s="53">
        <f>ROUND(X2051+Y2051+Z2051+AA2051+AB2051,1)</f>
        <v>1036</v>
      </c>
      <c r="AD2051" s="58"/>
      <c r="AE2051" s="113"/>
      <c r="AF2051" s="60"/>
      <c r="AH2051" s="20"/>
    </row>
    <row r="2052" spans="1:34">
      <c r="A2052" s="99" t="s">
        <v>802</v>
      </c>
      <c r="B2052" s="93">
        <v>26</v>
      </c>
      <c r="C2052" s="21" t="s">
        <v>324</v>
      </c>
      <c r="D2052" s="12">
        <v>140</v>
      </c>
      <c r="E2052" s="12">
        <v>0</v>
      </c>
      <c r="F2052" s="12">
        <v>0</v>
      </c>
      <c r="G2052" s="12">
        <v>0</v>
      </c>
      <c r="H2052" s="12">
        <v>0</v>
      </c>
      <c r="I2052" s="13">
        <v>76</v>
      </c>
      <c r="J2052" s="13">
        <v>46</v>
      </c>
      <c r="K2052" s="13">
        <v>0</v>
      </c>
      <c r="L2052" s="13">
        <v>0</v>
      </c>
      <c r="M2052" s="13">
        <v>0</v>
      </c>
      <c r="N2052" s="14">
        <f>D2052*$D$4</f>
        <v>224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956.48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ref="X2052:X2065" si="653">N2052+S2052</f>
        <v>1180.48</v>
      </c>
      <c r="Y2052" s="14">
        <f t="shared" ref="Y2052:Y2065" si="654">O2052+T2052</f>
        <v>0</v>
      </c>
      <c r="Z2052" s="14">
        <f t="shared" ref="Z2052:Z2065" si="655">P2052+U2052</f>
        <v>0</v>
      </c>
      <c r="AA2052" s="14">
        <f t="shared" ref="AA2052:AA2065" si="656">Q2052+V2052</f>
        <v>0</v>
      </c>
      <c r="AB2052" s="14">
        <f>R2052+W2052</f>
        <v>0</v>
      </c>
      <c r="AC2052" s="15">
        <f>ROUND(X2052+Y2052+Z2052+AA2052+AB2052,1)</f>
        <v>1180.5</v>
      </c>
      <c r="AD2052" s="48">
        <f>(ROUND(AC2052-AC2051,1)/AC2051)</f>
        <v>0.13947876447876448</v>
      </c>
      <c r="AE2052" s="113" t="s">
        <v>801</v>
      </c>
      <c r="AF2052" s="60"/>
      <c r="AH2052" s="20"/>
    </row>
    <row r="2053" spans="1:34">
      <c r="A2053" s="99" t="s">
        <v>803</v>
      </c>
      <c r="B2053" s="93">
        <v>12</v>
      </c>
      <c r="C2053" s="21" t="s">
        <v>836</v>
      </c>
      <c r="D2053" s="12">
        <v>140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30</v>
      </c>
      <c r="K2053" s="13">
        <v>0</v>
      </c>
      <c r="L2053" s="13">
        <v>0</v>
      </c>
      <c r="M2053" s="13">
        <v>0</v>
      </c>
      <c r="N2053" s="14">
        <f>D2053*$D$5</f>
        <v>280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705.59999999999991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985.59999999999991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985.6</v>
      </c>
      <c r="AD2053" s="48">
        <f>(ROUND(AC2053-AC2051,1)/AC2051)</f>
        <v>-4.8648648648648644E-2</v>
      </c>
      <c r="AE2053" s="113"/>
      <c r="AF2053" s="60"/>
      <c r="AH2053" s="20"/>
    </row>
    <row r="2054" spans="1:34">
      <c r="A2054" s="99" t="s">
        <v>804</v>
      </c>
      <c r="B2054" s="93">
        <v>0</v>
      </c>
      <c r="C2054" s="21" t="s">
        <v>337</v>
      </c>
      <c r="D2054" s="12">
        <v>140</v>
      </c>
      <c r="E2054" s="12">
        <v>0</v>
      </c>
      <c r="F2054" s="12">
        <v>0</v>
      </c>
      <c r="G2054" s="12">
        <v>0</v>
      </c>
      <c r="H2054" s="12">
        <v>0</v>
      </c>
      <c r="I2054" s="13">
        <v>60</v>
      </c>
      <c r="J2054" s="13">
        <v>30</v>
      </c>
      <c r="K2054" s="13">
        <v>0</v>
      </c>
      <c r="L2054" s="13">
        <v>0</v>
      </c>
      <c r="M2054" s="13">
        <v>0</v>
      </c>
      <c r="N2054" s="14">
        <f>D2054*$D$6</f>
        <v>280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705.59999999999991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985.59999999999991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985.6</v>
      </c>
      <c r="AD2054" s="48">
        <f>(ROUND(AC2054-AC2051,1)/AC2051)</f>
        <v>-4.8648648648648644E-2</v>
      </c>
      <c r="AE2054" s="113"/>
      <c r="AF2054" s="60"/>
      <c r="AH2054" s="20"/>
    </row>
    <row r="2055" spans="1:34">
      <c r="A2055" s="99" t="s">
        <v>805</v>
      </c>
      <c r="B2055" s="93">
        <v>0</v>
      </c>
      <c r="C2055" s="21" t="s">
        <v>338</v>
      </c>
      <c r="D2055" s="12">
        <v>140</v>
      </c>
      <c r="E2055" s="12">
        <v>0</v>
      </c>
      <c r="F2055" s="12">
        <v>0</v>
      </c>
      <c r="G2055" s="12">
        <v>0</v>
      </c>
      <c r="H2055" s="12">
        <v>0</v>
      </c>
      <c r="I2055" s="13">
        <v>60</v>
      </c>
      <c r="J2055" s="13">
        <v>30</v>
      </c>
      <c r="K2055" s="13">
        <v>0</v>
      </c>
      <c r="L2055" s="13">
        <v>0</v>
      </c>
      <c r="M2055" s="13">
        <v>0</v>
      </c>
      <c r="N2055" s="14">
        <f>D2055*$D$7</f>
        <v>280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705.59999999999991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985.59999999999991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985.6</v>
      </c>
      <c r="AD2055" s="48">
        <f>(ROUND(AC2055-AC2051,1)/AC2051)</f>
        <v>-4.8648648648648644E-2</v>
      </c>
      <c r="AE2055" s="113"/>
      <c r="AF2055" s="60"/>
      <c r="AH2055" s="20"/>
    </row>
    <row r="2056" spans="1:34">
      <c r="A2056" s="99" t="s">
        <v>655</v>
      </c>
      <c r="B2056" s="93"/>
      <c r="C2056" s="21" t="s">
        <v>339</v>
      </c>
      <c r="D2056" s="12">
        <v>140</v>
      </c>
      <c r="E2056" s="12">
        <v>0</v>
      </c>
      <c r="F2056" s="12">
        <v>0</v>
      </c>
      <c r="G2056" s="12">
        <v>0</v>
      </c>
      <c r="H2056" s="12">
        <v>0</v>
      </c>
      <c r="I2056" s="13">
        <v>60</v>
      </c>
      <c r="J2056" s="13">
        <v>30</v>
      </c>
      <c r="K2056" s="13">
        <v>0</v>
      </c>
      <c r="L2056" s="13">
        <v>0</v>
      </c>
      <c r="M2056" s="13">
        <v>0</v>
      </c>
      <c r="N2056" s="14">
        <f>D2056*$D$8</f>
        <v>280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705.59999999999991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985.59999999999991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985.6</v>
      </c>
      <c r="AD2056" s="48">
        <f>(ROUND(AC2056-AC2051,1)/AC2051)</f>
        <v>-4.8648648648648644E-2</v>
      </c>
      <c r="AE2056" s="113"/>
      <c r="AF2056" s="60"/>
      <c r="AH2056" s="20"/>
    </row>
    <row r="2057" spans="1:34">
      <c r="A2057" s="99" t="s">
        <v>596</v>
      </c>
      <c r="B2057" s="93"/>
      <c r="C2057" s="21" t="s">
        <v>1</v>
      </c>
      <c r="D2057" s="12">
        <v>70</v>
      </c>
      <c r="E2057" s="12">
        <v>140</v>
      </c>
      <c r="F2057" s="12">
        <v>0</v>
      </c>
      <c r="G2057" s="12">
        <v>0</v>
      </c>
      <c r="H2057" s="12">
        <v>0</v>
      </c>
      <c r="I2057" s="13">
        <v>60</v>
      </c>
      <c r="J2057" s="13">
        <v>30</v>
      </c>
      <c r="K2057" s="13">
        <v>95</v>
      </c>
      <c r="L2057" s="13">
        <v>0</v>
      </c>
      <c r="M2057" s="13">
        <v>0</v>
      </c>
      <c r="N2057" s="14">
        <f>D2057*$D$9</f>
        <v>91</v>
      </c>
      <c r="O2057" s="14">
        <f>E2057*$E$9</f>
        <v>210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245.70000000000002</v>
      </c>
      <c r="T2057" s="14">
        <f>(O2057/100)*(K2057*$K$9)</f>
        <v>598.5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336.70000000000005</v>
      </c>
      <c r="Y2057" s="14">
        <f t="shared" si="654"/>
        <v>808.5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1145.2</v>
      </c>
      <c r="AD2057" s="48">
        <f>(ROUND(AC2057-AC2051,1)/AC2051)</f>
        <v>0.10540540540540541</v>
      </c>
      <c r="AE2057" s="113"/>
      <c r="AF2057" s="60"/>
      <c r="AH2057" s="20"/>
    </row>
    <row r="2058" spans="1:34">
      <c r="A2058" s="99" t="s">
        <v>831</v>
      </c>
      <c r="B2058" s="93"/>
      <c r="C2058" s="21" t="s">
        <v>2</v>
      </c>
      <c r="D2058" s="12">
        <v>70</v>
      </c>
      <c r="E2058" s="12">
        <v>0</v>
      </c>
      <c r="F2058" s="12">
        <v>140</v>
      </c>
      <c r="G2058" s="12">
        <v>0</v>
      </c>
      <c r="H2058" s="12">
        <v>0</v>
      </c>
      <c r="I2058" s="13">
        <v>60</v>
      </c>
      <c r="J2058" s="13">
        <v>30</v>
      </c>
      <c r="K2058" s="13">
        <v>47.5</v>
      </c>
      <c r="L2058" s="13">
        <v>47.5</v>
      </c>
      <c r="M2058" s="13">
        <v>0</v>
      </c>
      <c r="N2058" s="14">
        <f>D2058*$D$10</f>
        <v>91</v>
      </c>
      <c r="O2058" s="14">
        <f>E2058*$E$10</f>
        <v>0</v>
      </c>
      <c r="P2058" s="14">
        <f>F2058*$F$10</f>
        <v>210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245.70000000000002</v>
      </c>
      <c r="T2058" s="14">
        <f>(O2058/100)*(K2058*$J$10)</f>
        <v>0</v>
      </c>
      <c r="U2058" s="14">
        <f>(P2058/100)*(K2058*$K$10)+(P2058/100)*(L2058*$L$10)</f>
        <v>598.5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336.70000000000005</v>
      </c>
      <c r="Y2058" s="14">
        <f t="shared" si="654"/>
        <v>0</v>
      </c>
      <c r="Z2058" s="14">
        <f t="shared" si="655"/>
        <v>808.5</v>
      </c>
      <c r="AA2058" s="14">
        <f t="shared" si="656"/>
        <v>0</v>
      </c>
      <c r="AB2058" s="14">
        <f t="shared" si="658"/>
        <v>0</v>
      </c>
      <c r="AC2058" s="15">
        <f t="shared" si="657"/>
        <v>1145.2</v>
      </c>
      <c r="AD2058" s="48">
        <f>(ROUND(AC2058-AC2051,1)/AC2051)</f>
        <v>0.10540540540540541</v>
      </c>
      <c r="AE2058" s="113"/>
      <c r="AF2058" s="60"/>
      <c r="AH2058" s="20"/>
    </row>
    <row r="2059" spans="1:34">
      <c r="A2059" s="99" t="s">
        <v>832</v>
      </c>
      <c r="B2059" s="93"/>
      <c r="C2059" s="21" t="s">
        <v>3</v>
      </c>
      <c r="D2059" s="12">
        <v>70</v>
      </c>
      <c r="E2059" s="12">
        <v>0</v>
      </c>
      <c r="F2059" s="12">
        <v>0</v>
      </c>
      <c r="G2059" s="12">
        <v>140</v>
      </c>
      <c r="H2059" s="12">
        <v>0</v>
      </c>
      <c r="I2059" s="13">
        <v>60</v>
      </c>
      <c r="J2059" s="13">
        <v>30</v>
      </c>
      <c r="K2059" s="13">
        <v>0</v>
      </c>
      <c r="L2059" s="13">
        <v>95</v>
      </c>
      <c r="M2059" s="13">
        <v>0</v>
      </c>
      <c r="N2059" s="14">
        <f>D2059*$D$11</f>
        <v>91</v>
      </c>
      <c r="O2059" s="14">
        <f>E2059*$E$11</f>
        <v>0</v>
      </c>
      <c r="P2059" s="14">
        <f>F2059*$F$11</f>
        <v>0</v>
      </c>
      <c r="Q2059" s="14">
        <f>G2059*$G$11</f>
        <v>210</v>
      </c>
      <c r="R2059" s="14">
        <f>H2059*$H$11</f>
        <v>0</v>
      </c>
      <c r="S2059" s="14">
        <f>(N2059/100)*(I2059*$I$11)+(N2059/100)*(J2059*$J$11)</f>
        <v>245.70000000000002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598.5</v>
      </c>
      <c r="W2059" s="14">
        <f>(R2059/100)*(K2059*$K$11)+(R2059/100)*(L2059*$L$11)</f>
        <v>0</v>
      </c>
      <c r="X2059" s="14">
        <f t="shared" si="653"/>
        <v>336.70000000000005</v>
      </c>
      <c r="Y2059" s="14">
        <f t="shared" si="654"/>
        <v>0</v>
      </c>
      <c r="Z2059" s="14">
        <f t="shared" si="655"/>
        <v>0</v>
      </c>
      <c r="AA2059" s="14">
        <f t="shared" si="656"/>
        <v>808.5</v>
      </c>
      <c r="AB2059" s="14">
        <f t="shared" si="658"/>
        <v>0</v>
      </c>
      <c r="AC2059" s="15">
        <f t="shared" si="657"/>
        <v>1145.2</v>
      </c>
      <c r="AD2059" s="48">
        <f>(ROUND(AC2059-AC2051,1)/AC2051)</f>
        <v>0.10540540540540541</v>
      </c>
      <c r="AE2059" s="113"/>
      <c r="AF2059" s="60"/>
      <c r="AH2059" s="20"/>
    </row>
    <row r="2060" spans="1:34">
      <c r="A2060" s="99" t="s">
        <v>833</v>
      </c>
      <c r="B2060" s="93"/>
      <c r="C2060" s="21" t="s">
        <v>4</v>
      </c>
      <c r="D2060" s="12">
        <v>70</v>
      </c>
      <c r="E2060" s="12">
        <v>0</v>
      </c>
      <c r="F2060" s="12">
        <v>0</v>
      </c>
      <c r="G2060" s="12">
        <v>0</v>
      </c>
      <c r="H2060" s="12">
        <v>140</v>
      </c>
      <c r="I2060" s="13">
        <v>60</v>
      </c>
      <c r="J2060" s="13">
        <v>30</v>
      </c>
      <c r="K2060" s="13">
        <v>47.5</v>
      </c>
      <c r="L2060" s="13">
        <v>47.5</v>
      </c>
      <c r="M2060" s="13">
        <v>0</v>
      </c>
      <c r="N2060" s="14">
        <f>D2060*$D$12</f>
        <v>91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210</v>
      </c>
      <c r="S2060" s="14">
        <f>(N2060/100)*(I2060*$I$12)+(N2060/100)*(J2060*$J$12)</f>
        <v>245.70000000000002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598.5</v>
      </c>
      <c r="X2060" s="14">
        <f t="shared" si="653"/>
        <v>336.70000000000005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808.5</v>
      </c>
      <c r="AC2060" s="15">
        <f t="shared" si="657"/>
        <v>1145.2</v>
      </c>
      <c r="AD2060" s="48">
        <f>(ROUND(AC2060-AC2051,1)/AC2051)</f>
        <v>0.10540540540540541</v>
      </c>
      <c r="AE2060" s="113"/>
      <c r="AF2060" s="60"/>
      <c r="AH2060" s="20"/>
    </row>
    <row r="2061" spans="1:34">
      <c r="A2061" s="99" t="s">
        <v>834</v>
      </c>
      <c r="B2061" s="93"/>
      <c r="C2061" s="21" t="s">
        <v>327</v>
      </c>
      <c r="D2061" s="12">
        <v>140</v>
      </c>
      <c r="E2061" s="12">
        <v>0</v>
      </c>
      <c r="F2061" s="12">
        <v>0</v>
      </c>
      <c r="G2061" s="12">
        <v>0</v>
      </c>
      <c r="H2061" s="12">
        <v>0</v>
      </c>
      <c r="I2061" s="13">
        <v>60</v>
      </c>
      <c r="J2061" s="13">
        <v>30</v>
      </c>
      <c r="K2061" s="13">
        <v>0</v>
      </c>
      <c r="L2061" s="13">
        <v>0</v>
      </c>
      <c r="M2061" s="13">
        <v>75</v>
      </c>
      <c r="N2061" s="14">
        <f>D2061*$D$13</f>
        <v>210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1039.5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1249.5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1249.5</v>
      </c>
      <c r="AD2061" s="48">
        <f>(ROUND(AC2061-AC2051,1)/AC2051)</f>
        <v>0.20608108108108109</v>
      </c>
      <c r="AE2061" s="113"/>
      <c r="AF2061" s="60"/>
      <c r="AH2061" s="20"/>
    </row>
    <row r="2062" spans="1:34">
      <c r="A2062" s="99" t="s">
        <v>835</v>
      </c>
      <c r="B2062" s="93"/>
      <c r="C2062" s="21" t="s">
        <v>328</v>
      </c>
      <c r="D2062" s="12">
        <v>140</v>
      </c>
      <c r="E2062" s="12">
        <v>0</v>
      </c>
      <c r="F2062" s="12">
        <v>0</v>
      </c>
      <c r="G2062" s="12">
        <v>0</v>
      </c>
      <c r="H2062" s="12">
        <v>0</v>
      </c>
      <c r="I2062" s="13">
        <v>60</v>
      </c>
      <c r="J2062" s="13">
        <v>30</v>
      </c>
      <c r="K2062" s="13">
        <v>75</v>
      </c>
      <c r="L2062" s="13">
        <v>0</v>
      </c>
      <c r="M2062" s="13">
        <v>0</v>
      </c>
      <c r="N2062" s="14">
        <f>D2062*$D$14</f>
        <v>210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1039.5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1249.5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1249.5</v>
      </c>
      <c r="AD2062" s="48">
        <f>(ROUND(AC2062-AC2051,1)/AC2051)</f>
        <v>0.20608108108108109</v>
      </c>
      <c r="AE2062" s="113"/>
      <c r="AF2062" s="60"/>
      <c r="AH2062" s="20"/>
    </row>
    <row r="2063" spans="1:34">
      <c r="A2063" s="99"/>
      <c r="B2063" s="93"/>
      <c r="C2063" s="21" t="s">
        <v>329</v>
      </c>
      <c r="D2063" s="12">
        <v>140</v>
      </c>
      <c r="E2063" s="12">
        <v>0</v>
      </c>
      <c r="F2063" s="12">
        <v>0</v>
      </c>
      <c r="G2063" s="12">
        <v>0</v>
      </c>
      <c r="H2063" s="12">
        <v>0</v>
      </c>
      <c r="I2063" s="13">
        <v>60</v>
      </c>
      <c r="J2063" s="13">
        <v>30</v>
      </c>
      <c r="K2063" s="13">
        <v>0</v>
      </c>
      <c r="L2063" s="13">
        <v>75</v>
      </c>
      <c r="M2063" s="13">
        <v>0</v>
      </c>
      <c r="N2063" s="14">
        <f>D2063*$D$15</f>
        <v>210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1039.5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1249.5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1249.5</v>
      </c>
      <c r="AD2063" s="48">
        <f>(ROUND(AC2063-AC2051,1)/AC2051)</f>
        <v>0.20608108108108109</v>
      </c>
      <c r="AE2063" s="113"/>
      <c r="AF2063" s="60"/>
      <c r="AH2063" s="20"/>
    </row>
    <row r="2064" spans="1:34">
      <c r="A2064" s="99"/>
      <c r="B2064" s="93"/>
      <c r="C2064" s="21" t="s">
        <v>325</v>
      </c>
      <c r="D2064" s="12">
        <v>140</v>
      </c>
      <c r="E2064" s="12">
        <v>0</v>
      </c>
      <c r="F2064" s="12">
        <v>0</v>
      </c>
      <c r="G2064" s="12">
        <v>0</v>
      </c>
      <c r="H2064" s="12">
        <v>0</v>
      </c>
      <c r="I2064" s="13">
        <v>60</v>
      </c>
      <c r="J2064" s="13">
        <v>63</v>
      </c>
      <c r="K2064" s="13">
        <v>0</v>
      </c>
      <c r="L2064" s="13">
        <v>0</v>
      </c>
      <c r="M2064" s="13">
        <v>0</v>
      </c>
      <c r="N2064" s="14">
        <f>D2064*$D$16</f>
        <v>224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769.44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993.44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993.4</v>
      </c>
      <c r="AD2064" s="48">
        <f>(ROUND(AC2064-AC2051,1)/AC2051)</f>
        <v>-4.1119691119691118E-2</v>
      </c>
      <c r="AE2064" s="113"/>
      <c r="AF2064" s="60"/>
      <c r="AH2064" s="20"/>
    </row>
    <row r="2065" spans="1:34">
      <c r="A2065" s="99"/>
      <c r="B2065" s="93"/>
      <c r="C2065" s="21" t="s">
        <v>326</v>
      </c>
      <c r="D2065" s="12">
        <v>140</v>
      </c>
      <c r="E2065" s="12">
        <v>0</v>
      </c>
      <c r="F2065" s="12">
        <v>0</v>
      </c>
      <c r="G2065" s="12">
        <v>0</v>
      </c>
      <c r="H2065" s="12">
        <v>0</v>
      </c>
      <c r="I2065" s="13">
        <v>88</v>
      </c>
      <c r="J2065" s="13">
        <v>30</v>
      </c>
      <c r="K2065" s="13">
        <v>0</v>
      </c>
      <c r="L2065" s="13">
        <v>0</v>
      </c>
      <c r="M2065" s="13">
        <v>0</v>
      </c>
      <c r="N2065" s="14">
        <f>D2065*$D$17</f>
        <v>224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954.24000000000012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1178.2400000000002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1178.2</v>
      </c>
      <c r="AD2065" s="48">
        <f>(ROUND(AC2065-AC2051,1)/AC2051)</f>
        <v>0.13725868725868726</v>
      </c>
      <c r="AE2065" s="111"/>
      <c r="AF2065" s="63"/>
      <c r="AH2065" s="20"/>
    </row>
    <row r="2066" spans="1:34">
      <c r="A2066" s="106" t="s">
        <v>0</v>
      </c>
      <c r="B2066" s="90" t="s">
        <v>587</v>
      </c>
      <c r="C2066" s="50" t="s">
        <v>242</v>
      </c>
      <c r="D2066" s="11">
        <v>166</v>
      </c>
      <c r="E2066" s="11">
        <v>0</v>
      </c>
      <c r="F2066" s="11">
        <v>0</v>
      </c>
      <c r="G2066" s="11">
        <v>0</v>
      </c>
      <c r="H2066" s="11">
        <v>0</v>
      </c>
      <c r="I2066" s="51">
        <v>40</v>
      </c>
      <c r="J2066" s="51">
        <v>20</v>
      </c>
      <c r="K2066" s="51">
        <v>0</v>
      </c>
      <c r="L2066" s="51">
        <v>0</v>
      </c>
      <c r="M2066" s="51">
        <v>0</v>
      </c>
      <c r="N2066" s="52">
        <f>D2066*$D$3</f>
        <v>332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597.59999999999991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929.59999999999991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929.6</v>
      </c>
      <c r="AD2066" s="58"/>
      <c r="AE2066" s="113"/>
      <c r="AF2066" s="60"/>
      <c r="AH2066" s="20"/>
    </row>
    <row r="2067" spans="1:34">
      <c r="A2067" s="99" t="s">
        <v>802</v>
      </c>
      <c r="B2067" s="91">
        <v>24</v>
      </c>
      <c r="C2067" s="21" t="s">
        <v>324</v>
      </c>
      <c r="D2067" s="12">
        <v>166</v>
      </c>
      <c r="E2067" s="12">
        <v>0</v>
      </c>
      <c r="F2067" s="12">
        <v>0</v>
      </c>
      <c r="G2067" s="12">
        <v>0</v>
      </c>
      <c r="H2067" s="12">
        <v>0</v>
      </c>
      <c r="I2067" s="13">
        <v>53</v>
      </c>
      <c r="J2067" s="13">
        <v>35</v>
      </c>
      <c r="K2067" s="13">
        <v>0</v>
      </c>
      <c r="L2067" s="13">
        <v>0</v>
      </c>
      <c r="M2067" s="13">
        <v>0</v>
      </c>
      <c r="N2067" s="14">
        <f>D2067*$D$4</f>
        <v>265.60000000000002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818.048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1083.6480000000001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1083.5999999999999</v>
      </c>
      <c r="AD2067" s="48">
        <f>(ROUND(AC2067-AC2066,1)/AC2066)</f>
        <v>0.16566265060240964</v>
      </c>
      <c r="AE2067" s="113"/>
      <c r="AF2067" s="60"/>
      <c r="AH2067" s="20"/>
    </row>
    <row r="2068" spans="1:34">
      <c r="A2068" s="99" t="s">
        <v>803</v>
      </c>
      <c r="B2068" s="91">
        <v>13</v>
      </c>
      <c r="C2068" s="21" t="s">
        <v>836</v>
      </c>
      <c r="D2068" s="12">
        <v>166</v>
      </c>
      <c r="E2068" s="12">
        <v>0</v>
      </c>
      <c r="F2068" s="12">
        <v>0</v>
      </c>
      <c r="G2068" s="12">
        <v>0</v>
      </c>
      <c r="H2068" s="12">
        <v>0</v>
      </c>
      <c r="I2068" s="13">
        <v>40</v>
      </c>
      <c r="J2068" s="13">
        <v>20</v>
      </c>
      <c r="K2068" s="13">
        <v>0</v>
      </c>
      <c r="L2068" s="13">
        <v>0</v>
      </c>
      <c r="M2068" s="13">
        <v>0</v>
      </c>
      <c r="N2068" s="14">
        <f>D2068*$D$5</f>
        <v>332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557.76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889.76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889.8</v>
      </c>
      <c r="AD2068" s="48">
        <f>(ROUND(AC2068-AC2066,1)/AC2066)</f>
        <v>-4.2814113597246121E-2</v>
      </c>
      <c r="AE2068" s="113" t="s">
        <v>801</v>
      </c>
      <c r="AF2068" s="60"/>
      <c r="AH2068" s="20"/>
    </row>
    <row r="2069" spans="1:34">
      <c r="A2069" s="99" t="s">
        <v>804</v>
      </c>
      <c r="B2069" s="91">
        <v>0</v>
      </c>
      <c r="C2069" s="21" t="s">
        <v>337</v>
      </c>
      <c r="D2069" s="12">
        <v>166</v>
      </c>
      <c r="E2069" s="12">
        <v>0</v>
      </c>
      <c r="F2069" s="12">
        <v>0</v>
      </c>
      <c r="G2069" s="12">
        <v>0</v>
      </c>
      <c r="H2069" s="12">
        <v>0</v>
      </c>
      <c r="I2069" s="13">
        <v>40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D2069*$D$6</f>
        <v>332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557.76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889.76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889.8</v>
      </c>
      <c r="AD2069" s="48">
        <f>(ROUND(AC2069-AC2066,1)/AC2066)</f>
        <v>-4.2814113597246121E-2</v>
      </c>
      <c r="AE2069" s="113"/>
      <c r="AF2069" s="60"/>
      <c r="AH2069" s="20"/>
    </row>
    <row r="2070" spans="1:34">
      <c r="A2070" s="99" t="s">
        <v>805</v>
      </c>
      <c r="B2070" s="91">
        <v>0</v>
      </c>
      <c r="C2070" s="21" t="s">
        <v>338</v>
      </c>
      <c r="D2070" s="12">
        <v>166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D2070*$D$7</f>
        <v>332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557.76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889.76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889.8</v>
      </c>
      <c r="AD2070" s="48">
        <f>(ROUND(AC2070-AC2066,1)/AC2066)</f>
        <v>-4.2814113597246121E-2</v>
      </c>
      <c r="AE2070" s="113"/>
      <c r="AF2070" s="60"/>
      <c r="AH2070" s="20"/>
    </row>
    <row r="2071" spans="1:34">
      <c r="A2071" s="99" t="s">
        <v>655</v>
      </c>
      <c r="B2071" s="91"/>
      <c r="C2071" s="21" t="s">
        <v>339</v>
      </c>
      <c r="D2071" s="12">
        <v>160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D2071*$D$8</f>
        <v>320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537.6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857.6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857.6</v>
      </c>
      <c r="AD2071" s="48">
        <f>(ROUND(AC2071-AC2066,1)/AC2066)</f>
        <v>-7.7452667814113599E-2</v>
      </c>
      <c r="AE2071" s="113"/>
      <c r="AF2071" s="60"/>
      <c r="AH2071" s="20"/>
    </row>
    <row r="2072" spans="1:34">
      <c r="A2072" s="99" t="s">
        <v>596</v>
      </c>
      <c r="B2072" s="91"/>
      <c r="C2072" s="21" t="s">
        <v>1</v>
      </c>
      <c r="D2072" s="12">
        <v>83</v>
      </c>
      <c r="E2072" s="12">
        <v>166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65</v>
      </c>
      <c r="L2072" s="13">
        <v>0</v>
      </c>
      <c r="M2072" s="13">
        <v>0</v>
      </c>
      <c r="N2072" s="14">
        <f>D2072*$D$9</f>
        <v>107.9</v>
      </c>
      <c r="O2072" s="14">
        <f>E2072*$E$9</f>
        <v>249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194.21999999999997</v>
      </c>
      <c r="T2072" s="14">
        <f>(O2072/100)*(K2072*$K$9)</f>
        <v>485.55000000000007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302.12</v>
      </c>
      <c r="Y2072" s="14">
        <f t="shared" si="660"/>
        <v>734.55000000000007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1036.7</v>
      </c>
      <c r="AD2072" s="48">
        <f>(ROUND(AC2072-AC2066,1)/AC2066)</f>
        <v>0.11521084337349397</v>
      </c>
      <c r="AE2072" s="113"/>
      <c r="AF2072" s="60"/>
      <c r="AH2072" s="20"/>
    </row>
    <row r="2073" spans="1:34">
      <c r="A2073" s="99" t="s">
        <v>831</v>
      </c>
      <c r="B2073" s="91"/>
      <c r="C2073" s="21" t="s">
        <v>2</v>
      </c>
      <c r="D2073" s="12">
        <v>83</v>
      </c>
      <c r="E2073" s="12">
        <v>0</v>
      </c>
      <c r="F2073" s="12">
        <v>166</v>
      </c>
      <c r="G2073" s="12">
        <v>0</v>
      </c>
      <c r="H2073" s="12">
        <v>0</v>
      </c>
      <c r="I2073" s="13">
        <v>40</v>
      </c>
      <c r="J2073" s="13">
        <v>20</v>
      </c>
      <c r="K2073" s="13">
        <v>32.5</v>
      </c>
      <c r="L2073" s="13">
        <v>32.5</v>
      </c>
      <c r="M2073" s="13">
        <v>0</v>
      </c>
      <c r="N2073" s="14">
        <f>D2073*$D$10</f>
        <v>107.9</v>
      </c>
      <c r="O2073" s="14">
        <f>E2073*$E$10</f>
        <v>0</v>
      </c>
      <c r="P2073" s="14">
        <f>F2073*$F$10</f>
        <v>249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194.21999999999997</v>
      </c>
      <c r="T2073" s="14">
        <f>(O2073/100)*(K2073*$J$10)</f>
        <v>0</v>
      </c>
      <c r="U2073" s="14">
        <f>(P2073/100)*(K2073*$K$10)+(P2073/100)*(L2073*$L$10)</f>
        <v>485.55000000000007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302.12</v>
      </c>
      <c r="Y2073" s="14">
        <f t="shared" si="660"/>
        <v>0</v>
      </c>
      <c r="Z2073" s="14">
        <f t="shared" si="661"/>
        <v>734.55000000000007</v>
      </c>
      <c r="AA2073" s="14">
        <f t="shared" si="662"/>
        <v>0</v>
      </c>
      <c r="AB2073" s="14">
        <f t="shared" si="664"/>
        <v>0</v>
      </c>
      <c r="AC2073" s="15">
        <f t="shared" si="663"/>
        <v>1036.7</v>
      </c>
      <c r="AD2073" s="48">
        <f>(ROUND(AC2073-AC2066,1)/AC2066)</f>
        <v>0.11521084337349397</v>
      </c>
      <c r="AE2073" s="113"/>
      <c r="AF2073" s="60"/>
      <c r="AH2073" s="20"/>
    </row>
    <row r="2074" spans="1:34">
      <c r="A2074" s="99" t="s">
        <v>832</v>
      </c>
      <c r="B2074" s="91"/>
      <c r="C2074" s="21" t="s">
        <v>3</v>
      </c>
      <c r="D2074" s="12">
        <v>83</v>
      </c>
      <c r="E2074" s="12">
        <v>0</v>
      </c>
      <c r="F2074" s="12">
        <v>0</v>
      </c>
      <c r="G2074" s="12">
        <v>166</v>
      </c>
      <c r="H2074" s="12">
        <v>0</v>
      </c>
      <c r="I2074" s="13">
        <v>40</v>
      </c>
      <c r="J2074" s="13">
        <v>20</v>
      </c>
      <c r="K2074" s="13">
        <v>0</v>
      </c>
      <c r="L2074" s="13">
        <v>65</v>
      </c>
      <c r="M2074" s="13">
        <v>0</v>
      </c>
      <c r="N2074" s="14">
        <f>D2074*$D$11</f>
        <v>107.9</v>
      </c>
      <c r="O2074" s="14">
        <f>E2074*$E$11</f>
        <v>0</v>
      </c>
      <c r="P2074" s="14">
        <f>F2074*$F$11</f>
        <v>0</v>
      </c>
      <c r="Q2074" s="14">
        <f>G2074*$G$11</f>
        <v>249</v>
      </c>
      <c r="R2074" s="14">
        <f>H2074*$H$11</f>
        <v>0</v>
      </c>
      <c r="S2074" s="14">
        <f>(N2074/100)*(I2074*$I$11)+(N2074/100)*(J2074*$J$11)</f>
        <v>194.21999999999997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485.55000000000007</v>
      </c>
      <c r="W2074" s="14">
        <f>(R2074/100)*(K2074*$K$11)+(R2074/100)*(L2074*$L$11)</f>
        <v>0</v>
      </c>
      <c r="X2074" s="14">
        <f t="shared" si="659"/>
        <v>302.12</v>
      </c>
      <c r="Y2074" s="14">
        <f t="shared" si="660"/>
        <v>0</v>
      </c>
      <c r="Z2074" s="14">
        <f t="shared" si="661"/>
        <v>0</v>
      </c>
      <c r="AA2074" s="14">
        <f t="shared" si="662"/>
        <v>734.55000000000007</v>
      </c>
      <c r="AB2074" s="14">
        <f t="shared" si="664"/>
        <v>0</v>
      </c>
      <c r="AC2074" s="15">
        <f t="shared" si="663"/>
        <v>1036.7</v>
      </c>
      <c r="AD2074" s="48">
        <f>(ROUND(AC2074-AC2066,1)/AC2066)</f>
        <v>0.11521084337349397</v>
      </c>
      <c r="AE2074" s="113"/>
      <c r="AF2074" s="60"/>
      <c r="AH2074" s="20"/>
    </row>
    <row r="2075" spans="1:34">
      <c r="A2075" s="99" t="s">
        <v>833</v>
      </c>
      <c r="B2075" s="91"/>
      <c r="C2075" s="21" t="s">
        <v>4</v>
      </c>
      <c r="D2075" s="12">
        <v>83</v>
      </c>
      <c r="E2075" s="12">
        <v>0</v>
      </c>
      <c r="F2075" s="12">
        <v>0</v>
      </c>
      <c r="G2075" s="12">
        <v>0</v>
      </c>
      <c r="H2075" s="12">
        <v>166</v>
      </c>
      <c r="I2075" s="13">
        <v>40</v>
      </c>
      <c r="J2075" s="13">
        <v>20</v>
      </c>
      <c r="K2075" s="13">
        <v>32.5</v>
      </c>
      <c r="L2075" s="13">
        <v>32.5</v>
      </c>
      <c r="M2075" s="13">
        <v>0</v>
      </c>
      <c r="N2075" s="14">
        <f>D2075*$D$12</f>
        <v>107.9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249</v>
      </c>
      <c r="S2075" s="14">
        <f>(N2075/100)*(I2075*$I$12)+(N2075/100)*(J2075*$J$12)</f>
        <v>194.21999999999997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485.55000000000007</v>
      </c>
      <c r="X2075" s="14">
        <f t="shared" si="659"/>
        <v>302.12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734.55000000000007</v>
      </c>
      <c r="AC2075" s="15">
        <f t="shared" si="663"/>
        <v>1036.7</v>
      </c>
      <c r="AD2075" s="48">
        <f>(ROUND(AC2075-AC2066,1)/AC2066)</f>
        <v>0.11521084337349397</v>
      </c>
      <c r="AE2075" s="113"/>
      <c r="AF2075" s="60"/>
      <c r="AH2075" s="20"/>
    </row>
    <row r="2076" spans="1:34">
      <c r="A2076" s="99" t="s">
        <v>834</v>
      </c>
      <c r="B2076" s="91"/>
      <c r="C2076" s="21" t="s">
        <v>327</v>
      </c>
      <c r="D2076" s="12">
        <v>166</v>
      </c>
      <c r="E2076" s="12">
        <v>0</v>
      </c>
      <c r="F2076" s="12">
        <v>0</v>
      </c>
      <c r="G2076" s="12">
        <v>0</v>
      </c>
      <c r="H2076" s="12">
        <v>0</v>
      </c>
      <c r="I2076" s="13">
        <v>40</v>
      </c>
      <c r="J2076" s="13">
        <v>20</v>
      </c>
      <c r="K2076" s="13">
        <v>0</v>
      </c>
      <c r="L2076" s="13">
        <v>0</v>
      </c>
      <c r="M2076" s="13">
        <v>60</v>
      </c>
      <c r="N2076" s="14">
        <f>D2076*$D$13</f>
        <v>249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896.40000000000009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1145.4000000000001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1145.4000000000001</v>
      </c>
      <c r="AD2076" s="48">
        <f>(ROUND(AC2076-AC2066,1)/AC2066)</f>
        <v>0.23214285714285715</v>
      </c>
      <c r="AE2076" s="113"/>
      <c r="AF2076" s="60"/>
      <c r="AH2076" s="20"/>
    </row>
    <row r="2077" spans="1:34">
      <c r="A2077" s="99" t="s">
        <v>835</v>
      </c>
      <c r="B2077" s="91"/>
      <c r="C2077" s="21" t="s">
        <v>328</v>
      </c>
      <c r="D2077" s="12">
        <v>166</v>
      </c>
      <c r="E2077" s="12">
        <v>0</v>
      </c>
      <c r="F2077" s="12">
        <v>0</v>
      </c>
      <c r="G2077" s="12">
        <v>0</v>
      </c>
      <c r="H2077" s="12">
        <v>0</v>
      </c>
      <c r="I2077" s="13">
        <v>40</v>
      </c>
      <c r="J2077" s="13">
        <v>20</v>
      </c>
      <c r="K2077" s="13">
        <v>60</v>
      </c>
      <c r="L2077" s="13">
        <v>0</v>
      </c>
      <c r="M2077" s="13">
        <v>0</v>
      </c>
      <c r="N2077" s="14">
        <f>D2077*$D$14</f>
        <v>249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896.40000000000009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1145.4000000000001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1145.4000000000001</v>
      </c>
      <c r="AD2077" s="48">
        <f>(ROUND(AC2077-AC2066,1)/AC2066)</f>
        <v>0.23214285714285715</v>
      </c>
      <c r="AE2077" s="113"/>
      <c r="AF2077" s="60"/>
      <c r="AH2077" s="20"/>
    </row>
    <row r="2078" spans="1:34">
      <c r="A2078" s="99"/>
      <c r="B2078" s="91"/>
      <c r="C2078" s="21" t="s">
        <v>329</v>
      </c>
      <c r="D2078" s="12">
        <v>166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60</v>
      </c>
      <c r="M2078" s="13">
        <v>0</v>
      </c>
      <c r="N2078" s="14">
        <f>D2078*$D$15</f>
        <v>249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896.40000000000009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1145.4000000000001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1145.4000000000001</v>
      </c>
      <c r="AD2078" s="48">
        <f>(ROUND(AC2078-AC2066,1)/AC2066)</f>
        <v>0.23214285714285715</v>
      </c>
      <c r="AE2078" s="113"/>
      <c r="AF2078" s="60"/>
      <c r="AH2078" s="20"/>
    </row>
    <row r="2079" spans="1:34">
      <c r="A2079" s="99"/>
      <c r="B2079" s="91"/>
      <c r="C2079" s="21" t="s">
        <v>325</v>
      </c>
      <c r="D2079" s="12">
        <v>166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47</v>
      </c>
      <c r="K2079" s="13">
        <v>0</v>
      </c>
      <c r="L2079" s="13">
        <v>0</v>
      </c>
      <c r="M2079" s="13">
        <v>0</v>
      </c>
      <c r="N2079" s="14">
        <f>D2079*$D$16</f>
        <v>265.60000000000002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667.98400000000004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933.58400000000006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933.6</v>
      </c>
      <c r="AD2079" s="48">
        <f>(ROUND(AC2079-AC2066,1)/AC2066)</f>
        <v>4.3029259896729772E-3</v>
      </c>
      <c r="AE2079" s="113"/>
      <c r="AF2079" s="60"/>
      <c r="AH2079" s="20"/>
    </row>
    <row r="2080" spans="1:34">
      <c r="A2080" s="99"/>
      <c r="B2080" s="91"/>
      <c r="C2080" s="21" t="s">
        <v>326</v>
      </c>
      <c r="D2080" s="12">
        <v>166</v>
      </c>
      <c r="E2080" s="12">
        <v>0</v>
      </c>
      <c r="F2080" s="12">
        <v>0</v>
      </c>
      <c r="G2080" s="12">
        <v>0</v>
      </c>
      <c r="H2080" s="12">
        <v>0</v>
      </c>
      <c r="I2080" s="13">
        <v>65</v>
      </c>
      <c r="J2080" s="13">
        <v>20</v>
      </c>
      <c r="K2080" s="13">
        <v>0</v>
      </c>
      <c r="L2080" s="13">
        <v>0</v>
      </c>
      <c r="M2080" s="13">
        <v>0</v>
      </c>
      <c r="N2080" s="14">
        <f>D2080*$D$17</f>
        <v>265.60000000000002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830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1095.5999999999999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1095.5999999999999</v>
      </c>
      <c r="AD2080" s="48">
        <f>(ROUND(AC2080-AC2066,1)/AC2066)</f>
        <v>0.17857142857142858</v>
      </c>
      <c r="AE2080" s="113"/>
      <c r="AF2080" s="60"/>
      <c r="AH2080" s="20"/>
    </row>
    <row r="2081" spans="1:34">
      <c r="A2081" s="106" t="s">
        <v>0</v>
      </c>
      <c r="B2081" s="92" t="s">
        <v>91</v>
      </c>
      <c r="C2081" s="50" t="s">
        <v>241</v>
      </c>
      <c r="D2081" s="11">
        <v>150</v>
      </c>
      <c r="E2081" s="11">
        <v>0</v>
      </c>
      <c r="F2081" s="11">
        <v>0</v>
      </c>
      <c r="G2081" s="11">
        <v>0</v>
      </c>
      <c r="H2081" s="11">
        <v>0</v>
      </c>
      <c r="I2081" s="51">
        <v>10</v>
      </c>
      <c r="J2081" s="51">
        <v>70</v>
      </c>
      <c r="K2081" s="51">
        <v>0</v>
      </c>
      <c r="L2081" s="51">
        <v>0</v>
      </c>
      <c r="M2081" s="51">
        <v>0</v>
      </c>
      <c r="N2081" s="52">
        <f>D2081*$D$3</f>
        <v>300</v>
      </c>
      <c r="O2081" s="52">
        <f>E2081*$E$3</f>
        <v>0</v>
      </c>
      <c r="P2081" s="52">
        <f>F2081*$F$3</f>
        <v>0</v>
      </c>
      <c r="Q2081" s="52">
        <f>G2081*$G$3</f>
        <v>0</v>
      </c>
      <c r="R2081" s="52">
        <f>H2081*$H$3</f>
        <v>0</v>
      </c>
      <c r="S2081" s="52">
        <f>(N2081/100)*(I2081*$I$3)+(N2081/100)*(J2081*$J$3)</f>
        <v>720</v>
      </c>
      <c r="T2081" s="52">
        <f>(O2081/100)*(K2081*$K$3)</f>
        <v>0</v>
      </c>
      <c r="U2081" s="52">
        <f>(P2081/100)*(K2081*$K$3)+(P2081/100)*(L2081*$L$3)</f>
        <v>0</v>
      </c>
      <c r="V2081" s="52">
        <f>(Q2081/100)*(L2081*$L$3)</f>
        <v>0</v>
      </c>
      <c r="W2081" s="52">
        <f>(R2081/100)*(K2081*$K$3)+(R2081/100)*(L2081*$L$3)</f>
        <v>0</v>
      </c>
      <c r="X2081" s="52">
        <f t="shared" ref="X2081:X2095" si="665">N2081+S2081</f>
        <v>1020</v>
      </c>
      <c r="Y2081" s="52">
        <f t="shared" ref="Y2081:Y2095" si="666">O2081+T2081</f>
        <v>0</v>
      </c>
      <c r="Z2081" s="52">
        <f t="shared" ref="Z2081:Z2095" si="667">P2081+U2081</f>
        <v>0</v>
      </c>
      <c r="AA2081" s="52">
        <f t="shared" ref="AA2081:AA2095" si="668">Q2081+V2081</f>
        <v>0</v>
      </c>
      <c r="AB2081" s="52">
        <f>R2081+W2081</f>
        <v>0</v>
      </c>
      <c r="AC2081" s="53">
        <f>ROUND(X2081+Y2081+Z2081+AA2081+AB2081,1)</f>
        <v>1020</v>
      </c>
      <c r="AD2081" s="58"/>
      <c r="AE2081" s="113"/>
      <c r="AF2081" s="60"/>
      <c r="AH2081" s="20"/>
    </row>
    <row r="2082" spans="1:34">
      <c r="A2082" s="99" t="s">
        <v>802</v>
      </c>
      <c r="B2082" s="93">
        <v>0</v>
      </c>
      <c r="C2082" s="21" t="s">
        <v>324</v>
      </c>
      <c r="D2082" s="12">
        <v>150</v>
      </c>
      <c r="E2082" s="12">
        <v>0</v>
      </c>
      <c r="F2082" s="12">
        <v>0</v>
      </c>
      <c r="G2082" s="12">
        <v>0</v>
      </c>
      <c r="H2082" s="12">
        <v>0</v>
      </c>
      <c r="I2082" s="13">
        <v>25</v>
      </c>
      <c r="J2082" s="13">
        <v>85</v>
      </c>
      <c r="K2082" s="13">
        <v>0</v>
      </c>
      <c r="L2082" s="13">
        <v>0</v>
      </c>
      <c r="M2082" s="13">
        <v>0</v>
      </c>
      <c r="N2082" s="14">
        <f>D2082*$D$4</f>
        <v>240</v>
      </c>
      <c r="O2082" s="14">
        <f>E2082*$E$4</f>
        <v>0</v>
      </c>
      <c r="P2082" s="14">
        <f>F2082*$F$4</f>
        <v>0</v>
      </c>
      <c r="Q2082" s="14">
        <f>G2082*$G$4</f>
        <v>0</v>
      </c>
      <c r="R2082" s="14">
        <f>H2082*$H$4</f>
        <v>0</v>
      </c>
      <c r="S2082" s="14">
        <f>(N2082/100)*(I2082*$I$4)+(N2082/100)*(J2082*$J$4)</f>
        <v>924</v>
      </c>
      <c r="T2082" s="14">
        <f>(O2082/100)*(K2082*$K$4)</f>
        <v>0</v>
      </c>
      <c r="U2082" s="14">
        <f>(P2082/100)*(K2082*$K$4)+(P2082/100)*(L2082*$L$4)</f>
        <v>0</v>
      </c>
      <c r="V2082" s="14">
        <f>(Q2082/100)*(L2082*$L$4)</f>
        <v>0</v>
      </c>
      <c r="W2082" s="14">
        <f>(R2082/100)*(K2082*$K$4)+(R2082/100)*(L2082*$L$4)</f>
        <v>0</v>
      </c>
      <c r="X2082" s="14">
        <f t="shared" si="665"/>
        <v>1164</v>
      </c>
      <c r="Y2082" s="14">
        <f t="shared" si="666"/>
        <v>0</v>
      </c>
      <c r="Z2082" s="14">
        <f t="shared" si="667"/>
        <v>0</v>
      </c>
      <c r="AA2082" s="14">
        <f t="shared" si="668"/>
        <v>0</v>
      </c>
      <c r="AB2082" s="14">
        <f>R2082+W2082</f>
        <v>0</v>
      </c>
      <c r="AC2082" s="15">
        <f>ROUND(X2082+Y2082+Z2082+AA2082+AB2082,1)</f>
        <v>1164</v>
      </c>
      <c r="AD2082" s="48">
        <f>(ROUND(AC2082-AC2081,1)/AC2081)</f>
        <v>0.14117647058823529</v>
      </c>
      <c r="AE2082" s="113"/>
      <c r="AF2082" s="60"/>
      <c r="AH2082" s="20"/>
    </row>
    <row r="2083" spans="1:34">
      <c r="A2083" s="99" t="s">
        <v>803</v>
      </c>
      <c r="B2083" s="93">
        <v>40</v>
      </c>
      <c r="C2083" s="21" t="s">
        <v>836</v>
      </c>
      <c r="D2083" s="12">
        <v>150</v>
      </c>
      <c r="E2083" s="12">
        <v>0</v>
      </c>
      <c r="F2083" s="12">
        <v>0</v>
      </c>
      <c r="G2083" s="12">
        <v>0</v>
      </c>
      <c r="H2083" s="12">
        <v>0</v>
      </c>
      <c r="I2083" s="13">
        <v>10</v>
      </c>
      <c r="J2083" s="13">
        <v>70</v>
      </c>
      <c r="K2083" s="13">
        <v>0</v>
      </c>
      <c r="L2083" s="13">
        <v>0</v>
      </c>
      <c r="M2083" s="13">
        <v>0</v>
      </c>
      <c r="N2083" s="14">
        <f>D2083*$D$5</f>
        <v>300</v>
      </c>
      <c r="O2083" s="14">
        <f>E2083*$E$5</f>
        <v>0</v>
      </c>
      <c r="P2083" s="14">
        <f>F2083*$F$5</f>
        <v>0</v>
      </c>
      <c r="Q2083" s="14">
        <f>G2083*$G$5</f>
        <v>0</v>
      </c>
      <c r="R2083" s="14">
        <f>H2083*$H$5</f>
        <v>0</v>
      </c>
      <c r="S2083" s="14">
        <f>(N2083/100)*(I2083*$I$5)+(N2083/100)*(J2083*$J$5)</f>
        <v>672</v>
      </c>
      <c r="T2083" s="14">
        <f>(O2083/100)*(K2083*$K$5)</f>
        <v>0</v>
      </c>
      <c r="U2083" s="14">
        <f>(P2083/100)*(K2083*$K$5)+(P2083/100)*(L2083*$L$5)</f>
        <v>0</v>
      </c>
      <c r="V2083" s="14">
        <f>(Q2083/100)*(L2083*$L$5)</f>
        <v>0</v>
      </c>
      <c r="W2083" s="14">
        <f>(R2083/100)*(K2083*$K$5)+(R2083/100)*(L2083*$L$5)</f>
        <v>0</v>
      </c>
      <c r="X2083" s="14">
        <f t="shared" si="665"/>
        <v>972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 t="shared" ref="AC2083:AC2095" si="669">ROUND(X2083+Y2083+Z2083+AA2083+AB2083,1)</f>
        <v>972</v>
      </c>
      <c r="AD2083" s="48">
        <f>(ROUND(AC2083-AC2081,1)/AC2081)</f>
        <v>-4.7058823529411764E-2</v>
      </c>
      <c r="AE2083" s="113" t="s">
        <v>801</v>
      </c>
      <c r="AF2083" s="60"/>
      <c r="AH2083" s="20"/>
    </row>
    <row r="2084" spans="1:34">
      <c r="A2084" s="99" t="s">
        <v>804</v>
      </c>
      <c r="B2084" s="93">
        <v>0</v>
      </c>
      <c r="C2084" s="21" t="s">
        <v>337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10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D2084*$D$6</f>
        <v>300</v>
      </c>
      <c r="O2084" s="14">
        <f>E2084*$E$6</f>
        <v>0</v>
      </c>
      <c r="P2084" s="14">
        <f>F2084*$F$6</f>
        <v>0</v>
      </c>
      <c r="Q2084" s="14">
        <f>G2084*$G$6</f>
        <v>0</v>
      </c>
      <c r="R2084" s="14">
        <f>H2084*$H$6</f>
        <v>0</v>
      </c>
      <c r="S2084" s="14">
        <f>(N2084/100)*(I2084*$I$6)+(N2084/100)*(J2084*$J$6)</f>
        <v>672</v>
      </c>
      <c r="T2084" s="14">
        <f>(O2084/100)*(K2084*$K$6)</f>
        <v>0</v>
      </c>
      <c r="U2084" s="14">
        <f>(P2084/100)*(K2084*$K$6)+(P2084/100)*(L2084*$L$6)</f>
        <v>0</v>
      </c>
      <c r="V2084" s="14">
        <f>(Q2084/100)*(L2084*$L$6)</f>
        <v>0</v>
      </c>
      <c r="W2084" s="14">
        <f>(R2084/100)*(K2084*$K$6)+(R2084/100)*(L2084*$L$6)</f>
        <v>0</v>
      </c>
      <c r="X2084" s="14">
        <f t="shared" si="665"/>
        <v>972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 t="shared" ref="AB2084:AB2095" si="670">R2084+W2084</f>
        <v>0</v>
      </c>
      <c r="AC2084" s="15">
        <f t="shared" si="669"/>
        <v>972</v>
      </c>
      <c r="AD2084" s="48">
        <f>(ROUND(AC2084-AC2081,1)/AC2081)</f>
        <v>-4.7058823529411764E-2</v>
      </c>
      <c r="AE2084" s="113"/>
      <c r="AF2084" s="60"/>
      <c r="AH2084" s="20"/>
    </row>
    <row r="2085" spans="1:34">
      <c r="A2085" s="99" t="s">
        <v>805</v>
      </c>
      <c r="B2085" s="93">
        <v>0</v>
      </c>
      <c r="C2085" s="21" t="s">
        <v>338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10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D2085*$D$7</f>
        <v>300</v>
      </c>
      <c r="O2085" s="14">
        <f>E2085*$E$7</f>
        <v>0</v>
      </c>
      <c r="P2085" s="14">
        <f>F2085*$F$7</f>
        <v>0</v>
      </c>
      <c r="Q2085" s="14">
        <f>G2085*$G$7</f>
        <v>0</v>
      </c>
      <c r="R2085" s="14">
        <f>H2085*$H$7</f>
        <v>0</v>
      </c>
      <c r="S2085" s="14">
        <f>(N2085/100)*(I2085*$I$7)+(N2085/100)*(J2085*$J$7)</f>
        <v>672</v>
      </c>
      <c r="T2085" s="14">
        <f>(O2085/100)*(K2085*$K$7)</f>
        <v>0</v>
      </c>
      <c r="U2085" s="14">
        <f>(P2085/100)*(K2085*$K$7)+(P2085/100)*(L2085*$L$7)</f>
        <v>0</v>
      </c>
      <c r="V2085" s="14">
        <f>(Q2085/100)*(L2085*$L$7)</f>
        <v>0</v>
      </c>
      <c r="W2085" s="14">
        <f>(R2085/100)*(K2085*$K$7)+(R2085/100)*(L2085*$L$7)</f>
        <v>0</v>
      </c>
      <c r="X2085" s="14">
        <f t="shared" si="665"/>
        <v>972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si="670"/>
        <v>0</v>
      </c>
      <c r="AC2085" s="15">
        <f t="shared" si="669"/>
        <v>972</v>
      </c>
      <c r="AD2085" s="48">
        <f>(ROUND(AC2085-AC2081,1)/AC2081)</f>
        <v>-4.7058823529411764E-2</v>
      </c>
      <c r="AE2085" s="113"/>
      <c r="AF2085" s="60"/>
      <c r="AH2085" s="20"/>
    </row>
    <row r="2086" spans="1:34">
      <c r="A2086" s="99" t="s">
        <v>655</v>
      </c>
      <c r="B2086" s="93"/>
      <c r="C2086" s="21" t="s">
        <v>339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10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D2086*$D$8</f>
        <v>300</v>
      </c>
      <c r="O2086" s="14">
        <f>E2086*$E$8</f>
        <v>0</v>
      </c>
      <c r="P2086" s="14">
        <f>F2086*$F$8</f>
        <v>0</v>
      </c>
      <c r="Q2086" s="14">
        <f>G2086*$G$8</f>
        <v>0</v>
      </c>
      <c r="R2086" s="14">
        <f>H2086*$H$8</f>
        <v>0</v>
      </c>
      <c r="S2086" s="14">
        <f>(N2086/100)*(I2086*$I$8)+(N2086/100)*(J2086*$J$8)</f>
        <v>672</v>
      </c>
      <c r="T2086" s="14">
        <f>(O2086/100)*(K2086*$K$8)</f>
        <v>0</v>
      </c>
      <c r="U2086" s="14">
        <f>(P2086/100)*(K2086*$K$8)+(P2086/100)*(L2086*$L$8)</f>
        <v>0</v>
      </c>
      <c r="V2086" s="14">
        <f>(Q2086/100)*(L2086*$L$8)</f>
        <v>0</v>
      </c>
      <c r="W2086" s="14">
        <f>(R2086/100)*(K2086*$K$8)+(R2086/100)*(L2086*$L$8)</f>
        <v>0</v>
      </c>
      <c r="X2086" s="14">
        <f t="shared" si="665"/>
        <v>972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972</v>
      </c>
      <c r="AD2086" s="48">
        <f>(ROUND(AC2086-AC2081,1)/AC2081)</f>
        <v>-4.7058823529411764E-2</v>
      </c>
      <c r="AE2086" s="113"/>
      <c r="AF2086" s="60"/>
      <c r="AH2086" s="20"/>
    </row>
    <row r="2087" spans="1:34">
      <c r="A2087" s="99" t="s">
        <v>596</v>
      </c>
      <c r="B2087" s="93"/>
      <c r="C2087" s="21" t="s">
        <v>1</v>
      </c>
      <c r="D2087" s="12">
        <v>75</v>
      </c>
      <c r="E2087" s="12">
        <v>150</v>
      </c>
      <c r="F2087" s="12">
        <v>0</v>
      </c>
      <c r="G2087" s="12">
        <v>0</v>
      </c>
      <c r="H2087" s="12">
        <v>0</v>
      </c>
      <c r="I2087" s="13">
        <v>10</v>
      </c>
      <c r="J2087" s="13">
        <v>70</v>
      </c>
      <c r="K2087" s="13">
        <v>85</v>
      </c>
      <c r="L2087" s="13">
        <v>0</v>
      </c>
      <c r="M2087" s="13">
        <v>0</v>
      </c>
      <c r="N2087" s="14">
        <f>D2087*$D$9</f>
        <v>97.5</v>
      </c>
      <c r="O2087" s="14">
        <f>E2087*$E$9</f>
        <v>225</v>
      </c>
      <c r="P2087" s="14">
        <f>F2087*$F$9</f>
        <v>0</v>
      </c>
      <c r="Q2087" s="14">
        <f>G2087*$G$9</f>
        <v>0</v>
      </c>
      <c r="R2087" s="14">
        <f>H2087*$H$9</f>
        <v>0</v>
      </c>
      <c r="S2087" s="14">
        <f>(N2087/100)*(I2087*$I$9)+(N2087/100)*(J2087*$J$9)</f>
        <v>234</v>
      </c>
      <c r="T2087" s="14">
        <f>(O2087/100)*(K2087*$K$9)</f>
        <v>573.75</v>
      </c>
      <c r="U2087" s="14">
        <f>(P2087/100)*(K2087*$K$9)+(P2087/100)*(L2087*$L$9)</f>
        <v>0</v>
      </c>
      <c r="V2087" s="14">
        <f>(Q2087/100)*(L2087*$L$9)</f>
        <v>0</v>
      </c>
      <c r="W2087" s="14">
        <f>(R2087/100)*(K2087*$K$9)+(R2087/100)*(L2087*$L$9)</f>
        <v>0</v>
      </c>
      <c r="X2087" s="14">
        <f t="shared" si="665"/>
        <v>331.5</v>
      </c>
      <c r="Y2087" s="14">
        <f t="shared" si="666"/>
        <v>798.75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1130.3</v>
      </c>
      <c r="AD2087" s="48">
        <f>(ROUND(AC2087-AC2081,1)/AC2081)</f>
        <v>0.10813725490196079</v>
      </c>
      <c r="AE2087" s="113"/>
      <c r="AF2087" s="60"/>
      <c r="AH2087" s="20"/>
    </row>
    <row r="2088" spans="1:34">
      <c r="A2088" s="99" t="s">
        <v>831</v>
      </c>
      <c r="B2088" s="93"/>
      <c r="C2088" s="21" t="s">
        <v>2</v>
      </c>
      <c r="D2088" s="12">
        <v>75</v>
      </c>
      <c r="E2088" s="12">
        <v>0</v>
      </c>
      <c r="F2088" s="12">
        <v>150</v>
      </c>
      <c r="G2088" s="12">
        <v>0</v>
      </c>
      <c r="H2088" s="12">
        <v>0</v>
      </c>
      <c r="I2088" s="13">
        <v>10</v>
      </c>
      <c r="J2088" s="13">
        <v>70</v>
      </c>
      <c r="K2088" s="13">
        <v>42.5</v>
      </c>
      <c r="L2088" s="13">
        <v>42.5</v>
      </c>
      <c r="M2088" s="13">
        <v>0</v>
      </c>
      <c r="N2088" s="14">
        <f>D2088*$D$10</f>
        <v>97.5</v>
      </c>
      <c r="O2088" s="14">
        <f>E2088*$E$10</f>
        <v>0</v>
      </c>
      <c r="P2088" s="14">
        <f>F2088*$F$10</f>
        <v>225</v>
      </c>
      <c r="Q2088" s="14">
        <f>G2088*$G$10</f>
        <v>0</v>
      </c>
      <c r="R2088" s="14">
        <f>H2088*$H$10</f>
        <v>0</v>
      </c>
      <c r="S2088" s="14">
        <f>(N2088/100)*(I2088*$I$10)+(N2088/100)*(J2088*$J$10)</f>
        <v>234</v>
      </c>
      <c r="T2088" s="14">
        <f>(O2088/100)*(K2088*$J$10)</f>
        <v>0</v>
      </c>
      <c r="U2088" s="14">
        <f>(P2088/100)*(K2088*$K$10)+(P2088/100)*(L2088*$L$10)</f>
        <v>573.75</v>
      </c>
      <c r="V2088" s="14">
        <f>(Q2088/100)*(L2088*$L$10)</f>
        <v>0</v>
      </c>
      <c r="W2088" s="14">
        <f>(R2088/100)*(K2088*$K$10)+(R2088/100)*(L2088*$L$10)</f>
        <v>0</v>
      </c>
      <c r="X2088" s="14">
        <f t="shared" si="665"/>
        <v>331.5</v>
      </c>
      <c r="Y2088" s="14">
        <f t="shared" si="666"/>
        <v>0</v>
      </c>
      <c r="Z2088" s="14">
        <f t="shared" si="667"/>
        <v>798.75</v>
      </c>
      <c r="AA2088" s="14">
        <f t="shared" si="668"/>
        <v>0</v>
      </c>
      <c r="AB2088" s="14">
        <f t="shared" si="670"/>
        <v>0</v>
      </c>
      <c r="AC2088" s="15">
        <f t="shared" si="669"/>
        <v>1130.3</v>
      </c>
      <c r="AD2088" s="48">
        <f>(ROUND(AC2088-AC2081,1)/AC2081)</f>
        <v>0.10813725490196079</v>
      </c>
      <c r="AE2088" s="113"/>
      <c r="AF2088" s="60"/>
      <c r="AH2088" s="20"/>
    </row>
    <row r="2089" spans="1:34">
      <c r="A2089" s="99" t="s">
        <v>832</v>
      </c>
      <c r="B2089" s="93"/>
      <c r="C2089" s="21" t="s">
        <v>3</v>
      </c>
      <c r="D2089" s="12">
        <v>75</v>
      </c>
      <c r="E2089" s="12">
        <v>0</v>
      </c>
      <c r="F2089" s="12">
        <v>0</v>
      </c>
      <c r="G2089" s="12">
        <v>150</v>
      </c>
      <c r="H2089" s="12">
        <v>0</v>
      </c>
      <c r="I2089" s="13">
        <v>10</v>
      </c>
      <c r="J2089" s="13">
        <v>70</v>
      </c>
      <c r="K2089" s="13">
        <v>0</v>
      </c>
      <c r="L2089" s="13">
        <v>85</v>
      </c>
      <c r="M2089" s="13">
        <v>0</v>
      </c>
      <c r="N2089" s="14">
        <f>D2089*$D$11</f>
        <v>97.5</v>
      </c>
      <c r="O2089" s="14">
        <f>E2089*$E$11</f>
        <v>0</v>
      </c>
      <c r="P2089" s="14">
        <f>F2089*$F$11</f>
        <v>0</v>
      </c>
      <c r="Q2089" s="14">
        <f>G2089*$G$11</f>
        <v>225</v>
      </c>
      <c r="R2089" s="14">
        <f>H2089*$H$11</f>
        <v>0</v>
      </c>
      <c r="S2089" s="14">
        <f>(N2089/100)*(I2089*$I$11)+(N2089/100)*(J2089*$J$11)</f>
        <v>234</v>
      </c>
      <c r="T2089" s="14">
        <f>(O2089/100)*(K2089*$K$11)</f>
        <v>0</v>
      </c>
      <c r="U2089" s="14">
        <f>(P2089/100)*(K2089*$K$11)+(P2089/100)*(L2089*$L$11)</f>
        <v>0</v>
      </c>
      <c r="V2089" s="14">
        <f>(Q2089/100)*(L2089*$L$11)</f>
        <v>573.75</v>
      </c>
      <c r="W2089" s="14">
        <f>(R2089/100)*(K2089*$K$11)+(R2089/100)*(L2089*$L$11)</f>
        <v>0</v>
      </c>
      <c r="X2089" s="14">
        <f t="shared" si="665"/>
        <v>331.5</v>
      </c>
      <c r="Y2089" s="14">
        <f t="shared" si="666"/>
        <v>0</v>
      </c>
      <c r="Z2089" s="14">
        <f t="shared" si="667"/>
        <v>0</v>
      </c>
      <c r="AA2089" s="14">
        <f t="shared" si="668"/>
        <v>798.75</v>
      </c>
      <c r="AB2089" s="14">
        <f t="shared" si="670"/>
        <v>0</v>
      </c>
      <c r="AC2089" s="15">
        <f t="shared" si="669"/>
        <v>1130.3</v>
      </c>
      <c r="AD2089" s="48">
        <f>(ROUND(AC2089-AC2081,1)/AC2081)</f>
        <v>0.10813725490196079</v>
      </c>
      <c r="AE2089" s="113"/>
      <c r="AF2089" s="60"/>
      <c r="AH2089" s="20"/>
    </row>
    <row r="2090" spans="1:34">
      <c r="A2090" s="99" t="s">
        <v>833</v>
      </c>
      <c r="B2090" s="93"/>
      <c r="C2090" s="21" t="s">
        <v>4</v>
      </c>
      <c r="D2090" s="12">
        <v>75</v>
      </c>
      <c r="E2090" s="12">
        <v>0</v>
      </c>
      <c r="F2090" s="12">
        <v>0</v>
      </c>
      <c r="G2090" s="12">
        <v>0</v>
      </c>
      <c r="H2090" s="12">
        <v>150</v>
      </c>
      <c r="I2090" s="13">
        <v>10</v>
      </c>
      <c r="J2090" s="13">
        <v>70</v>
      </c>
      <c r="K2090" s="13">
        <v>42.5</v>
      </c>
      <c r="L2090" s="13">
        <v>42.5</v>
      </c>
      <c r="M2090" s="13">
        <v>0</v>
      </c>
      <c r="N2090" s="14">
        <f>D2090*$D$12</f>
        <v>97.5</v>
      </c>
      <c r="O2090" s="14">
        <f>E2090*$E$12</f>
        <v>0</v>
      </c>
      <c r="P2090" s="14">
        <f>F2090*$F$12</f>
        <v>0</v>
      </c>
      <c r="Q2090" s="14">
        <f>G2090*$G$12</f>
        <v>0</v>
      </c>
      <c r="R2090" s="14">
        <f>H2090*$H$12</f>
        <v>225</v>
      </c>
      <c r="S2090" s="14">
        <f>(N2090/100)*(I2090*$I$12)+(N2090/100)*(J2090*$J$12)</f>
        <v>234</v>
      </c>
      <c r="T2090" s="14">
        <f>(O2090/100)*(K2090*$K$12)</f>
        <v>0</v>
      </c>
      <c r="U2090" s="14">
        <f>(P2090/100)*(K2090*$K$12)+(P2090/100)*(L2090*$L$12)</f>
        <v>0</v>
      </c>
      <c r="V2090" s="14">
        <f>(Q2090/100)*(L2090*$L$12)</f>
        <v>0</v>
      </c>
      <c r="W2090" s="14">
        <f>(R2090/100)*(K2090*$K$12)+(R2090/100)*(L2090*$L$12)</f>
        <v>573.75</v>
      </c>
      <c r="X2090" s="14">
        <f t="shared" si="665"/>
        <v>331.5</v>
      </c>
      <c r="Y2090" s="14">
        <f t="shared" si="666"/>
        <v>0</v>
      </c>
      <c r="Z2090" s="14">
        <f t="shared" si="667"/>
        <v>0</v>
      </c>
      <c r="AA2090" s="14">
        <f t="shared" si="668"/>
        <v>0</v>
      </c>
      <c r="AB2090" s="14">
        <f t="shared" si="670"/>
        <v>798.75</v>
      </c>
      <c r="AC2090" s="15">
        <f t="shared" si="669"/>
        <v>1130.3</v>
      </c>
      <c r="AD2090" s="48">
        <f>(ROUND(AC2090-AC2081,1)/AC2081)</f>
        <v>0.10813725490196079</v>
      </c>
      <c r="AE2090" s="113"/>
      <c r="AF2090" s="60"/>
      <c r="AH2090" s="20"/>
    </row>
    <row r="2091" spans="1:34">
      <c r="A2091" s="99" t="s">
        <v>834</v>
      </c>
      <c r="B2091" s="93"/>
      <c r="C2091" s="21" t="s">
        <v>327</v>
      </c>
      <c r="D2091" s="12">
        <v>150</v>
      </c>
      <c r="E2091" s="12">
        <v>0</v>
      </c>
      <c r="F2091" s="12">
        <v>0</v>
      </c>
      <c r="G2091" s="12">
        <v>0</v>
      </c>
      <c r="H2091" s="12">
        <v>0</v>
      </c>
      <c r="I2091" s="13">
        <v>10</v>
      </c>
      <c r="J2091" s="13">
        <v>70</v>
      </c>
      <c r="K2091" s="13">
        <v>0</v>
      </c>
      <c r="L2091" s="13">
        <v>0</v>
      </c>
      <c r="M2091" s="13">
        <v>70</v>
      </c>
      <c r="N2091" s="14">
        <f>D2091*$D$13</f>
        <v>225</v>
      </c>
      <c r="O2091" s="14">
        <f>E2091*$E$13</f>
        <v>0</v>
      </c>
      <c r="P2091" s="14">
        <f>F2091*$F$13</f>
        <v>0</v>
      </c>
      <c r="Q2091" s="14">
        <f>G2091*$G$13</f>
        <v>0</v>
      </c>
      <c r="R2091" s="14">
        <f>H2091*$H$13</f>
        <v>0</v>
      </c>
      <c r="S2091" s="14">
        <f>(N2091/100)*(I2091*$I$14)+(N2091/100)*(J2091*$J$14)+(N2091/100)*(M2091*$M$14)</f>
        <v>1012.5</v>
      </c>
      <c r="T2091" s="14">
        <f>(O2091/100)*(K2091*$K$13)+(O2091/100)*(M2091*$M$13)</f>
        <v>0</v>
      </c>
      <c r="U2091" s="14">
        <f>(P2091/100)*(K2091*$K$13)+(P2091/100)*(L2091*$L$13)+(P2091/100)*(M2091*$M$13)</f>
        <v>0</v>
      </c>
      <c r="V2091" s="14">
        <f>(Q2091/100)*(L2091*$L$13)+(Q2091/100)*(M2091*$M$13)</f>
        <v>0</v>
      </c>
      <c r="W2091" s="14">
        <f>(R2091/100)*(K2091*$K$13)+(R2091/100)*(L2091*$L$13)+(R2091/100)*(M2091*$M$13)</f>
        <v>0</v>
      </c>
      <c r="X2091" s="14">
        <f t="shared" si="665"/>
        <v>1237.5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0</v>
      </c>
      <c r="AC2091" s="15">
        <f t="shared" si="669"/>
        <v>1237.5</v>
      </c>
      <c r="AD2091" s="48">
        <f>(ROUND(AC2091-AC2081,1)/AC2081)</f>
        <v>0.21323529411764705</v>
      </c>
      <c r="AE2091" s="113"/>
      <c r="AF2091" s="60"/>
      <c r="AH2091" s="20"/>
    </row>
    <row r="2092" spans="1:34">
      <c r="A2092" s="99" t="s">
        <v>835</v>
      </c>
      <c r="B2092" s="93"/>
      <c r="C2092" s="21" t="s">
        <v>328</v>
      </c>
      <c r="D2092" s="12">
        <v>150</v>
      </c>
      <c r="E2092" s="12">
        <v>0</v>
      </c>
      <c r="F2092" s="12">
        <v>0</v>
      </c>
      <c r="G2092" s="12">
        <v>0</v>
      </c>
      <c r="H2092" s="12">
        <v>0</v>
      </c>
      <c r="I2092" s="13">
        <v>10</v>
      </c>
      <c r="J2092" s="13">
        <v>70</v>
      </c>
      <c r="K2092" s="13">
        <v>70</v>
      </c>
      <c r="L2092" s="13">
        <v>0</v>
      </c>
      <c r="M2092" s="13">
        <v>0</v>
      </c>
      <c r="N2092" s="14">
        <f>D2092*$D$14</f>
        <v>225</v>
      </c>
      <c r="O2092" s="14">
        <f>E2092*$E$14</f>
        <v>0</v>
      </c>
      <c r="P2092" s="14">
        <f>F2092*$F$14</f>
        <v>0</v>
      </c>
      <c r="Q2092" s="14">
        <f>G2092*$G$14</f>
        <v>0</v>
      </c>
      <c r="R2092" s="14">
        <f>H2092*$H$14</f>
        <v>0</v>
      </c>
      <c r="S2092" s="14">
        <f>(N2092/100)*(I2092*$I$14)+(N2092/100)*(J2092*$J$14)+(N2092/100)*(K2092*$K$14)</f>
        <v>1012.5</v>
      </c>
      <c r="T2092" s="14">
        <f>(O2092/100)*(K2092*$K$14)</f>
        <v>0</v>
      </c>
      <c r="U2092" s="14">
        <f>(P2092/100)*(K2092*$K$14)+(P2092/100)*(L2092*$L$14)</f>
        <v>0</v>
      </c>
      <c r="V2092" s="14">
        <f>(Q2092/100)*(L2092*$L$14)</f>
        <v>0</v>
      </c>
      <c r="W2092" s="14">
        <f>(R2092/100)*(K2092*$L$14)+(R2092/100)*(L2092*$M$14)</f>
        <v>0</v>
      </c>
      <c r="X2092" s="14">
        <f t="shared" si="665"/>
        <v>1237.5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1237.5</v>
      </c>
      <c r="AD2092" s="48">
        <f>(ROUND(AC2092-AC2081,1)/AC2081)</f>
        <v>0.21323529411764705</v>
      </c>
      <c r="AE2092" s="113"/>
      <c r="AF2092" s="60"/>
      <c r="AH2092" s="20"/>
    </row>
    <row r="2093" spans="1:34">
      <c r="A2093" s="99"/>
      <c r="B2093" s="93"/>
      <c r="C2093" s="21" t="s">
        <v>329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10</v>
      </c>
      <c r="J2093" s="13">
        <v>70</v>
      </c>
      <c r="K2093" s="13">
        <v>0</v>
      </c>
      <c r="L2093" s="13">
        <v>70</v>
      </c>
      <c r="M2093" s="13">
        <v>0</v>
      </c>
      <c r="N2093" s="14">
        <f>D2093*$D$15</f>
        <v>225</v>
      </c>
      <c r="O2093" s="14">
        <f>E2093*$E$15</f>
        <v>0</v>
      </c>
      <c r="P2093" s="14">
        <f>F2093*$F$15</f>
        <v>0</v>
      </c>
      <c r="Q2093" s="14">
        <f>G2093*$G$15</f>
        <v>0</v>
      </c>
      <c r="R2093" s="14">
        <f>H2093*$H$15</f>
        <v>0</v>
      </c>
      <c r="S2093" s="14">
        <f>(N2093/100)*(I2093*$I$15)+(N2093/100)*(J2093*$J$15)+(N2093/100)*(L2093*$L$15)</f>
        <v>1012.5</v>
      </c>
      <c r="T2093" s="14">
        <f>(O2093/100)*(K2093*$K$15)</f>
        <v>0</v>
      </c>
      <c r="U2093" s="14">
        <f>(P2093/100)*(K2093*$K$15)+(P2093/100)*(L2093*$L$15)</f>
        <v>0</v>
      </c>
      <c r="V2093" s="14">
        <f>(Q2093/100)*(L2093*$L$15)</f>
        <v>0</v>
      </c>
      <c r="W2093" s="14">
        <f>(R2093/100)*(K2093*$K$15)+(R2093/100)*(L2093*$L$15)</f>
        <v>0</v>
      </c>
      <c r="X2093" s="14">
        <f t="shared" si="665"/>
        <v>1237.5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1237.5</v>
      </c>
      <c r="AD2093" s="48">
        <f>(ROUND(AC2093-AC2081,1)/AC2081)</f>
        <v>0.21323529411764705</v>
      </c>
      <c r="AE2093" s="113"/>
      <c r="AF2093" s="60"/>
      <c r="AH2093" s="20"/>
    </row>
    <row r="2094" spans="1:34">
      <c r="A2094" s="99"/>
      <c r="B2094" s="93"/>
      <c r="C2094" s="21" t="s">
        <v>325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10</v>
      </c>
      <c r="J2094" s="13">
        <v>88</v>
      </c>
      <c r="K2094" s="13">
        <v>0</v>
      </c>
      <c r="L2094" s="13">
        <v>0</v>
      </c>
      <c r="M2094" s="13">
        <v>0</v>
      </c>
      <c r="N2094" s="14">
        <f>D2094*$D$16</f>
        <v>240</v>
      </c>
      <c r="O2094" s="14">
        <f>E2094*$E$16</f>
        <v>0</v>
      </c>
      <c r="P2094" s="14">
        <f>F2094*$F$16</f>
        <v>0</v>
      </c>
      <c r="Q2094" s="14">
        <f>G2094*$G$16</f>
        <v>0</v>
      </c>
      <c r="R2094" s="14">
        <f>H2094*$H$16</f>
        <v>0</v>
      </c>
      <c r="S2094" s="14">
        <f>(N2094/100)*(I2094*$I$16)+(N2094/100)*(J2094*$J$16)</f>
        <v>974.4</v>
      </c>
      <c r="T2094" s="14">
        <f>(O2094/100)*(K2094*$K$16)</f>
        <v>0</v>
      </c>
      <c r="U2094" s="14">
        <f>(P2094/100)*(K2094*$K$16)+(P2094/100)*(L2094*$L$16)</f>
        <v>0</v>
      </c>
      <c r="V2094" s="14">
        <f>(Q2094/100)*(L2094*$L$16)</f>
        <v>0</v>
      </c>
      <c r="W2094" s="14">
        <f>(R2094/100)*(K2094*$K$16)+(R2094/100)*(L2094*$L$16)</f>
        <v>0</v>
      </c>
      <c r="X2094" s="14">
        <f t="shared" si="665"/>
        <v>1214.4000000000001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1214.4000000000001</v>
      </c>
      <c r="AD2094" s="48">
        <f>(ROUND(AC2094-AC2081,1)/AC2081)</f>
        <v>0.19058823529411764</v>
      </c>
      <c r="AE2094" s="113"/>
      <c r="AF2094" s="60"/>
      <c r="AH2094" s="20"/>
    </row>
    <row r="2095" spans="1:34">
      <c r="A2095" s="99"/>
      <c r="B2095" s="93"/>
      <c r="C2095" s="21" t="s">
        <v>326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50</v>
      </c>
      <c r="J2095" s="13">
        <v>70</v>
      </c>
      <c r="K2095" s="13">
        <v>0</v>
      </c>
      <c r="L2095" s="13">
        <v>0</v>
      </c>
      <c r="M2095" s="13">
        <v>0</v>
      </c>
      <c r="N2095" s="14">
        <f>D2095*$D$17</f>
        <v>240</v>
      </c>
      <c r="O2095" s="14">
        <f>E2095*$E$17</f>
        <v>0</v>
      </c>
      <c r="P2095" s="14">
        <f>F2095*$F$17</f>
        <v>0</v>
      </c>
      <c r="Q2095" s="14">
        <f>G2095*$G$17</f>
        <v>0</v>
      </c>
      <c r="R2095" s="14">
        <f>H2095*$H$17</f>
        <v>0</v>
      </c>
      <c r="S2095" s="14">
        <f>(N2095/100)*(I2095*$I$17)+(N2095/100)*(J2095*$J$17)</f>
        <v>708</v>
      </c>
      <c r="T2095" s="14">
        <f>(O2095/100)*(K2095*$K$17)</f>
        <v>0</v>
      </c>
      <c r="U2095" s="14">
        <f>(P2095/100)*(K2095*$K$17)+(P2095/100)*(L2095*$L$17)</f>
        <v>0</v>
      </c>
      <c r="V2095" s="14">
        <f>(Q2095/100)*(L2095*$L$17)</f>
        <v>0</v>
      </c>
      <c r="W2095" s="14">
        <f>(R2095/100)*(K2095*$K$17)+(R2095/100)*(L2095*$L$17)</f>
        <v>0</v>
      </c>
      <c r="X2095" s="14">
        <f t="shared" si="665"/>
        <v>948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948</v>
      </c>
      <c r="AD2095" s="48">
        <f>(ROUND(AC2095-AC2081,1)/AC2081)</f>
        <v>-7.0588235294117646E-2</v>
      </c>
      <c r="AE2095" s="113"/>
      <c r="AF2095" s="60"/>
      <c r="AH2095" s="20"/>
    </row>
    <row r="2096" spans="1:34">
      <c r="A2096" s="107"/>
      <c r="B2096" s="152" t="s">
        <v>92</v>
      </c>
      <c r="C2096" s="152"/>
      <c r="D2096" s="152"/>
      <c r="E2096" s="152"/>
      <c r="F2096" s="152"/>
      <c r="G2096" s="152"/>
      <c r="H2096" s="152"/>
      <c r="I2096" s="152"/>
      <c r="J2096" s="152"/>
      <c r="K2096" s="152"/>
      <c r="L2096" s="152"/>
      <c r="M2096" s="152"/>
      <c r="N2096" s="152"/>
      <c r="O2096" s="152"/>
      <c r="P2096" s="152"/>
      <c r="Q2096" s="152"/>
      <c r="R2096" s="152"/>
      <c r="S2096" s="152"/>
      <c r="T2096" s="152"/>
      <c r="U2096" s="152"/>
      <c r="V2096" s="152"/>
      <c r="W2096" s="152"/>
      <c r="X2096" s="152"/>
      <c r="Y2096" s="152"/>
      <c r="Z2096" s="152"/>
      <c r="AA2096" s="152"/>
      <c r="AB2096" s="152"/>
      <c r="AC2096" s="18">
        <v>450</v>
      </c>
      <c r="AD2096" s="18"/>
      <c r="AE2096" s="113"/>
      <c r="AF2096" s="60"/>
      <c r="AH2096" s="20"/>
    </row>
    <row r="2097" spans="1:34">
      <c r="A2097" s="106" t="s">
        <v>0</v>
      </c>
      <c r="B2097" s="87" t="s">
        <v>93</v>
      </c>
      <c r="C2097" s="21" t="s">
        <v>243</v>
      </c>
      <c r="D2097" s="12">
        <v>96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D2097*$D$3</f>
        <v>192</v>
      </c>
      <c r="O2097" s="14">
        <f>E2097*$E$3</f>
        <v>0</v>
      </c>
      <c r="P2097" s="14">
        <f>F2097*$F$3</f>
        <v>0</v>
      </c>
      <c r="Q2097" s="14">
        <f>G2097*$G$3</f>
        <v>0</v>
      </c>
      <c r="R2097" s="14">
        <f>H2097*$H$3</f>
        <v>0</v>
      </c>
      <c r="S2097" s="14">
        <f>(N2097/100)*(I2097*$I$3)+(N2097/100)*(J2097*$J$3)</f>
        <v>518.4</v>
      </c>
      <c r="T2097" s="14">
        <f>(O2097/100)*(K2097*$K$3)</f>
        <v>0</v>
      </c>
      <c r="U2097" s="14">
        <f>(P2097/100)*(K2097*$K$3)+(P2097/100)*(L2097*$L$3)</f>
        <v>0</v>
      </c>
      <c r="V2097" s="14">
        <f>(Q2097/100)*(L2097*$L$3)</f>
        <v>0</v>
      </c>
      <c r="W2097" s="14">
        <f>(R2097/100)*(K2097*$K$3)+(R2097/100)*(L2097*$L$3)</f>
        <v>0</v>
      </c>
      <c r="X2097" s="14">
        <f t="shared" ref="X2097:X2172" si="671">N2097+S2097</f>
        <v>710.4</v>
      </c>
      <c r="Y2097" s="14">
        <f t="shared" ref="Y2097:Y2172" si="672">O2097+T2097</f>
        <v>0</v>
      </c>
      <c r="Z2097" s="14">
        <f t="shared" ref="Z2097:Z2172" si="673">P2097+U2097</f>
        <v>0</v>
      </c>
      <c r="AA2097" s="14">
        <f t="shared" ref="AA2097:AA2172" si="674">Q2097+V2097</f>
        <v>0</v>
      </c>
      <c r="AB2097" s="14">
        <f>R2097+W2097</f>
        <v>0</v>
      </c>
      <c r="AC2097" s="15">
        <f>ROUND(X2097+Y2097+Z2097+AA2097+AB2097,1)</f>
        <v>710.4</v>
      </c>
      <c r="AD2097" s="48">
        <v>0</v>
      </c>
      <c r="AE2097" s="113"/>
      <c r="AF2097" s="60"/>
      <c r="AH2097" s="20"/>
    </row>
    <row r="2098" spans="1:34">
      <c r="A2098" s="99" t="s">
        <v>802</v>
      </c>
      <c r="B2098" s="87">
        <v>6</v>
      </c>
      <c r="C2098" s="21" t="s">
        <v>324</v>
      </c>
      <c r="D2098" s="12">
        <v>96</v>
      </c>
      <c r="E2098" s="12">
        <v>0</v>
      </c>
      <c r="F2098" s="12">
        <v>0</v>
      </c>
      <c r="G2098" s="12">
        <v>0</v>
      </c>
      <c r="H2098" s="12">
        <v>0</v>
      </c>
      <c r="I2098" s="13">
        <v>36</v>
      </c>
      <c r="J2098" s="13">
        <v>86</v>
      </c>
      <c r="K2098" s="13">
        <v>0</v>
      </c>
      <c r="L2098" s="13">
        <v>0</v>
      </c>
      <c r="M2098" s="13">
        <v>0</v>
      </c>
      <c r="N2098" s="14">
        <f>D2098*$D$4</f>
        <v>153.60000000000002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655.87200000000007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71"/>
        <v>809.47200000000009</v>
      </c>
      <c r="Y2098" s="14">
        <f t="shared" si="672"/>
        <v>0</v>
      </c>
      <c r="Z2098" s="14">
        <f t="shared" si="673"/>
        <v>0</v>
      </c>
      <c r="AA2098" s="14">
        <f t="shared" si="674"/>
        <v>0</v>
      </c>
      <c r="AB2098" s="14">
        <f>R2098+W2098</f>
        <v>0</v>
      </c>
      <c r="AC2098" s="15">
        <f>ROUND(X2098+Y2098+Z2098+AA2098+AB2098,1)</f>
        <v>809.5</v>
      </c>
      <c r="AD2098" s="48">
        <f>(ROUND(AC2098-AC2097,1)/AC2097)</f>
        <v>0.13949887387387386</v>
      </c>
      <c r="AE2098" s="113" t="s">
        <v>801</v>
      </c>
      <c r="AF2098" s="60"/>
      <c r="AH2098" s="20"/>
    </row>
    <row r="2099" spans="1:34">
      <c r="A2099" s="99" t="s">
        <v>803</v>
      </c>
      <c r="B2099" s="87">
        <v>12</v>
      </c>
      <c r="C2099" s="21" t="s">
        <v>836</v>
      </c>
      <c r="D2099" s="12">
        <v>96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D2099*$D$5</f>
        <v>192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483.84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71"/>
        <v>675.83999999999992</v>
      </c>
      <c r="Y2099" s="14">
        <f t="shared" si="672"/>
        <v>0</v>
      </c>
      <c r="Z2099" s="14">
        <f t="shared" si="673"/>
        <v>0</v>
      </c>
      <c r="AA2099" s="14">
        <f t="shared" si="674"/>
        <v>0</v>
      </c>
      <c r="AB2099" s="14">
        <f>R2099+W2099</f>
        <v>0</v>
      </c>
      <c r="AC2099" s="15">
        <f t="shared" ref="AC2099:AC2111" si="675">ROUND(X2099+Y2099+Z2099+AA2099+AB2099,1)</f>
        <v>675.8</v>
      </c>
      <c r="AD2099" s="48">
        <f>(ROUND(AC2099-AC2097,1)/AC2097)</f>
        <v>-4.8704954954954957E-2</v>
      </c>
      <c r="AE2099" s="113"/>
      <c r="AF2099" s="60"/>
      <c r="AH2099" s="20"/>
    </row>
    <row r="2100" spans="1:34">
      <c r="A2100" s="99" t="s">
        <v>804</v>
      </c>
      <c r="B2100" s="87">
        <v>0</v>
      </c>
      <c r="C2100" s="21" t="s">
        <v>337</v>
      </c>
      <c r="D2100" s="12">
        <v>96</v>
      </c>
      <c r="E2100" s="12">
        <v>0</v>
      </c>
      <c r="F2100" s="12">
        <v>0</v>
      </c>
      <c r="G2100" s="12">
        <v>0</v>
      </c>
      <c r="H2100" s="12">
        <v>0</v>
      </c>
      <c r="I2100" s="13">
        <v>20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D2100*$D$6</f>
        <v>192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483.84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71"/>
        <v>675.83999999999992</v>
      </c>
      <c r="Y2100" s="14">
        <f t="shared" si="672"/>
        <v>0</v>
      </c>
      <c r="Z2100" s="14">
        <f t="shared" si="673"/>
        <v>0</v>
      </c>
      <c r="AA2100" s="14">
        <f t="shared" si="674"/>
        <v>0</v>
      </c>
      <c r="AB2100" s="14">
        <f t="shared" ref="AB2100:AB2112" si="676">R2100+W2100</f>
        <v>0</v>
      </c>
      <c r="AC2100" s="15">
        <f t="shared" si="675"/>
        <v>675.8</v>
      </c>
      <c r="AD2100" s="48">
        <f>(ROUND(AC2100-AC2097,1)/AC2097)</f>
        <v>-4.8704954954954957E-2</v>
      </c>
      <c r="AE2100" s="113"/>
      <c r="AF2100" s="60"/>
      <c r="AH2100" s="20"/>
    </row>
    <row r="2101" spans="1:34">
      <c r="A2101" s="99" t="s">
        <v>805</v>
      </c>
      <c r="B2101" s="87">
        <v>0</v>
      </c>
      <c r="C2101" s="21" t="s">
        <v>338</v>
      </c>
      <c r="D2101" s="12">
        <v>96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D2101*$D$7</f>
        <v>192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483.84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71"/>
        <v>675.83999999999992</v>
      </c>
      <c r="Y2101" s="14">
        <f t="shared" si="672"/>
        <v>0</v>
      </c>
      <c r="Z2101" s="14">
        <f t="shared" si="673"/>
        <v>0</v>
      </c>
      <c r="AA2101" s="14">
        <f t="shared" si="674"/>
        <v>0</v>
      </c>
      <c r="AB2101" s="14">
        <f t="shared" si="676"/>
        <v>0</v>
      </c>
      <c r="AC2101" s="15">
        <f t="shared" si="675"/>
        <v>675.8</v>
      </c>
      <c r="AD2101" s="48">
        <f>(ROUND(AC2101-AC2097,1)/AC2097)</f>
        <v>-4.8704954954954957E-2</v>
      </c>
      <c r="AE2101" s="113"/>
      <c r="AF2101" s="60"/>
      <c r="AH2101" s="20"/>
    </row>
    <row r="2102" spans="1:34">
      <c r="A2102" s="99" t="s">
        <v>655</v>
      </c>
      <c r="B2102" s="87"/>
      <c r="C2102" s="21" t="s">
        <v>339</v>
      </c>
      <c r="D2102" s="12">
        <v>96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D2102*$D$8</f>
        <v>192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483.84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71"/>
        <v>675.83999999999992</v>
      </c>
      <c r="Y2102" s="14">
        <f t="shared" si="672"/>
        <v>0</v>
      </c>
      <c r="Z2102" s="14">
        <f t="shared" si="673"/>
        <v>0</v>
      </c>
      <c r="AA2102" s="14">
        <f t="shared" si="674"/>
        <v>0</v>
      </c>
      <c r="AB2102" s="14">
        <f t="shared" si="676"/>
        <v>0</v>
      </c>
      <c r="AC2102" s="15">
        <f t="shared" si="675"/>
        <v>675.8</v>
      </c>
      <c r="AD2102" s="48">
        <f>(ROUND(AC2102-AC2097,1)/AC2097)</f>
        <v>-4.8704954954954957E-2</v>
      </c>
      <c r="AE2102" s="113"/>
      <c r="AF2102" s="60"/>
      <c r="AH2102" s="20"/>
    </row>
    <row r="2103" spans="1:34">
      <c r="A2103" s="99" t="s">
        <v>596</v>
      </c>
      <c r="B2103" s="87"/>
      <c r="C2103" s="21" t="s">
        <v>1</v>
      </c>
      <c r="D2103" s="12">
        <v>48</v>
      </c>
      <c r="E2103" s="12">
        <v>96</v>
      </c>
      <c r="F2103" s="12">
        <v>0</v>
      </c>
      <c r="G2103" s="12">
        <v>0</v>
      </c>
      <c r="H2103" s="12">
        <v>0</v>
      </c>
      <c r="I2103" s="13">
        <v>20</v>
      </c>
      <c r="J2103" s="13">
        <v>70</v>
      </c>
      <c r="K2103" s="13">
        <v>95</v>
      </c>
      <c r="L2103" s="13">
        <v>0</v>
      </c>
      <c r="M2103" s="13">
        <v>0</v>
      </c>
      <c r="N2103" s="14">
        <f>D2103*$D$9</f>
        <v>62.400000000000006</v>
      </c>
      <c r="O2103" s="14">
        <f>E2103*$E$9</f>
        <v>144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168.48000000000002</v>
      </c>
      <c r="T2103" s="14">
        <f>(O2103/100)*(K2103*$K$9)</f>
        <v>410.4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71"/>
        <v>230.88000000000002</v>
      </c>
      <c r="Y2103" s="14">
        <f t="shared" si="672"/>
        <v>554.4</v>
      </c>
      <c r="Z2103" s="14">
        <f t="shared" si="673"/>
        <v>0</v>
      </c>
      <c r="AA2103" s="14">
        <f t="shared" si="674"/>
        <v>0</v>
      </c>
      <c r="AB2103" s="14">
        <f t="shared" si="676"/>
        <v>0</v>
      </c>
      <c r="AC2103" s="15">
        <f t="shared" si="675"/>
        <v>785.3</v>
      </c>
      <c r="AD2103" s="48">
        <f>(ROUND(AC2103-AC2097,1)/AC2097)</f>
        <v>0.10543355855855857</v>
      </c>
      <c r="AE2103" s="113"/>
      <c r="AF2103" s="60"/>
      <c r="AH2103" s="20"/>
    </row>
    <row r="2104" spans="1:34">
      <c r="A2104" s="99" t="s">
        <v>831</v>
      </c>
      <c r="B2104" s="87"/>
      <c r="C2104" s="21" t="s">
        <v>2</v>
      </c>
      <c r="D2104" s="12">
        <v>48</v>
      </c>
      <c r="E2104" s="12">
        <v>0</v>
      </c>
      <c r="F2104" s="12">
        <v>96</v>
      </c>
      <c r="G2104" s="12">
        <v>0</v>
      </c>
      <c r="H2104" s="12">
        <v>0</v>
      </c>
      <c r="I2104" s="13">
        <v>20</v>
      </c>
      <c r="J2104" s="13">
        <v>70</v>
      </c>
      <c r="K2104" s="13">
        <v>47.5</v>
      </c>
      <c r="L2104" s="13">
        <v>47.5</v>
      </c>
      <c r="M2104" s="13">
        <v>0</v>
      </c>
      <c r="N2104" s="14">
        <f>D2104*$D$10</f>
        <v>62.400000000000006</v>
      </c>
      <c r="O2104" s="14">
        <f>E2104*$E$10</f>
        <v>0</v>
      </c>
      <c r="P2104" s="14">
        <f>F2104*$F$10</f>
        <v>144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168.48000000000002</v>
      </c>
      <c r="T2104" s="14">
        <f>(O2104/100)*(K2104*$J$10)</f>
        <v>0</v>
      </c>
      <c r="U2104" s="14">
        <f>(P2104/100)*(K2104*$K$10)+(P2104/100)*(L2104*$L$10)</f>
        <v>410.4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71"/>
        <v>230.88000000000002</v>
      </c>
      <c r="Y2104" s="14">
        <f t="shared" si="672"/>
        <v>0</v>
      </c>
      <c r="Z2104" s="14">
        <f t="shared" si="673"/>
        <v>554.4</v>
      </c>
      <c r="AA2104" s="14">
        <f t="shared" si="674"/>
        <v>0</v>
      </c>
      <c r="AB2104" s="14">
        <f t="shared" si="676"/>
        <v>0</v>
      </c>
      <c r="AC2104" s="15">
        <f t="shared" si="675"/>
        <v>785.3</v>
      </c>
      <c r="AD2104" s="48">
        <f>(ROUND(AC2104-AC2097,1)/AC2097)</f>
        <v>0.10543355855855857</v>
      </c>
      <c r="AE2104" s="113"/>
      <c r="AF2104" s="60"/>
      <c r="AH2104" s="20"/>
    </row>
    <row r="2105" spans="1:34">
      <c r="A2105" s="99" t="s">
        <v>832</v>
      </c>
      <c r="B2105" s="87"/>
      <c r="C2105" s="21" t="s">
        <v>3</v>
      </c>
      <c r="D2105" s="12">
        <v>48</v>
      </c>
      <c r="E2105" s="12">
        <v>0</v>
      </c>
      <c r="F2105" s="12">
        <v>0</v>
      </c>
      <c r="G2105" s="12">
        <v>96</v>
      </c>
      <c r="H2105" s="12">
        <v>0</v>
      </c>
      <c r="I2105" s="13">
        <v>20</v>
      </c>
      <c r="J2105" s="13">
        <v>70</v>
      </c>
      <c r="K2105" s="13">
        <v>0</v>
      </c>
      <c r="L2105" s="13">
        <v>95</v>
      </c>
      <c r="M2105" s="13">
        <v>0</v>
      </c>
      <c r="N2105" s="14">
        <f>D2105*$D$11</f>
        <v>62.400000000000006</v>
      </c>
      <c r="O2105" s="14">
        <f>E2105*$E$11</f>
        <v>0</v>
      </c>
      <c r="P2105" s="14">
        <f>F2105*$F$11</f>
        <v>0</v>
      </c>
      <c r="Q2105" s="14">
        <f>G2105*$G$11</f>
        <v>144</v>
      </c>
      <c r="R2105" s="14">
        <f>H2105*$H$11</f>
        <v>0</v>
      </c>
      <c r="S2105" s="14">
        <f>(N2105/100)*(I2105*$I$11)+(N2105/100)*(J2105*$J$11)</f>
        <v>168.48000000000002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410.4</v>
      </c>
      <c r="W2105" s="14">
        <f>(R2105/100)*(K2105*$K$11)+(R2105/100)*(L2105*$L$11)</f>
        <v>0</v>
      </c>
      <c r="X2105" s="14">
        <f t="shared" si="671"/>
        <v>230.88000000000002</v>
      </c>
      <c r="Y2105" s="14">
        <f t="shared" si="672"/>
        <v>0</v>
      </c>
      <c r="Z2105" s="14">
        <f t="shared" si="673"/>
        <v>0</v>
      </c>
      <c r="AA2105" s="14">
        <f t="shared" si="674"/>
        <v>554.4</v>
      </c>
      <c r="AB2105" s="14">
        <f t="shared" si="676"/>
        <v>0</v>
      </c>
      <c r="AC2105" s="15">
        <f t="shared" si="675"/>
        <v>785.3</v>
      </c>
      <c r="AD2105" s="48">
        <f>(ROUND(AC2105-AC2097,1)/AC2097)</f>
        <v>0.10543355855855857</v>
      </c>
      <c r="AE2105" s="113"/>
      <c r="AF2105" s="60"/>
      <c r="AH2105" s="20"/>
    </row>
    <row r="2106" spans="1:34">
      <c r="A2106" s="99" t="s">
        <v>833</v>
      </c>
      <c r="B2106" s="87"/>
      <c r="C2106" s="21" t="s">
        <v>4</v>
      </c>
      <c r="D2106" s="12">
        <v>48</v>
      </c>
      <c r="E2106" s="12">
        <v>0</v>
      </c>
      <c r="F2106" s="12">
        <v>0</v>
      </c>
      <c r="G2106" s="12">
        <v>0</v>
      </c>
      <c r="H2106" s="12">
        <v>96</v>
      </c>
      <c r="I2106" s="13">
        <v>20</v>
      </c>
      <c r="J2106" s="13">
        <v>70</v>
      </c>
      <c r="K2106" s="13">
        <v>47.5</v>
      </c>
      <c r="L2106" s="13">
        <v>47.5</v>
      </c>
      <c r="M2106" s="13">
        <v>0</v>
      </c>
      <c r="N2106" s="14">
        <f>D2106*$D$12</f>
        <v>62.400000000000006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144</v>
      </c>
      <c r="S2106" s="14">
        <f>(N2106/100)*(I2106*$I$12)+(N2106/100)*(J2106*$J$12)</f>
        <v>168.48000000000002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410.4</v>
      </c>
      <c r="X2106" s="14">
        <f t="shared" si="671"/>
        <v>230.88000000000002</v>
      </c>
      <c r="Y2106" s="14">
        <f t="shared" si="672"/>
        <v>0</v>
      </c>
      <c r="Z2106" s="14">
        <f t="shared" si="673"/>
        <v>0</v>
      </c>
      <c r="AA2106" s="14">
        <f t="shared" si="674"/>
        <v>0</v>
      </c>
      <c r="AB2106" s="14">
        <f t="shared" si="676"/>
        <v>554.4</v>
      </c>
      <c r="AC2106" s="15">
        <f t="shared" si="675"/>
        <v>785.3</v>
      </c>
      <c r="AD2106" s="48">
        <f>(ROUND(AC2106-AC2097,1)/AC2097)</f>
        <v>0.10543355855855857</v>
      </c>
      <c r="AE2106" s="113"/>
      <c r="AF2106" s="60"/>
      <c r="AH2106" s="20"/>
    </row>
    <row r="2107" spans="1:34">
      <c r="A2107" s="99" t="s">
        <v>834</v>
      </c>
      <c r="B2107" s="87"/>
      <c r="C2107" s="21" t="s">
        <v>327</v>
      </c>
      <c r="D2107" s="12">
        <v>96</v>
      </c>
      <c r="E2107" s="12">
        <v>0</v>
      </c>
      <c r="F2107" s="12">
        <v>0</v>
      </c>
      <c r="G2107" s="12">
        <v>0</v>
      </c>
      <c r="H2107" s="12">
        <v>0</v>
      </c>
      <c r="I2107" s="13">
        <v>20</v>
      </c>
      <c r="J2107" s="13">
        <v>70</v>
      </c>
      <c r="K2107" s="13">
        <v>0</v>
      </c>
      <c r="L2107" s="13">
        <v>0</v>
      </c>
      <c r="M2107" s="13">
        <v>75</v>
      </c>
      <c r="N2107" s="14">
        <f>D2107*$D$13</f>
        <v>144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712.8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71"/>
        <v>856.8</v>
      </c>
      <c r="Y2107" s="14">
        <f t="shared" si="672"/>
        <v>0</v>
      </c>
      <c r="Z2107" s="14">
        <f t="shared" si="673"/>
        <v>0</v>
      </c>
      <c r="AA2107" s="14">
        <f t="shared" si="674"/>
        <v>0</v>
      </c>
      <c r="AB2107" s="14">
        <f t="shared" si="676"/>
        <v>0</v>
      </c>
      <c r="AC2107" s="15">
        <f t="shared" si="675"/>
        <v>856.8</v>
      </c>
      <c r="AD2107" s="48">
        <f>(ROUND(AC2107-AC2097,1)/AC2097)</f>
        <v>0.20608108108108109</v>
      </c>
      <c r="AE2107" s="113"/>
      <c r="AF2107" s="60"/>
      <c r="AH2107" s="20"/>
    </row>
    <row r="2108" spans="1:34">
      <c r="A2108" s="99" t="s">
        <v>835</v>
      </c>
      <c r="B2108" s="87"/>
      <c r="C2108" s="21" t="s">
        <v>328</v>
      </c>
      <c r="D2108" s="12">
        <v>96</v>
      </c>
      <c r="E2108" s="12">
        <v>0</v>
      </c>
      <c r="F2108" s="12">
        <v>0</v>
      </c>
      <c r="G2108" s="12">
        <v>0</v>
      </c>
      <c r="H2108" s="12">
        <v>0</v>
      </c>
      <c r="I2108" s="13">
        <v>20</v>
      </c>
      <c r="J2108" s="13">
        <v>70</v>
      </c>
      <c r="K2108" s="13">
        <v>75</v>
      </c>
      <c r="L2108" s="13">
        <v>0</v>
      </c>
      <c r="M2108" s="13">
        <v>0</v>
      </c>
      <c r="N2108" s="14">
        <f>D2108*$D$14</f>
        <v>144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712.8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71"/>
        <v>856.8</v>
      </c>
      <c r="Y2108" s="14">
        <f t="shared" si="672"/>
        <v>0</v>
      </c>
      <c r="Z2108" s="14">
        <f t="shared" si="673"/>
        <v>0</v>
      </c>
      <c r="AA2108" s="14">
        <f t="shared" si="674"/>
        <v>0</v>
      </c>
      <c r="AB2108" s="14">
        <f t="shared" si="676"/>
        <v>0</v>
      </c>
      <c r="AC2108" s="15">
        <f t="shared" si="675"/>
        <v>856.8</v>
      </c>
      <c r="AD2108" s="48">
        <f>(ROUND(AC2108-AC2097,1)/AC2097)</f>
        <v>0.20608108108108109</v>
      </c>
      <c r="AE2108" s="113"/>
      <c r="AF2108" s="60"/>
      <c r="AH2108" s="20"/>
    </row>
    <row r="2109" spans="1:34">
      <c r="A2109" s="99"/>
      <c r="B2109" s="87"/>
      <c r="C2109" s="21" t="s">
        <v>329</v>
      </c>
      <c r="D2109" s="12">
        <v>96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70</v>
      </c>
      <c r="K2109" s="13">
        <v>0</v>
      </c>
      <c r="L2109" s="13">
        <v>75</v>
      </c>
      <c r="M2109" s="13">
        <v>0</v>
      </c>
      <c r="N2109" s="14">
        <f>D2109*$D$15</f>
        <v>144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712.8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71"/>
        <v>856.8</v>
      </c>
      <c r="Y2109" s="14">
        <f t="shared" si="672"/>
        <v>0</v>
      </c>
      <c r="Z2109" s="14">
        <f t="shared" si="673"/>
        <v>0</v>
      </c>
      <c r="AA2109" s="14">
        <f t="shared" si="674"/>
        <v>0</v>
      </c>
      <c r="AB2109" s="14">
        <f t="shared" si="676"/>
        <v>0</v>
      </c>
      <c r="AC2109" s="15">
        <f t="shared" si="675"/>
        <v>856.8</v>
      </c>
      <c r="AD2109" s="48">
        <f>(ROUND(AC2109-AC2097,1)/AC2097)</f>
        <v>0.20608108108108109</v>
      </c>
      <c r="AE2109" s="113"/>
      <c r="AF2109" s="60"/>
      <c r="AH2109" s="20"/>
    </row>
    <row r="2110" spans="1:34">
      <c r="A2110" s="99"/>
      <c r="B2110" s="87"/>
      <c r="C2110" s="21" t="s">
        <v>325</v>
      </c>
      <c r="D2110" s="12">
        <v>96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93</v>
      </c>
      <c r="K2110" s="13">
        <v>0</v>
      </c>
      <c r="L2110" s="13">
        <v>0</v>
      </c>
      <c r="M2110" s="13">
        <v>0</v>
      </c>
      <c r="N2110" s="14">
        <f>D2110*$D$16</f>
        <v>153.60000000000002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673.53600000000017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71"/>
        <v>827.13600000000019</v>
      </c>
      <c r="Y2110" s="14">
        <f t="shared" si="672"/>
        <v>0</v>
      </c>
      <c r="Z2110" s="14">
        <f t="shared" si="673"/>
        <v>0</v>
      </c>
      <c r="AA2110" s="14">
        <f t="shared" si="674"/>
        <v>0</v>
      </c>
      <c r="AB2110" s="14">
        <f t="shared" si="676"/>
        <v>0</v>
      </c>
      <c r="AC2110" s="15">
        <f t="shared" si="675"/>
        <v>827.1</v>
      </c>
      <c r="AD2110" s="48">
        <f>(ROUND(AC2110-AC2097,1)/AC2097)</f>
        <v>0.16427364864864866</v>
      </c>
      <c r="AE2110" s="113"/>
      <c r="AF2110" s="60"/>
      <c r="AH2110" s="20"/>
    </row>
    <row r="2111" spans="1:34">
      <c r="A2111" s="99"/>
      <c r="B2111" s="87"/>
      <c r="C2111" s="21" t="s">
        <v>326</v>
      </c>
      <c r="D2111" s="12">
        <v>96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70</v>
      </c>
      <c r="K2111" s="13">
        <v>0</v>
      </c>
      <c r="L2111" s="13">
        <v>0</v>
      </c>
      <c r="M2111" s="13">
        <v>0</v>
      </c>
      <c r="N2111" s="14">
        <f>D2111*$D$17</f>
        <v>153.60000000000002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515.32800000000009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71"/>
        <v>668.92800000000011</v>
      </c>
      <c r="Y2111" s="14">
        <f t="shared" si="672"/>
        <v>0</v>
      </c>
      <c r="Z2111" s="14">
        <f t="shared" si="673"/>
        <v>0</v>
      </c>
      <c r="AA2111" s="14">
        <f t="shared" si="674"/>
        <v>0</v>
      </c>
      <c r="AB2111" s="14">
        <f t="shared" si="676"/>
        <v>0</v>
      </c>
      <c r="AC2111" s="15">
        <f t="shared" si="675"/>
        <v>668.9</v>
      </c>
      <c r="AD2111" s="48">
        <f>(ROUND(AC2111-AC2097,1)/AC2097)</f>
        <v>-5.8417792792792793E-2</v>
      </c>
      <c r="AE2111" s="113"/>
      <c r="AF2111" s="60"/>
      <c r="AH2111" s="20"/>
    </row>
    <row r="2112" spans="1:34">
      <c r="A2112" s="106" t="s">
        <v>0</v>
      </c>
      <c r="B2112" s="88" t="s">
        <v>94</v>
      </c>
      <c r="C2112" s="50" t="s">
        <v>243</v>
      </c>
      <c r="D2112" s="11">
        <v>104</v>
      </c>
      <c r="E2112" s="11">
        <v>0</v>
      </c>
      <c r="F2112" s="11">
        <v>0</v>
      </c>
      <c r="G2112" s="11">
        <v>0</v>
      </c>
      <c r="H2112" s="11">
        <v>0</v>
      </c>
      <c r="I2112" s="51">
        <v>30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208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499.20000000000005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671"/>
        <v>707.2</v>
      </c>
      <c r="Y2112" s="52">
        <f t="shared" si="672"/>
        <v>0</v>
      </c>
      <c r="Z2112" s="52">
        <f t="shared" si="673"/>
        <v>0</v>
      </c>
      <c r="AA2112" s="52">
        <f t="shared" si="674"/>
        <v>0</v>
      </c>
      <c r="AB2112" s="52">
        <f t="shared" si="676"/>
        <v>0</v>
      </c>
      <c r="AC2112" s="53">
        <f>ROUND(X2112+Y2112+Z2112+AA2112+AB2112,1)</f>
        <v>707.2</v>
      </c>
      <c r="AD2112" s="58">
        <v>0</v>
      </c>
      <c r="AE2112" s="113"/>
      <c r="AF2112" s="60"/>
      <c r="AH2112" s="20"/>
    </row>
    <row r="2113" spans="1:34">
      <c r="A2113" s="99" t="s">
        <v>802</v>
      </c>
      <c r="B2113" s="89">
        <v>12</v>
      </c>
      <c r="C2113" s="21" t="s">
        <v>324</v>
      </c>
      <c r="D2113" s="12">
        <v>104</v>
      </c>
      <c r="E2113" s="12">
        <v>0</v>
      </c>
      <c r="F2113" s="12">
        <v>0</v>
      </c>
      <c r="G2113" s="12">
        <v>0</v>
      </c>
      <c r="H2113" s="12">
        <v>0</v>
      </c>
      <c r="I2113" s="13">
        <v>45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D2113*$D$4</f>
        <v>166.4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640.6400000000001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1"/>
        <v>807.04000000000008</v>
      </c>
      <c r="Y2113" s="14">
        <f t="shared" si="672"/>
        <v>0</v>
      </c>
      <c r="Z2113" s="14">
        <f t="shared" si="673"/>
        <v>0</v>
      </c>
      <c r="AA2113" s="14">
        <f t="shared" si="674"/>
        <v>0</v>
      </c>
      <c r="AB2113" s="14">
        <f t="shared" ref="AB2113:AB2129" si="677">R2113+W2113</f>
        <v>0</v>
      </c>
      <c r="AC2113" s="15">
        <f>ROUND(X2113+Y2113+Z2113+AA2113+AB2113,1)</f>
        <v>807</v>
      </c>
      <c r="AD2113" s="48">
        <f>(ROUND(AC2113-AC2112,1)/AC2112)</f>
        <v>0.14111990950226244</v>
      </c>
      <c r="AE2113" s="113" t="s">
        <v>801</v>
      </c>
      <c r="AF2113" s="60"/>
      <c r="AH2113" s="20"/>
    </row>
    <row r="2114" spans="1:34">
      <c r="A2114" s="99" t="s">
        <v>803</v>
      </c>
      <c r="B2114" s="89">
        <v>8</v>
      </c>
      <c r="C2114" s="21" t="s">
        <v>836</v>
      </c>
      <c r="D2114" s="12">
        <v>104</v>
      </c>
      <c r="E2114" s="12">
        <v>0</v>
      </c>
      <c r="F2114" s="12">
        <v>0</v>
      </c>
      <c r="G2114" s="12">
        <v>0</v>
      </c>
      <c r="H2114" s="12">
        <v>0</v>
      </c>
      <c r="I2114" s="13">
        <v>30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208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465.91999999999996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1"/>
        <v>673.92</v>
      </c>
      <c r="Y2114" s="14">
        <f t="shared" si="672"/>
        <v>0</v>
      </c>
      <c r="Z2114" s="14">
        <f t="shared" si="673"/>
        <v>0</v>
      </c>
      <c r="AA2114" s="14">
        <f t="shared" si="674"/>
        <v>0</v>
      </c>
      <c r="AB2114" s="14">
        <f t="shared" si="677"/>
        <v>0</v>
      </c>
      <c r="AC2114" s="15">
        <f t="shared" ref="AC2114:AC2126" si="678">ROUND(X2114+Y2114+Z2114+AA2114+AB2114,1)</f>
        <v>673.9</v>
      </c>
      <c r="AD2114" s="48">
        <f>(ROUND(AC2114-AC2112,1)/AC2112)</f>
        <v>-4.7087104072398182E-2</v>
      </c>
      <c r="AE2114" s="113"/>
      <c r="AF2114" s="60"/>
      <c r="AH2114" s="20"/>
    </row>
    <row r="2115" spans="1:34">
      <c r="A2115" s="99" t="s">
        <v>804</v>
      </c>
      <c r="B2115" s="89">
        <v>0</v>
      </c>
      <c r="C2115" s="21" t="s">
        <v>337</v>
      </c>
      <c r="D2115" s="12">
        <v>104</v>
      </c>
      <c r="E2115" s="12">
        <v>0</v>
      </c>
      <c r="F2115" s="12">
        <v>0</v>
      </c>
      <c r="G2115" s="12">
        <v>0</v>
      </c>
      <c r="H2115" s="12">
        <v>0</v>
      </c>
      <c r="I2115" s="13">
        <v>30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208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465.91999999999996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1"/>
        <v>673.92</v>
      </c>
      <c r="Y2115" s="14">
        <f t="shared" si="672"/>
        <v>0</v>
      </c>
      <c r="Z2115" s="14">
        <f t="shared" si="673"/>
        <v>0</v>
      </c>
      <c r="AA2115" s="14">
        <f t="shared" si="674"/>
        <v>0</v>
      </c>
      <c r="AB2115" s="14">
        <f t="shared" si="677"/>
        <v>0</v>
      </c>
      <c r="AC2115" s="15">
        <f t="shared" si="678"/>
        <v>673.9</v>
      </c>
      <c r="AD2115" s="48">
        <f>(ROUND(AC2115-AC2112,1)/AC2112)</f>
        <v>-4.7087104072398182E-2</v>
      </c>
      <c r="AE2115" s="113"/>
      <c r="AF2115" s="60"/>
      <c r="AH2115" s="20"/>
    </row>
    <row r="2116" spans="1:34">
      <c r="A2116" s="99" t="s">
        <v>805</v>
      </c>
      <c r="B2116" s="89">
        <v>0</v>
      </c>
      <c r="C2116" s="21" t="s">
        <v>338</v>
      </c>
      <c r="D2116" s="12">
        <v>104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208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465.91999999999996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1"/>
        <v>673.92</v>
      </c>
      <c r="Y2116" s="14">
        <f t="shared" si="672"/>
        <v>0</v>
      </c>
      <c r="Z2116" s="14">
        <f t="shared" si="673"/>
        <v>0</v>
      </c>
      <c r="AA2116" s="14">
        <f t="shared" si="674"/>
        <v>0</v>
      </c>
      <c r="AB2116" s="14">
        <f t="shared" si="677"/>
        <v>0</v>
      </c>
      <c r="AC2116" s="15">
        <f t="shared" si="678"/>
        <v>673.9</v>
      </c>
      <c r="AD2116" s="48">
        <f>(ROUND(AC2116-AC2112,1)/AC2112)</f>
        <v>-4.7087104072398182E-2</v>
      </c>
      <c r="AE2116" s="113"/>
      <c r="AF2116" s="60"/>
      <c r="AH2116" s="20"/>
    </row>
    <row r="2117" spans="1:34">
      <c r="A2117" s="99" t="s">
        <v>655</v>
      </c>
      <c r="B2117" s="89"/>
      <c r="C2117" s="21" t="s">
        <v>339</v>
      </c>
      <c r="D2117" s="12">
        <v>104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208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465.91999999999996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1"/>
        <v>673.92</v>
      </c>
      <c r="Y2117" s="14">
        <f t="shared" si="672"/>
        <v>0</v>
      </c>
      <c r="Z2117" s="14">
        <f t="shared" si="673"/>
        <v>0</v>
      </c>
      <c r="AA2117" s="14">
        <f t="shared" si="674"/>
        <v>0</v>
      </c>
      <c r="AB2117" s="14">
        <f t="shared" si="677"/>
        <v>0</v>
      </c>
      <c r="AC2117" s="15">
        <f t="shared" si="678"/>
        <v>673.9</v>
      </c>
      <c r="AD2117" s="48">
        <f>(ROUND(AC2117-AC2112,1)/AC2112)</f>
        <v>-4.7087104072398182E-2</v>
      </c>
      <c r="AE2117" s="113"/>
      <c r="AF2117" s="60"/>
      <c r="AH2117" s="20"/>
    </row>
    <row r="2118" spans="1:34">
      <c r="A2118" s="99" t="s">
        <v>596</v>
      </c>
      <c r="B2118" s="89"/>
      <c r="C2118" s="21" t="s">
        <v>1</v>
      </c>
      <c r="D2118" s="12">
        <v>52</v>
      </c>
      <c r="E2118" s="12">
        <v>104</v>
      </c>
      <c r="F2118" s="12">
        <v>0</v>
      </c>
      <c r="G2118" s="12">
        <v>0</v>
      </c>
      <c r="H2118" s="12">
        <v>0</v>
      </c>
      <c r="I2118" s="13">
        <v>30</v>
      </c>
      <c r="J2118" s="13">
        <v>50</v>
      </c>
      <c r="K2118" s="13">
        <v>85</v>
      </c>
      <c r="L2118" s="13">
        <v>0</v>
      </c>
      <c r="M2118" s="13">
        <v>0</v>
      </c>
      <c r="N2118" s="14">
        <f>D2118*$D$9</f>
        <v>67.600000000000009</v>
      </c>
      <c r="O2118" s="14">
        <f>E2118*$E$9</f>
        <v>156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162.24</v>
      </c>
      <c r="T2118" s="14">
        <f>(O2118/100)*(K2118*$K$9)</f>
        <v>397.8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1"/>
        <v>229.84000000000003</v>
      </c>
      <c r="Y2118" s="14">
        <f t="shared" si="672"/>
        <v>553.79999999999995</v>
      </c>
      <c r="Z2118" s="14">
        <f t="shared" si="673"/>
        <v>0</v>
      </c>
      <c r="AA2118" s="14">
        <f t="shared" si="674"/>
        <v>0</v>
      </c>
      <c r="AB2118" s="14">
        <f t="shared" si="677"/>
        <v>0</v>
      </c>
      <c r="AC2118" s="15">
        <f t="shared" si="678"/>
        <v>783.6</v>
      </c>
      <c r="AD2118" s="48">
        <f>(ROUND(AC2118-AC2112,1)/AC2112)</f>
        <v>0.1080316742081448</v>
      </c>
      <c r="AE2118" s="113"/>
      <c r="AF2118" s="60"/>
      <c r="AH2118" s="20"/>
    </row>
    <row r="2119" spans="1:34">
      <c r="A2119" s="99" t="s">
        <v>831</v>
      </c>
      <c r="B2119" s="89"/>
      <c r="C2119" s="21" t="s">
        <v>2</v>
      </c>
      <c r="D2119" s="12">
        <v>52</v>
      </c>
      <c r="E2119" s="12">
        <v>0</v>
      </c>
      <c r="F2119" s="12">
        <v>140</v>
      </c>
      <c r="G2119" s="12">
        <v>0</v>
      </c>
      <c r="H2119" s="12">
        <v>0</v>
      </c>
      <c r="I2119" s="13">
        <v>30</v>
      </c>
      <c r="J2119" s="13">
        <v>50</v>
      </c>
      <c r="K2119" s="13">
        <v>42.5</v>
      </c>
      <c r="L2119" s="13">
        <v>42.5</v>
      </c>
      <c r="M2119" s="13">
        <v>0</v>
      </c>
      <c r="N2119" s="14">
        <f>D2119*$D$10</f>
        <v>67.600000000000009</v>
      </c>
      <c r="O2119" s="14">
        <f>E2119*$E$10</f>
        <v>0</v>
      </c>
      <c r="P2119" s="14">
        <f>F2119*$F$10</f>
        <v>210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162.24</v>
      </c>
      <c r="T2119" s="14">
        <f>(O2119/100)*(K2119*$J$10)</f>
        <v>0</v>
      </c>
      <c r="U2119" s="14">
        <f>(P2119/100)*(K2119*$K$10)+(P2119/100)*(L2119*$L$10)</f>
        <v>535.5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1"/>
        <v>229.84000000000003</v>
      </c>
      <c r="Y2119" s="14">
        <f t="shared" si="672"/>
        <v>0</v>
      </c>
      <c r="Z2119" s="14">
        <f t="shared" si="673"/>
        <v>745.5</v>
      </c>
      <c r="AA2119" s="14">
        <f t="shared" si="674"/>
        <v>0</v>
      </c>
      <c r="AB2119" s="14">
        <f t="shared" si="677"/>
        <v>0</v>
      </c>
      <c r="AC2119" s="15">
        <f t="shared" si="678"/>
        <v>975.3</v>
      </c>
      <c r="AD2119" s="48">
        <f>(ROUND(AC2119-AC2112,1)/AC2112)</f>
        <v>0.37910067873303166</v>
      </c>
      <c r="AE2119" s="113"/>
      <c r="AF2119" s="60"/>
      <c r="AH2119" s="20"/>
    </row>
    <row r="2120" spans="1:34">
      <c r="A2120" s="99" t="s">
        <v>832</v>
      </c>
      <c r="B2120" s="89"/>
      <c r="C2120" s="21" t="s">
        <v>3</v>
      </c>
      <c r="D2120" s="12">
        <v>52</v>
      </c>
      <c r="E2120" s="12">
        <v>0</v>
      </c>
      <c r="F2120" s="12">
        <v>0</v>
      </c>
      <c r="G2120" s="12">
        <v>104</v>
      </c>
      <c r="H2120" s="12">
        <v>0</v>
      </c>
      <c r="I2120" s="13">
        <v>30</v>
      </c>
      <c r="J2120" s="13">
        <v>50</v>
      </c>
      <c r="K2120" s="13">
        <v>0</v>
      </c>
      <c r="L2120" s="13">
        <v>85</v>
      </c>
      <c r="M2120" s="13">
        <v>0</v>
      </c>
      <c r="N2120" s="14">
        <f>D2120*$D$11</f>
        <v>67.600000000000009</v>
      </c>
      <c r="O2120" s="14">
        <f>E2120*$E$11</f>
        <v>0</v>
      </c>
      <c r="P2120" s="14">
        <f>F2120*$F$11</f>
        <v>0</v>
      </c>
      <c r="Q2120" s="14">
        <f>G2120*$G$11</f>
        <v>156</v>
      </c>
      <c r="R2120" s="14">
        <f>H2120*$H$11</f>
        <v>0</v>
      </c>
      <c r="S2120" s="14">
        <f>(N2120/100)*(I2120*$I$11)+(N2120/100)*(J2120*$J$11)</f>
        <v>162.24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397.8</v>
      </c>
      <c r="W2120" s="14">
        <f>(R2120/100)*(K2120*$K$11)+(R2120/100)*(L2120*$L$11)</f>
        <v>0</v>
      </c>
      <c r="X2120" s="14">
        <f t="shared" si="671"/>
        <v>229.84000000000003</v>
      </c>
      <c r="Y2120" s="14">
        <f t="shared" si="672"/>
        <v>0</v>
      </c>
      <c r="Z2120" s="14">
        <f t="shared" si="673"/>
        <v>0</v>
      </c>
      <c r="AA2120" s="14">
        <f t="shared" si="674"/>
        <v>553.79999999999995</v>
      </c>
      <c r="AB2120" s="14">
        <f t="shared" si="677"/>
        <v>0</v>
      </c>
      <c r="AC2120" s="15">
        <f t="shared" si="678"/>
        <v>783.6</v>
      </c>
      <c r="AD2120" s="48">
        <f>(ROUND(AC2120-AC2112,1)/AC2112)</f>
        <v>0.1080316742081448</v>
      </c>
      <c r="AE2120" s="113"/>
      <c r="AF2120" s="60"/>
      <c r="AH2120" s="20"/>
    </row>
    <row r="2121" spans="1:34">
      <c r="A2121" s="99" t="s">
        <v>833</v>
      </c>
      <c r="B2121" s="89"/>
      <c r="C2121" s="21" t="s">
        <v>4</v>
      </c>
      <c r="D2121" s="12">
        <v>52</v>
      </c>
      <c r="E2121" s="12">
        <v>0</v>
      </c>
      <c r="F2121" s="12">
        <v>0</v>
      </c>
      <c r="G2121" s="12">
        <v>0</v>
      </c>
      <c r="H2121" s="12">
        <v>104</v>
      </c>
      <c r="I2121" s="13">
        <v>30</v>
      </c>
      <c r="J2121" s="13">
        <v>50</v>
      </c>
      <c r="K2121" s="13">
        <v>42.5</v>
      </c>
      <c r="L2121" s="13">
        <v>42.5</v>
      </c>
      <c r="M2121" s="13">
        <v>0</v>
      </c>
      <c r="N2121" s="14">
        <f>D2121*$D$12</f>
        <v>67.600000000000009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156</v>
      </c>
      <c r="S2121" s="14">
        <f>(N2121/100)*(I2121*$I$12)+(N2121/100)*(J2121*$J$12)</f>
        <v>162.24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397.8</v>
      </c>
      <c r="X2121" s="14">
        <f t="shared" si="671"/>
        <v>229.84000000000003</v>
      </c>
      <c r="Y2121" s="14">
        <f t="shared" si="672"/>
        <v>0</v>
      </c>
      <c r="Z2121" s="14">
        <f t="shared" si="673"/>
        <v>0</v>
      </c>
      <c r="AA2121" s="14">
        <f t="shared" si="674"/>
        <v>0</v>
      </c>
      <c r="AB2121" s="14">
        <f t="shared" si="677"/>
        <v>553.79999999999995</v>
      </c>
      <c r="AC2121" s="15">
        <f t="shared" si="678"/>
        <v>783.6</v>
      </c>
      <c r="AD2121" s="48">
        <f>(ROUND(AC2121-AC2112,1)/AC2112)</f>
        <v>0.1080316742081448</v>
      </c>
      <c r="AE2121" s="113"/>
      <c r="AF2121" s="60"/>
      <c r="AH2121" s="20"/>
    </row>
    <row r="2122" spans="1:34">
      <c r="A2122" s="99" t="s">
        <v>834</v>
      </c>
      <c r="B2122" s="89"/>
      <c r="C2122" s="21" t="s">
        <v>327</v>
      </c>
      <c r="D2122" s="12">
        <v>104</v>
      </c>
      <c r="E2122" s="12">
        <v>0</v>
      </c>
      <c r="F2122" s="12">
        <v>0</v>
      </c>
      <c r="G2122" s="12">
        <v>0</v>
      </c>
      <c r="H2122" s="12">
        <v>0</v>
      </c>
      <c r="I2122" s="13">
        <v>30</v>
      </c>
      <c r="J2122" s="13">
        <v>50</v>
      </c>
      <c r="K2122" s="13">
        <v>0</v>
      </c>
      <c r="L2122" s="13">
        <v>0</v>
      </c>
      <c r="M2122" s="13">
        <v>70</v>
      </c>
      <c r="N2122" s="14">
        <f>D2122*$D$13</f>
        <v>156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702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1"/>
        <v>858</v>
      </c>
      <c r="Y2122" s="14">
        <f t="shared" si="672"/>
        <v>0</v>
      </c>
      <c r="Z2122" s="14">
        <f t="shared" si="673"/>
        <v>0</v>
      </c>
      <c r="AA2122" s="14">
        <f t="shared" si="674"/>
        <v>0</v>
      </c>
      <c r="AB2122" s="14">
        <f t="shared" si="677"/>
        <v>0</v>
      </c>
      <c r="AC2122" s="15">
        <f t="shared" si="678"/>
        <v>858</v>
      </c>
      <c r="AD2122" s="48">
        <f>(ROUND(AC2122-AC2112,1)/AC2112)</f>
        <v>0.21323529411764705</v>
      </c>
      <c r="AE2122" s="113"/>
      <c r="AF2122" s="60"/>
      <c r="AH2122" s="20"/>
    </row>
    <row r="2123" spans="1:34">
      <c r="A2123" s="99" t="s">
        <v>835</v>
      </c>
      <c r="B2123" s="89"/>
      <c r="C2123" s="21" t="s">
        <v>328</v>
      </c>
      <c r="D2123" s="12">
        <v>104</v>
      </c>
      <c r="E2123" s="12">
        <v>0</v>
      </c>
      <c r="F2123" s="12">
        <v>0</v>
      </c>
      <c r="G2123" s="12">
        <v>0</v>
      </c>
      <c r="H2123" s="12">
        <v>0</v>
      </c>
      <c r="I2123" s="13">
        <v>30</v>
      </c>
      <c r="J2123" s="13">
        <v>50</v>
      </c>
      <c r="K2123" s="13">
        <v>70</v>
      </c>
      <c r="L2123" s="13">
        <v>0</v>
      </c>
      <c r="M2123" s="13">
        <v>0</v>
      </c>
      <c r="N2123" s="14">
        <f>D2123*$D$14</f>
        <v>156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702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1"/>
        <v>858</v>
      </c>
      <c r="Y2123" s="14">
        <f t="shared" si="672"/>
        <v>0</v>
      </c>
      <c r="Z2123" s="14">
        <f t="shared" si="673"/>
        <v>0</v>
      </c>
      <c r="AA2123" s="14">
        <f t="shared" si="674"/>
        <v>0</v>
      </c>
      <c r="AB2123" s="14">
        <f t="shared" si="677"/>
        <v>0</v>
      </c>
      <c r="AC2123" s="15">
        <f t="shared" si="678"/>
        <v>858</v>
      </c>
      <c r="AD2123" s="48">
        <f>(ROUND(AC2123-AC2112,1)/AC2112)</f>
        <v>0.21323529411764705</v>
      </c>
      <c r="AE2123" s="113"/>
      <c r="AF2123" s="60"/>
      <c r="AH2123" s="20"/>
    </row>
    <row r="2124" spans="1:34">
      <c r="A2124" s="99"/>
      <c r="B2124" s="89"/>
      <c r="C2124" s="21" t="s">
        <v>329</v>
      </c>
      <c r="D2124" s="12">
        <v>104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50</v>
      </c>
      <c r="K2124" s="13">
        <v>0</v>
      </c>
      <c r="L2124" s="13">
        <v>70</v>
      </c>
      <c r="M2124" s="13">
        <v>0</v>
      </c>
      <c r="N2124" s="14">
        <f>D2124*$D$15</f>
        <v>156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702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1"/>
        <v>858</v>
      </c>
      <c r="Y2124" s="14">
        <f t="shared" si="672"/>
        <v>0</v>
      </c>
      <c r="Z2124" s="14">
        <f t="shared" si="673"/>
        <v>0</v>
      </c>
      <c r="AA2124" s="14">
        <f t="shared" si="674"/>
        <v>0</v>
      </c>
      <c r="AB2124" s="14">
        <f t="shared" si="677"/>
        <v>0</v>
      </c>
      <c r="AC2124" s="15">
        <f t="shared" si="678"/>
        <v>858</v>
      </c>
      <c r="AD2124" s="48">
        <f>(ROUND(AC2124-AC2112,1)/AC2112)</f>
        <v>0.21323529411764705</v>
      </c>
      <c r="AE2124" s="113"/>
      <c r="AF2124" s="60"/>
      <c r="AH2124" s="20"/>
    </row>
    <row r="2125" spans="1:34">
      <c r="A2125" s="99"/>
      <c r="B2125" s="89"/>
      <c r="C2125" s="21" t="s">
        <v>325</v>
      </c>
      <c r="D2125" s="12">
        <v>104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79</v>
      </c>
      <c r="K2125" s="13">
        <v>0</v>
      </c>
      <c r="L2125" s="13">
        <v>0</v>
      </c>
      <c r="M2125" s="13">
        <v>0</v>
      </c>
      <c r="N2125" s="14">
        <f>D2125*$D$16</f>
        <v>166.4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641.47199999999998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1"/>
        <v>807.87199999999996</v>
      </c>
      <c r="Y2125" s="14">
        <f t="shared" si="672"/>
        <v>0</v>
      </c>
      <c r="Z2125" s="14">
        <f t="shared" si="673"/>
        <v>0</v>
      </c>
      <c r="AA2125" s="14">
        <f t="shared" si="674"/>
        <v>0</v>
      </c>
      <c r="AB2125" s="14">
        <f t="shared" si="677"/>
        <v>0</v>
      </c>
      <c r="AC2125" s="15">
        <f t="shared" si="678"/>
        <v>807.9</v>
      </c>
      <c r="AD2125" s="48">
        <f>(ROUND(AC2125-AC2112,1)/AC2112)</f>
        <v>0.14239253393665158</v>
      </c>
      <c r="AE2125" s="113"/>
      <c r="AF2125" s="60"/>
      <c r="AH2125" s="20"/>
    </row>
    <row r="2126" spans="1:34">
      <c r="A2126" s="99"/>
      <c r="B2126" s="89"/>
      <c r="C2126" s="21" t="s">
        <v>326</v>
      </c>
      <c r="D2126" s="12">
        <v>104</v>
      </c>
      <c r="E2126" s="12">
        <v>0</v>
      </c>
      <c r="F2126" s="12">
        <v>0</v>
      </c>
      <c r="G2126" s="12">
        <v>0</v>
      </c>
      <c r="H2126" s="12">
        <v>0</v>
      </c>
      <c r="I2126" s="13">
        <v>59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166.4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524.99200000000008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1"/>
        <v>691.39200000000005</v>
      </c>
      <c r="Y2126" s="14">
        <f t="shared" si="672"/>
        <v>0</v>
      </c>
      <c r="Z2126" s="14">
        <f t="shared" si="673"/>
        <v>0</v>
      </c>
      <c r="AA2126" s="14">
        <f t="shared" si="674"/>
        <v>0</v>
      </c>
      <c r="AB2126" s="14">
        <f t="shared" si="677"/>
        <v>0</v>
      </c>
      <c r="AC2126" s="15">
        <f t="shared" si="678"/>
        <v>691.4</v>
      </c>
      <c r="AD2126" s="48">
        <f>(ROUND(AC2126-AC2112,1)/AC2112)</f>
        <v>-2.2341628959276019E-2</v>
      </c>
      <c r="AE2126" s="113"/>
      <c r="AF2126" s="60"/>
      <c r="AH2126" s="20"/>
    </row>
    <row r="2127" spans="1:34">
      <c r="A2127" s="106" t="s">
        <v>0</v>
      </c>
      <c r="B2127" s="86" t="s">
        <v>585</v>
      </c>
      <c r="C2127" s="50" t="s">
        <v>243</v>
      </c>
      <c r="D2127" s="11">
        <v>110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50</v>
      </c>
      <c r="K2127" s="51">
        <v>0</v>
      </c>
      <c r="L2127" s="51">
        <v>0</v>
      </c>
      <c r="M2127" s="51">
        <v>0</v>
      </c>
      <c r="N2127" s="52">
        <f>D2127*$D$3</f>
        <v>220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462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ref="X2127:X2141" si="679">N2127+S2127</f>
        <v>682</v>
      </c>
      <c r="Y2127" s="52">
        <f t="shared" ref="Y2127:Y2141" si="680">O2127+T2127</f>
        <v>0</v>
      </c>
      <c r="Z2127" s="52">
        <f t="shared" ref="Z2127:Z2141" si="681">P2127+U2127</f>
        <v>0</v>
      </c>
      <c r="AA2127" s="52">
        <f t="shared" ref="AA2127:AA2141" si="682">Q2127+V2127</f>
        <v>0</v>
      </c>
      <c r="AB2127" s="52">
        <f t="shared" si="677"/>
        <v>0</v>
      </c>
      <c r="AC2127" s="53">
        <f>ROUND(X2127+Y2127+Z2127+AA2127+AB2127,1)</f>
        <v>682</v>
      </c>
      <c r="AD2127" s="58">
        <v>0</v>
      </c>
      <c r="AE2127" s="113"/>
      <c r="AF2127" s="60"/>
      <c r="AH2127" s="20"/>
    </row>
    <row r="2128" spans="1:34">
      <c r="A2128" s="99" t="s">
        <v>802</v>
      </c>
      <c r="B2128" s="87">
        <v>8</v>
      </c>
      <c r="C2128" s="21" t="s">
        <v>324</v>
      </c>
      <c r="D2128" s="12">
        <v>110</v>
      </c>
      <c r="E2128" s="12">
        <v>0</v>
      </c>
      <c r="F2128" s="12">
        <v>0</v>
      </c>
      <c r="G2128" s="12">
        <v>0</v>
      </c>
      <c r="H2128" s="12">
        <v>0</v>
      </c>
      <c r="I2128" s="13">
        <v>35</v>
      </c>
      <c r="J2128" s="13">
        <v>64</v>
      </c>
      <c r="K2128" s="13">
        <v>0</v>
      </c>
      <c r="L2128" s="13">
        <v>0</v>
      </c>
      <c r="M2128" s="13">
        <v>0</v>
      </c>
      <c r="N2128" s="14">
        <f>D2128*$D$4</f>
        <v>176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609.84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79"/>
        <v>785.84</v>
      </c>
      <c r="Y2128" s="14">
        <f t="shared" si="680"/>
        <v>0</v>
      </c>
      <c r="Z2128" s="14">
        <f t="shared" si="681"/>
        <v>0</v>
      </c>
      <c r="AA2128" s="14">
        <f t="shared" si="682"/>
        <v>0</v>
      </c>
      <c r="AB2128" s="14">
        <f t="shared" si="677"/>
        <v>0</v>
      </c>
      <c r="AC2128" s="15">
        <f>ROUND(X2128+Y2128+Z2128+AA2128+AB2128,1)</f>
        <v>785.8</v>
      </c>
      <c r="AD2128" s="48">
        <f>(ROUND(AC2128-AC2127,1)/AC2127)</f>
        <v>0.15219941348973606</v>
      </c>
      <c r="AE2128" s="113" t="s">
        <v>801</v>
      </c>
      <c r="AF2128" s="60"/>
      <c r="AH2128" s="20"/>
    </row>
    <row r="2129" spans="1:34">
      <c r="A2129" s="99" t="s">
        <v>803</v>
      </c>
      <c r="B2129" s="87">
        <v>12</v>
      </c>
      <c r="C2129" s="21" t="s">
        <v>836</v>
      </c>
      <c r="D2129" s="12">
        <v>110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50</v>
      </c>
      <c r="K2129" s="13">
        <v>0</v>
      </c>
      <c r="L2129" s="13">
        <v>0</v>
      </c>
      <c r="M2129" s="13">
        <v>0</v>
      </c>
      <c r="N2129" s="14">
        <f>D2129*$D$5</f>
        <v>220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431.20000000000005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79"/>
        <v>651.20000000000005</v>
      </c>
      <c r="Y2129" s="14">
        <f t="shared" si="680"/>
        <v>0</v>
      </c>
      <c r="Z2129" s="14">
        <f t="shared" si="681"/>
        <v>0</v>
      </c>
      <c r="AA2129" s="14">
        <f t="shared" si="682"/>
        <v>0</v>
      </c>
      <c r="AB2129" s="14">
        <f t="shared" si="677"/>
        <v>0</v>
      </c>
      <c r="AC2129" s="15">
        <f t="shared" ref="AC2129:AC2141" si="683">ROUND(X2129+Y2129+Z2129+AA2129+AB2129,1)</f>
        <v>651.20000000000005</v>
      </c>
      <c r="AD2129" s="48">
        <f>(ROUND(AC2129-AC2127,1)/AC2127)</f>
        <v>-4.5161290322580649E-2</v>
      </c>
      <c r="AE2129" s="113"/>
      <c r="AF2129" s="60"/>
      <c r="AH2129" s="20"/>
    </row>
    <row r="2130" spans="1:34">
      <c r="A2130" s="99" t="s">
        <v>804</v>
      </c>
      <c r="B2130" s="87">
        <v>0</v>
      </c>
      <c r="C2130" s="21" t="s">
        <v>337</v>
      </c>
      <c r="D2130" s="12">
        <v>110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50</v>
      </c>
      <c r="K2130" s="13">
        <v>0</v>
      </c>
      <c r="L2130" s="13">
        <v>0</v>
      </c>
      <c r="M2130" s="13">
        <v>0</v>
      </c>
      <c r="N2130" s="14">
        <f>D2130*$D$6</f>
        <v>220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431.20000000000005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79"/>
        <v>651.20000000000005</v>
      </c>
      <c r="Y2130" s="14">
        <f t="shared" si="680"/>
        <v>0</v>
      </c>
      <c r="Z2130" s="14">
        <f t="shared" si="681"/>
        <v>0</v>
      </c>
      <c r="AA2130" s="14">
        <f t="shared" si="682"/>
        <v>0</v>
      </c>
      <c r="AB2130" s="14">
        <f t="shared" ref="AB2130:AB2141" si="684">R2130+W2130</f>
        <v>0</v>
      </c>
      <c r="AC2130" s="15">
        <f t="shared" si="683"/>
        <v>651.20000000000005</v>
      </c>
      <c r="AD2130" s="48">
        <f>(ROUND(AC2130-AC2127,1)/AC2127)</f>
        <v>-4.5161290322580649E-2</v>
      </c>
      <c r="AE2130" s="113"/>
      <c r="AF2130" s="60"/>
      <c r="AH2130" s="20"/>
    </row>
    <row r="2131" spans="1:34">
      <c r="A2131" s="99" t="s">
        <v>805</v>
      </c>
      <c r="B2131" s="87">
        <v>0</v>
      </c>
      <c r="C2131" s="21" t="s">
        <v>338</v>
      </c>
      <c r="D2131" s="12">
        <v>110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D2131*$D$7</f>
        <v>220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431.20000000000005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79"/>
        <v>651.20000000000005</v>
      </c>
      <c r="Y2131" s="14">
        <f t="shared" si="680"/>
        <v>0</v>
      </c>
      <c r="Z2131" s="14">
        <f t="shared" si="681"/>
        <v>0</v>
      </c>
      <c r="AA2131" s="14">
        <f t="shared" si="682"/>
        <v>0</v>
      </c>
      <c r="AB2131" s="14">
        <f t="shared" si="684"/>
        <v>0</v>
      </c>
      <c r="AC2131" s="15">
        <f t="shared" si="683"/>
        <v>651.20000000000005</v>
      </c>
      <c r="AD2131" s="48">
        <f>(ROUND(AC2131-AC2127,1)/AC2127)</f>
        <v>-4.5161290322580649E-2</v>
      </c>
      <c r="AE2131" s="113"/>
      <c r="AF2131" s="60"/>
      <c r="AH2131" s="20"/>
    </row>
    <row r="2132" spans="1:34">
      <c r="A2132" s="99" t="s">
        <v>655</v>
      </c>
      <c r="B2132" s="87"/>
      <c r="C2132" s="21" t="s">
        <v>339</v>
      </c>
      <c r="D2132" s="12">
        <v>110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D2132*$D$8</f>
        <v>220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431.20000000000005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79"/>
        <v>651.20000000000005</v>
      </c>
      <c r="Y2132" s="14">
        <f t="shared" si="680"/>
        <v>0</v>
      </c>
      <c r="Z2132" s="14">
        <f t="shared" si="681"/>
        <v>0</v>
      </c>
      <c r="AA2132" s="14">
        <f t="shared" si="682"/>
        <v>0</v>
      </c>
      <c r="AB2132" s="14">
        <f t="shared" si="684"/>
        <v>0</v>
      </c>
      <c r="AC2132" s="15">
        <f t="shared" si="683"/>
        <v>651.20000000000005</v>
      </c>
      <c r="AD2132" s="48">
        <f>(ROUND(AC2132-AC2127,1)/AC2127)</f>
        <v>-4.5161290322580649E-2</v>
      </c>
      <c r="AE2132" s="113"/>
      <c r="AF2132" s="60"/>
      <c r="AH2132" s="20"/>
    </row>
    <row r="2133" spans="1:34">
      <c r="A2133" s="99" t="s">
        <v>596</v>
      </c>
      <c r="B2133" s="87"/>
      <c r="C2133" s="21" t="s">
        <v>1</v>
      </c>
      <c r="D2133" s="12">
        <v>55</v>
      </c>
      <c r="E2133" s="12">
        <v>110</v>
      </c>
      <c r="F2133" s="12">
        <v>0</v>
      </c>
      <c r="G2133" s="12">
        <v>0</v>
      </c>
      <c r="H2133" s="12">
        <v>0</v>
      </c>
      <c r="I2133" s="13">
        <v>20</v>
      </c>
      <c r="J2133" s="13">
        <v>50</v>
      </c>
      <c r="K2133" s="13">
        <v>75</v>
      </c>
      <c r="L2133" s="13">
        <v>0</v>
      </c>
      <c r="M2133" s="13">
        <v>0</v>
      </c>
      <c r="N2133" s="14">
        <f>D2133*$D$9</f>
        <v>71.5</v>
      </c>
      <c r="O2133" s="14">
        <f>E2133*$E$9</f>
        <v>165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150.15</v>
      </c>
      <c r="T2133" s="14">
        <f>(O2133/100)*(K2133*$K$9)</f>
        <v>371.25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79"/>
        <v>221.65</v>
      </c>
      <c r="Y2133" s="14">
        <f t="shared" si="680"/>
        <v>536.25</v>
      </c>
      <c r="Z2133" s="14">
        <f t="shared" si="681"/>
        <v>0</v>
      </c>
      <c r="AA2133" s="14">
        <f t="shared" si="682"/>
        <v>0</v>
      </c>
      <c r="AB2133" s="14">
        <f t="shared" si="684"/>
        <v>0</v>
      </c>
      <c r="AC2133" s="15">
        <f t="shared" si="683"/>
        <v>757.9</v>
      </c>
      <c r="AD2133" s="48">
        <f>(ROUND(AC2133-AC2127,1)/AC2127)</f>
        <v>0.11129032258064517</v>
      </c>
      <c r="AE2133" s="113"/>
      <c r="AF2133" s="60"/>
      <c r="AH2133" s="20"/>
    </row>
    <row r="2134" spans="1:34">
      <c r="A2134" s="99" t="s">
        <v>831</v>
      </c>
      <c r="B2134" s="87"/>
      <c r="C2134" s="21" t="s">
        <v>2</v>
      </c>
      <c r="D2134" s="12">
        <v>55</v>
      </c>
      <c r="E2134" s="12">
        <v>0</v>
      </c>
      <c r="F2134" s="12">
        <v>110</v>
      </c>
      <c r="G2134" s="12">
        <v>0</v>
      </c>
      <c r="H2134" s="12">
        <v>0</v>
      </c>
      <c r="I2134" s="13">
        <v>20</v>
      </c>
      <c r="J2134" s="13">
        <v>50</v>
      </c>
      <c r="K2134" s="13">
        <v>37.5</v>
      </c>
      <c r="L2134" s="13">
        <v>37.5</v>
      </c>
      <c r="M2134" s="13">
        <v>0</v>
      </c>
      <c r="N2134" s="14">
        <f>D2134*$D$10</f>
        <v>71.5</v>
      </c>
      <c r="O2134" s="14">
        <f>E2134*$E$10</f>
        <v>0</v>
      </c>
      <c r="P2134" s="14">
        <f>F2134*$F$10</f>
        <v>165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150.15</v>
      </c>
      <c r="T2134" s="14">
        <f>(O2134/100)*(K2134*$J$10)</f>
        <v>0</v>
      </c>
      <c r="U2134" s="14">
        <f>(P2134/100)*(K2134*$K$10)+(P2134/100)*(L2134*$L$10)</f>
        <v>371.25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79"/>
        <v>221.65</v>
      </c>
      <c r="Y2134" s="14">
        <f t="shared" si="680"/>
        <v>0</v>
      </c>
      <c r="Z2134" s="14">
        <f t="shared" si="681"/>
        <v>536.25</v>
      </c>
      <c r="AA2134" s="14">
        <f t="shared" si="682"/>
        <v>0</v>
      </c>
      <c r="AB2134" s="14">
        <f t="shared" si="684"/>
        <v>0</v>
      </c>
      <c r="AC2134" s="15">
        <f t="shared" si="683"/>
        <v>757.9</v>
      </c>
      <c r="AD2134" s="48">
        <f>(ROUND(AC2134-AC2127,1)/AC2127)</f>
        <v>0.11129032258064517</v>
      </c>
      <c r="AE2134" s="113"/>
      <c r="AF2134" s="60"/>
      <c r="AH2134" s="20"/>
    </row>
    <row r="2135" spans="1:34">
      <c r="A2135" s="99" t="s">
        <v>832</v>
      </c>
      <c r="B2135" s="87"/>
      <c r="C2135" s="21" t="s">
        <v>3</v>
      </c>
      <c r="D2135" s="12">
        <v>55</v>
      </c>
      <c r="E2135" s="12">
        <v>0</v>
      </c>
      <c r="F2135" s="12">
        <v>0</v>
      </c>
      <c r="G2135" s="12">
        <v>110</v>
      </c>
      <c r="H2135" s="12">
        <v>0</v>
      </c>
      <c r="I2135" s="13">
        <v>20</v>
      </c>
      <c r="J2135" s="13">
        <v>50</v>
      </c>
      <c r="K2135" s="13">
        <v>0</v>
      </c>
      <c r="L2135" s="13">
        <v>75</v>
      </c>
      <c r="M2135" s="13">
        <v>0</v>
      </c>
      <c r="N2135" s="14">
        <f>D2135*$D$11</f>
        <v>71.5</v>
      </c>
      <c r="O2135" s="14">
        <f>E2135*$E$11</f>
        <v>0</v>
      </c>
      <c r="P2135" s="14">
        <f>F2135*$F$11</f>
        <v>0</v>
      </c>
      <c r="Q2135" s="14">
        <f>G2135*$G$11</f>
        <v>165</v>
      </c>
      <c r="R2135" s="14">
        <f>H2135*$H$11</f>
        <v>0</v>
      </c>
      <c r="S2135" s="14">
        <f>(N2135/100)*(I2135*$I$11)+(N2135/100)*(J2135*$J$11)</f>
        <v>150.15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371.25</v>
      </c>
      <c r="W2135" s="14">
        <f>(R2135/100)*(K2135*$K$11)+(R2135/100)*(L2135*$L$11)</f>
        <v>0</v>
      </c>
      <c r="X2135" s="14">
        <f t="shared" si="679"/>
        <v>221.65</v>
      </c>
      <c r="Y2135" s="14">
        <f t="shared" si="680"/>
        <v>0</v>
      </c>
      <c r="Z2135" s="14">
        <f t="shared" si="681"/>
        <v>0</v>
      </c>
      <c r="AA2135" s="14">
        <f t="shared" si="682"/>
        <v>536.25</v>
      </c>
      <c r="AB2135" s="14">
        <f t="shared" si="684"/>
        <v>0</v>
      </c>
      <c r="AC2135" s="15">
        <f t="shared" si="683"/>
        <v>757.9</v>
      </c>
      <c r="AD2135" s="48">
        <f>(ROUND(AC2135-AC2127,1)/AC2127)</f>
        <v>0.11129032258064517</v>
      </c>
      <c r="AE2135" s="113"/>
      <c r="AF2135" s="60"/>
      <c r="AH2135" s="20"/>
    </row>
    <row r="2136" spans="1:34">
      <c r="A2136" s="99" t="s">
        <v>833</v>
      </c>
      <c r="B2136" s="87"/>
      <c r="C2136" s="21" t="s">
        <v>4</v>
      </c>
      <c r="D2136" s="12">
        <v>55</v>
      </c>
      <c r="E2136" s="12">
        <v>0</v>
      </c>
      <c r="F2136" s="12">
        <v>0</v>
      </c>
      <c r="G2136" s="12">
        <v>0</v>
      </c>
      <c r="H2136" s="12">
        <v>110</v>
      </c>
      <c r="I2136" s="13">
        <v>20</v>
      </c>
      <c r="J2136" s="13">
        <v>50</v>
      </c>
      <c r="K2136" s="13">
        <v>37.5</v>
      </c>
      <c r="L2136" s="13">
        <v>37.5</v>
      </c>
      <c r="M2136" s="13">
        <v>0</v>
      </c>
      <c r="N2136" s="14">
        <f>D2136*$D$12</f>
        <v>71.5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165</v>
      </c>
      <c r="S2136" s="14">
        <f>(N2136/100)*(I2136*$I$12)+(N2136/100)*(J2136*$J$12)</f>
        <v>150.15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371.25</v>
      </c>
      <c r="X2136" s="14">
        <f t="shared" si="679"/>
        <v>221.65</v>
      </c>
      <c r="Y2136" s="14">
        <f t="shared" si="680"/>
        <v>0</v>
      </c>
      <c r="Z2136" s="14">
        <f t="shared" si="681"/>
        <v>0</v>
      </c>
      <c r="AA2136" s="14">
        <f t="shared" si="682"/>
        <v>0</v>
      </c>
      <c r="AB2136" s="14">
        <f t="shared" si="684"/>
        <v>536.25</v>
      </c>
      <c r="AC2136" s="15">
        <f t="shared" si="683"/>
        <v>757.9</v>
      </c>
      <c r="AD2136" s="48">
        <f>(ROUND(AC2136-AC2127,1)/AC2127)</f>
        <v>0.11129032258064517</v>
      </c>
      <c r="AE2136" s="113"/>
      <c r="AF2136" s="60"/>
      <c r="AH2136" s="20"/>
    </row>
    <row r="2137" spans="1:34">
      <c r="A2137" s="99" t="s">
        <v>834</v>
      </c>
      <c r="B2137" s="87"/>
      <c r="C2137" s="21" t="s">
        <v>327</v>
      </c>
      <c r="D2137" s="12">
        <v>110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50</v>
      </c>
      <c r="K2137" s="13">
        <v>0</v>
      </c>
      <c r="L2137" s="13">
        <v>0</v>
      </c>
      <c r="M2137" s="13">
        <v>65</v>
      </c>
      <c r="N2137" s="14">
        <f>D2137*$D$13</f>
        <v>165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668.25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79"/>
        <v>833.25</v>
      </c>
      <c r="Y2137" s="14">
        <f t="shared" si="680"/>
        <v>0</v>
      </c>
      <c r="Z2137" s="14">
        <f t="shared" si="681"/>
        <v>0</v>
      </c>
      <c r="AA2137" s="14">
        <f t="shared" si="682"/>
        <v>0</v>
      </c>
      <c r="AB2137" s="14">
        <f t="shared" si="684"/>
        <v>0</v>
      </c>
      <c r="AC2137" s="15">
        <f t="shared" si="683"/>
        <v>833.3</v>
      </c>
      <c r="AD2137" s="48">
        <f>(ROUND(AC2137-AC2127,1)/AC2127)</f>
        <v>0.22184750733137831</v>
      </c>
      <c r="AE2137" s="113"/>
      <c r="AF2137" s="60"/>
      <c r="AH2137" s="20"/>
    </row>
    <row r="2138" spans="1:34">
      <c r="A2138" s="99" t="s">
        <v>835</v>
      </c>
      <c r="B2138" s="87"/>
      <c r="C2138" s="21" t="s">
        <v>328</v>
      </c>
      <c r="D2138" s="12">
        <v>110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50</v>
      </c>
      <c r="K2138" s="13">
        <v>65</v>
      </c>
      <c r="L2138" s="13">
        <v>0</v>
      </c>
      <c r="M2138" s="13">
        <v>0</v>
      </c>
      <c r="N2138" s="14">
        <f>D2138*$D$14</f>
        <v>165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668.25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79"/>
        <v>833.25</v>
      </c>
      <c r="Y2138" s="14">
        <f t="shared" si="680"/>
        <v>0</v>
      </c>
      <c r="Z2138" s="14">
        <f t="shared" si="681"/>
        <v>0</v>
      </c>
      <c r="AA2138" s="14">
        <f t="shared" si="682"/>
        <v>0</v>
      </c>
      <c r="AB2138" s="14">
        <f t="shared" si="684"/>
        <v>0</v>
      </c>
      <c r="AC2138" s="15">
        <f t="shared" si="683"/>
        <v>833.3</v>
      </c>
      <c r="AD2138" s="48">
        <f>(ROUND(AC2138-AC2127,1)/AC2127)</f>
        <v>0.22184750733137831</v>
      </c>
      <c r="AE2138" s="113"/>
      <c r="AF2138" s="60"/>
      <c r="AH2138" s="20"/>
    </row>
    <row r="2139" spans="1:34">
      <c r="A2139" s="99"/>
      <c r="B2139" s="87"/>
      <c r="C2139" s="21" t="s">
        <v>329</v>
      </c>
      <c r="D2139" s="12">
        <v>110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50</v>
      </c>
      <c r="K2139" s="13">
        <v>0</v>
      </c>
      <c r="L2139" s="13">
        <v>65</v>
      </c>
      <c r="M2139" s="13">
        <v>0</v>
      </c>
      <c r="N2139" s="14">
        <f>D2139*$D$15</f>
        <v>165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668.25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79"/>
        <v>833.25</v>
      </c>
      <c r="Y2139" s="14">
        <f t="shared" si="680"/>
        <v>0</v>
      </c>
      <c r="Z2139" s="14">
        <f t="shared" si="681"/>
        <v>0</v>
      </c>
      <c r="AA2139" s="14">
        <f t="shared" si="682"/>
        <v>0</v>
      </c>
      <c r="AB2139" s="14">
        <f t="shared" si="684"/>
        <v>0</v>
      </c>
      <c r="AC2139" s="15">
        <f t="shared" si="683"/>
        <v>833.3</v>
      </c>
      <c r="AD2139" s="48">
        <f>(ROUND(AC2139-AC2127,1)/AC2127)</f>
        <v>0.22184750733137831</v>
      </c>
      <c r="AE2139" s="113"/>
      <c r="AF2139" s="60"/>
      <c r="AH2139" s="20"/>
    </row>
    <row r="2140" spans="1:34">
      <c r="A2140" s="99"/>
      <c r="B2140" s="87"/>
      <c r="C2140" s="21" t="s">
        <v>325</v>
      </c>
      <c r="D2140" s="12">
        <v>110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74</v>
      </c>
      <c r="K2140" s="13">
        <v>0</v>
      </c>
      <c r="L2140" s="13">
        <v>0</v>
      </c>
      <c r="M2140" s="13">
        <v>0</v>
      </c>
      <c r="N2140" s="14">
        <f>D2140*$D$16</f>
        <v>176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621.28000000000009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79"/>
        <v>797.28000000000009</v>
      </c>
      <c r="Y2140" s="14">
        <f t="shared" si="680"/>
        <v>0</v>
      </c>
      <c r="Z2140" s="14">
        <f t="shared" si="681"/>
        <v>0</v>
      </c>
      <c r="AA2140" s="14">
        <f t="shared" si="682"/>
        <v>0</v>
      </c>
      <c r="AB2140" s="14">
        <f t="shared" si="684"/>
        <v>0</v>
      </c>
      <c r="AC2140" s="15">
        <f t="shared" si="683"/>
        <v>797.3</v>
      </c>
      <c r="AD2140" s="48">
        <f>(ROUND(AC2140-AC2127,1)/AC2127)</f>
        <v>0.16906158357771262</v>
      </c>
      <c r="AE2140" s="113"/>
      <c r="AF2140" s="60"/>
      <c r="AH2140" s="20"/>
    </row>
    <row r="2141" spans="1:34">
      <c r="A2141" s="99"/>
      <c r="B2141" s="87"/>
      <c r="C2141" s="21" t="s">
        <v>326</v>
      </c>
      <c r="D2141" s="12">
        <v>110</v>
      </c>
      <c r="E2141" s="12">
        <v>0</v>
      </c>
      <c r="F2141" s="12">
        <v>0</v>
      </c>
      <c r="G2141" s="12">
        <v>0</v>
      </c>
      <c r="H2141" s="12">
        <v>0</v>
      </c>
      <c r="I2141" s="13">
        <v>51</v>
      </c>
      <c r="J2141" s="13">
        <v>50</v>
      </c>
      <c r="K2141" s="13">
        <v>0</v>
      </c>
      <c r="L2141" s="13">
        <v>0</v>
      </c>
      <c r="M2141" s="13">
        <v>0</v>
      </c>
      <c r="N2141" s="14">
        <f>D2141*$D$17</f>
        <v>176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491.92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79"/>
        <v>667.92000000000007</v>
      </c>
      <c r="Y2141" s="14">
        <f t="shared" si="680"/>
        <v>0</v>
      </c>
      <c r="Z2141" s="14">
        <f t="shared" si="681"/>
        <v>0</v>
      </c>
      <c r="AA2141" s="14">
        <f t="shared" si="682"/>
        <v>0</v>
      </c>
      <c r="AB2141" s="14">
        <f t="shared" si="684"/>
        <v>0</v>
      </c>
      <c r="AC2141" s="15">
        <f t="shared" si="683"/>
        <v>667.9</v>
      </c>
      <c r="AD2141" s="48">
        <f>(ROUND(AC2141-AC2127,1)/AC2127)</f>
        <v>-2.0674486803519063E-2</v>
      </c>
      <c r="AE2141" s="113"/>
      <c r="AF2141" s="60"/>
      <c r="AH2141" s="20"/>
    </row>
    <row r="2142" spans="1:34">
      <c r="A2142" s="106" t="s">
        <v>0</v>
      </c>
      <c r="B2142" s="90" t="s">
        <v>95</v>
      </c>
      <c r="C2142" s="50" t="s">
        <v>241</v>
      </c>
      <c r="D2142" s="11">
        <v>102</v>
      </c>
      <c r="E2142" s="11">
        <v>0</v>
      </c>
      <c r="F2142" s="11">
        <v>0</v>
      </c>
      <c r="G2142" s="11">
        <v>0</v>
      </c>
      <c r="H2142" s="11">
        <v>0</v>
      </c>
      <c r="I2142" s="51">
        <v>20</v>
      </c>
      <c r="J2142" s="51">
        <v>80</v>
      </c>
      <c r="K2142" s="51">
        <v>0</v>
      </c>
      <c r="L2142" s="51">
        <v>0</v>
      </c>
      <c r="M2142" s="51">
        <v>0</v>
      </c>
      <c r="N2142" s="52">
        <f>D2142*$D$3</f>
        <v>204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612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71"/>
        <v>816</v>
      </c>
      <c r="Y2142" s="52">
        <f t="shared" si="672"/>
        <v>0</v>
      </c>
      <c r="Z2142" s="52">
        <f t="shared" si="673"/>
        <v>0</v>
      </c>
      <c r="AA2142" s="52">
        <f t="shared" si="674"/>
        <v>0</v>
      </c>
      <c r="AB2142" s="52">
        <f>R2142+W2142</f>
        <v>0</v>
      </c>
      <c r="AC2142" s="53">
        <f>ROUND(X2142+Y2142+Z2142+AA2142+AB2142,1)</f>
        <v>816</v>
      </c>
      <c r="AD2142" s="58"/>
      <c r="AE2142" s="113"/>
      <c r="AF2142" s="60"/>
      <c r="AH2142" s="20"/>
    </row>
    <row r="2143" spans="1:34">
      <c r="A2143" s="99" t="s">
        <v>802</v>
      </c>
      <c r="B2143" s="91">
        <v>0</v>
      </c>
      <c r="C2143" s="21" t="s">
        <v>324</v>
      </c>
      <c r="D2143" s="12">
        <v>102</v>
      </c>
      <c r="E2143" s="12">
        <v>0</v>
      </c>
      <c r="F2143" s="12">
        <v>0</v>
      </c>
      <c r="G2143" s="12">
        <v>0</v>
      </c>
      <c r="H2143" s="12">
        <v>0</v>
      </c>
      <c r="I2143" s="13">
        <v>37</v>
      </c>
      <c r="J2143" s="13">
        <v>96</v>
      </c>
      <c r="K2143" s="13">
        <v>0</v>
      </c>
      <c r="L2143" s="13">
        <v>0</v>
      </c>
      <c r="M2143" s="13">
        <v>0</v>
      </c>
      <c r="N2143" s="14">
        <f>D2143*$D$4</f>
        <v>163.20000000000002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759.69600000000014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671"/>
        <v>922.89600000000019</v>
      </c>
      <c r="Y2143" s="14">
        <f t="shared" si="672"/>
        <v>0</v>
      </c>
      <c r="Z2143" s="14">
        <f t="shared" si="673"/>
        <v>0</v>
      </c>
      <c r="AA2143" s="14">
        <f t="shared" si="674"/>
        <v>0</v>
      </c>
      <c r="AB2143" s="14">
        <f>R2143+W2143</f>
        <v>0</v>
      </c>
      <c r="AC2143" s="15">
        <f>ROUND(X2143+Y2143+Z2143+AA2143+AB2143,1)</f>
        <v>922.9</v>
      </c>
      <c r="AD2143" s="48">
        <f>(ROUND(AC2143-AC2142,1)/AC2142)</f>
        <v>0.13100490196078432</v>
      </c>
      <c r="AE2143" s="113" t="s">
        <v>801</v>
      </c>
      <c r="AF2143" s="60"/>
      <c r="AH2143" s="20"/>
    </row>
    <row r="2144" spans="1:34">
      <c r="A2144" s="99" t="s">
        <v>803</v>
      </c>
      <c r="B2144" s="91">
        <v>28</v>
      </c>
      <c r="C2144" s="21" t="s">
        <v>836</v>
      </c>
      <c r="D2144" s="12">
        <v>102</v>
      </c>
      <c r="E2144" s="12">
        <v>0</v>
      </c>
      <c r="F2144" s="12">
        <v>0</v>
      </c>
      <c r="G2144" s="12">
        <v>0</v>
      </c>
      <c r="H2144" s="12">
        <v>0</v>
      </c>
      <c r="I2144" s="13">
        <v>20</v>
      </c>
      <c r="J2144" s="13">
        <v>80</v>
      </c>
      <c r="K2144" s="13">
        <v>0</v>
      </c>
      <c r="L2144" s="13">
        <v>0</v>
      </c>
      <c r="M2144" s="13">
        <v>0</v>
      </c>
      <c r="N2144" s="14">
        <f>D2144*$D$5</f>
        <v>204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571.20000000000005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71"/>
        <v>775.2</v>
      </c>
      <c r="Y2144" s="14">
        <f t="shared" si="672"/>
        <v>0</v>
      </c>
      <c r="Z2144" s="14">
        <f t="shared" si="673"/>
        <v>0</v>
      </c>
      <c r="AA2144" s="14">
        <f t="shared" si="674"/>
        <v>0</v>
      </c>
      <c r="AB2144" s="14">
        <f>R2144+W2144</f>
        <v>0</v>
      </c>
      <c r="AC2144" s="15">
        <f t="shared" ref="AC2144:AC2156" si="685">ROUND(X2144+Y2144+Z2144+AA2144+AB2144,1)</f>
        <v>775.2</v>
      </c>
      <c r="AD2144" s="48">
        <f>(ROUND(AC2144-AC2142,1)/AC2142)</f>
        <v>-4.9999999999999996E-2</v>
      </c>
      <c r="AE2144" s="113"/>
      <c r="AF2144" s="60"/>
      <c r="AH2144" s="20"/>
    </row>
    <row r="2145" spans="1:34">
      <c r="A2145" s="99" t="s">
        <v>804</v>
      </c>
      <c r="B2145" s="91">
        <v>0</v>
      </c>
      <c r="C2145" s="21" t="s">
        <v>337</v>
      </c>
      <c r="D2145" s="12">
        <v>102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80</v>
      </c>
      <c r="K2145" s="13">
        <v>0</v>
      </c>
      <c r="L2145" s="13">
        <v>0</v>
      </c>
      <c r="M2145" s="13">
        <v>0</v>
      </c>
      <c r="N2145" s="14">
        <f>D2145*$D$6</f>
        <v>204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571.20000000000005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71"/>
        <v>775.2</v>
      </c>
      <c r="Y2145" s="14">
        <f t="shared" si="672"/>
        <v>0</v>
      </c>
      <c r="Z2145" s="14">
        <f t="shared" si="673"/>
        <v>0</v>
      </c>
      <c r="AA2145" s="14">
        <f t="shared" si="674"/>
        <v>0</v>
      </c>
      <c r="AB2145" s="14">
        <f t="shared" ref="AB2145:AB2156" si="686">R2145+W2145</f>
        <v>0</v>
      </c>
      <c r="AC2145" s="15">
        <f t="shared" si="685"/>
        <v>775.2</v>
      </c>
      <c r="AD2145" s="48">
        <f>(ROUND(AC2145-AC2142,1)/AC2142)</f>
        <v>-4.9999999999999996E-2</v>
      </c>
      <c r="AE2145" s="113"/>
      <c r="AF2145" s="60"/>
      <c r="AH2145" s="20"/>
    </row>
    <row r="2146" spans="1:34">
      <c r="A2146" s="99" t="s">
        <v>805</v>
      </c>
      <c r="B2146" s="91">
        <v>0</v>
      </c>
      <c r="C2146" s="21" t="s">
        <v>338</v>
      </c>
      <c r="D2146" s="12">
        <v>102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80</v>
      </c>
      <c r="K2146" s="13">
        <v>0</v>
      </c>
      <c r="L2146" s="13">
        <v>0</v>
      </c>
      <c r="M2146" s="13">
        <v>0</v>
      </c>
      <c r="N2146" s="14">
        <f>D2146*$D$7</f>
        <v>204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571.20000000000005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71"/>
        <v>775.2</v>
      </c>
      <c r="Y2146" s="14">
        <f t="shared" si="672"/>
        <v>0</v>
      </c>
      <c r="Z2146" s="14">
        <f t="shared" si="673"/>
        <v>0</v>
      </c>
      <c r="AA2146" s="14">
        <f t="shared" si="674"/>
        <v>0</v>
      </c>
      <c r="AB2146" s="14">
        <f t="shared" si="686"/>
        <v>0</v>
      </c>
      <c r="AC2146" s="15">
        <f t="shared" si="685"/>
        <v>775.2</v>
      </c>
      <c r="AD2146" s="48">
        <f>(ROUND(AC2146-AC2142,1)/AC2142)</f>
        <v>-4.9999999999999996E-2</v>
      </c>
      <c r="AE2146" s="113"/>
      <c r="AF2146" s="60"/>
      <c r="AH2146" s="20"/>
    </row>
    <row r="2147" spans="1:34">
      <c r="A2147" s="99" t="s">
        <v>655</v>
      </c>
      <c r="B2147" s="91"/>
      <c r="C2147" s="21" t="s">
        <v>339</v>
      </c>
      <c r="D2147" s="12">
        <v>102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80</v>
      </c>
      <c r="K2147" s="13">
        <v>0</v>
      </c>
      <c r="L2147" s="13">
        <v>0</v>
      </c>
      <c r="M2147" s="13">
        <v>0</v>
      </c>
      <c r="N2147" s="14">
        <f>D2147*$D$8</f>
        <v>204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571.20000000000005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71"/>
        <v>775.2</v>
      </c>
      <c r="Y2147" s="14">
        <f t="shared" si="672"/>
        <v>0</v>
      </c>
      <c r="Z2147" s="14">
        <f t="shared" si="673"/>
        <v>0</v>
      </c>
      <c r="AA2147" s="14">
        <f t="shared" si="674"/>
        <v>0</v>
      </c>
      <c r="AB2147" s="14">
        <f t="shared" si="686"/>
        <v>0</v>
      </c>
      <c r="AC2147" s="15">
        <f t="shared" si="685"/>
        <v>775.2</v>
      </c>
      <c r="AD2147" s="48">
        <f>(ROUND(AC2147-AC2142,1)/AC2142)</f>
        <v>-4.9999999999999996E-2</v>
      </c>
      <c r="AE2147" s="113"/>
      <c r="AF2147" s="60"/>
      <c r="AH2147" s="20"/>
    </row>
    <row r="2148" spans="1:34">
      <c r="A2148" s="99" t="s">
        <v>596</v>
      </c>
      <c r="B2148" s="91"/>
      <c r="C2148" s="21" t="s">
        <v>1</v>
      </c>
      <c r="D2148" s="12">
        <v>51</v>
      </c>
      <c r="E2148" s="12">
        <v>102</v>
      </c>
      <c r="F2148" s="12">
        <v>0</v>
      </c>
      <c r="G2148" s="12">
        <v>0</v>
      </c>
      <c r="H2148" s="12">
        <v>0</v>
      </c>
      <c r="I2148" s="13">
        <v>20</v>
      </c>
      <c r="J2148" s="13">
        <v>80</v>
      </c>
      <c r="K2148" s="13">
        <v>105</v>
      </c>
      <c r="L2148" s="13">
        <v>0</v>
      </c>
      <c r="M2148" s="13">
        <v>0</v>
      </c>
      <c r="N2148" s="14">
        <f>D2148*$D$9</f>
        <v>66.3</v>
      </c>
      <c r="O2148" s="14">
        <f>E2148*$E$9</f>
        <v>153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198.89999999999998</v>
      </c>
      <c r="T2148" s="14">
        <f>(O2148/100)*(K2148*$K$9)</f>
        <v>481.95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71"/>
        <v>265.2</v>
      </c>
      <c r="Y2148" s="14">
        <f t="shared" si="672"/>
        <v>634.95000000000005</v>
      </c>
      <c r="Z2148" s="14">
        <f t="shared" si="673"/>
        <v>0</v>
      </c>
      <c r="AA2148" s="14">
        <f t="shared" si="674"/>
        <v>0</v>
      </c>
      <c r="AB2148" s="14">
        <f t="shared" si="686"/>
        <v>0</v>
      </c>
      <c r="AC2148" s="15">
        <f t="shared" si="685"/>
        <v>900.2</v>
      </c>
      <c r="AD2148" s="48">
        <f>(ROUND(AC2148-AC2142,1)/AC2142)</f>
        <v>0.10318627450980393</v>
      </c>
      <c r="AE2148" s="113"/>
      <c r="AF2148" s="60"/>
      <c r="AH2148" s="20"/>
    </row>
    <row r="2149" spans="1:34">
      <c r="A2149" s="99" t="s">
        <v>831</v>
      </c>
      <c r="B2149" s="91"/>
      <c r="C2149" s="21" t="s">
        <v>2</v>
      </c>
      <c r="D2149" s="12">
        <v>51</v>
      </c>
      <c r="E2149" s="12">
        <v>0</v>
      </c>
      <c r="F2149" s="12">
        <v>102</v>
      </c>
      <c r="G2149" s="12">
        <v>0</v>
      </c>
      <c r="H2149" s="12">
        <v>0</v>
      </c>
      <c r="I2149" s="13">
        <v>20</v>
      </c>
      <c r="J2149" s="13">
        <v>80</v>
      </c>
      <c r="K2149" s="13">
        <v>52.5</v>
      </c>
      <c r="L2149" s="13">
        <v>52.5</v>
      </c>
      <c r="M2149" s="13">
        <v>0</v>
      </c>
      <c r="N2149" s="14">
        <f>D2149*$D$10</f>
        <v>66.3</v>
      </c>
      <c r="O2149" s="14">
        <f>E2149*$E$10</f>
        <v>0</v>
      </c>
      <c r="P2149" s="14">
        <f>F2149*$F$10</f>
        <v>153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198.89999999999998</v>
      </c>
      <c r="T2149" s="14">
        <f>(O2149/100)*(K2149*$J$10)</f>
        <v>0</v>
      </c>
      <c r="U2149" s="14">
        <f>(P2149/100)*(K2149*$K$10)+(P2149/100)*(L2149*$L$10)</f>
        <v>481.95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71"/>
        <v>265.2</v>
      </c>
      <c r="Y2149" s="14">
        <f t="shared" si="672"/>
        <v>0</v>
      </c>
      <c r="Z2149" s="14">
        <f t="shared" si="673"/>
        <v>634.95000000000005</v>
      </c>
      <c r="AA2149" s="14">
        <f t="shared" si="674"/>
        <v>0</v>
      </c>
      <c r="AB2149" s="14">
        <f t="shared" si="686"/>
        <v>0</v>
      </c>
      <c r="AC2149" s="15">
        <f t="shared" si="685"/>
        <v>900.2</v>
      </c>
      <c r="AD2149" s="48">
        <f>(ROUND(AC2149-AC2142,1)/AC2142)</f>
        <v>0.10318627450980393</v>
      </c>
      <c r="AE2149" s="113"/>
      <c r="AF2149" s="60"/>
      <c r="AH2149" s="20"/>
    </row>
    <row r="2150" spans="1:34">
      <c r="A2150" s="99" t="s">
        <v>832</v>
      </c>
      <c r="B2150" s="91"/>
      <c r="C2150" s="21" t="s">
        <v>3</v>
      </c>
      <c r="D2150" s="12">
        <v>51</v>
      </c>
      <c r="E2150" s="12">
        <v>0</v>
      </c>
      <c r="F2150" s="12">
        <v>0</v>
      </c>
      <c r="G2150" s="12">
        <v>102</v>
      </c>
      <c r="H2150" s="12">
        <v>0</v>
      </c>
      <c r="I2150" s="13">
        <v>20</v>
      </c>
      <c r="J2150" s="13">
        <v>80</v>
      </c>
      <c r="K2150" s="13">
        <v>0</v>
      </c>
      <c r="L2150" s="13">
        <v>105</v>
      </c>
      <c r="M2150" s="13">
        <v>0</v>
      </c>
      <c r="N2150" s="14">
        <f>D2150*$D$11</f>
        <v>66.3</v>
      </c>
      <c r="O2150" s="14">
        <f>E2150*$E$11</f>
        <v>0</v>
      </c>
      <c r="P2150" s="14">
        <f>F2150*$F$11</f>
        <v>0</v>
      </c>
      <c r="Q2150" s="14">
        <f>G2150*$G$11</f>
        <v>153</v>
      </c>
      <c r="R2150" s="14">
        <f>H2150*$H$11</f>
        <v>0</v>
      </c>
      <c r="S2150" s="14">
        <f>(N2150/100)*(I2150*$I$11)+(N2150/100)*(J2150*$J$11)</f>
        <v>198.89999999999998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481.95</v>
      </c>
      <c r="W2150" s="14">
        <f>(R2150/100)*(K2150*$K$11)+(R2150/100)*(L2150*$L$11)</f>
        <v>0</v>
      </c>
      <c r="X2150" s="14">
        <f t="shared" si="671"/>
        <v>265.2</v>
      </c>
      <c r="Y2150" s="14">
        <f t="shared" si="672"/>
        <v>0</v>
      </c>
      <c r="Z2150" s="14">
        <f t="shared" si="673"/>
        <v>0</v>
      </c>
      <c r="AA2150" s="14">
        <f t="shared" si="674"/>
        <v>634.95000000000005</v>
      </c>
      <c r="AB2150" s="14">
        <f t="shared" si="686"/>
        <v>0</v>
      </c>
      <c r="AC2150" s="15">
        <f t="shared" si="685"/>
        <v>900.2</v>
      </c>
      <c r="AD2150" s="48">
        <f>(ROUND(AC2150-AC2142,1)/AC2142)</f>
        <v>0.10318627450980393</v>
      </c>
      <c r="AE2150" s="113"/>
      <c r="AF2150" s="60"/>
      <c r="AH2150" s="20"/>
    </row>
    <row r="2151" spans="1:34">
      <c r="A2151" s="99" t="s">
        <v>833</v>
      </c>
      <c r="B2151" s="91"/>
      <c r="C2151" s="21" t="s">
        <v>4</v>
      </c>
      <c r="D2151" s="12">
        <v>51</v>
      </c>
      <c r="E2151" s="12">
        <v>0</v>
      </c>
      <c r="F2151" s="12">
        <v>0</v>
      </c>
      <c r="G2151" s="12">
        <v>0</v>
      </c>
      <c r="H2151" s="12">
        <v>102</v>
      </c>
      <c r="I2151" s="13">
        <v>20</v>
      </c>
      <c r="J2151" s="13">
        <v>80</v>
      </c>
      <c r="K2151" s="13">
        <v>52.5</v>
      </c>
      <c r="L2151" s="13">
        <v>52.5</v>
      </c>
      <c r="M2151" s="13">
        <v>0</v>
      </c>
      <c r="N2151" s="14">
        <f>D2151*$D$12</f>
        <v>66.3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153</v>
      </c>
      <c r="S2151" s="14">
        <f>(N2151/100)*(I2151*$I$12)+(N2151/100)*(J2151*$J$12)</f>
        <v>198.89999999999998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481.95</v>
      </c>
      <c r="X2151" s="14">
        <f t="shared" si="671"/>
        <v>265.2</v>
      </c>
      <c r="Y2151" s="14">
        <f t="shared" si="672"/>
        <v>0</v>
      </c>
      <c r="Z2151" s="14">
        <f t="shared" si="673"/>
        <v>0</v>
      </c>
      <c r="AA2151" s="14">
        <f t="shared" si="674"/>
        <v>0</v>
      </c>
      <c r="AB2151" s="14">
        <f t="shared" si="686"/>
        <v>634.95000000000005</v>
      </c>
      <c r="AC2151" s="15">
        <f t="shared" si="685"/>
        <v>900.2</v>
      </c>
      <c r="AD2151" s="48">
        <f>(ROUND(AC2151-AC2142,1)/AC2142)</f>
        <v>0.10318627450980393</v>
      </c>
      <c r="AE2151" s="113"/>
      <c r="AF2151" s="60"/>
      <c r="AH2151" s="20"/>
    </row>
    <row r="2152" spans="1:34">
      <c r="A2152" s="99" t="s">
        <v>834</v>
      </c>
      <c r="B2152" s="91"/>
      <c r="C2152" s="21" t="s">
        <v>327</v>
      </c>
      <c r="D2152" s="12">
        <v>102</v>
      </c>
      <c r="E2152" s="12">
        <v>0</v>
      </c>
      <c r="F2152" s="12">
        <v>0</v>
      </c>
      <c r="G2152" s="12">
        <v>0</v>
      </c>
      <c r="H2152" s="12">
        <v>0</v>
      </c>
      <c r="I2152" s="13">
        <v>20</v>
      </c>
      <c r="J2152" s="13">
        <v>80</v>
      </c>
      <c r="K2152" s="13">
        <v>0</v>
      </c>
      <c r="L2152" s="13">
        <v>0</v>
      </c>
      <c r="M2152" s="13">
        <v>80</v>
      </c>
      <c r="N2152" s="14">
        <f>D2152*$D$13</f>
        <v>153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826.2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71"/>
        <v>979.2</v>
      </c>
      <c r="Y2152" s="14">
        <f t="shared" si="672"/>
        <v>0</v>
      </c>
      <c r="Z2152" s="14">
        <f t="shared" si="673"/>
        <v>0</v>
      </c>
      <c r="AA2152" s="14">
        <f t="shared" si="674"/>
        <v>0</v>
      </c>
      <c r="AB2152" s="14">
        <f t="shared" si="686"/>
        <v>0</v>
      </c>
      <c r="AC2152" s="15">
        <f t="shared" si="685"/>
        <v>979.2</v>
      </c>
      <c r="AD2152" s="48">
        <f>(ROUND(AC2152-AC2142,1)/AC2142)</f>
        <v>0.19999999999999998</v>
      </c>
      <c r="AE2152" s="113"/>
      <c r="AF2152" s="60"/>
      <c r="AH2152" s="20"/>
    </row>
    <row r="2153" spans="1:34">
      <c r="A2153" s="99" t="s">
        <v>835</v>
      </c>
      <c r="B2153" s="91"/>
      <c r="C2153" s="21" t="s">
        <v>328</v>
      </c>
      <c r="D2153" s="12">
        <v>102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80</v>
      </c>
      <c r="K2153" s="13">
        <v>80</v>
      </c>
      <c r="L2153" s="13">
        <v>0</v>
      </c>
      <c r="M2153" s="13">
        <v>0</v>
      </c>
      <c r="N2153" s="14">
        <f>D2153*$D$14</f>
        <v>153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826.2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71"/>
        <v>979.2</v>
      </c>
      <c r="Y2153" s="14">
        <f t="shared" si="672"/>
        <v>0</v>
      </c>
      <c r="Z2153" s="14">
        <f t="shared" si="673"/>
        <v>0</v>
      </c>
      <c r="AA2153" s="14">
        <f t="shared" si="674"/>
        <v>0</v>
      </c>
      <c r="AB2153" s="14">
        <f t="shared" si="686"/>
        <v>0</v>
      </c>
      <c r="AC2153" s="15">
        <f t="shared" si="685"/>
        <v>979.2</v>
      </c>
      <c r="AD2153" s="48">
        <f>(ROUND(AC2153-AC2142,1)/AC2142)</f>
        <v>0.19999999999999998</v>
      </c>
      <c r="AE2153" s="113"/>
      <c r="AF2153" s="60"/>
      <c r="AH2153" s="20"/>
    </row>
    <row r="2154" spans="1:34">
      <c r="A2154" s="99"/>
      <c r="B2154" s="91"/>
      <c r="C2154" s="21" t="s">
        <v>329</v>
      </c>
      <c r="D2154" s="12">
        <v>102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80</v>
      </c>
      <c r="K2154" s="13">
        <v>0</v>
      </c>
      <c r="L2154" s="13">
        <v>80</v>
      </c>
      <c r="M2154" s="13">
        <v>0</v>
      </c>
      <c r="N2154" s="14">
        <f>D2154*$D$15</f>
        <v>153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826.2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71"/>
        <v>979.2</v>
      </c>
      <c r="Y2154" s="14">
        <f t="shared" si="672"/>
        <v>0</v>
      </c>
      <c r="Z2154" s="14">
        <f t="shared" si="673"/>
        <v>0</v>
      </c>
      <c r="AA2154" s="14">
        <f t="shared" si="674"/>
        <v>0</v>
      </c>
      <c r="AB2154" s="14">
        <f t="shared" si="686"/>
        <v>0</v>
      </c>
      <c r="AC2154" s="15">
        <f t="shared" si="685"/>
        <v>979.2</v>
      </c>
      <c r="AD2154" s="48">
        <f>(ROUND(AC2154-AC2142,1)/AC2142)</f>
        <v>0.19999999999999998</v>
      </c>
      <c r="AE2154" s="113"/>
      <c r="AF2154" s="60"/>
      <c r="AH2154" s="20"/>
    </row>
    <row r="2155" spans="1:34">
      <c r="A2155" s="99"/>
      <c r="B2155" s="91"/>
      <c r="C2155" s="21" t="s">
        <v>325</v>
      </c>
      <c r="D2155" s="12">
        <v>102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102</v>
      </c>
      <c r="K2155" s="13">
        <v>0</v>
      </c>
      <c r="L2155" s="13">
        <v>0</v>
      </c>
      <c r="M2155" s="13">
        <v>0</v>
      </c>
      <c r="N2155" s="14">
        <f>D2155*$D$16</f>
        <v>163.20000000000002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781.72800000000007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71"/>
        <v>944.92800000000011</v>
      </c>
      <c r="Y2155" s="14">
        <f t="shared" si="672"/>
        <v>0</v>
      </c>
      <c r="Z2155" s="14">
        <f t="shared" si="673"/>
        <v>0</v>
      </c>
      <c r="AA2155" s="14">
        <f t="shared" si="674"/>
        <v>0</v>
      </c>
      <c r="AB2155" s="14">
        <f t="shared" si="686"/>
        <v>0</v>
      </c>
      <c r="AC2155" s="15">
        <f t="shared" si="685"/>
        <v>944.9</v>
      </c>
      <c r="AD2155" s="48">
        <f>(ROUND(AC2155-AC2142,1)/AC2142)</f>
        <v>0.1579656862745098</v>
      </c>
      <c r="AE2155" s="113"/>
      <c r="AF2155" s="60"/>
      <c r="AH2155" s="20"/>
    </row>
    <row r="2156" spans="1:34">
      <c r="A2156" s="99"/>
      <c r="B2156" s="91"/>
      <c r="C2156" s="21" t="s">
        <v>326</v>
      </c>
      <c r="D2156" s="12">
        <v>102</v>
      </c>
      <c r="E2156" s="12">
        <v>0</v>
      </c>
      <c r="F2156" s="12">
        <v>0</v>
      </c>
      <c r="G2156" s="12">
        <v>0</v>
      </c>
      <c r="H2156" s="12">
        <v>0</v>
      </c>
      <c r="I2156" s="13">
        <v>63</v>
      </c>
      <c r="J2156" s="13">
        <v>80</v>
      </c>
      <c r="K2156" s="13">
        <v>0</v>
      </c>
      <c r="L2156" s="13">
        <v>0</v>
      </c>
      <c r="M2156" s="13">
        <v>0</v>
      </c>
      <c r="N2156" s="14">
        <f>D2156*$D$17</f>
        <v>163.20000000000002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593.23199999999997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71"/>
        <v>756.43200000000002</v>
      </c>
      <c r="Y2156" s="14">
        <f t="shared" si="672"/>
        <v>0</v>
      </c>
      <c r="Z2156" s="14">
        <f t="shared" si="673"/>
        <v>0</v>
      </c>
      <c r="AA2156" s="14">
        <f t="shared" si="674"/>
        <v>0</v>
      </c>
      <c r="AB2156" s="14">
        <f t="shared" si="686"/>
        <v>0</v>
      </c>
      <c r="AC2156" s="15">
        <f t="shared" si="685"/>
        <v>756.4</v>
      </c>
      <c r="AD2156" s="48">
        <f>(ROUND(AC2156-AC2142,1)/AC2142)</f>
        <v>-7.3039215686274514E-2</v>
      </c>
      <c r="AE2156" s="113"/>
      <c r="AF2156" s="60"/>
      <c r="AH2156" s="20"/>
    </row>
    <row r="2157" spans="1:34">
      <c r="A2157" s="106" t="s">
        <v>0</v>
      </c>
      <c r="B2157" s="92" t="s">
        <v>96</v>
      </c>
      <c r="C2157" s="50" t="s">
        <v>241</v>
      </c>
      <c r="D2157" s="11">
        <v>100</v>
      </c>
      <c r="E2157" s="11">
        <v>0</v>
      </c>
      <c r="F2157" s="11">
        <v>0</v>
      </c>
      <c r="G2157" s="11">
        <v>0</v>
      </c>
      <c r="H2157" s="11">
        <v>0</v>
      </c>
      <c r="I2157" s="51">
        <v>30</v>
      </c>
      <c r="J2157" s="51">
        <v>65</v>
      </c>
      <c r="K2157" s="51">
        <v>0</v>
      </c>
      <c r="L2157" s="51">
        <v>0</v>
      </c>
      <c r="M2157" s="51">
        <v>0</v>
      </c>
      <c r="N2157" s="52">
        <f>D2157*$D$3</f>
        <v>200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570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71"/>
        <v>770</v>
      </c>
      <c r="Y2157" s="52">
        <f t="shared" si="672"/>
        <v>0</v>
      </c>
      <c r="Z2157" s="52">
        <f t="shared" si="673"/>
        <v>0</v>
      </c>
      <c r="AA2157" s="52">
        <f t="shared" si="674"/>
        <v>0</v>
      </c>
      <c r="AB2157" s="52">
        <f>R2157+W2157</f>
        <v>0</v>
      </c>
      <c r="AC2157" s="53">
        <f>ROUND(X2157+Y2157+Z2157+AA2157+AB2157,1)</f>
        <v>770</v>
      </c>
      <c r="AD2157" s="58"/>
      <c r="AE2157" s="113"/>
      <c r="AF2157" s="60"/>
      <c r="AH2157" s="20"/>
    </row>
    <row r="2158" spans="1:34">
      <c r="A2158" s="99" t="s">
        <v>802</v>
      </c>
      <c r="B2158" s="93">
        <v>0</v>
      </c>
      <c r="C2158" s="21" t="s">
        <v>324</v>
      </c>
      <c r="D2158" s="12">
        <v>100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77</v>
      </c>
      <c r="K2158" s="13">
        <v>0</v>
      </c>
      <c r="L2158" s="13">
        <v>0</v>
      </c>
      <c r="M2158" s="13">
        <v>0</v>
      </c>
      <c r="N2158" s="14">
        <f>D2158*$D$4</f>
        <v>160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711.2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871.2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871.2</v>
      </c>
      <c r="AD2158" s="48">
        <f>(ROUND(AC2158-AC2157,1)/AC2157)</f>
        <v>0.13142857142857142</v>
      </c>
      <c r="AE2158" s="113" t="s">
        <v>801</v>
      </c>
      <c r="AF2158" s="60"/>
      <c r="AH2158" s="20"/>
    </row>
    <row r="2159" spans="1:34">
      <c r="A2159" s="99" t="s">
        <v>803</v>
      </c>
      <c r="B2159" s="93">
        <v>24</v>
      </c>
      <c r="C2159" s="21" t="s">
        <v>836</v>
      </c>
      <c r="D2159" s="12">
        <v>100</v>
      </c>
      <c r="E2159" s="12">
        <v>0</v>
      </c>
      <c r="F2159" s="12">
        <v>0</v>
      </c>
      <c r="G2159" s="12">
        <v>0</v>
      </c>
      <c r="H2159" s="12">
        <v>0</v>
      </c>
      <c r="I2159" s="13">
        <v>30</v>
      </c>
      <c r="J2159" s="13">
        <v>65</v>
      </c>
      <c r="K2159" s="13">
        <v>0</v>
      </c>
      <c r="L2159" s="13">
        <v>0</v>
      </c>
      <c r="M2159" s="13">
        <v>0</v>
      </c>
      <c r="N2159" s="14">
        <f>D2159*$D$5</f>
        <v>200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532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732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732</v>
      </c>
      <c r="AD2159" s="48">
        <f>(ROUND(AC2159-AC2157,1)/AC2157)</f>
        <v>-4.9350649350649353E-2</v>
      </c>
      <c r="AE2159" s="113"/>
      <c r="AF2159" s="60"/>
      <c r="AH2159" s="20"/>
    </row>
    <row r="2160" spans="1:34">
      <c r="A2160" s="99" t="s">
        <v>804</v>
      </c>
      <c r="B2160" s="93">
        <v>0</v>
      </c>
      <c r="C2160" s="21" t="s">
        <v>337</v>
      </c>
      <c r="D2160" s="12">
        <v>100</v>
      </c>
      <c r="E2160" s="12">
        <v>0</v>
      </c>
      <c r="F2160" s="12">
        <v>0</v>
      </c>
      <c r="G2160" s="12">
        <v>0</v>
      </c>
      <c r="H2160" s="12">
        <v>0</v>
      </c>
      <c r="I2160" s="13">
        <v>30</v>
      </c>
      <c r="J2160" s="13">
        <v>65</v>
      </c>
      <c r="K2160" s="13">
        <v>0</v>
      </c>
      <c r="L2160" s="13">
        <v>0</v>
      </c>
      <c r="M2160" s="13">
        <v>0</v>
      </c>
      <c r="N2160" s="14">
        <f>D2160*$D$6</f>
        <v>200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532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732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732</v>
      </c>
      <c r="AD2160" s="48">
        <f>(ROUND(AC2160-AC2157,1)/AC2157)</f>
        <v>-4.9350649350649353E-2</v>
      </c>
      <c r="AE2160" s="113"/>
      <c r="AF2160" s="60"/>
      <c r="AH2160" s="20"/>
    </row>
    <row r="2161" spans="1:34">
      <c r="A2161" s="99" t="s">
        <v>805</v>
      </c>
      <c r="B2161" s="93">
        <v>0</v>
      </c>
      <c r="C2161" s="21" t="s">
        <v>338</v>
      </c>
      <c r="D2161" s="12">
        <v>100</v>
      </c>
      <c r="E2161" s="12">
        <v>0</v>
      </c>
      <c r="F2161" s="12">
        <v>0</v>
      </c>
      <c r="G2161" s="12">
        <v>0</v>
      </c>
      <c r="H2161" s="12">
        <v>0</v>
      </c>
      <c r="I2161" s="13">
        <v>30</v>
      </c>
      <c r="J2161" s="13">
        <v>65</v>
      </c>
      <c r="K2161" s="13">
        <v>0</v>
      </c>
      <c r="L2161" s="13">
        <v>0</v>
      </c>
      <c r="M2161" s="13">
        <v>0</v>
      </c>
      <c r="N2161" s="14">
        <f>D2161*$D$7</f>
        <v>200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532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732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732</v>
      </c>
      <c r="AD2161" s="48">
        <f>(ROUND(AC2161-AC2157,1)/AC2157)</f>
        <v>-4.9350649350649353E-2</v>
      </c>
      <c r="AE2161" s="113"/>
      <c r="AF2161" s="60"/>
      <c r="AH2161" s="20"/>
    </row>
    <row r="2162" spans="1:34">
      <c r="A2162" s="99" t="s">
        <v>655</v>
      </c>
      <c r="B2162" s="93"/>
      <c r="C2162" s="21" t="s">
        <v>339</v>
      </c>
      <c r="D2162" s="12">
        <v>100</v>
      </c>
      <c r="E2162" s="12">
        <v>0</v>
      </c>
      <c r="F2162" s="12">
        <v>0</v>
      </c>
      <c r="G2162" s="12">
        <v>0</v>
      </c>
      <c r="H2162" s="12">
        <v>0</v>
      </c>
      <c r="I2162" s="13">
        <v>30</v>
      </c>
      <c r="J2162" s="13">
        <v>65</v>
      </c>
      <c r="K2162" s="13">
        <v>0</v>
      </c>
      <c r="L2162" s="13">
        <v>0</v>
      </c>
      <c r="M2162" s="13">
        <v>0</v>
      </c>
      <c r="N2162" s="14">
        <f>D2162*$D$8</f>
        <v>200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532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732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732</v>
      </c>
      <c r="AD2162" s="48">
        <f>(ROUND(AC2162-AC2157,1)/AC2157)</f>
        <v>-4.9350649350649353E-2</v>
      </c>
      <c r="AE2162" s="113"/>
      <c r="AF2162" s="60"/>
      <c r="AH2162" s="20"/>
    </row>
    <row r="2163" spans="1:34">
      <c r="A2163" s="99" t="s">
        <v>596</v>
      </c>
      <c r="B2163" s="93"/>
      <c r="C2163" s="21" t="s">
        <v>1</v>
      </c>
      <c r="D2163" s="12">
        <v>50</v>
      </c>
      <c r="E2163" s="12">
        <v>100</v>
      </c>
      <c r="F2163" s="12">
        <v>0</v>
      </c>
      <c r="G2163" s="12">
        <v>0</v>
      </c>
      <c r="H2163" s="12">
        <v>0</v>
      </c>
      <c r="I2163" s="13">
        <v>30</v>
      </c>
      <c r="J2163" s="13">
        <v>65</v>
      </c>
      <c r="K2163" s="13">
        <v>100</v>
      </c>
      <c r="L2163" s="13">
        <v>0</v>
      </c>
      <c r="M2163" s="13">
        <v>0</v>
      </c>
      <c r="N2163" s="14">
        <f>D2163*$D$9</f>
        <v>65</v>
      </c>
      <c r="O2163" s="14">
        <f>E2163*$E$9</f>
        <v>150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185.25</v>
      </c>
      <c r="T2163" s="14">
        <f>(O2163/100)*(K2163*$K$9)</f>
        <v>450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250.25</v>
      </c>
      <c r="Y2163" s="14">
        <f t="shared" si="688"/>
        <v>600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850.3</v>
      </c>
      <c r="AD2163" s="48">
        <f>(ROUND(AC2163-AC2157,1)/AC2157)</f>
        <v>0.10428571428571429</v>
      </c>
      <c r="AE2163" s="113"/>
      <c r="AF2163" s="60"/>
      <c r="AH2163" s="20"/>
    </row>
    <row r="2164" spans="1:34">
      <c r="A2164" s="99" t="s">
        <v>831</v>
      </c>
      <c r="B2164" s="93"/>
      <c r="C2164" s="21" t="s">
        <v>2</v>
      </c>
      <c r="D2164" s="12">
        <v>50</v>
      </c>
      <c r="E2164" s="12">
        <v>0</v>
      </c>
      <c r="F2164" s="12">
        <v>100</v>
      </c>
      <c r="G2164" s="12">
        <v>0</v>
      </c>
      <c r="H2164" s="12">
        <v>0</v>
      </c>
      <c r="I2164" s="13">
        <v>30</v>
      </c>
      <c r="J2164" s="13">
        <v>65</v>
      </c>
      <c r="K2164" s="13">
        <v>50</v>
      </c>
      <c r="L2164" s="13">
        <v>50</v>
      </c>
      <c r="M2164" s="13">
        <v>0</v>
      </c>
      <c r="N2164" s="14">
        <f>D2164*$D$10</f>
        <v>65</v>
      </c>
      <c r="O2164" s="14">
        <f>E2164*$E$10</f>
        <v>0</v>
      </c>
      <c r="P2164" s="14">
        <f>F2164*$F$10</f>
        <v>150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185.25</v>
      </c>
      <c r="T2164" s="14">
        <f>(O2164/100)*(K2164*$J$10)</f>
        <v>0</v>
      </c>
      <c r="U2164" s="14">
        <f>(P2164/100)*(K2164*$K$10)+(P2164/100)*(L2164*$L$10)</f>
        <v>450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250.25</v>
      </c>
      <c r="Y2164" s="14">
        <f t="shared" si="688"/>
        <v>0</v>
      </c>
      <c r="Z2164" s="14">
        <f t="shared" si="689"/>
        <v>600</v>
      </c>
      <c r="AA2164" s="14">
        <f t="shared" si="690"/>
        <v>0</v>
      </c>
      <c r="AB2164" s="14">
        <f t="shared" si="692"/>
        <v>0</v>
      </c>
      <c r="AC2164" s="15">
        <f t="shared" si="691"/>
        <v>850.3</v>
      </c>
      <c r="AD2164" s="48">
        <f>(ROUND(AC2164-AC2157,1)/AC2157)</f>
        <v>0.10428571428571429</v>
      </c>
      <c r="AE2164" s="113"/>
      <c r="AF2164" s="60"/>
      <c r="AH2164" s="20"/>
    </row>
    <row r="2165" spans="1:34">
      <c r="A2165" s="99" t="s">
        <v>832</v>
      </c>
      <c r="B2165" s="93"/>
      <c r="C2165" s="21" t="s">
        <v>3</v>
      </c>
      <c r="D2165" s="12">
        <v>50</v>
      </c>
      <c r="E2165" s="12">
        <v>0</v>
      </c>
      <c r="F2165" s="12">
        <v>0</v>
      </c>
      <c r="G2165" s="12">
        <v>100</v>
      </c>
      <c r="H2165" s="12">
        <v>0</v>
      </c>
      <c r="I2165" s="13">
        <v>30</v>
      </c>
      <c r="J2165" s="13">
        <v>65</v>
      </c>
      <c r="K2165" s="13">
        <v>0</v>
      </c>
      <c r="L2165" s="13">
        <v>100</v>
      </c>
      <c r="M2165" s="13">
        <v>0</v>
      </c>
      <c r="N2165" s="14">
        <f>D2165*$D$11</f>
        <v>65</v>
      </c>
      <c r="O2165" s="14">
        <f>E2165*$E$11</f>
        <v>0</v>
      </c>
      <c r="P2165" s="14">
        <f>F2165*$F$11</f>
        <v>0</v>
      </c>
      <c r="Q2165" s="14">
        <f>G2165*$G$11</f>
        <v>150</v>
      </c>
      <c r="R2165" s="14">
        <f>H2165*$H$11</f>
        <v>0</v>
      </c>
      <c r="S2165" s="14">
        <f>(N2165/100)*(I2165*$I$11)+(N2165/100)*(J2165*$J$11)</f>
        <v>185.25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450</v>
      </c>
      <c r="W2165" s="14">
        <f>(R2165/100)*(K2165*$K$11)+(R2165/100)*(L2165*$L$11)</f>
        <v>0</v>
      </c>
      <c r="X2165" s="14">
        <f t="shared" si="687"/>
        <v>250.25</v>
      </c>
      <c r="Y2165" s="14">
        <f t="shared" si="688"/>
        <v>0</v>
      </c>
      <c r="Z2165" s="14">
        <f t="shared" si="689"/>
        <v>0</v>
      </c>
      <c r="AA2165" s="14">
        <f t="shared" si="690"/>
        <v>600</v>
      </c>
      <c r="AB2165" s="14">
        <f t="shared" si="692"/>
        <v>0</v>
      </c>
      <c r="AC2165" s="15">
        <f t="shared" si="691"/>
        <v>850.3</v>
      </c>
      <c r="AD2165" s="48">
        <f>(ROUND(AC2165-AC2157,1)/AC2157)</f>
        <v>0.10428571428571429</v>
      </c>
      <c r="AE2165" s="113"/>
      <c r="AF2165" s="60"/>
      <c r="AH2165" s="20"/>
    </row>
    <row r="2166" spans="1:34">
      <c r="A2166" s="99" t="s">
        <v>833</v>
      </c>
      <c r="B2166" s="93"/>
      <c r="C2166" s="21" t="s">
        <v>4</v>
      </c>
      <c r="D2166" s="12">
        <v>50</v>
      </c>
      <c r="E2166" s="12">
        <v>0</v>
      </c>
      <c r="F2166" s="12">
        <v>0</v>
      </c>
      <c r="G2166" s="12">
        <v>0</v>
      </c>
      <c r="H2166" s="12">
        <v>100</v>
      </c>
      <c r="I2166" s="13">
        <v>30</v>
      </c>
      <c r="J2166" s="13">
        <v>65</v>
      </c>
      <c r="K2166" s="13">
        <v>50</v>
      </c>
      <c r="L2166" s="13">
        <v>50</v>
      </c>
      <c r="M2166" s="13">
        <v>0</v>
      </c>
      <c r="N2166" s="14">
        <f>D2166*$D$12</f>
        <v>65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150</v>
      </c>
      <c r="S2166" s="14">
        <f>(N2166/100)*(I2166*$I$12)+(N2166/100)*(J2166*$J$12)</f>
        <v>185.25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450</v>
      </c>
      <c r="X2166" s="14">
        <f t="shared" si="687"/>
        <v>250.25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600</v>
      </c>
      <c r="AC2166" s="15">
        <f t="shared" si="691"/>
        <v>850.3</v>
      </c>
      <c r="AD2166" s="48">
        <f>(ROUND(AC2166-AC2157,1)/AC2157)</f>
        <v>0.10428571428571429</v>
      </c>
      <c r="AE2166" s="113"/>
      <c r="AF2166" s="60"/>
      <c r="AH2166" s="20"/>
    </row>
    <row r="2167" spans="1:34">
      <c r="A2167" s="99" t="s">
        <v>834</v>
      </c>
      <c r="B2167" s="93"/>
      <c r="C2167" s="21" t="s">
        <v>327</v>
      </c>
      <c r="D2167" s="12">
        <v>100</v>
      </c>
      <c r="E2167" s="12">
        <v>0</v>
      </c>
      <c r="F2167" s="12">
        <v>0</v>
      </c>
      <c r="G2167" s="12">
        <v>0</v>
      </c>
      <c r="H2167" s="12">
        <v>0</v>
      </c>
      <c r="I2167" s="13">
        <v>30</v>
      </c>
      <c r="J2167" s="13">
        <v>65</v>
      </c>
      <c r="K2167" s="13">
        <v>0</v>
      </c>
      <c r="L2167" s="13">
        <v>0</v>
      </c>
      <c r="M2167" s="13">
        <v>77</v>
      </c>
      <c r="N2167" s="14">
        <f>D2167*$D$13</f>
        <v>150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774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924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924</v>
      </c>
      <c r="AD2167" s="48">
        <f>(ROUND(AC2167-AC2157,1)/AC2157)</f>
        <v>0.2</v>
      </c>
      <c r="AE2167" s="113"/>
      <c r="AF2167" s="60"/>
      <c r="AH2167" s="20"/>
    </row>
    <row r="2168" spans="1:34">
      <c r="A2168" s="99" t="s">
        <v>835</v>
      </c>
      <c r="B2168" s="93"/>
      <c r="C2168" s="21" t="s">
        <v>328</v>
      </c>
      <c r="D2168" s="12">
        <v>100</v>
      </c>
      <c r="E2168" s="12">
        <v>0</v>
      </c>
      <c r="F2168" s="12">
        <v>0</v>
      </c>
      <c r="G2168" s="12">
        <v>0</v>
      </c>
      <c r="H2168" s="12">
        <v>0</v>
      </c>
      <c r="I2168" s="13">
        <v>30</v>
      </c>
      <c r="J2168" s="13">
        <v>65</v>
      </c>
      <c r="K2168" s="13">
        <v>77</v>
      </c>
      <c r="L2168" s="13">
        <v>0</v>
      </c>
      <c r="M2168" s="13">
        <v>0</v>
      </c>
      <c r="N2168" s="14">
        <f>D2168*$D$14</f>
        <v>150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774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924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924</v>
      </c>
      <c r="AD2168" s="48">
        <f>(ROUND(AC2168-AC2157,1)/AC2157)</f>
        <v>0.2</v>
      </c>
      <c r="AE2168" s="113"/>
      <c r="AF2168" s="60"/>
      <c r="AH2168" s="20"/>
    </row>
    <row r="2169" spans="1:34">
      <c r="A2169" s="99"/>
      <c r="B2169" s="93"/>
      <c r="C2169" s="21" t="s">
        <v>329</v>
      </c>
      <c r="D2169" s="12">
        <v>100</v>
      </c>
      <c r="E2169" s="12">
        <v>0</v>
      </c>
      <c r="F2169" s="12">
        <v>0</v>
      </c>
      <c r="G2169" s="12">
        <v>0</v>
      </c>
      <c r="H2169" s="12">
        <v>0</v>
      </c>
      <c r="I2169" s="13">
        <v>30</v>
      </c>
      <c r="J2169" s="13">
        <v>65</v>
      </c>
      <c r="K2169" s="13">
        <v>0</v>
      </c>
      <c r="L2169" s="13">
        <v>77</v>
      </c>
      <c r="M2169" s="13">
        <v>0</v>
      </c>
      <c r="N2169" s="14">
        <f>D2169*$D$15</f>
        <v>150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774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924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924</v>
      </c>
      <c r="AD2169" s="48">
        <f>(ROUND(AC2169-AC2157,1)/AC2157)</f>
        <v>0.2</v>
      </c>
      <c r="AE2169" s="113"/>
      <c r="AF2169" s="60"/>
      <c r="AH2169" s="20"/>
    </row>
    <row r="2170" spans="1:34">
      <c r="A2170" s="99"/>
      <c r="B2170" s="93"/>
      <c r="C2170" s="21" t="s">
        <v>325</v>
      </c>
      <c r="D2170" s="12">
        <v>100</v>
      </c>
      <c r="E2170" s="12">
        <v>0</v>
      </c>
      <c r="F2170" s="12">
        <v>0</v>
      </c>
      <c r="G2170" s="12">
        <v>0</v>
      </c>
      <c r="H2170" s="12">
        <v>0</v>
      </c>
      <c r="I2170" s="13">
        <v>30</v>
      </c>
      <c r="J2170" s="13">
        <v>93</v>
      </c>
      <c r="K2170" s="13">
        <v>0</v>
      </c>
      <c r="L2170" s="13">
        <v>0</v>
      </c>
      <c r="M2170" s="13">
        <v>0</v>
      </c>
      <c r="N2170" s="14">
        <f>D2170*$D$16</f>
        <v>160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717.6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877.6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877.6</v>
      </c>
      <c r="AD2170" s="48">
        <f>(ROUND(AC2170-AC2157,1)/AC2157)</f>
        <v>0.13974025974025972</v>
      </c>
      <c r="AE2170" s="113"/>
      <c r="AF2170" s="60"/>
      <c r="AH2170" s="20"/>
    </row>
    <row r="2171" spans="1:34">
      <c r="A2171" s="99"/>
      <c r="B2171" s="93"/>
      <c r="C2171" s="21" t="s">
        <v>326</v>
      </c>
      <c r="D2171" s="12">
        <v>100</v>
      </c>
      <c r="E2171" s="12">
        <v>0</v>
      </c>
      <c r="F2171" s="12">
        <v>0</v>
      </c>
      <c r="G2171" s="12">
        <v>0</v>
      </c>
      <c r="H2171" s="12">
        <v>0</v>
      </c>
      <c r="I2171" s="13">
        <v>65</v>
      </c>
      <c r="J2171" s="13">
        <v>65</v>
      </c>
      <c r="K2171" s="13">
        <v>0</v>
      </c>
      <c r="L2171" s="13">
        <v>0</v>
      </c>
      <c r="M2171" s="13">
        <v>0</v>
      </c>
      <c r="N2171" s="14">
        <f>D2171*$D$17</f>
        <v>160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572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732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732</v>
      </c>
      <c r="AD2171" s="48">
        <f>(ROUND(AC2171-AC2157,1)/AC2157)</f>
        <v>-4.9350649350649353E-2</v>
      </c>
      <c r="AE2171" s="113"/>
      <c r="AF2171" s="60"/>
      <c r="AH2171" s="20"/>
    </row>
    <row r="2172" spans="1:34">
      <c r="A2172" s="106" t="s">
        <v>0</v>
      </c>
      <c r="B2172" s="90" t="s">
        <v>97</v>
      </c>
      <c r="C2172" s="50" t="s">
        <v>241</v>
      </c>
      <c r="D2172" s="11">
        <v>114</v>
      </c>
      <c r="E2172" s="11">
        <v>0</v>
      </c>
      <c r="F2172" s="11">
        <v>0</v>
      </c>
      <c r="G2172" s="11">
        <v>0</v>
      </c>
      <c r="H2172" s="11">
        <v>0</v>
      </c>
      <c r="I2172" s="51">
        <v>60</v>
      </c>
      <c r="J2172" s="51">
        <v>20</v>
      </c>
      <c r="K2172" s="51">
        <v>0</v>
      </c>
      <c r="L2172" s="51">
        <v>0</v>
      </c>
      <c r="M2172" s="51">
        <v>0</v>
      </c>
      <c r="N2172" s="52">
        <f>D2172*$D$3</f>
        <v>228</v>
      </c>
      <c r="O2172" s="52">
        <f>E2172*$E$3</f>
        <v>0</v>
      </c>
      <c r="P2172" s="52">
        <f>F2172*$F$3</f>
        <v>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547.19999999999993</v>
      </c>
      <c r="T2172" s="52">
        <f>(O2172/100)*(K2172*$K$3)</f>
        <v>0</v>
      </c>
      <c r="U2172" s="52">
        <f>(P2172/100)*(K2172*$K$3)+(P2172/100)*(L2172*$L$3)</f>
        <v>0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si="671"/>
        <v>775.19999999999993</v>
      </c>
      <c r="Y2172" s="52">
        <f t="shared" si="672"/>
        <v>0</v>
      </c>
      <c r="Z2172" s="52">
        <f t="shared" si="673"/>
        <v>0</v>
      </c>
      <c r="AA2172" s="52">
        <f t="shared" si="674"/>
        <v>0</v>
      </c>
      <c r="AB2172" s="52">
        <f>R2172+W2172</f>
        <v>0</v>
      </c>
      <c r="AC2172" s="53">
        <f>ROUND(X2172+Y2172+Z2172+AA2172+AB2172,1)</f>
        <v>775.2</v>
      </c>
      <c r="AD2172" s="58"/>
      <c r="AE2172" s="113"/>
      <c r="AF2172" s="60"/>
      <c r="AH2172" s="20"/>
    </row>
    <row r="2173" spans="1:34">
      <c r="A2173" s="99" t="s">
        <v>802</v>
      </c>
      <c r="B2173" s="91">
        <v>28</v>
      </c>
      <c r="C2173" s="21" t="s">
        <v>324</v>
      </c>
      <c r="D2173" s="12">
        <v>114</v>
      </c>
      <c r="E2173" s="12">
        <v>0</v>
      </c>
      <c r="F2173" s="12">
        <v>0</v>
      </c>
      <c r="G2173" s="12">
        <v>0</v>
      </c>
      <c r="H2173" s="12">
        <v>0</v>
      </c>
      <c r="I2173" s="13">
        <v>75</v>
      </c>
      <c r="J2173" s="13">
        <v>35</v>
      </c>
      <c r="K2173" s="13">
        <v>0</v>
      </c>
      <c r="L2173" s="13">
        <v>0</v>
      </c>
      <c r="M2173" s="13">
        <v>0</v>
      </c>
      <c r="N2173" s="14">
        <f>D2173*$D$4</f>
        <v>182.4</v>
      </c>
      <c r="O2173" s="14">
        <f>E2173*$E$4</f>
        <v>0</v>
      </c>
      <c r="P2173" s="14">
        <f>F2173*$F$4</f>
        <v>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702.24</v>
      </c>
      <c r="T2173" s="14">
        <f>(O2173/100)*(K2173*$K$4)</f>
        <v>0</v>
      </c>
      <c r="U2173" s="14">
        <f>(P2173/100)*(K2173*$K$4)+(P2173/100)*(L2173*$L$4)</f>
        <v>0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ref="X2173:X2186" si="693">N2173+S2173</f>
        <v>884.64</v>
      </c>
      <c r="Y2173" s="14">
        <f t="shared" ref="Y2173:Y2186" si="694">O2173+T2173</f>
        <v>0</v>
      </c>
      <c r="Z2173" s="14">
        <f t="shared" ref="Z2173:Z2186" si="695">P2173+U2173</f>
        <v>0</v>
      </c>
      <c r="AA2173" s="14">
        <f t="shared" ref="AA2173:AA2186" si="696">Q2173+V2173</f>
        <v>0</v>
      </c>
      <c r="AB2173" s="14">
        <f>R2173+W2173</f>
        <v>0</v>
      </c>
      <c r="AC2173" s="15">
        <f>ROUND(X2173+Y2173+Z2173+AA2173+AB2173,1)</f>
        <v>884.6</v>
      </c>
      <c r="AD2173" s="48">
        <f>(ROUND(AC2173-AC2172,1)/AC2172)</f>
        <v>0.14112487100103199</v>
      </c>
      <c r="AE2173" s="113" t="s">
        <v>801</v>
      </c>
      <c r="AF2173" s="60"/>
      <c r="AH2173" s="20"/>
    </row>
    <row r="2174" spans="1:34">
      <c r="A2174" s="99" t="s">
        <v>803</v>
      </c>
      <c r="B2174" s="91">
        <v>0</v>
      </c>
      <c r="C2174" s="21" t="s">
        <v>836</v>
      </c>
      <c r="D2174" s="12">
        <v>114</v>
      </c>
      <c r="E2174" s="12">
        <v>0</v>
      </c>
      <c r="F2174" s="12">
        <v>0</v>
      </c>
      <c r="G2174" s="12">
        <v>0</v>
      </c>
      <c r="H2174" s="12">
        <v>0</v>
      </c>
      <c r="I2174" s="13">
        <v>60</v>
      </c>
      <c r="J2174" s="13">
        <v>20</v>
      </c>
      <c r="K2174" s="13">
        <v>0</v>
      </c>
      <c r="L2174" s="13">
        <v>0</v>
      </c>
      <c r="M2174" s="13">
        <v>0</v>
      </c>
      <c r="N2174" s="14">
        <f>D2174*$D$5</f>
        <v>228</v>
      </c>
      <c r="O2174" s="14">
        <f>E2174*$E$5</f>
        <v>0</v>
      </c>
      <c r="P2174" s="14">
        <f>F2174*$F$5</f>
        <v>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510.71999999999997</v>
      </c>
      <c r="T2174" s="14">
        <f>(O2174/100)*(K2174*$K$5)</f>
        <v>0</v>
      </c>
      <c r="U2174" s="14">
        <f>(P2174/100)*(K2174*$K$5)+(P2174/100)*(L2174*$L$5)</f>
        <v>0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738.72</v>
      </c>
      <c r="Y2174" s="14">
        <f t="shared" si="694"/>
        <v>0</v>
      </c>
      <c r="Z2174" s="14">
        <f t="shared" si="695"/>
        <v>0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738.7</v>
      </c>
      <c r="AD2174" s="48">
        <f>(ROUND(AC2174-AC2172,1)/AC2172)</f>
        <v>-4.7084623323013414E-2</v>
      </c>
      <c r="AE2174" s="113"/>
      <c r="AF2174" s="60"/>
      <c r="AH2174" s="20"/>
    </row>
    <row r="2175" spans="1:34">
      <c r="A2175" s="99" t="s">
        <v>804</v>
      </c>
      <c r="B2175" s="91">
        <v>0</v>
      </c>
      <c r="C2175" s="21" t="s">
        <v>337</v>
      </c>
      <c r="D2175" s="12">
        <v>114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20</v>
      </c>
      <c r="K2175" s="13">
        <v>0</v>
      </c>
      <c r="L2175" s="13">
        <v>0</v>
      </c>
      <c r="M2175" s="13">
        <v>0</v>
      </c>
      <c r="N2175" s="14">
        <f>D2175*$D$6</f>
        <v>228</v>
      </c>
      <c r="O2175" s="14">
        <f>E2175*$E$6</f>
        <v>0</v>
      </c>
      <c r="P2175" s="14">
        <f>F2175*$F$6</f>
        <v>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510.71999999999997</v>
      </c>
      <c r="T2175" s="14">
        <f>(O2175/100)*(K2175*$K$6)</f>
        <v>0</v>
      </c>
      <c r="U2175" s="14">
        <f>(P2175/100)*(K2175*$K$6)+(P2175/100)*(L2175*$L$6)</f>
        <v>0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738.72</v>
      </c>
      <c r="Y2175" s="14">
        <f t="shared" si="694"/>
        <v>0</v>
      </c>
      <c r="Z2175" s="14">
        <f t="shared" si="695"/>
        <v>0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738.7</v>
      </c>
      <c r="AD2175" s="48">
        <f>(ROUND(AC2175-AC2172,1)/AC2172)</f>
        <v>-4.7084623323013414E-2</v>
      </c>
      <c r="AE2175" s="113"/>
      <c r="AF2175" s="60"/>
      <c r="AH2175" s="20"/>
    </row>
    <row r="2176" spans="1:34">
      <c r="A2176" s="99" t="s">
        <v>805</v>
      </c>
      <c r="B2176" s="91">
        <v>0</v>
      </c>
      <c r="C2176" s="21" t="s">
        <v>338</v>
      </c>
      <c r="D2176" s="12">
        <v>114</v>
      </c>
      <c r="E2176" s="12">
        <v>0</v>
      </c>
      <c r="F2176" s="12">
        <v>0</v>
      </c>
      <c r="G2176" s="12">
        <v>0</v>
      </c>
      <c r="H2176" s="12">
        <v>0</v>
      </c>
      <c r="I2176" s="13">
        <v>60</v>
      </c>
      <c r="J2176" s="13">
        <v>20</v>
      </c>
      <c r="K2176" s="13">
        <v>0</v>
      </c>
      <c r="L2176" s="13">
        <v>0</v>
      </c>
      <c r="M2176" s="13">
        <v>0</v>
      </c>
      <c r="N2176" s="14">
        <f>D2176*$D$7</f>
        <v>228</v>
      </c>
      <c r="O2176" s="14">
        <f>E2176*$E$7</f>
        <v>0</v>
      </c>
      <c r="P2176" s="14">
        <f>F2176*$F$7</f>
        <v>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510.71999999999997</v>
      </c>
      <c r="T2176" s="14">
        <f>(O2176/100)*(K2176*$K$7)</f>
        <v>0</v>
      </c>
      <c r="U2176" s="14">
        <f>(P2176/100)*(K2176*$K$7)+(P2176/100)*(L2176*$L$7)</f>
        <v>0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738.72</v>
      </c>
      <c r="Y2176" s="14">
        <f t="shared" si="694"/>
        <v>0</v>
      </c>
      <c r="Z2176" s="14">
        <f t="shared" si="695"/>
        <v>0</v>
      </c>
      <c r="AA2176" s="14">
        <f t="shared" si="696"/>
        <v>0</v>
      </c>
      <c r="AB2176" s="14">
        <f t="shared" si="698"/>
        <v>0</v>
      </c>
      <c r="AC2176" s="15">
        <f t="shared" si="697"/>
        <v>738.7</v>
      </c>
      <c r="AD2176" s="48">
        <f>(ROUND(AC2176-AC2172,1)/AC2172)</f>
        <v>-4.7084623323013414E-2</v>
      </c>
      <c r="AE2176" s="113"/>
      <c r="AF2176" s="60"/>
      <c r="AH2176" s="20"/>
    </row>
    <row r="2177" spans="1:34">
      <c r="A2177" s="99" t="s">
        <v>655</v>
      </c>
      <c r="B2177" s="91"/>
      <c r="C2177" s="21" t="s">
        <v>339</v>
      </c>
      <c r="D2177" s="12">
        <v>114</v>
      </c>
      <c r="E2177" s="12">
        <v>0</v>
      </c>
      <c r="F2177" s="12">
        <v>0</v>
      </c>
      <c r="G2177" s="12">
        <v>0</v>
      </c>
      <c r="H2177" s="12">
        <v>0</v>
      </c>
      <c r="I2177" s="13">
        <v>60</v>
      </c>
      <c r="J2177" s="13">
        <v>20</v>
      </c>
      <c r="K2177" s="13">
        <v>0</v>
      </c>
      <c r="L2177" s="13">
        <v>0</v>
      </c>
      <c r="M2177" s="13">
        <v>0</v>
      </c>
      <c r="N2177" s="14">
        <f>D2177*$D$8</f>
        <v>228</v>
      </c>
      <c r="O2177" s="14">
        <f>E2177*$E$8</f>
        <v>0</v>
      </c>
      <c r="P2177" s="14">
        <f>F2177*$F$8</f>
        <v>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510.71999999999997</v>
      </c>
      <c r="T2177" s="14">
        <f>(O2177/100)*(K2177*$K$8)</f>
        <v>0</v>
      </c>
      <c r="U2177" s="14">
        <f>(P2177/100)*(K2177*$K$8)+(P2177/100)*(L2177*$L$8)</f>
        <v>0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738.72</v>
      </c>
      <c r="Y2177" s="14">
        <f t="shared" si="694"/>
        <v>0</v>
      </c>
      <c r="Z2177" s="14">
        <f t="shared" si="695"/>
        <v>0</v>
      </c>
      <c r="AA2177" s="14">
        <f t="shared" si="696"/>
        <v>0</v>
      </c>
      <c r="AB2177" s="14">
        <f t="shared" si="698"/>
        <v>0</v>
      </c>
      <c r="AC2177" s="15">
        <f t="shared" si="697"/>
        <v>738.7</v>
      </c>
      <c r="AD2177" s="48">
        <f>(ROUND(AC2177-AC2172,1)/AC2172)</f>
        <v>-4.7084623323013414E-2</v>
      </c>
      <c r="AE2177" s="113"/>
      <c r="AF2177" s="60"/>
      <c r="AH2177" s="20"/>
    </row>
    <row r="2178" spans="1:34">
      <c r="A2178" s="99" t="s">
        <v>596</v>
      </c>
      <c r="B2178" s="91"/>
      <c r="C2178" s="21" t="s">
        <v>1</v>
      </c>
      <c r="D2178" s="12">
        <v>57</v>
      </c>
      <c r="E2178" s="12">
        <v>114</v>
      </c>
      <c r="F2178" s="12">
        <v>0</v>
      </c>
      <c r="G2178" s="12">
        <v>0</v>
      </c>
      <c r="H2178" s="12">
        <v>0</v>
      </c>
      <c r="I2178" s="13">
        <v>60</v>
      </c>
      <c r="J2178" s="13">
        <v>20</v>
      </c>
      <c r="K2178" s="13">
        <v>85</v>
      </c>
      <c r="L2178" s="13">
        <v>0</v>
      </c>
      <c r="M2178" s="13">
        <v>0</v>
      </c>
      <c r="N2178" s="14">
        <f>D2178*$D$9</f>
        <v>74.100000000000009</v>
      </c>
      <c r="O2178" s="14">
        <f>E2178*$E$9</f>
        <v>171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177.84000000000003</v>
      </c>
      <c r="T2178" s="14">
        <f>(O2178/100)*(K2178*$K$9)</f>
        <v>436.05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251.94000000000005</v>
      </c>
      <c r="Y2178" s="14">
        <f t="shared" si="694"/>
        <v>607.04999999999995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859</v>
      </c>
      <c r="AD2178" s="48">
        <f>(ROUND(AC2178-AC2172,1)/AC2172)</f>
        <v>0.10810113519091846</v>
      </c>
      <c r="AE2178" s="113"/>
      <c r="AF2178" s="60"/>
      <c r="AH2178" s="20"/>
    </row>
    <row r="2179" spans="1:34">
      <c r="A2179" s="99" t="s">
        <v>831</v>
      </c>
      <c r="B2179" s="91"/>
      <c r="C2179" s="21" t="s">
        <v>2</v>
      </c>
      <c r="D2179" s="12">
        <v>57</v>
      </c>
      <c r="E2179" s="12">
        <v>0</v>
      </c>
      <c r="F2179" s="12">
        <v>114</v>
      </c>
      <c r="G2179" s="12">
        <v>0</v>
      </c>
      <c r="H2179" s="12">
        <v>0</v>
      </c>
      <c r="I2179" s="13">
        <v>60</v>
      </c>
      <c r="J2179" s="13">
        <v>20</v>
      </c>
      <c r="K2179" s="13">
        <v>42.5</v>
      </c>
      <c r="L2179" s="13">
        <v>42.5</v>
      </c>
      <c r="M2179" s="13">
        <v>0</v>
      </c>
      <c r="N2179" s="14">
        <f>D2179*$D$10</f>
        <v>74.100000000000009</v>
      </c>
      <c r="O2179" s="14">
        <f>E2179*$E$10</f>
        <v>0</v>
      </c>
      <c r="P2179" s="14">
        <f>F2179*$F$10</f>
        <v>171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177.84000000000003</v>
      </c>
      <c r="T2179" s="14">
        <f>(O2179/100)*(K2179*$J$10)</f>
        <v>0</v>
      </c>
      <c r="U2179" s="14">
        <f>(P2179/100)*(K2179*$K$10)+(P2179/100)*(L2179*$L$10)</f>
        <v>436.05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251.94000000000005</v>
      </c>
      <c r="Y2179" s="14">
        <f t="shared" si="694"/>
        <v>0</v>
      </c>
      <c r="Z2179" s="14">
        <f t="shared" si="695"/>
        <v>607.04999999999995</v>
      </c>
      <c r="AA2179" s="14">
        <f t="shared" si="696"/>
        <v>0</v>
      </c>
      <c r="AB2179" s="14">
        <f t="shared" si="698"/>
        <v>0</v>
      </c>
      <c r="AC2179" s="15">
        <f t="shared" si="697"/>
        <v>859</v>
      </c>
      <c r="AD2179" s="48">
        <f>(ROUND(AC2179-AC2172,1)/AC2172)</f>
        <v>0.10810113519091846</v>
      </c>
      <c r="AE2179" s="113"/>
      <c r="AF2179" s="60"/>
      <c r="AH2179" s="20"/>
    </row>
    <row r="2180" spans="1:34">
      <c r="A2180" s="99" t="s">
        <v>832</v>
      </c>
      <c r="B2180" s="91"/>
      <c r="C2180" s="21" t="s">
        <v>3</v>
      </c>
      <c r="D2180" s="12">
        <v>57</v>
      </c>
      <c r="E2180" s="12">
        <v>0</v>
      </c>
      <c r="F2180" s="12">
        <v>0</v>
      </c>
      <c r="G2180" s="12">
        <v>114</v>
      </c>
      <c r="H2180" s="12">
        <v>0</v>
      </c>
      <c r="I2180" s="13">
        <v>60</v>
      </c>
      <c r="J2180" s="13">
        <v>20</v>
      </c>
      <c r="K2180" s="13">
        <v>0</v>
      </c>
      <c r="L2180" s="13">
        <v>85</v>
      </c>
      <c r="M2180" s="13">
        <v>0</v>
      </c>
      <c r="N2180" s="14">
        <f>D2180*$D$11</f>
        <v>74.100000000000009</v>
      </c>
      <c r="O2180" s="14">
        <f>E2180*$E$11</f>
        <v>0</v>
      </c>
      <c r="P2180" s="14">
        <f>F2180*$F$11</f>
        <v>0</v>
      </c>
      <c r="Q2180" s="14">
        <f>G2180*$G$11</f>
        <v>171</v>
      </c>
      <c r="R2180" s="14">
        <f>H2180*$H$11</f>
        <v>0</v>
      </c>
      <c r="S2180" s="14">
        <f>(N2180/100)*(I2180*$I$11)+(N2180/100)*(J2180*$J$11)</f>
        <v>177.84000000000003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436.05</v>
      </c>
      <c r="W2180" s="14">
        <f>(R2180/100)*(K2180*$K$11)+(R2180/100)*(L2180*$L$11)</f>
        <v>0</v>
      </c>
      <c r="X2180" s="14">
        <f t="shared" si="693"/>
        <v>251.94000000000005</v>
      </c>
      <c r="Y2180" s="14">
        <f t="shared" si="694"/>
        <v>0</v>
      </c>
      <c r="Z2180" s="14">
        <f t="shared" si="695"/>
        <v>0</v>
      </c>
      <c r="AA2180" s="14">
        <f t="shared" si="696"/>
        <v>607.04999999999995</v>
      </c>
      <c r="AB2180" s="14">
        <f t="shared" si="698"/>
        <v>0</v>
      </c>
      <c r="AC2180" s="15">
        <f t="shared" si="697"/>
        <v>859</v>
      </c>
      <c r="AD2180" s="48">
        <f>(ROUND(AC2180-AC2172,1)/AC2172)</f>
        <v>0.10810113519091846</v>
      </c>
      <c r="AE2180" s="113"/>
      <c r="AF2180" s="60"/>
      <c r="AH2180" s="20"/>
    </row>
    <row r="2181" spans="1:34">
      <c r="A2181" s="99" t="s">
        <v>833</v>
      </c>
      <c r="B2181" s="91"/>
      <c r="C2181" s="21" t="s">
        <v>4</v>
      </c>
      <c r="D2181" s="12">
        <v>57</v>
      </c>
      <c r="E2181" s="12">
        <v>0</v>
      </c>
      <c r="F2181" s="12">
        <v>0</v>
      </c>
      <c r="G2181" s="12">
        <v>0</v>
      </c>
      <c r="H2181" s="12">
        <v>114</v>
      </c>
      <c r="I2181" s="13">
        <v>60</v>
      </c>
      <c r="J2181" s="13">
        <v>20</v>
      </c>
      <c r="K2181" s="13">
        <v>42.5</v>
      </c>
      <c r="L2181" s="13">
        <v>42.5</v>
      </c>
      <c r="M2181" s="13">
        <v>0</v>
      </c>
      <c r="N2181" s="14">
        <f>D2181*$D$12</f>
        <v>74.100000000000009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171</v>
      </c>
      <c r="S2181" s="14">
        <f>(N2181/100)*(I2181*$I$12)+(N2181/100)*(J2181*$J$12)</f>
        <v>177.84000000000003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436.05</v>
      </c>
      <c r="X2181" s="14">
        <f t="shared" si="693"/>
        <v>251.94000000000005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607.04999999999995</v>
      </c>
      <c r="AC2181" s="15">
        <f t="shared" si="697"/>
        <v>859</v>
      </c>
      <c r="AD2181" s="48">
        <f>(ROUND(AC2181-AC2172,1)/AC2172)</f>
        <v>0.10810113519091846</v>
      </c>
      <c r="AE2181" s="113"/>
      <c r="AF2181" s="60"/>
      <c r="AH2181" s="20"/>
    </row>
    <row r="2182" spans="1:34">
      <c r="A2182" s="99" t="s">
        <v>834</v>
      </c>
      <c r="B2182" s="91"/>
      <c r="C2182" s="21" t="s">
        <v>327</v>
      </c>
      <c r="D2182" s="12">
        <v>114</v>
      </c>
      <c r="E2182" s="12">
        <v>0</v>
      </c>
      <c r="F2182" s="12">
        <v>0</v>
      </c>
      <c r="G2182" s="12">
        <v>0</v>
      </c>
      <c r="H2182" s="12">
        <v>0</v>
      </c>
      <c r="I2182" s="13">
        <v>60</v>
      </c>
      <c r="J2182" s="13">
        <v>20</v>
      </c>
      <c r="K2182" s="13">
        <v>0</v>
      </c>
      <c r="L2182" s="13">
        <v>0</v>
      </c>
      <c r="M2182" s="13">
        <v>70</v>
      </c>
      <c r="N2182" s="14">
        <f>D2182*$D$13</f>
        <v>171</v>
      </c>
      <c r="O2182" s="14">
        <f>E2182*$E$13</f>
        <v>0</v>
      </c>
      <c r="P2182" s="14">
        <f>F2182*$F$13</f>
        <v>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769.5</v>
      </c>
      <c r="T2182" s="14">
        <f>(O2182/100)*(K2182*$K$13)+(O2182/100)*(M2182*$M$13)</f>
        <v>0</v>
      </c>
      <c r="U2182" s="14">
        <f>(P2182/100)*(K2182*$K$13)+(P2182/100)*(L2182*$L$13)+(P2182/100)*(M2182*$M$13)</f>
        <v>0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940.5</v>
      </c>
      <c r="Y2182" s="14">
        <f t="shared" si="694"/>
        <v>0</v>
      </c>
      <c r="Z2182" s="14">
        <f t="shared" si="695"/>
        <v>0</v>
      </c>
      <c r="AA2182" s="14">
        <f t="shared" si="696"/>
        <v>0</v>
      </c>
      <c r="AB2182" s="14">
        <f t="shared" si="698"/>
        <v>0</v>
      </c>
      <c r="AC2182" s="15">
        <f t="shared" si="697"/>
        <v>940.5</v>
      </c>
      <c r="AD2182" s="48">
        <f>(ROUND(AC2182-AC2172,1)/AC2172)</f>
        <v>0.21323529411764705</v>
      </c>
      <c r="AE2182" s="113"/>
      <c r="AF2182" s="60"/>
      <c r="AH2182" s="20"/>
    </row>
    <row r="2183" spans="1:34">
      <c r="A2183" s="99" t="s">
        <v>835</v>
      </c>
      <c r="B2183" s="91"/>
      <c r="C2183" s="21" t="s">
        <v>328</v>
      </c>
      <c r="D2183" s="12">
        <v>114</v>
      </c>
      <c r="E2183" s="12">
        <v>0</v>
      </c>
      <c r="F2183" s="12">
        <v>0</v>
      </c>
      <c r="G2183" s="12">
        <v>0</v>
      </c>
      <c r="H2183" s="12">
        <v>0</v>
      </c>
      <c r="I2183" s="13">
        <v>60</v>
      </c>
      <c r="J2183" s="13">
        <v>20</v>
      </c>
      <c r="K2183" s="13">
        <v>70</v>
      </c>
      <c r="L2183" s="13">
        <v>0</v>
      </c>
      <c r="M2183" s="13">
        <v>0</v>
      </c>
      <c r="N2183" s="14">
        <f>D2183*$D$14</f>
        <v>171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769.5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940.5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940.5</v>
      </c>
      <c r="AD2183" s="48">
        <f>(ROUND(AC2183-AC2172,1)/AC2172)</f>
        <v>0.21323529411764705</v>
      </c>
      <c r="AE2183" s="113"/>
      <c r="AF2183" s="60"/>
      <c r="AH2183" s="20"/>
    </row>
    <row r="2184" spans="1:34">
      <c r="A2184" s="99"/>
      <c r="B2184" s="91"/>
      <c r="C2184" s="21" t="s">
        <v>329</v>
      </c>
      <c r="D2184" s="12">
        <v>114</v>
      </c>
      <c r="E2184" s="12">
        <v>0</v>
      </c>
      <c r="F2184" s="12">
        <v>0</v>
      </c>
      <c r="G2184" s="12">
        <v>0</v>
      </c>
      <c r="H2184" s="12">
        <v>0</v>
      </c>
      <c r="I2184" s="13">
        <v>60</v>
      </c>
      <c r="J2184" s="13">
        <v>20</v>
      </c>
      <c r="K2184" s="13">
        <v>0</v>
      </c>
      <c r="L2184" s="13">
        <v>70</v>
      </c>
      <c r="M2184" s="13">
        <v>0</v>
      </c>
      <c r="N2184" s="14">
        <f>D2184*$D$15</f>
        <v>171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769.5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940.5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940.5</v>
      </c>
      <c r="AD2184" s="48">
        <f>(ROUND(AC2184-AC2172,1)/AC2172)</f>
        <v>0.21323529411764705</v>
      </c>
      <c r="AE2184" s="113"/>
      <c r="AF2184" s="60"/>
      <c r="AH2184" s="20"/>
    </row>
    <row r="2185" spans="1:34">
      <c r="A2185" s="99"/>
      <c r="B2185" s="91"/>
      <c r="C2185" s="21" t="s">
        <v>325</v>
      </c>
      <c r="D2185" s="12">
        <v>114</v>
      </c>
      <c r="E2185" s="12">
        <v>0</v>
      </c>
      <c r="F2185" s="12">
        <v>0</v>
      </c>
      <c r="G2185" s="12">
        <v>0</v>
      </c>
      <c r="H2185" s="12">
        <v>0</v>
      </c>
      <c r="I2185" s="13">
        <v>60</v>
      </c>
      <c r="J2185" s="13">
        <v>55</v>
      </c>
      <c r="K2185" s="13">
        <v>0</v>
      </c>
      <c r="L2185" s="13">
        <v>0</v>
      </c>
      <c r="M2185" s="13">
        <v>0</v>
      </c>
      <c r="N2185" s="14">
        <f>D2185*$D$16</f>
        <v>182.4</v>
      </c>
      <c r="O2185" s="14">
        <f>E2185*$E$16</f>
        <v>0</v>
      </c>
      <c r="P2185" s="14">
        <f>F2185*$F$16</f>
        <v>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560.88</v>
      </c>
      <c r="T2185" s="14">
        <f>(O2185/100)*(K2185*$K$16)</f>
        <v>0</v>
      </c>
      <c r="U2185" s="14">
        <f>(P2185/100)*(K2185*$K$16)+(P2185/100)*(L2185*$L$16)</f>
        <v>0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743.28</v>
      </c>
      <c r="Y2185" s="14">
        <f t="shared" si="694"/>
        <v>0</v>
      </c>
      <c r="Z2185" s="14">
        <f t="shared" si="695"/>
        <v>0</v>
      </c>
      <c r="AA2185" s="14">
        <f t="shared" si="696"/>
        <v>0</v>
      </c>
      <c r="AB2185" s="14">
        <f t="shared" si="698"/>
        <v>0</v>
      </c>
      <c r="AC2185" s="15">
        <f t="shared" si="697"/>
        <v>743.3</v>
      </c>
      <c r="AD2185" s="48">
        <f>(ROUND(AC2185-AC2172,1)/AC2172)</f>
        <v>-4.1150670794633637E-2</v>
      </c>
      <c r="AE2185" s="113"/>
      <c r="AF2185" s="60"/>
      <c r="AH2185" s="20"/>
    </row>
    <row r="2186" spans="1:34">
      <c r="A2186" s="99"/>
      <c r="B2186" s="91"/>
      <c r="C2186" s="21" t="s">
        <v>326</v>
      </c>
      <c r="D2186" s="12">
        <v>114</v>
      </c>
      <c r="E2186" s="12">
        <v>0</v>
      </c>
      <c r="F2186" s="12">
        <v>0</v>
      </c>
      <c r="G2186" s="12">
        <v>0</v>
      </c>
      <c r="H2186" s="12">
        <v>0</v>
      </c>
      <c r="I2186" s="13">
        <v>83</v>
      </c>
      <c r="J2186" s="13">
        <v>20</v>
      </c>
      <c r="K2186" s="13">
        <v>0</v>
      </c>
      <c r="L2186" s="13">
        <v>0</v>
      </c>
      <c r="M2186" s="13">
        <v>0</v>
      </c>
      <c r="N2186" s="14">
        <f>D2186*$D$17</f>
        <v>182.4</v>
      </c>
      <c r="O2186" s="14">
        <f>E2186*$E$17</f>
        <v>0</v>
      </c>
      <c r="P2186" s="14">
        <f>F2186*$F$17</f>
        <v>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717.74400000000003</v>
      </c>
      <c r="T2186" s="14">
        <f>(O2186/100)*(K2186*$K$17)</f>
        <v>0</v>
      </c>
      <c r="U2186" s="14">
        <f>(P2186/100)*(K2186*$K$17)+(P2186/100)*(L2186*$L$17)</f>
        <v>0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900.14400000000001</v>
      </c>
      <c r="Y2186" s="14">
        <f t="shared" si="694"/>
        <v>0</v>
      </c>
      <c r="Z2186" s="14">
        <f t="shared" si="695"/>
        <v>0</v>
      </c>
      <c r="AA2186" s="14">
        <f t="shared" si="696"/>
        <v>0</v>
      </c>
      <c r="AB2186" s="14">
        <f t="shared" si="698"/>
        <v>0</v>
      </c>
      <c r="AC2186" s="15">
        <f t="shared" si="697"/>
        <v>900.1</v>
      </c>
      <c r="AD2186" s="48">
        <f>(ROUND(AC2186-AC2172,1)/AC2172)</f>
        <v>0.16111971104231165</v>
      </c>
      <c r="AE2186" s="111"/>
      <c r="AF2186" s="63"/>
      <c r="AH2186" s="20"/>
    </row>
    <row r="2187" spans="1:34">
      <c r="A2187" s="106" t="s">
        <v>0</v>
      </c>
      <c r="B2187" s="92" t="s">
        <v>98</v>
      </c>
      <c r="C2187" s="50" t="s">
        <v>242</v>
      </c>
      <c r="D2187" s="11">
        <v>100</v>
      </c>
      <c r="E2187" s="11">
        <v>0</v>
      </c>
      <c r="F2187" s="11">
        <v>80</v>
      </c>
      <c r="G2187" s="11">
        <v>0</v>
      </c>
      <c r="H2187" s="11">
        <v>0</v>
      </c>
      <c r="I2187" s="51">
        <v>30</v>
      </c>
      <c r="J2187" s="51">
        <v>30</v>
      </c>
      <c r="K2187" s="51">
        <v>15</v>
      </c>
      <c r="L2187" s="51">
        <v>15</v>
      </c>
      <c r="M2187" s="51">
        <v>0</v>
      </c>
      <c r="N2187" s="52">
        <f>D2187*$D$3</f>
        <v>200</v>
      </c>
      <c r="O2187" s="52">
        <f>E2187*$E$3</f>
        <v>0</v>
      </c>
      <c r="P2187" s="52">
        <f>F2187*$F$3</f>
        <v>160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360</v>
      </c>
      <c r="T2187" s="52">
        <f>(O2187/100)*(K2187*$K$3)</f>
        <v>0</v>
      </c>
      <c r="U2187" s="52">
        <f>(P2187/100)*(K2187*$K$3)+(P2187/100)*(L2187*$L$3)</f>
        <v>144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ref="X2187:X2202" si="699">N2187+S2187</f>
        <v>560</v>
      </c>
      <c r="Y2187" s="52">
        <f t="shared" ref="Y2187:Y2202" si="700">O2187+T2187</f>
        <v>0</v>
      </c>
      <c r="Z2187" s="52">
        <f t="shared" ref="Z2187:Z2202" si="701">P2187+U2187</f>
        <v>304</v>
      </c>
      <c r="AA2187" s="52">
        <f t="shared" ref="AA2187:AA2202" si="702">Q2187+V2187</f>
        <v>0</v>
      </c>
      <c r="AB2187" s="52">
        <f>R2187+W2187</f>
        <v>0</v>
      </c>
      <c r="AC2187" s="53">
        <f>ROUND(X2187+Y2187+Z2187+AA2187+AB2187,1)</f>
        <v>864</v>
      </c>
      <c r="AD2187" s="58"/>
      <c r="AE2187" s="113"/>
      <c r="AF2187" s="60"/>
      <c r="AH2187" s="20"/>
    </row>
    <row r="2188" spans="1:34">
      <c r="A2188" s="99" t="s">
        <v>802</v>
      </c>
      <c r="B2188" s="93">
        <v>16</v>
      </c>
      <c r="C2188" s="21" t="s">
        <v>324</v>
      </c>
      <c r="D2188" s="12">
        <v>100</v>
      </c>
      <c r="E2188" s="12">
        <v>0</v>
      </c>
      <c r="F2188" s="12">
        <v>80</v>
      </c>
      <c r="G2188" s="12">
        <v>0</v>
      </c>
      <c r="H2188" s="12">
        <v>0</v>
      </c>
      <c r="I2188" s="13">
        <v>54</v>
      </c>
      <c r="J2188" s="13">
        <v>54</v>
      </c>
      <c r="K2188" s="13">
        <v>15</v>
      </c>
      <c r="L2188" s="13">
        <v>15</v>
      </c>
      <c r="M2188" s="13">
        <v>0</v>
      </c>
      <c r="N2188" s="14">
        <f>D2188*$D$4</f>
        <v>160</v>
      </c>
      <c r="O2188" s="14">
        <f>E2188*$E$4</f>
        <v>0</v>
      </c>
      <c r="P2188" s="14">
        <f>F2188*$F$4</f>
        <v>128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604.80000000000007</v>
      </c>
      <c r="T2188" s="14">
        <f>(O2188/100)*(K2188*$K$4)</f>
        <v>0</v>
      </c>
      <c r="U2188" s="14">
        <f>(P2188/100)*(K2188*$K$4)+(P2188/100)*(L2188*$L$4)</f>
        <v>115.2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si="699"/>
        <v>764.80000000000007</v>
      </c>
      <c r="Y2188" s="14">
        <f t="shared" si="700"/>
        <v>0</v>
      </c>
      <c r="Z2188" s="14">
        <f t="shared" si="701"/>
        <v>243.2</v>
      </c>
      <c r="AA2188" s="14">
        <f t="shared" si="702"/>
        <v>0</v>
      </c>
      <c r="AB2188" s="14">
        <f>R2188+W2188</f>
        <v>0</v>
      </c>
      <c r="AC2188" s="15">
        <f>ROUND(X2188+Y2188+Z2188+AA2188+AB2188,1)</f>
        <v>1008</v>
      </c>
      <c r="AD2188" s="48">
        <f>(ROUND(AC2188-AC2187,1)/AC2187)</f>
        <v>0.16666666666666666</v>
      </c>
      <c r="AE2188" s="113"/>
      <c r="AF2188" s="60"/>
      <c r="AH2188" s="20"/>
    </row>
    <row r="2189" spans="1:34">
      <c r="A2189" s="99" t="s">
        <v>803</v>
      </c>
      <c r="B2189" s="93">
        <v>16</v>
      </c>
      <c r="C2189" s="21" t="s">
        <v>836</v>
      </c>
      <c r="D2189" s="12">
        <v>100</v>
      </c>
      <c r="E2189" s="12">
        <v>0</v>
      </c>
      <c r="F2189" s="12">
        <v>80</v>
      </c>
      <c r="G2189" s="12">
        <v>0</v>
      </c>
      <c r="H2189" s="12">
        <v>0</v>
      </c>
      <c r="I2189" s="13">
        <v>30</v>
      </c>
      <c r="J2189" s="13">
        <v>30</v>
      </c>
      <c r="K2189" s="13">
        <v>15</v>
      </c>
      <c r="L2189" s="13">
        <v>15</v>
      </c>
      <c r="M2189" s="13">
        <v>0</v>
      </c>
      <c r="N2189" s="14">
        <f>D2189*$D$5</f>
        <v>200</v>
      </c>
      <c r="O2189" s="14">
        <f>E2189*$E$5</f>
        <v>0</v>
      </c>
      <c r="P2189" s="14">
        <f>F2189*$F$5</f>
        <v>160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336</v>
      </c>
      <c r="T2189" s="14">
        <f>(O2189/100)*(K2189*$K$5)</f>
        <v>0</v>
      </c>
      <c r="U2189" s="14">
        <f>(P2189/100)*(K2189*$K$5)+(P2189/100)*(L2189*$L$5)</f>
        <v>134.4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536</v>
      </c>
      <c r="Y2189" s="14">
        <f t="shared" si="700"/>
        <v>0</v>
      </c>
      <c r="Z2189" s="14">
        <f t="shared" si="701"/>
        <v>294.39999999999998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830.4</v>
      </c>
      <c r="AD2189" s="48">
        <f>(ROUND(AC2189-AC2187,1)/AC2187)</f>
        <v>-3.888888888888889E-2</v>
      </c>
      <c r="AE2189" s="113" t="s">
        <v>801</v>
      </c>
      <c r="AF2189" s="60"/>
      <c r="AH2189" s="20"/>
    </row>
    <row r="2190" spans="1:34">
      <c r="A2190" s="99" t="s">
        <v>804</v>
      </c>
      <c r="B2190" s="93">
        <v>0</v>
      </c>
      <c r="C2190" s="21" t="s">
        <v>337</v>
      </c>
      <c r="D2190" s="12">
        <v>100</v>
      </c>
      <c r="E2190" s="12">
        <v>0</v>
      </c>
      <c r="F2190" s="12">
        <v>80</v>
      </c>
      <c r="G2190" s="12">
        <v>0</v>
      </c>
      <c r="H2190" s="12">
        <v>0</v>
      </c>
      <c r="I2190" s="13">
        <v>30</v>
      </c>
      <c r="J2190" s="13">
        <v>30</v>
      </c>
      <c r="K2190" s="13">
        <v>15</v>
      </c>
      <c r="L2190" s="13">
        <v>15</v>
      </c>
      <c r="M2190" s="13">
        <v>0</v>
      </c>
      <c r="N2190" s="14">
        <f>D2190*$D$6</f>
        <v>200</v>
      </c>
      <c r="O2190" s="14">
        <f>E2190*$E$6</f>
        <v>0</v>
      </c>
      <c r="P2190" s="14">
        <f>F2190*$F$6</f>
        <v>160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336</v>
      </c>
      <c r="T2190" s="14">
        <f>(O2190/100)*(K2190*$K$6)</f>
        <v>0</v>
      </c>
      <c r="U2190" s="14">
        <f>(P2190/100)*(K2190*$K$6)+(P2190/100)*(L2190*$L$6)</f>
        <v>134.4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536</v>
      </c>
      <c r="Y2190" s="14">
        <f t="shared" si="700"/>
        <v>0</v>
      </c>
      <c r="Z2190" s="14">
        <f t="shared" si="701"/>
        <v>294.39999999999998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830.4</v>
      </c>
      <c r="AD2190" s="48">
        <f>(ROUND(AC2190-AC2187,1)/AC2187)</f>
        <v>-3.888888888888889E-2</v>
      </c>
      <c r="AE2190" s="113"/>
      <c r="AF2190" s="60"/>
      <c r="AH2190" s="20"/>
    </row>
    <row r="2191" spans="1:34">
      <c r="A2191" s="99" t="s">
        <v>805</v>
      </c>
      <c r="B2191" s="93">
        <v>0</v>
      </c>
      <c r="C2191" s="21" t="s">
        <v>338</v>
      </c>
      <c r="D2191" s="12">
        <v>100</v>
      </c>
      <c r="E2191" s="12">
        <v>0</v>
      </c>
      <c r="F2191" s="12">
        <v>80</v>
      </c>
      <c r="G2191" s="12">
        <v>0</v>
      </c>
      <c r="H2191" s="12">
        <v>0</v>
      </c>
      <c r="I2191" s="13">
        <v>30</v>
      </c>
      <c r="J2191" s="13">
        <v>30</v>
      </c>
      <c r="K2191" s="13">
        <v>15</v>
      </c>
      <c r="L2191" s="13">
        <v>15</v>
      </c>
      <c r="M2191" s="13">
        <v>0</v>
      </c>
      <c r="N2191" s="14">
        <f>D2191*$D$7</f>
        <v>200</v>
      </c>
      <c r="O2191" s="14">
        <f>E2191*$E$7</f>
        <v>0</v>
      </c>
      <c r="P2191" s="14">
        <f>F2191*$F$7</f>
        <v>160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336</v>
      </c>
      <c r="T2191" s="14">
        <f>(O2191/100)*(K2191*$K$7)</f>
        <v>0</v>
      </c>
      <c r="U2191" s="14">
        <f>(P2191/100)*(K2191*$K$7)+(P2191/100)*(L2191*$L$7)</f>
        <v>134.4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536</v>
      </c>
      <c r="Y2191" s="14">
        <f t="shared" si="700"/>
        <v>0</v>
      </c>
      <c r="Z2191" s="14">
        <f t="shared" si="701"/>
        <v>294.39999999999998</v>
      </c>
      <c r="AA2191" s="14">
        <f t="shared" si="702"/>
        <v>0</v>
      </c>
      <c r="AB2191" s="14">
        <f t="shared" si="704"/>
        <v>0</v>
      </c>
      <c r="AC2191" s="15">
        <f t="shared" si="703"/>
        <v>830.4</v>
      </c>
      <c r="AD2191" s="48">
        <f>(ROUND(AC2191-AC2187,1)/AC2187)</f>
        <v>-3.888888888888889E-2</v>
      </c>
      <c r="AE2191" s="113"/>
      <c r="AF2191" s="60"/>
      <c r="AH2191" s="20"/>
    </row>
    <row r="2192" spans="1:34">
      <c r="A2192" s="99" t="s">
        <v>655</v>
      </c>
      <c r="B2192" s="93"/>
      <c r="C2192" s="21" t="s">
        <v>339</v>
      </c>
      <c r="D2192" s="12">
        <v>100</v>
      </c>
      <c r="E2192" s="12">
        <v>0</v>
      </c>
      <c r="F2192" s="12">
        <v>80</v>
      </c>
      <c r="G2192" s="12">
        <v>0</v>
      </c>
      <c r="H2192" s="12">
        <v>0</v>
      </c>
      <c r="I2192" s="13">
        <v>30</v>
      </c>
      <c r="J2192" s="13">
        <v>30</v>
      </c>
      <c r="K2192" s="13">
        <v>15</v>
      </c>
      <c r="L2192" s="13">
        <v>15</v>
      </c>
      <c r="M2192" s="13">
        <v>0</v>
      </c>
      <c r="N2192" s="14">
        <f>D2192*$D$8</f>
        <v>200</v>
      </c>
      <c r="O2192" s="14">
        <f>E2192*$E$8</f>
        <v>0</v>
      </c>
      <c r="P2192" s="14">
        <f>F2192*$F$8</f>
        <v>160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336</v>
      </c>
      <c r="T2192" s="14">
        <f>(O2192/100)*(K2192*$K$8)</f>
        <v>0</v>
      </c>
      <c r="U2192" s="14">
        <f>(P2192/100)*(K2192*$K$8)+(P2192/100)*(L2192*$L$8)</f>
        <v>134.4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536</v>
      </c>
      <c r="Y2192" s="14">
        <f t="shared" si="700"/>
        <v>0</v>
      </c>
      <c r="Z2192" s="14">
        <f t="shared" si="701"/>
        <v>294.39999999999998</v>
      </c>
      <c r="AA2192" s="14">
        <f t="shared" si="702"/>
        <v>0</v>
      </c>
      <c r="AB2192" s="14">
        <f t="shared" si="704"/>
        <v>0</v>
      </c>
      <c r="AC2192" s="15">
        <f t="shared" si="703"/>
        <v>830.4</v>
      </c>
      <c r="AD2192" s="48">
        <f>(ROUND(AC2192-AC2187,1)/AC2187)</f>
        <v>-3.888888888888889E-2</v>
      </c>
      <c r="AE2192" s="113"/>
      <c r="AF2192" s="60"/>
      <c r="AH2192" s="20"/>
    </row>
    <row r="2193" spans="1:34">
      <c r="A2193" s="99" t="s">
        <v>596</v>
      </c>
      <c r="B2193" s="93"/>
      <c r="C2193" s="21" t="s">
        <v>1</v>
      </c>
      <c r="D2193" s="12">
        <v>50</v>
      </c>
      <c r="E2193" s="12">
        <v>150</v>
      </c>
      <c r="F2193" s="12">
        <v>0</v>
      </c>
      <c r="G2193" s="12">
        <v>0</v>
      </c>
      <c r="H2193" s="12">
        <v>0</v>
      </c>
      <c r="I2193" s="13">
        <v>30</v>
      </c>
      <c r="J2193" s="13">
        <v>30</v>
      </c>
      <c r="K2193" s="13">
        <v>68</v>
      </c>
      <c r="L2193" s="13">
        <v>0</v>
      </c>
      <c r="M2193" s="13">
        <v>0</v>
      </c>
      <c r="N2193" s="14">
        <f>D2193*$D$9</f>
        <v>65</v>
      </c>
      <c r="O2193" s="14">
        <f>E2193*$E$9</f>
        <v>225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117</v>
      </c>
      <c r="T2193" s="14">
        <f>(O2193/100)*(K2193*$K$9)</f>
        <v>459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182</v>
      </c>
      <c r="Y2193" s="14">
        <f t="shared" si="700"/>
        <v>684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866</v>
      </c>
      <c r="AD2193" s="48">
        <f>(ROUND(AC2193-AC2187,1)/AC2187)</f>
        <v>2.3148148148148147E-3</v>
      </c>
      <c r="AE2193" s="113"/>
      <c r="AF2193" s="60"/>
      <c r="AH2193" s="20"/>
    </row>
    <row r="2194" spans="1:34">
      <c r="A2194" s="99" t="s">
        <v>831</v>
      </c>
      <c r="B2194" s="93"/>
      <c r="C2194" s="21" t="s">
        <v>2</v>
      </c>
      <c r="D2194" s="12">
        <v>50</v>
      </c>
      <c r="E2194" s="12">
        <v>0</v>
      </c>
      <c r="F2194" s="12">
        <v>150</v>
      </c>
      <c r="G2194" s="12">
        <v>0</v>
      </c>
      <c r="H2194" s="12">
        <v>0</v>
      </c>
      <c r="I2194" s="13">
        <v>30</v>
      </c>
      <c r="J2194" s="13">
        <v>30</v>
      </c>
      <c r="K2194" s="13">
        <v>34</v>
      </c>
      <c r="L2194" s="13">
        <v>34</v>
      </c>
      <c r="M2194" s="13">
        <v>0</v>
      </c>
      <c r="N2194" s="14">
        <f>D2194*$D$10</f>
        <v>65</v>
      </c>
      <c r="O2194" s="14">
        <f>E2194*$E$10</f>
        <v>0</v>
      </c>
      <c r="P2194" s="14">
        <f>F2194*$F$10</f>
        <v>225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117</v>
      </c>
      <c r="T2194" s="14">
        <f>(O2194/100)*(K2194*$J$10)</f>
        <v>0</v>
      </c>
      <c r="U2194" s="14">
        <f>(P2194/100)*(K2194*$K$10)+(P2194/100)*(L2194*$L$10)</f>
        <v>459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182</v>
      </c>
      <c r="Y2194" s="14">
        <f t="shared" si="700"/>
        <v>0</v>
      </c>
      <c r="Z2194" s="14">
        <f t="shared" si="701"/>
        <v>684</v>
      </c>
      <c r="AA2194" s="14">
        <f t="shared" si="702"/>
        <v>0</v>
      </c>
      <c r="AB2194" s="14">
        <f t="shared" si="704"/>
        <v>0</v>
      </c>
      <c r="AC2194" s="15">
        <f t="shared" si="703"/>
        <v>866</v>
      </c>
      <c r="AD2194" s="48">
        <f>(ROUND(AC2194-AC2187,1)/AC2187)</f>
        <v>2.3148148148148147E-3</v>
      </c>
      <c r="AE2194" s="113"/>
      <c r="AF2194" s="60"/>
      <c r="AH2194" s="20"/>
    </row>
    <row r="2195" spans="1:34">
      <c r="A2195" s="99" t="s">
        <v>832</v>
      </c>
      <c r="B2195" s="93"/>
      <c r="C2195" s="21" t="s">
        <v>3</v>
      </c>
      <c r="D2195" s="12">
        <v>50</v>
      </c>
      <c r="E2195" s="12">
        <v>0</v>
      </c>
      <c r="F2195" s="12">
        <v>0</v>
      </c>
      <c r="G2195" s="12">
        <v>150</v>
      </c>
      <c r="H2195" s="12">
        <v>0</v>
      </c>
      <c r="I2195" s="13">
        <v>30</v>
      </c>
      <c r="J2195" s="13">
        <v>30</v>
      </c>
      <c r="K2195" s="13">
        <v>0</v>
      </c>
      <c r="L2195" s="13">
        <v>68</v>
      </c>
      <c r="M2195" s="13">
        <v>0</v>
      </c>
      <c r="N2195" s="14">
        <f>D2195*$D$11</f>
        <v>65</v>
      </c>
      <c r="O2195" s="14">
        <f>E2195*$E$11</f>
        <v>0</v>
      </c>
      <c r="P2195" s="14">
        <f>F2195*$F$11</f>
        <v>0</v>
      </c>
      <c r="Q2195" s="14">
        <f>G2195*$G$11</f>
        <v>225</v>
      </c>
      <c r="R2195" s="14">
        <f>H2195*$H$11</f>
        <v>0</v>
      </c>
      <c r="S2195" s="14">
        <f>(N2195/100)*(I2195*$I$11)+(N2195/100)*(J2195*$J$11)</f>
        <v>117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459</v>
      </c>
      <c r="W2195" s="14">
        <f>(R2195/100)*(K2195*$K$11)+(R2195/100)*(L2195*$L$11)</f>
        <v>0</v>
      </c>
      <c r="X2195" s="14">
        <f t="shared" si="699"/>
        <v>182</v>
      </c>
      <c r="Y2195" s="14">
        <f t="shared" si="700"/>
        <v>0</v>
      </c>
      <c r="Z2195" s="14">
        <f t="shared" si="701"/>
        <v>0</v>
      </c>
      <c r="AA2195" s="14">
        <f t="shared" si="702"/>
        <v>684</v>
      </c>
      <c r="AB2195" s="14">
        <f t="shared" si="704"/>
        <v>0</v>
      </c>
      <c r="AC2195" s="15">
        <f t="shared" si="703"/>
        <v>866</v>
      </c>
      <c r="AD2195" s="48">
        <f>(ROUND(AC2195-AC2187,1)/AC2187)</f>
        <v>2.3148148148148147E-3</v>
      </c>
      <c r="AE2195" s="113"/>
      <c r="AF2195" s="60"/>
      <c r="AH2195" s="20"/>
    </row>
    <row r="2196" spans="1:34">
      <c r="A2196" s="99" t="s">
        <v>833</v>
      </c>
      <c r="B2196" s="93"/>
      <c r="C2196" s="21" t="s">
        <v>4</v>
      </c>
      <c r="D2196" s="12">
        <v>50</v>
      </c>
      <c r="E2196" s="12">
        <v>0</v>
      </c>
      <c r="F2196" s="12">
        <v>0</v>
      </c>
      <c r="G2196" s="12">
        <v>0</v>
      </c>
      <c r="H2196" s="12">
        <v>150</v>
      </c>
      <c r="I2196" s="13">
        <v>30</v>
      </c>
      <c r="J2196" s="13">
        <v>30</v>
      </c>
      <c r="K2196" s="13">
        <v>34</v>
      </c>
      <c r="L2196" s="13">
        <v>34</v>
      </c>
      <c r="M2196" s="13">
        <v>0</v>
      </c>
      <c r="N2196" s="14">
        <f>D2196*$D$12</f>
        <v>65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225</v>
      </c>
      <c r="S2196" s="14">
        <f>(N2196/100)*(I2196*$I$12)+(N2196/100)*(J2196*$J$12)</f>
        <v>117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459</v>
      </c>
      <c r="X2196" s="14">
        <f t="shared" si="699"/>
        <v>182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684</v>
      </c>
      <c r="AC2196" s="15">
        <f t="shared" si="703"/>
        <v>866</v>
      </c>
      <c r="AD2196" s="48">
        <f>(ROUND(AC2196-AC2187,1)/AC2187)</f>
        <v>2.3148148148148147E-3</v>
      </c>
      <c r="AE2196" s="113"/>
      <c r="AF2196" s="60"/>
      <c r="AH2196" s="20"/>
    </row>
    <row r="2197" spans="1:34">
      <c r="A2197" s="99" t="s">
        <v>834</v>
      </c>
      <c r="B2197" s="93"/>
      <c r="C2197" s="21" t="s">
        <v>327</v>
      </c>
      <c r="D2197" s="12">
        <v>100</v>
      </c>
      <c r="E2197" s="12">
        <v>0</v>
      </c>
      <c r="F2197" s="12">
        <v>80</v>
      </c>
      <c r="G2197" s="12">
        <v>0</v>
      </c>
      <c r="H2197" s="12">
        <v>0</v>
      </c>
      <c r="I2197" s="13">
        <v>30</v>
      </c>
      <c r="J2197" s="13">
        <v>30</v>
      </c>
      <c r="K2197" s="13">
        <v>15</v>
      </c>
      <c r="L2197" s="13">
        <v>15</v>
      </c>
      <c r="M2197" s="13">
        <v>30</v>
      </c>
      <c r="N2197" s="14">
        <f>D2197*$D$13</f>
        <v>150</v>
      </c>
      <c r="O2197" s="14">
        <f>E2197*$E$13</f>
        <v>0</v>
      </c>
      <c r="P2197" s="14">
        <f>F2197*$F$13</f>
        <v>120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405</v>
      </c>
      <c r="T2197" s="14">
        <f>(O2197/100)*(K2197*$K$13)+(O2197/100)*(M2197*$M$13)</f>
        <v>0</v>
      </c>
      <c r="U2197" s="14">
        <f>(P2197/100)*(K2197*$K$13)+(P2197/100)*(L2197*$L$13)+(P2197/100)*(M2197*$M$13)</f>
        <v>252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555</v>
      </c>
      <c r="Y2197" s="14">
        <f t="shared" si="700"/>
        <v>0</v>
      </c>
      <c r="Z2197" s="14">
        <f t="shared" si="701"/>
        <v>372</v>
      </c>
      <c r="AA2197" s="14">
        <f t="shared" si="702"/>
        <v>0</v>
      </c>
      <c r="AB2197" s="14">
        <f t="shared" si="704"/>
        <v>0</v>
      </c>
      <c r="AC2197" s="15">
        <f t="shared" si="703"/>
        <v>927</v>
      </c>
      <c r="AD2197" s="48">
        <f>(ROUND(AC2197-AC2187,1)/AC2187)</f>
        <v>7.2916666666666671E-2</v>
      </c>
      <c r="AE2197" s="113"/>
      <c r="AF2197" s="60"/>
      <c r="AH2197" s="20"/>
    </row>
    <row r="2198" spans="1:34">
      <c r="A2198" s="99" t="s">
        <v>835</v>
      </c>
      <c r="B2198" s="93"/>
      <c r="C2198" s="21" t="s">
        <v>328</v>
      </c>
      <c r="D2198" s="12">
        <v>125</v>
      </c>
      <c r="E2198" s="12">
        <v>0</v>
      </c>
      <c r="F2198" s="12">
        <v>0</v>
      </c>
      <c r="G2198" s="12">
        <v>0</v>
      </c>
      <c r="H2198" s="12">
        <v>0</v>
      </c>
      <c r="I2198" s="13">
        <v>30</v>
      </c>
      <c r="J2198" s="13">
        <v>30</v>
      </c>
      <c r="K2198" s="13">
        <v>78</v>
      </c>
      <c r="L2198" s="13">
        <v>0</v>
      </c>
      <c r="M2198" s="13">
        <v>0</v>
      </c>
      <c r="N2198" s="14">
        <f>D2198*$D$14</f>
        <v>187.5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776.25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963.75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963.8</v>
      </c>
      <c r="AD2198" s="48">
        <f>(ROUND(AC2198-AC2187,1)/AC2187)</f>
        <v>0.11550925925925926</v>
      </c>
      <c r="AE2198" s="113"/>
      <c r="AF2198" s="60"/>
      <c r="AH2198" s="20"/>
    </row>
    <row r="2199" spans="1:34">
      <c r="A2199" s="99"/>
      <c r="B2199" s="93"/>
      <c r="C2199" s="21" t="s">
        <v>329</v>
      </c>
      <c r="D2199" s="12">
        <v>125</v>
      </c>
      <c r="E2199" s="12">
        <v>0</v>
      </c>
      <c r="F2199" s="12">
        <v>0</v>
      </c>
      <c r="G2199" s="12">
        <v>0</v>
      </c>
      <c r="H2199" s="12">
        <v>0</v>
      </c>
      <c r="I2199" s="13">
        <v>30</v>
      </c>
      <c r="J2199" s="13">
        <v>30</v>
      </c>
      <c r="K2199" s="13">
        <v>0</v>
      </c>
      <c r="L2199" s="13">
        <v>78</v>
      </c>
      <c r="M2199" s="13">
        <v>0</v>
      </c>
      <c r="N2199" s="14">
        <f>D2199*$D$15</f>
        <v>187.5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776.25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963.75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963.8</v>
      </c>
      <c r="AD2199" s="48">
        <f>(ROUND(AC2199-AC2187,1)/AC2187)</f>
        <v>0.11550925925925926</v>
      </c>
      <c r="AE2199" s="113"/>
      <c r="AF2199" s="60"/>
      <c r="AH2199" s="20"/>
    </row>
    <row r="2200" spans="1:34">
      <c r="A2200" s="99"/>
      <c r="B2200" s="93"/>
      <c r="C2200" s="21" t="s">
        <v>325</v>
      </c>
      <c r="D2200" s="12">
        <v>100</v>
      </c>
      <c r="E2200" s="12">
        <v>0</v>
      </c>
      <c r="F2200" s="12">
        <v>80</v>
      </c>
      <c r="G2200" s="12">
        <v>0</v>
      </c>
      <c r="H2200" s="12">
        <v>0</v>
      </c>
      <c r="I2200" s="13">
        <v>30</v>
      </c>
      <c r="J2200" s="13">
        <v>65</v>
      </c>
      <c r="K2200" s="13">
        <v>15</v>
      </c>
      <c r="L2200" s="13">
        <v>15</v>
      </c>
      <c r="M2200" s="13">
        <v>0</v>
      </c>
      <c r="N2200" s="14">
        <f>D2200*$D$16</f>
        <v>160</v>
      </c>
      <c r="O2200" s="14">
        <f>E2200*$E$16</f>
        <v>0</v>
      </c>
      <c r="P2200" s="14">
        <f>F2200*$F$16</f>
        <v>128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516</v>
      </c>
      <c r="T2200" s="14">
        <f>(O2200/100)*(K2200*$K$16)</f>
        <v>0</v>
      </c>
      <c r="U2200" s="14">
        <f>(P2200/100)*(K2200*$K$16)+(P2200/100)*(L2200*$L$16)</f>
        <v>115.2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676</v>
      </c>
      <c r="Y2200" s="14">
        <f t="shared" si="700"/>
        <v>0</v>
      </c>
      <c r="Z2200" s="14">
        <f t="shared" si="701"/>
        <v>243.2</v>
      </c>
      <c r="AA2200" s="14">
        <f t="shared" si="702"/>
        <v>0</v>
      </c>
      <c r="AB2200" s="14">
        <f t="shared" si="704"/>
        <v>0</v>
      </c>
      <c r="AC2200" s="15">
        <f t="shared" si="703"/>
        <v>919.2</v>
      </c>
      <c r="AD2200" s="48">
        <f>(ROUND(AC2200-AC2187,1)/AC2187)</f>
        <v>6.3888888888888898E-2</v>
      </c>
      <c r="AE2200" s="113"/>
      <c r="AF2200" s="60"/>
      <c r="AH2200" s="20"/>
    </row>
    <row r="2201" spans="1:34">
      <c r="A2201" s="99"/>
      <c r="B2201" s="93"/>
      <c r="C2201" s="21" t="s">
        <v>326</v>
      </c>
      <c r="D2201" s="12">
        <v>100</v>
      </c>
      <c r="E2201" s="12">
        <v>0</v>
      </c>
      <c r="F2201" s="12">
        <v>80</v>
      </c>
      <c r="G2201" s="12">
        <v>0</v>
      </c>
      <c r="H2201" s="12">
        <v>0</v>
      </c>
      <c r="I2201" s="13">
        <v>65</v>
      </c>
      <c r="J2201" s="13">
        <v>30</v>
      </c>
      <c r="K2201" s="13">
        <v>15</v>
      </c>
      <c r="L2201" s="13">
        <v>15</v>
      </c>
      <c r="M2201" s="13">
        <v>0</v>
      </c>
      <c r="N2201" s="14">
        <f>D2201*$D$17</f>
        <v>160</v>
      </c>
      <c r="O2201" s="14">
        <f>E2201*$E$17</f>
        <v>0</v>
      </c>
      <c r="P2201" s="14">
        <f>F2201*$F$17</f>
        <v>128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516</v>
      </c>
      <c r="T2201" s="14">
        <f>(O2201/100)*(K2201*$K$17)</f>
        <v>0</v>
      </c>
      <c r="U2201" s="14">
        <f>(P2201/100)*(K2201*$K$17)+(P2201/100)*(L2201*$L$17)</f>
        <v>115.2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676</v>
      </c>
      <c r="Y2201" s="14">
        <f t="shared" si="700"/>
        <v>0</v>
      </c>
      <c r="Z2201" s="14">
        <f t="shared" si="701"/>
        <v>243.2</v>
      </c>
      <c r="AA2201" s="14">
        <f t="shared" si="702"/>
        <v>0</v>
      </c>
      <c r="AB2201" s="14">
        <f t="shared" si="704"/>
        <v>0</v>
      </c>
      <c r="AC2201" s="15">
        <f t="shared" si="703"/>
        <v>919.2</v>
      </c>
      <c r="AD2201" s="48">
        <f>(ROUND(AC2201-AC2187,1)/AC2187)</f>
        <v>6.3888888888888898E-2</v>
      </c>
      <c r="AE2201" s="113"/>
      <c r="AF2201" s="60"/>
      <c r="AH2201" s="20"/>
    </row>
    <row r="2202" spans="1:34">
      <c r="A2202" s="106" t="s">
        <v>0</v>
      </c>
      <c r="B2202" s="90" t="s">
        <v>100</v>
      </c>
      <c r="C2202" s="50" t="s">
        <v>241</v>
      </c>
      <c r="D2202" s="11">
        <v>108</v>
      </c>
      <c r="E2202" s="11">
        <v>0</v>
      </c>
      <c r="F2202" s="11">
        <v>0</v>
      </c>
      <c r="G2202" s="11">
        <v>0</v>
      </c>
      <c r="H2202" s="11">
        <v>0</v>
      </c>
      <c r="I2202" s="51">
        <v>15</v>
      </c>
      <c r="J2202" s="51">
        <v>75</v>
      </c>
      <c r="K2202" s="51">
        <v>0</v>
      </c>
      <c r="L2202" s="51">
        <v>0</v>
      </c>
      <c r="M2202" s="51">
        <v>0</v>
      </c>
      <c r="N2202" s="52">
        <f>D2202*$D$3</f>
        <v>216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</f>
        <v>583.20000000000005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799.2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799.2</v>
      </c>
      <c r="AD2202" s="58"/>
      <c r="AE2202" s="113"/>
      <c r="AF2202" s="60"/>
      <c r="AH2202" s="20"/>
    </row>
    <row r="2203" spans="1:34">
      <c r="A2203" s="99" t="s">
        <v>802</v>
      </c>
      <c r="B2203" s="91">
        <v>8</v>
      </c>
      <c r="C2203" s="21" t="s">
        <v>324</v>
      </c>
      <c r="D2203" s="12">
        <v>108</v>
      </c>
      <c r="E2203" s="12">
        <v>0</v>
      </c>
      <c r="F2203" s="12">
        <v>0</v>
      </c>
      <c r="G2203" s="12">
        <v>0</v>
      </c>
      <c r="H2203" s="12">
        <v>0</v>
      </c>
      <c r="I2203" s="13">
        <v>31</v>
      </c>
      <c r="J2203" s="13">
        <v>91</v>
      </c>
      <c r="K2203" s="13">
        <v>0</v>
      </c>
      <c r="L2203" s="13">
        <v>0</v>
      </c>
      <c r="M2203" s="13">
        <v>0</v>
      </c>
      <c r="N2203" s="14">
        <f>D2203*$D$4</f>
        <v>172.8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</f>
        <v>737.85600000000011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ref="X2203:X2231" si="705">N2203+S2203</f>
        <v>910.65600000000018</v>
      </c>
      <c r="Y2203" s="14">
        <f t="shared" ref="Y2203:Y2231" si="706">O2203+T2203</f>
        <v>0</v>
      </c>
      <c r="Z2203" s="14">
        <f t="shared" ref="Z2203:Z2231" si="707">P2203+U2203</f>
        <v>0</v>
      </c>
      <c r="AA2203" s="14">
        <f t="shared" ref="AA2203:AA2231" si="708">Q2203+V2203</f>
        <v>0</v>
      </c>
      <c r="AB2203" s="14">
        <f>R2203+W2203</f>
        <v>0</v>
      </c>
      <c r="AC2203" s="15">
        <f>ROUND(X2203+Y2203+Z2203+AA2203+AB2203,1)</f>
        <v>910.7</v>
      </c>
      <c r="AD2203" s="48">
        <f>(ROUND(AC2203-AC2202,1)/AC2202)</f>
        <v>0.13951451451451452</v>
      </c>
      <c r="AE2203" s="113"/>
      <c r="AF2203" s="60"/>
      <c r="AH2203" s="20"/>
    </row>
    <row r="2204" spans="1:34">
      <c r="A2204" s="99" t="s">
        <v>803</v>
      </c>
      <c r="B2204" s="91">
        <v>16</v>
      </c>
      <c r="C2204" s="21" t="s">
        <v>836</v>
      </c>
      <c r="D2204" s="12">
        <v>108</v>
      </c>
      <c r="E2204" s="12">
        <v>0</v>
      </c>
      <c r="F2204" s="12">
        <v>0</v>
      </c>
      <c r="G2204" s="12">
        <v>0</v>
      </c>
      <c r="H2204" s="12">
        <v>0</v>
      </c>
      <c r="I2204" s="13">
        <v>15</v>
      </c>
      <c r="J2204" s="13">
        <v>75</v>
      </c>
      <c r="K2204" s="13">
        <v>0</v>
      </c>
      <c r="L2204" s="13">
        <v>0</v>
      </c>
      <c r="M2204" s="13">
        <v>0</v>
      </c>
      <c r="N2204" s="14">
        <f>D2204*$D$5</f>
        <v>216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</f>
        <v>544.32000000000005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705"/>
        <v>760.32</v>
      </c>
      <c r="Y2204" s="14">
        <f t="shared" si="706"/>
        <v>0</v>
      </c>
      <c r="Z2204" s="14">
        <f t="shared" si="707"/>
        <v>0</v>
      </c>
      <c r="AA2204" s="14">
        <f t="shared" si="708"/>
        <v>0</v>
      </c>
      <c r="AB2204" s="14">
        <f>R2204+W2204</f>
        <v>0</v>
      </c>
      <c r="AC2204" s="15">
        <f t="shared" ref="AC2204:AC2216" si="709">ROUND(X2204+Y2204+Z2204+AA2204+AB2204,1)</f>
        <v>760.3</v>
      </c>
      <c r="AD2204" s="48">
        <f>(ROUND(AC2204-AC2202,1)/AC2202)</f>
        <v>-4.8673673673673666E-2</v>
      </c>
      <c r="AE2204" s="113" t="s">
        <v>801</v>
      </c>
      <c r="AF2204" s="60"/>
      <c r="AH2204" s="20"/>
    </row>
    <row r="2205" spans="1:34">
      <c r="A2205" s="99" t="s">
        <v>804</v>
      </c>
      <c r="B2205" s="91">
        <v>0</v>
      </c>
      <c r="C2205" s="21" t="s">
        <v>337</v>
      </c>
      <c r="D2205" s="12">
        <v>108</v>
      </c>
      <c r="E2205" s="12">
        <v>0</v>
      </c>
      <c r="F2205" s="12">
        <v>0</v>
      </c>
      <c r="G2205" s="12">
        <v>0</v>
      </c>
      <c r="H2205" s="12">
        <v>0</v>
      </c>
      <c r="I2205" s="13">
        <v>15</v>
      </c>
      <c r="J2205" s="13">
        <v>75</v>
      </c>
      <c r="K2205" s="13">
        <v>0</v>
      </c>
      <c r="L2205" s="13">
        <v>0</v>
      </c>
      <c r="M2205" s="13">
        <v>0</v>
      </c>
      <c r="N2205" s="14">
        <f>D2205*$D$6</f>
        <v>216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</f>
        <v>544.32000000000005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705"/>
        <v>760.32</v>
      </c>
      <c r="Y2205" s="14">
        <f t="shared" si="706"/>
        <v>0</v>
      </c>
      <c r="Z2205" s="14">
        <f t="shared" si="707"/>
        <v>0</v>
      </c>
      <c r="AA2205" s="14">
        <f t="shared" si="708"/>
        <v>0</v>
      </c>
      <c r="AB2205" s="14">
        <f t="shared" ref="AB2205:AB2216" si="710">R2205+W2205</f>
        <v>0</v>
      </c>
      <c r="AC2205" s="15">
        <f t="shared" si="709"/>
        <v>760.3</v>
      </c>
      <c r="AD2205" s="48">
        <f>(ROUND(AC2205-AC2202,1)/AC2202)</f>
        <v>-4.8673673673673666E-2</v>
      </c>
      <c r="AE2205" s="113"/>
      <c r="AF2205" s="60"/>
      <c r="AH2205" s="20"/>
    </row>
    <row r="2206" spans="1:34">
      <c r="A2206" s="99" t="s">
        <v>805</v>
      </c>
      <c r="B2206" s="91">
        <v>0</v>
      </c>
      <c r="C2206" s="21" t="s">
        <v>338</v>
      </c>
      <c r="D2206" s="12">
        <v>108</v>
      </c>
      <c r="E2206" s="12">
        <v>0</v>
      </c>
      <c r="F2206" s="12">
        <v>0</v>
      </c>
      <c r="G2206" s="12">
        <v>0</v>
      </c>
      <c r="H2206" s="12">
        <v>0</v>
      </c>
      <c r="I2206" s="13">
        <v>15</v>
      </c>
      <c r="J2206" s="13">
        <v>75</v>
      </c>
      <c r="K2206" s="13">
        <v>0</v>
      </c>
      <c r="L2206" s="13">
        <v>0</v>
      </c>
      <c r="M2206" s="13">
        <v>0</v>
      </c>
      <c r="N2206" s="14">
        <f>D2206*$D$7</f>
        <v>216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</f>
        <v>544.32000000000005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705"/>
        <v>760.32</v>
      </c>
      <c r="Y2206" s="14">
        <f t="shared" si="706"/>
        <v>0</v>
      </c>
      <c r="Z2206" s="14">
        <f t="shared" si="707"/>
        <v>0</v>
      </c>
      <c r="AA2206" s="14">
        <f t="shared" si="708"/>
        <v>0</v>
      </c>
      <c r="AB2206" s="14">
        <f t="shared" si="710"/>
        <v>0</v>
      </c>
      <c r="AC2206" s="15">
        <f t="shared" si="709"/>
        <v>760.3</v>
      </c>
      <c r="AD2206" s="48">
        <f>(ROUND(AC2206-AC2202,1)/AC2202)</f>
        <v>-4.8673673673673666E-2</v>
      </c>
      <c r="AE2206" s="113"/>
      <c r="AF2206" s="60"/>
      <c r="AH2206" s="20"/>
    </row>
    <row r="2207" spans="1:34">
      <c r="A2207" s="99" t="s">
        <v>655</v>
      </c>
      <c r="B2207" s="91"/>
      <c r="C2207" s="21" t="s">
        <v>339</v>
      </c>
      <c r="D2207" s="12">
        <v>108</v>
      </c>
      <c r="E2207" s="12">
        <v>0</v>
      </c>
      <c r="F2207" s="12">
        <v>0</v>
      </c>
      <c r="G2207" s="12">
        <v>0</v>
      </c>
      <c r="H2207" s="12">
        <v>0</v>
      </c>
      <c r="I2207" s="13">
        <v>15</v>
      </c>
      <c r="J2207" s="13">
        <v>75</v>
      </c>
      <c r="K2207" s="13">
        <v>0</v>
      </c>
      <c r="L2207" s="13">
        <v>0</v>
      </c>
      <c r="M2207" s="13">
        <v>0</v>
      </c>
      <c r="N2207" s="14">
        <f>D2207*$D$8</f>
        <v>216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</f>
        <v>544.32000000000005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705"/>
        <v>760.32</v>
      </c>
      <c r="Y2207" s="14">
        <f t="shared" si="706"/>
        <v>0</v>
      </c>
      <c r="Z2207" s="14">
        <f t="shared" si="707"/>
        <v>0</v>
      </c>
      <c r="AA2207" s="14">
        <f t="shared" si="708"/>
        <v>0</v>
      </c>
      <c r="AB2207" s="14">
        <f t="shared" si="710"/>
        <v>0</v>
      </c>
      <c r="AC2207" s="15">
        <f t="shared" si="709"/>
        <v>760.3</v>
      </c>
      <c r="AD2207" s="48">
        <f>(ROUND(AC2207-AC2202,1)/AC2202)</f>
        <v>-4.8673673673673666E-2</v>
      </c>
      <c r="AE2207" s="113"/>
      <c r="AF2207" s="60"/>
      <c r="AH2207" s="20"/>
    </row>
    <row r="2208" spans="1:34">
      <c r="A2208" s="99" t="s">
        <v>596</v>
      </c>
      <c r="B2208" s="91"/>
      <c r="C2208" s="21" t="s">
        <v>1</v>
      </c>
      <c r="D2208" s="12">
        <v>54</v>
      </c>
      <c r="E2208" s="12">
        <v>108</v>
      </c>
      <c r="F2208" s="12">
        <v>0</v>
      </c>
      <c r="G2208" s="12">
        <v>0</v>
      </c>
      <c r="H2208" s="12">
        <v>0</v>
      </c>
      <c r="I2208" s="13">
        <v>15</v>
      </c>
      <c r="J2208" s="13">
        <v>75</v>
      </c>
      <c r="K2208" s="13">
        <v>95</v>
      </c>
      <c r="L2208" s="13">
        <v>0</v>
      </c>
      <c r="M2208" s="13">
        <v>0</v>
      </c>
      <c r="N2208" s="14">
        <f>D2208*$D$9</f>
        <v>70.2</v>
      </c>
      <c r="O2208" s="14">
        <f>E2208*$E$9</f>
        <v>162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</f>
        <v>189.54000000000002</v>
      </c>
      <c r="T2208" s="14">
        <f>(O2208/100)*(K2208*$K$9)</f>
        <v>461.70000000000005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705"/>
        <v>259.74</v>
      </c>
      <c r="Y2208" s="14">
        <f t="shared" si="706"/>
        <v>623.70000000000005</v>
      </c>
      <c r="Z2208" s="14">
        <f t="shared" si="707"/>
        <v>0</v>
      </c>
      <c r="AA2208" s="14">
        <f t="shared" si="708"/>
        <v>0</v>
      </c>
      <c r="AB2208" s="14">
        <f t="shared" si="710"/>
        <v>0</v>
      </c>
      <c r="AC2208" s="15">
        <f t="shared" si="709"/>
        <v>883.4</v>
      </c>
      <c r="AD2208" s="48">
        <f>(ROUND(AC2208-AC2202,1)/AC2202)</f>
        <v>0.10535535535535535</v>
      </c>
      <c r="AE2208" s="113"/>
      <c r="AF2208" s="60"/>
      <c r="AH2208" s="20"/>
    </row>
    <row r="2209" spans="1:34">
      <c r="A2209" s="99" t="s">
        <v>831</v>
      </c>
      <c r="B2209" s="91"/>
      <c r="C2209" s="21" t="s">
        <v>2</v>
      </c>
      <c r="D2209" s="12">
        <v>54</v>
      </c>
      <c r="E2209" s="12">
        <v>0</v>
      </c>
      <c r="F2209" s="12">
        <v>108</v>
      </c>
      <c r="G2209" s="12">
        <v>0</v>
      </c>
      <c r="H2209" s="12">
        <v>0</v>
      </c>
      <c r="I2209" s="13">
        <v>15</v>
      </c>
      <c r="J2209" s="13">
        <v>75</v>
      </c>
      <c r="K2209" s="13">
        <v>47.5</v>
      </c>
      <c r="L2209" s="13">
        <v>47.5</v>
      </c>
      <c r="M2209" s="13">
        <v>0</v>
      </c>
      <c r="N2209" s="14">
        <f>D2209*$D$10</f>
        <v>70.2</v>
      </c>
      <c r="O2209" s="14">
        <f>E2209*$E$10</f>
        <v>0</v>
      </c>
      <c r="P2209" s="14">
        <f>F2209*$F$10</f>
        <v>162</v>
      </c>
      <c r="Q2209" s="14">
        <f>G2209*$G$10</f>
        <v>0</v>
      </c>
      <c r="R2209" s="14">
        <f>H2209*$H$10</f>
        <v>0</v>
      </c>
      <c r="S2209" s="14">
        <f>(N2209/100)*(I2209*$I$10)+(N2209/100)*(J2209*$J$10)</f>
        <v>189.54000000000002</v>
      </c>
      <c r="T2209" s="14">
        <f>(O2209/100)*(K2209*$J$10)</f>
        <v>0</v>
      </c>
      <c r="U2209" s="14">
        <f>(P2209/100)*(K2209*$K$10)+(P2209/100)*(L2209*$L$10)</f>
        <v>461.70000000000005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705"/>
        <v>259.74</v>
      </c>
      <c r="Y2209" s="14">
        <f t="shared" si="706"/>
        <v>0</v>
      </c>
      <c r="Z2209" s="14">
        <f t="shared" si="707"/>
        <v>623.70000000000005</v>
      </c>
      <c r="AA2209" s="14">
        <f t="shared" si="708"/>
        <v>0</v>
      </c>
      <c r="AB2209" s="14">
        <f t="shared" si="710"/>
        <v>0</v>
      </c>
      <c r="AC2209" s="15">
        <f t="shared" si="709"/>
        <v>883.4</v>
      </c>
      <c r="AD2209" s="48">
        <f>(ROUND(AC2209-AC2202,1)/AC2202)</f>
        <v>0.10535535535535535</v>
      </c>
      <c r="AE2209" s="113"/>
      <c r="AF2209" s="60"/>
      <c r="AH2209" s="20"/>
    </row>
    <row r="2210" spans="1:34">
      <c r="A2210" s="99" t="s">
        <v>832</v>
      </c>
      <c r="B2210" s="91"/>
      <c r="C2210" s="21" t="s">
        <v>3</v>
      </c>
      <c r="D2210" s="12">
        <v>54</v>
      </c>
      <c r="E2210" s="12">
        <v>0</v>
      </c>
      <c r="F2210" s="12">
        <v>0</v>
      </c>
      <c r="G2210" s="12">
        <v>108</v>
      </c>
      <c r="H2210" s="12">
        <v>0</v>
      </c>
      <c r="I2210" s="13">
        <v>15</v>
      </c>
      <c r="J2210" s="13">
        <v>75</v>
      </c>
      <c r="K2210" s="13">
        <v>0</v>
      </c>
      <c r="L2210" s="13">
        <v>95</v>
      </c>
      <c r="M2210" s="13">
        <v>0</v>
      </c>
      <c r="N2210" s="14">
        <f>D2210*$D$11</f>
        <v>70.2</v>
      </c>
      <c r="O2210" s="14">
        <f>E2210*$E$11</f>
        <v>0</v>
      </c>
      <c r="P2210" s="14">
        <f>F2210*$F$11</f>
        <v>0</v>
      </c>
      <c r="Q2210" s="14">
        <f>G2210*$G$11</f>
        <v>162</v>
      </c>
      <c r="R2210" s="14">
        <f>H2210*$H$11</f>
        <v>0</v>
      </c>
      <c r="S2210" s="14">
        <f>(N2210/100)*(I2210*$I$11)+(N2210/100)*(J2210*$J$11)</f>
        <v>189.54000000000002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461.70000000000005</v>
      </c>
      <c r="W2210" s="14">
        <f>(R2210/100)*(K2210*$K$11)+(R2210/100)*(L2210*$L$11)</f>
        <v>0</v>
      </c>
      <c r="X2210" s="14">
        <f t="shared" si="705"/>
        <v>259.74</v>
      </c>
      <c r="Y2210" s="14">
        <f t="shared" si="706"/>
        <v>0</v>
      </c>
      <c r="Z2210" s="14">
        <f t="shared" si="707"/>
        <v>0</v>
      </c>
      <c r="AA2210" s="14">
        <f t="shared" si="708"/>
        <v>623.70000000000005</v>
      </c>
      <c r="AB2210" s="14">
        <f t="shared" si="710"/>
        <v>0</v>
      </c>
      <c r="AC2210" s="15">
        <f t="shared" si="709"/>
        <v>883.4</v>
      </c>
      <c r="AD2210" s="48">
        <f>(ROUND(AC2210-AC2202,1)/AC2202)</f>
        <v>0.10535535535535535</v>
      </c>
      <c r="AE2210" s="113"/>
      <c r="AF2210" s="60"/>
      <c r="AH2210" s="20"/>
    </row>
    <row r="2211" spans="1:34">
      <c r="A2211" s="99" t="s">
        <v>833</v>
      </c>
      <c r="B2211" s="91"/>
      <c r="C2211" s="21" t="s">
        <v>4</v>
      </c>
      <c r="D2211" s="12">
        <v>54</v>
      </c>
      <c r="E2211" s="12">
        <v>0</v>
      </c>
      <c r="F2211" s="12">
        <v>0</v>
      </c>
      <c r="G2211" s="12">
        <v>0</v>
      </c>
      <c r="H2211" s="12">
        <v>108</v>
      </c>
      <c r="I2211" s="13">
        <v>15</v>
      </c>
      <c r="J2211" s="13">
        <v>75</v>
      </c>
      <c r="K2211" s="13">
        <v>47.5</v>
      </c>
      <c r="L2211" s="13">
        <v>47.5</v>
      </c>
      <c r="M2211" s="13">
        <v>0</v>
      </c>
      <c r="N2211" s="14">
        <f>D2211*$D$12</f>
        <v>70.2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162</v>
      </c>
      <c r="S2211" s="14">
        <f>(N2211/100)*(I2211*$I$12)+(N2211/100)*(J2211*$J$12)</f>
        <v>189.54000000000002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461.70000000000005</v>
      </c>
      <c r="X2211" s="14">
        <f t="shared" si="705"/>
        <v>259.74</v>
      </c>
      <c r="Y2211" s="14">
        <f t="shared" si="706"/>
        <v>0</v>
      </c>
      <c r="Z2211" s="14">
        <f t="shared" si="707"/>
        <v>0</v>
      </c>
      <c r="AA2211" s="14">
        <f t="shared" si="708"/>
        <v>0</v>
      </c>
      <c r="AB2211" s="14">
        <f t="shared" si="710"/>
        <v>623.70000000000005</v>
      </c>
      <c r="AC2211" s="15">
        <f t="shared" si="709"/>
        <v>883.4</v>
      </c>
      <c r="AD2211" s="48">
        <f>(ROUND(AC2211-AC2202,1)/AC2202)</f>
        <v>0.10535535535535535</v>
      </c>
      <c r="AE2211" s="113"/>
      <c r="AF2211" s="60"/>
      <c r="AH2211" s="20"/>
    </row>
    <row r="2212" spans="1:34">
      <c r="A2212" s="99" t="s">
        <v>834</v>
      </c>
      <c r="B2212" s="91"/>
      <c r="C2212" s="21" t="s">
        <v>327</v>
      </c>
      <c r="D2212" s="12">
        <v>108</v>
      </c>
      <c r="E2212" s="12">
        <v>0</v>
      </c>
      <c r="F2212" s="12">
        <v>0</v>
      </c>
      <c r="G2212" s="12">
        <v>0</v>
      </c>
      <c r="H2212" s="12">
        <v>0</v>
      </c>
      <c r="I2212" s="13">
        <v>15</v>
      </c>
      <c r="J2212" s="13">
        <v>75</v>
      </c>
      <c r="K2212" s="13">
        <v>0</v>
      </c>
      <c r="L2212" s="13">
        <v>0</v>
      </c>
      <c r="M2212" s="13">
        <v>75</v>
      </c>
      <c r="N2212" s="14">
        <f>D2212*$D$13</f>
        <v>162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(N2212/100)*(I2212*$I$14)+(N2212/100)*(J2212*$J$14)+(N2212/100)*(M2212*$M$14)</f>
        <v>801.9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705"/>
        <v>963.9</v>
      </c>
      <c r="Y2212" s="14">
        <f t="shared" si="706"/>
        <v>0</v>
      </c>
      <c r="Z2212" s="14">
        <f t="shared" si="707"/>
        <v>0</v>
      </c>
      <c r="AA2212" s="14">
        <f t="shared" si="708"/>
        <v>0</v>
      </c>
      <c r="AB2212" s="14">
        <f t="shared" si="710"/>
        <v>0</v>
      </c>
      <c r="AC2212" s="15">
        <f t="shared" si="709"/>
        <v>963.9</v>
      </c>
      <c r="AD2212" s="48">
        <f>(ROUND(AC2212-AC2202,1)/AC2202)</f>
        <v>0.20608108108108106</v>
      </c>
      <c r="AE2212" s="113"/>
      <c r="AF2212" s="60"/>
      <c r="AH2212" s="20"/>
    </row>
    <row r="2213" spans="1:34">
      <c r="A2213" s="99" t="s">
        <v>835</v>
      </c>
      <c r="B2213" s="91"/>
      <c r="C2213" s="21" t="s">
        <v>328</v>
      </c>
      <c r="D2213" s="12">
        <v>108</v>
      </c>
      <c r="E2213" s="12">
        <v>0</v>
      </c>
      <c r="F2213" s="12">
        <v>0</v>
      </c>
      <c r="G2213" s="12">
        <v>0</v>
      </c>
      <c r="H2213" s="12">
        <v>0</v>
      </c>
      <c r="I2213" s="13">
        <v>15</v>
      </c>
      <c r="J2213" s="13">
        <v>75</v>
      </c>
      <c r="K2213" s="13">
        <v>75</v>
      </c>
      <c r="L2213" s="13">
        <v>0</v>
      </c>
      <c r="M2213" s="13">
        <v>0</v>
      </c>
      <c r="N2213" s="14">
        <f>D2213*$D$14</f>
        <v>162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801.9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705"/>
        <v>963.9</v>
      </c>
      <c r="Y2213" s="14">
        <f t="shared" si="706"/>
        <v>0</v>
      </c>
      <c r="Z2213" s="14">
        <f t="shared" si="707"/>
        <v>0</v>
      </c>
      <c r="AA2213" s="14">
        <f t="shared" si="708"/>
        <v>0</v>
      </c>
      <c r="AB2213" s="14">
        <f t="shared" si="710"/>
        <v>0</v>
      </c>
      <c r="AC2213" s="15">
        <f t="shared" si="709"/>
        <v>963.9</v>
      </c>
      <c r="AD2213" s="48">
        <f>(ROUND(AC2213-AC2202,1)/AC2202)</f>
        <v>0.20608108108108106</v>
      </c>
      <c r="AE2213" s="113"/>
      <c r="AF2213" s="60"/>
      <c r="AH2213" s="20"/>
    </row>
    <row r="2214" spans="1:34">
      <c r="A2214" s="99"/>
      <c r="B2214" s="91"/>
      <c r="C2214" s="21" t="s">
        <v>329</v>
      </c>
      <c r="D2214" s="12">
        <v>108</v>
      </c>
      <c r="E2214" s="12">
        <v>0</v>
      </c>
      <c r="F2214" s="12">
        <v>0</v>
      </c>
      <c r="G2214" s="12">
        <v>0</v>
      </c>
      <c r="H2214" s="12">
        <v>0</v>
      </c>
      <c r="I2214" s="13">
        <v>15</v>
      </c>
      <c r="J2214" s="13">
        <v>75</v>
      </c>
      <c r="K2214" s="13">
        <v>0</v>
      </c>
      <c r="L2214" s="13">
        <v>75</v>
      </c>
      <c r="M2214" s="13">
        <v>0</v>
      </c>
      <c r="N2214" s="14">
        <f>D2214*$D$15</f>
        <v>162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801.9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705"/>
        <v>963.9</v>
      </c>
      <c r="Y2214" s="14">
        <f t="shared" si="706"/>
        <v>0</v>
      </c>
      <c r="Z2214" s="14">
        <f t="shared" si="707"/>
        <v>0</v>
      </c>
      <c r="AA2214" s="14">
        <f t="shared" si="708"/>
        <v>0</v>
      </c>
      <c r="AB2214" s="14">
        <f t="shared" si="710"/>
        <v>0</v>
      </c>
      <c r="AC2214" s="15">
        <f t="shared" si="709"/>
        <v>963.9</v>
      </c>
      <c r="AD2214" s="48">
        <f>(ROUND(AC2214-AC2202,1)/AC2202)</f>
        <v>0.20608108108108106</v>
      </c>
      <c r="AE2214" s="113"/>
      <c r="AF2214" s="60"/>
      <c r="AH2214" s="20"/>
    </row>
    <row r="2215" spans="1:34">
      <c r="A2215" s="99"/>
      <c r="B2215" s="91"/>
      <c r="C2215" s="21" t="s">
        <v>325</v>
      </c>
      <c r="D2215" s="12">
        <v>108</v>
      </c>
      <c r="E2215" s="12">
        <v>0</v>
      </c>
      <c r="F2215" s="12">
        <v>0</v>
      </c>
      <c r="G2215" s="12">
        <v>0</v>
      </c>
      <c r="H2215" s="12">
        <v>0</v>
      </c>
      <c r="I2215" s="13">
        <v>15</v>
      </c>
      <c r="J2215" s="13">
        <v>95</v>
      </c>
      <c r="K2215" s="13">
        <v>0</v>
      </c>
      <c r="L2215" s="13">
        <v>0</v>
      </c>
      <c r="M2215" s="13">
        <v>0</v>
      </c>
      <c r="N2215" s="14">
        <f>D2215*$D$16</f>
        <v>172.8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</f>
        <v>764.6400000000001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705"/>
        <v>937.44</v>
      </c>
      <c r="Y2215" s="14">
        <f t="shared" si="706"/>
        <v>0</v>
      </c>
      <c r="Z2215" s="14">
        <f t="shared" si="707"/>
        <v>0</v>
      </c>
      <c r="AA2215" s="14">
        <f t="shared" si="708"/>
        <v>0</v>
      </c>
      <c r="AB2215" s="14">
        <f t="shared" si="710"/>
        <v>0</v>
      </c>
      <c r="AC2215" s="15">
        <f t="shared" si="709"/>
        <v>937.4</v>
      </c>
      <c r="AD2215" s="48">
        <f>(ROUND(AC2215-AC2202,1)/AC2202)</f>
        <v>0.17292292292292291</v>
      </c>
      <c r="AE2215" s="113"/>
      <c r="AF2215" s="60"/>
      <c r="AH2215" s="20"/>
    </row>
    <row r="2216" spans="1:34">
      <c r="A2216" s="99"/>
      <c r="B2216" s="91"/>
      <c r="C2216" s="21" t="s">
        <v>326</v>
      </c>
      <c r="D2216" s="12">
        <v>108</v>
      </c>
      <c r="E2216" s="12">
        <v>0</v>
      </c>
      <c r="F2216" s="12">
        <v>0</v>
      </c>
      <c r="G2216" s="12">
        <v>0</v>
      </c>
      <c r="H2216" s="12">
        <v>0</v>
      </c>
      <c r="I2216" s="13">
        <v>57</v>
      </c>
      <c r="J2216" s="13">
        <v>75</v>
      </c>
      <c r="K2216" s="13">
        <v>0</v>
      </c>
      <c r="L2216" s="13">
        <v>0</v>
      </c>
      <c r="M2216" s="13">
        <v>0</v>
      </c>
      <c r="N2216" s="14">
        <f>D2216*$D$17</f>
        <v>172.8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</f>
        <v>572.83200000000011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705"/>
        <v>745.63200000000006</v>
      </c>
      <c r="Y2216" s="14">
        <f t="shared" si="706"/>
        <v>0</v>
      </c>
      <c r="Z2216" s="14">
        <f t="shared" si="707"/>
        <v>0</v>
      </c>
      <c r="AA2216" s="14">
        <f t="shared" si="708"/>
        <v>0</v>
      </c>
      <c r="AB2216" s="14">
        <f t="shared" si="710"/>
        <v>0</v>
      </c>
      <c r="AC2216" s="15">
        <f t="shared" si="709"/>
        <v>745.6</v>
      </c>
      <c r="AD2216" s="48">
        <f>(ROUND(AC2216-AC2202,1)/AC2202)</f>
        <v>-6.7067067067067068E-2</v>
      </c>
      <c r="AE2216" s="113"/>
      <c r="AF2216" s="60"/>
      <c r="AH2216" s="20"/>
    </row>
    <row r="2217" spans="1:34">
      <c r="A2217" s="106" t="s">
        <v>0</v>
      </c>
      <c r="B2217" s="92" t="s">
        <v>331</v>
      </c>
      <c r="C2217" s="50" t="s">
        <v>241</v>
      </c>
      <c r="D2217" s="11">
        <v>100</v>
      </c>
      <c r="E2217" s="11">
        <v>0</v>
      </c>
      <c r="F2217" s="11">
        <v>0</v>
      </c>
      <c r="G2217" s="11">
        <v>0</v>
      </c>
      <c r="H2217" s="11">
        <v>0</v>
      </c>
      <c r="I2217" s="51">
        <v>10</v>
      </c>
      <c r="J2217" s="51">
        <v>50</v>
      </c>
      <c r="K2217" s="51">
        <v>40</v>
      </c>
      <c r="L2217" s="51">
        <v>0</v>
      </c>
      <c r="M2217" s="51">
        <v>0</v>
      </c>
      <c r="N2217" s="52">
        <f>D2217*$D$3</f>
        <v>200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(N2217/100)*(I2217*$I$3)+(N2217/100)*(J2217*$J$3)+(N2217/100)*(K2217*$L$3)</f>
        <v>600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si="705"/>
        <v>800</v>
      </c>
      <c r="Y2217" s="52">
        <f t="shared" si="706"/>
        <v>0</v>
      </c>
      <c r="Z2217" s="52">
        <f t="shared" si="707"/>
        <v>0</v>
      </c>
      <c r="AA2217" s="52">
        <f t="shared" si="708"/>
        <v>0</v>
      </c>
      <c r="AB2217" s="52">
        <f>R2217+W2217</f>
        <v>0</v>
      </c>
      <c r="AC2217" s="53">
        <f>ROUND(X2217+Y2217+Z2217+AA2217+AB2217,1)</f>
        <v>800</v>
      </c>
      <c r="AD2217" s="58" t="s">
        <v>328</v>
      </c>
      <c r="AE2217" s="111"/>
      <c r="AF2217" s="63"/>
      <c r="AH2217" s="20"/>
    </row>
    <row r="2218" spans="1:34">
      <c r="A2218" s="99" t="s">
        <v>802</v>
      </c>
      <c r="B2218" s="93">
        <v>0</v>
      </c>
      <c r="C2218" s="21" t="s">
        <v>324</v>
      </c>
      <c r="D2218" s="12">
        <v>100</v>
      </c>
      <c r="E2218" s="12">
        <v>0</v>
      </c>
      <c r="F2218" s="12">
        <v>0</v>
      </c>
      <c r="G2218" s="12">
        <v>0</v>
      </c>
      <c r="H2218" s="12">
        <v>0</v>
      </c>
      <c r="I2218" s="13">
        <v>30</v>
      </c>
      <c r="J2218" s="13">
        <v>70</v>
      </c>
      <c r="K2218" s="13">
        <v>40</v>
      </c>
      <c r="L2218" s="13">
        <v>0</v>
      </c>
      <c r="M2218" s="13">
        <v>0</v>
      </c>
      <c r="N2218" s="14">
        <f>D2218*$D$4</f>
        <v>160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(N2218/100)*(I2218*$I$4)+(N2218/100)*(J2218*$J$4)+(N2218/100)*(K2218*$L$4)</f>
        <v>752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5"/>
        <v>912</v>
      </c>
      <c r="Y2218" s="14">
        <f t="shared" si="706"/>
        <v>0</v>
      </c>
      <c r="Z2218" s="14">
        <f t="shared" si="707"/>
        <v>0</v>
      </c>
      <c r="AA2218" s="14">
        <f t="shared" si="708"/>
        <v>0</v>
      </c>
      <c r="AB2218" s="14">
        <f>R2218+W2218</f>
        <v>0</v>
      </c>
      <c r="AC2218" s="15">
        <f>ROUND(X2218+Y2218+Z2218+AA2218+AB2218,1)</f>
        <v>912</v>
      </c>
      <c r="AD2218" s="48">
        <f>(ROUND(AC2218-AC2217,1)/AC2217)</f>
        <v>0.14000000000000001</v>
      </c>
      <c r="AE2218" s="113"/>
      <c r="AF2218" s="60"/>
      <c r="AH2218" s="20"/>
    </row>
    <row r="2219" spans="1:34">
      <c r="A2219" s="99" t="s">
        <v>803</v>
      </c>
      <c r="B2219" s="93">
        <v>20</v>
      </c>
      <c r="C2219" s="21" t="s">
        <v>836</v>
      </c>
      <c r="D2219" s="12">
        <v>100</v>
      </c>
      <c r="E2219" s="12">
        <v>0</v>
      </c>
      <c r="F2219" s="12">
        <v>0</v>
      </c>
      <c r="G2219" s="12">
        <v>0</v>
      </c>
      <c r="H2219" s="12">
        <v>0</v>
      </c>
      <c r="I2219" s="13">
        <v>10</v>
      </c>
      <c r="J2219" s="13">
        <v>50</v>
      </c>
      <c r="K2219" s="13">
        <v>40</v>
      </c>
      <c r="L2219" s="13">
        <v>0</v>
      </c>
      <c r="M2219" s="13">
        <v>0</v>
      </c>
      <c r="N2219" s="14">
        <f>D2219*$D$5</f>
        <v>200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(N2219/100)*(I2219*$I$5)+(N2219/100)*(J2219*$J$5)+(N2219/100)*(K2219*$L$5)</f>
        <v>560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5"/>
        <v>760</v>
      </c>
      <c r="Y2219" s="14">
        <f t="shared" si="706"/>
        <v>0</v>
      </c>
      <c r="Z2219" s="14">
        <f t="shared" si="707"/>
        <v>0</v>
      </c>
      <c r="AA2219" s="14">
        <f t="shared" si="708"/>
        <v>0</v>
      </c>
      <c r="AB2219" s="14">
        <f>R2219+W2219</f>
        <v>0</v>
      </c>
      <c r="AC2219" s="15">
        <f t="shared" ref="AC2219:AC2231" si="711">ROUND(X2219+Y2219+Z2219+AA2219+AB2219,1)</f>
        <v>760</v>
      </c>
      <c r="AD2219" s="48">
        <f>(ROUND(AC2219-AC2217,1)/AC2217)</f>
        <v>-0.05</v>
      </c>
      <c r="AE2219" s="113"/>
      <c r="AF2219" s="60"/>
      <c r="AH2219" s="20"/>
    </row>
    <row r="2220" spans="1:34">
      <c r="A2220" s="99" t="s">
        <v>804</v>
      </c>
      <c r="B2220" s="93">
        <v>25</v>
      </c>
      <c r="C2220" s="21" t="s">
        <v>337</v>
      </c>
      <c r="D2220" s="12">
        <v>100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D2220*$D$6</f>
        <v>200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(N2220/100)*(I2220*$I$6)+(N2220/100)*(J2220*$J$6)+(N2220/100)*(K2220*$L$6)</f>
        <v>560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5"/>
        <v>760</v>
      </c>
      <c r="Y2220" s="14">
        <f t="shared" si="706"/>
        <v>0</v>
      </c>
      <c r="Z2220" s="14">
        <f t="shared" si="707"/>
        <v>0</v>
      </c>
      <c r="AA2220" s="14">
        <f t="shared" si="708"/>
        <v>0</v>
      </c>
      <c r="AB2220" s="14">
        <f t="shared" ref="AB2220:AB2231" si="712">R2220+W2220</f>
        <v>0</v>
      </c>
      <c r="AC2220" s="15">
        <f t="shared" si="711"/>
        <v>760</v>
      </c>
      <c r="AD2220" s="48">
        <f>(ROUND(AC2220-AC2217,1)/AC2217)</f>
        <v>-0.05</v>
      </c>
      <c r="AE2220" s="113" t="s">
        <v>801</v>
      </c>
      <c r="AF2220" s="60"/>
      <c r="AH2220" s="20"/>
    </row>
    <row r="2221" spans="1:34">
      <c r="A2221" s="99" t="s">
        <v>805</v>
      </c>
      <c r="B2221" s="93">
        <v>0</v>
      </c>
      <c r="C2221" s="21" t="s">
        <v>338</v>
      </c>
      <c r="D2221" s="12">
        <v>100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D2221*$D$7</f>
        <v>200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(N2221/100)*(I2221*$I$7)+(N2221/100)*(J2221*$J$7)+(N2221/100)*(K2221*$L$7)</f>
        <v>560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5"/>
        <v>760</v>
      </c>
      <c r="Y2221" s="14">
        <f t="shared" si="706"/>
        <v>0</v>
      </c>
      <c r="Z2221" s="14">
        <f t="shared" si="707"/>
        <v>0</v>
      </c>
      <c r="AA2221" s="14">
        <f t="shared" si="708"/>
        <v>0</v>
      </c>
      <c r="AB2221" s="14">
        <f t="shared" si="712"/>
        <v>0</v>
      </c>
      <c r="AC2221" s="15">
        <f t="shared" si="711"/>
        <v>760</v>
      </c>
      <c r="AD2221" s="48">
        <f>(ROUND(AC2221-AC2217,1)/AC2217)</f>
        <v>-0.05</v>
      </c>
      <c r="AE2221" s="113"/>
      <c r="AF2221" s="60"/>
      <c r="AH2221" s="20"/>
    </row>
    <row r="2222" spans="1:34">
      <c r="A2222" s="99" t="s">
        <v>655</v>
      </c>
      <c r="B2222" s="93"/>
      <c r="C2222" s="21" t="s">
        <v>339</v>
      </c>
      <c r="D2222" s="12">
        <v>100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D2222*$D$8</f>
        <v>200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(N2222/100)*(I2222*$I$8)+(N2222/100)*(J2222*$J$8)+(N2222/100)*(K2222*$L$8)</f>
        <v>560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5"/>
        <v>760</v>
      </c>
      <c r="Y2222" s="14">
        <f t="shared" si="706"/>
        <v>0</v>
      </c>
      <c r="Z2222" s="14">
        <f t="shared" si="707"/>
        <v>0</v>
      </c>
      <c r="AA2222" s="14">
        <f t="shared" si="708"/>
        <v>0</v>
      </c>
      <c r="AB2222" s="14">
        <f t="shared" si="712"/>
        <v>0</v>
      </c>
      <c r="AC2222" s="15">
        <f t="shared" si="711"/>
        <v>760</v>
      </c>
      <c r="AD2222" s="48">
        <f>(ROUND(AC2222-AC2217,1)/AC2217)</f>
        <v>-0.05</v>
      </c>
      <c r="AE2222" s="113"/>
      <c r="AF2222" s="60"/>
      <c r="AH2222" s="20"/>
    </row>
    <row r="2223" spans="1:34">
      <c r="A2223" s="99" t="s">
        <v>596</v>
      </c>
      <c r="B2223" s="93"/>
      <c r="C2223" s="21" t="s">
        <v>1</v>
      </c>
      <c r="D2223" s="12">
        <v>50</v>
      </c>
      <c r="E2223" s="12">
        <v>100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86</v>
      </c>
      <c r="L2223" s="13">
        <v>0</v>
      </c>
      <c r="M2223" s="13">
        <v>0</v>
      </c>
      <c r="N2223" s="14">
        <f>D2223*$D$9</f>
        <v>65</v>
      </c>
      <c r="O2223" s="14">
        <f>E2223*$E$9</f>
        <v>150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(N2223/100)*(I2223*$I$9)+(N2223/100)*(J2223*$J$9)+(N2223/100)*(K2223*$L$9)</f>
        <v>284.70000000000005</v>
      </c>
      <c r="T2223" s="14">
        <f>(O2223/100)*(K2223*$K$9)</f>
        <v>387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5"/>
        <v>349.70000000000005</v>
      </c>
      <c r="Y2223" s="14">
        <f t="shared" si="706"/>
        <v>537</v>
      </c>
      <c r="Z2223" s="14">
        <f t="shared" si="707"/>
        <v>0</v>
      </c>
      <c r="AA2223" s="14">
        <f t="shared" si="708"/>
        <v>0</v>
      </c>
      <c r="AB2223" s="14">
        <f t="shared" si="712"/>
        <v>0</v>
      </c>
      <c r="AC2223" s="15">
        <f t="shared" si="711"/>
        <v>886.7</v>
      </c>
      <c r="AD2223" s="48">
        <f>(ROUND(AC2223-AC2217,1)/AC2217)</f>
        <v>0.108375</v>
      </c>
      <c r="AE2223" s="113"/>
      <c r="AF2223" s="60"/>
      <c r="AH2223" s="20"/>
    </row>
    <row r="2224" spans="1:34">
      <c r="A2224" s="99" t="s">
        <v>831</v>
      </c>
      <c r="B2224" s="93"/>
      <c r="C2224" s="21" t="s">
        <v>2</v>
      </c>
      <c r="D2224" s="12">
        <v>50</v>
      </c>
      <c r="E2224" s="12">
        <v>0</v>
      </c>
      <c r="F2224" s="12">
        <v>100</v>
      </c>
      <c r="G2224" s="12">
        <v>0</v>
      </c>
      <c r="H2224" s="12">
        <v>0</v>
      </c>
      <c r="I2224" s="13">
        <v>10</v>
      </c>
      <c r="J2224" s="13">
        <v>50</v>
      </c>
      <c r="K2224" s="13">
        <v>51</v>
      </c>
      <c r="L2224" s="13">
        <v>51</v>
      </c>
      <c r="M2224" s="13">
        <v>0</v>
      </c>
      <c r="N2224" s="14">
        <f>D2224*$D$10</f>
        <v>65</v>
      </c>
      <c r="O2224" s="14">
        <f>E2224*$E$10</f>
        <v>0</v>
      </c>
      <c r="P2224" s="14">
        <f>F2224*$F$10</f>
        <v>150</v>
      </c>
      <c r="Q2224" s="14">
        <f>G2224*$G$10</f>
        <v>0</v>
      </c>
      <c r="R2224" s="14">
        <f>H2224*$H$10</f>
        <v>0</v>
      </c>
      <c r="S2224" s="14">
        <f>(N2224/100)*(I2224*$I$10)+(N2224/100)*(J2224*$J$10)+(N2224/100)*(K2224*$L$10)</f>
        <v>216.45</v>
      </c>
      <c r="T2224" s="14">
        <f>(O2224/100)*(K2224*$J$10)</f>
        <v>0</v>
      </c>
      <c r="U2224" s="14">
        <f>(P2224/100)*(K2224*$K$10)+(P2224/100)*(L2224*$L$10)</f>
        <v>459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5"/>
        <v>281.45</v>
      </c>
      <c r="Y2224" s="14">
        <f t="shared" si="706"/>
        <v>0</v>
      </c>
      <c r="Z2224" s="14">
        <f t="shared" si="707"/>
        <v>609</v>
      </c>
      <c r="AA2224" s="14">
        <f t="shared" si="708"/>
        <v>0</v>
      </c>
      <c r="AB2224" s="14">
        <f t="shared" si="712"/>
        <v>0</v>
      </c>
      <c r="AC2224" s="15">
        <f t="shared" si="711"/>
        <v>890.5</v>
      </c>
      <c r="AD2224" s="48">
        <f>(ROUND(AC2224-AC2217,1)/AC2217)</f>
        <v>0.113125</v>
      </c>
      <c r="AE2224" s="113"/>
      <c r="AF2224" s="60"/>
      <c r="AH2224" s="20"/>
    </row>
    <row r="2225" spans="1:34">
      <c r="A2225" s="99" t="s">
        <v>832</v>
      </c>
      <c r="B2225" s="93"/>
      <c r="C2225" s="21" t="s">
        <v>3</v>
      </c>
      <c r="D2225" s="12">
        <v>50</v>
      </c>
      <c r="E2225" s="12">
        <v>0</v>
      </c>
      <c r="F2225" s="12">
        <v>0</v>
      </c>
      <c r="G2225" s="12">
        <v>100</v>
      </c>
      <c r="H2225" s="12">
        <v>0</v>
      </c>
      <c r="I2225" s="13">
        <v>10</v>
      </c>
      <c r="J2225" s="13">
        <v>50</v>
      </c>
      <c r="K2225" s="13">
        <v>0</v>
      </c>
      <c r="L2225" s="13">
        <v>123</v>
      </c>
      <c r="M2225" s="13">
        <v>0</v>
      </c>
      <c r="N2225" s="14">
        <f>D2225*$D$11</f>
        <v>65</v>
      </c>
      <c r="O2225" s="14">
        <f>E2225*$E$11</f>
        <v>0</v>
      </c>
      <c r="P2225" s="14">
        <f>F2225*$F$11</f>
        <v>0</v>
      </c>
      <c r="Q2225" s="14">
        <f>G2225*$G$11</f>
        <v>150</v>
      </c>
      <c r="R2225" s="14">
        <f>H2225*$H$11</f>
        <v>0</v>
      </c>
      <c r="S2225" s="14">
        <f>(N2225/100)*(I2225*$I$11)+(N2225/100)*(J2225*$J$11)+(N2225/100)*(K2225*$L$11)</f>
        <v>117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553.5</v>
      </c>
      <c r="W2225" s="14">
        <f>(R2225/100)*(K2225*$K$11)+(R2225/100)*(L2225*$L$11)</f>
        <v>0</v>
      </c>
      <c r="X2225" s="14">
        <f t="shared" si="705"/>
        <v>182</v>
      </c>
      <c r="Y2225" s="14">
        <f t="shared" si="706"/>
        <v>0</v>
      </c>
      <c r="Z2225" s="14">
        <f t="shared" si="707"/>
        <v>0</v>
      </c>
      <c r="AA2225" s="14">
        <f t="shared" si="708"/>
        <v>703.5</v>
      </c>
      <c r="AB2225" s="14">
        <f t="shared" si="712"/>
        <v>0</v>
      </c>
      <c r="AC2225" s="15">
        <f t="shared" si="711"/>
        <v>885.5</v>
      </c>
      <c r="AD2225" s="48">
        <f>(ROUND(AC2225-AC2217,1)/AC2217)</f>
        <v>0.106875</v>
      </c>
      <c r="AE2225" s="113"/>
      <c r="AF2225" s="60"/>
      <c r="AH2225" s="20"/>
    </row>
    <row r="2226" spans="1:34">
      <c r="A2226" s="99" t="s">
        <v>833</v>
      </c>
      <c r="B2226" s="93"/>
      <c r="C2226" s="21" t="s">
        <v>4</v>
      </c>
      <c r="D2226" s="12">
        <v>50</v>
      </c>
      <c r="E2226" s="12">
        <v>0</v>
      </c>
      <c r="F2226" s="12">
        <v>0</v>
      </c>
      <c r="G2226" s="12">
        <v>0</v>
      </c>
      <c r="H2226" s="12">
        <v>100</v>
      </c>
      <c r="I2226" s="13">
        <v>10</v>
      </c>
      <c r="J2226" s="13">
        <v>50</v>
      </c>
      <c r="K2226" s="13">
        <v>51</v>
      </c>
      <c r="L2226" s="13">
        <v>51</v>
      </c>
      <c r="M2226" s="13">
        <v>0</v>
      </c>
      <c r="N2226" s="14">
        <f>D2226*$D$12</f>
        <v>65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150</v>
      </c>
      <c r="S2226" s="14">
        <f>(N2226/100)*(I2226*$I$12)+(N2226/100)*(J2226*$J$12)+(N2226/100)*(K2226*$L$12)</f>
        <v>216.45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459</v>
      </c>
      <c r="X2226" s="14">
        <f t="shared" si="705"/>
        <v>281.45</v>
      </c>
      <c r="Y2226" s="14">
        <f t="shared" si="706"/>
        <v>0</v>
      </c>
      <c r="Z2226" s="14">
        <f t="shared" si="707"/>
        <v>0</v>
      </c>
      <c r="AA2226" s="14">
        <f t="shared" si="708"/>
        <v>0</v>
      </c>
      <c r="AB2226" s="14">
        <f t="shared" si="712"/>
        <v>609</v>
      </c>
      <c r="AC2226" s="15">
        <f t="shared" si="711"/>
        <v>890.5</v>
      </c>
      <c r="AD2226" s="48">
        <f>(ROUND(AC2226-AC2217,1)/AC2217)</f>
        <v>0.113125</v>
      </c>
      <c r="AE2226" s="113"/>
      <c r="AF2226" s="60"/>
      <c r="AH2226" s="20"/>
    </row>
    <row r="2227" spans="1:34">
      <c r="A2227" s="99" t="s">
        <v>834</v>
      </c>
      <c r="B2227" s="93"/>
      <c r="C2227" s="21" t="s">
        <v>327</v>
      </c>
      <c r="D2227" s="12">
        <v>100</v>
      </c>
      <c r="E2227" s="12">
        <v>0</v>
      </c>
      <c r="F2227" s="12">
        <v>0</v>
      </c>
      <c r="G2227" s="12">
        <v>0</v>
      </c>
      <c r="H2227" s="12">
        <v>0</v>
      </c>
      <c r="I2227" s="13">
        <v>10</v>
      </c>
      <c r="J2227" s="13">
        <v>50</v>
      </c>
      <c r="K2227" s="13">
        <v>40</v>
      </c>
      <c r="L2227" s="13">
        <v>0</v>
      </c>
      <c r="M2227" s="13">
        <v>80</v>
      </c>
      <c r="N2227" s="14">
        <f>D2227*$D$13</f>
        <v>150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(N2227/100)*(I2227*$I$13)+(N2227/100)*(J2227*$J$13)+(N2227/100)*(M2227*$M$13)+(N2227/100)*(K2227*$K$10)</f>
        <v>930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5"/>
        <v>1080</v>
      </c>
      <c r="Y2227" s="14">
        <f t="shared" si="706"/>
        <v>0</v>
      </c>
      <c r="Z2227" s="14">
        <f t="shared" si="707"/>
        <v>0</v>
      </c>
      <c r="AA2227" s="14">
        <f t="shared" si="708"/>
        <v>0</v>
      </c>
      <c r="AB2227" s="14">
        <f t="shared" si="712"/>
        <v>0</v>
      </c>
      <c r="AC2227" s="15">
        <f t="shared" si="711"/>
        <v>1080</v>
      </c>
      <c r="AD2227" s="48">
        <f>(ROUND(AC2227-AC2217,1)/AC2217)</f>
        <v>0.35</v>
      </c>
      <c r="AE2227" s="113"/>
      <c r="AF2227" s="60"/>
      <c r="AH2227" s="20"/>
    </row>
    <row r="2228" spans="1:34">
      <c r="A2228" s="99" t="s">
        <v>835</v>
      </c>
      <c r="B2228" s="93"/>
      <c r="C2228" s="21" t="s">
        <v>328</v>
      </c>
      <c r="D2228" s="12">
        <v>122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75</v>
      </c>
      <c r="L2228" s="13">
        <v>0</v>
      </c>
      <c r="M2228" s="13">
        <v>0</v>
      </c>
      <c r="N2228" s="14">
        <f>D2228*$D$14</f>
        <v>183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741.15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5"/>
        <v>924.15</v>
      </c>
      <c r="Y2228" s="14">
        <f t="shared" si="706"/>
        <v>0</v>
      </c>
      <c r="Z2228" s="14">
        <f t="shared" si="707"/>
        <v>0</v>
      </c>
      <c r="AA2228" s="14">
        <f t="shared" si="708"/>
        <v>0</v>
      </c>
      <c r="AB2228" s="14">
        <f t="shared" si="712"/>
        <v>0</v>
      </c>
      <c r="AC2228" s="15">
        <f t="shared" si="711"/>
        <v>924.2</v>
      </c>
      <c r="AD2228" s="48">
        <f>(ROUND(AC2228-AC2217,1)/AC2217)</f>
        <v>0.15525</v>
      </c>
      <c r="AE2228" s="113"/>
      <c r="AF2228" s="60"/>
      <c r="AH2228" s="20"/>
    </row>
    <row r="2229" spans="1:34">
      <c r="A2229" s="99"/>
      <c r="B2229" s="93"/>
      <c r="C2229" s="21" t="s">
        <v>329</v>
      </c>
      <c r="D2229" s="12">
        <v>122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0</v>
      </c>
      <c r="L2229" s="13">
        <v>75</v>
      </c>
      <c r="M2229" s="13">
        <v>0</v>
      </c>
      <c r="N2229" s="14">
        <f>D2229*$D$15</f>
        <v>183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741.15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5"/>
        <v>924.15</v>
      </c>
      <c r="Y2229" s="14">
        <f t="shared" si="706"/>
        <v>0</v>
      </c>
      <c r="Z2229" s="14">
        <f t="shared" si="707"/>
        <v>0</v>
      </c>
      <c r="AA2229" s="14">
        <f t="shared" si="708"/>
        <v>0</v>
      </c>
      <c r="AB2229" s="14">
        <f t="shared" si="712"/>
        <v>0</v>
      </c>
      <c r="AC2229" s="15">
        <f t="shared" si="711"/>
        <v>924.2</v>
      </c>
      <c r="AD2229" s="48">
        <f>(ROUND(AC2229-AC2217,1)/AC2217)</f>
        <v>0.15525</v>
      </c>
      <c r="AE2229" s="113"/>
      <c r="AF2229" s="60"/>
      <c r="AH2229" s="20"/>
    </row>
    <row r="2230" spans="1:34">
      <c r="A2230" s="99"/>
      <c r="B2230" s="93"/>
      <c r="C2230" s="21" t="s">
        <v>325</v>
      </c>
      <c r="D2230" s="12">
        <v>100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80</v>
      </c>
      <c r="K2230" s="13">
        <v>40</v>
      </c>
      <c r="L2230" s="13">
        <v>0</v>
      </c>
      <c r="M2230" s="13">
        <v>0</v>
      </c>
      <c r="N2230" s="14">
        <f>D2230*$D$16</f>
        <v>160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(N2230/100)*(I2230*$I$16)+(N2230/100)*(J2230*$J$16)+(N2230/100)*(K2230*$L$16)</f>
        <v>784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5"/>
        <v>944</v>
      </c>
      <c r="Y2230" s="14">
        <f t="shared" si="706"/>
        <v>0</v>
      </c>
      <c r="Z2230" s="14">
        <f t="shared" si="707"/>
        <v>0</v>
      </c>
      <c r="AA2230" s="14">
        <f t="shared" si="708"/>
        <v>0</v>
      </c>
      <c r="AB2230" s="14">
        <f t="shared" si="712"/>
        <v>0</v>
      </c>
      <c r="AC2230" s="15">
        <f t="shared" si="711"/>
        <v>944</v>
      </c>
      <c r="AD2230" s="48">
        <f>(ROUND(AC2230-AC2217,1)/AC2217)</f>
        <v>0.18</v>
      </c>
      <c r="AE2230" s="113"/>
      <c r="AF2230" s="60"/>
      <c r="AH2230" s="20"/>
    </row>
    <row r="2231" spans="1:34">
      <c r="A2231" s="99"/>
      <c r="B2231" s="93"/>
      <c r="C2231" s="21" t="s">
        <v>326</v>
      </c>
      <c r="D2231" s="12">
        <v>100</v>
      </c>
      <c r="E2231" s="12">
        <v>0</v>
      </c>
      <c r="F2231" s="12">
        <v>0</v>
      </c>
      <c r="G2231" s="12">
        <v>0</v>
      </c>
      <c r="H2231" s="12">
        <v>0</v>
      </c>
      <c r="I2231" s="13">
        <v>50</v>
      </c>
      <c r="J2231" s="13">
        <v>50</v>
      </c>
      <c r="K2231" s="13">
        <v>40</v>
      </c>
      <c r="L2231" s="13">
        <v>0</v>
      </c>
      <c r="M2231" s="13">
        <v>0</v>
      </c>
      <c r="N2231" s="14">
        <f>D2231*$D$17</f>
        <v>160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(N2231/100)*(I2231*$I$17)+(N2231/100)*(J2231*$J$17)+(N2231/100)*(K2231*$L$17)</f>
        <v>632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5"/>
        <v>792</v>
      </c>
      <c r="Y2231" s="14">
        <f t="shared" si="706"/>
        <v>0</v>
      </c>
      <c r="Z2231" s="14">
        <f t="shared" si="707"/>
        <v>0</v>
      </c>
      <c r="AA2231" s="14">
        <f t="shared" si="708"/>
        <v>0</v>
      </c>
      <c r="AB2231" s="14">
        <f t="shared" si="712"/>
        <v>0</v>
      </c>
      <c r="AC2231" s="15">
        <f t="shared" si="711"/>
        <v>792</v>
      </c>
      <c r="AD2231" s="48">
        <f>(ROUND(AC2231-AC2217,1)/AC2217)</f>
        <v>-0.01</v>
      </c>
      <c r="AE2231" s="113"/>
      <c r="AF2231" s="60"/>
      <c r="AH2231" s="20"/>
    </row>
    <row r="2232" spans="1:34">
      <c r="A2232" s="106" t="s">
        <v>0</v>
      </c>
      <c r="B2232" s="90" t="s">
        <v>583</v>
      </c>
      <c r="C2232" s="50" t="s">
        <v>241</v>
      </c>
      <c r="D2232" s="11">
        <v>115</v>
      </c>
      <c r="E2232" s="11">
        <v>0</v>
      </c>
      <c r="F2232" s="11">
        <v>0</v>
      </c>
      <c r="G2232" s="11">
        <v>0</v>
      </c>
      <c r="H2232" s="11">
        <v>0</v>
      </c>
      <c r="I2232" s="51">
        <v>40</v>
      </c>
      <c r="J2232" s="51">
        <v>40</v>
      </c>
      <c r="K2232" s="51">
        <v>0</v>
      </c>
      <c r="L2232" s="51">
        <v>0</v>
      </c>
      <c r="M2232" s="51">
        <v>0</v>
      </c>
      <c r="N2232" s="52">
        <f>D2232*$D$3</f>
        <v>230</v>
      </c>
      <c r="O2232" s="52">
        <f>E2232*$E$3</f>
        <v>0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552</v>
      </c>
      <c r="T2232" s="52">
        <f>(O2232/100)*(K2232*$K$3)</f>
        <v>0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782</v>
      </c>
      <c r="Y2232" s="52">
        <f t="shared" ref="Y2232:Y2246" si="714">O2232+T2232</f>
        <v>0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782</v>
      </c>
      <c r="AD2232" s="58"/>
      <c r="AE2232" s="113"/>
      <c r="AF2232" s="60"/>
      <c r="AH2232" s="20"/>
    </row>
    <row r="2233" spans="1:34">
      <c r="A2233" s="99" t="s">
        <v>802</v>
      </c>
      <c r="B2233" s="91">
        <v>10</v>
      </c>
      <c r="C2233" s="21" t="s">
        <v>324</v>
      </c>
      <c r="D2233" s="12">
        <v>115</v>
      </c>
      <c r="E2233" s="12">
        <v>0</v>
      </c>
      <c r="F2233" s="12">
        <v>0</v>
      </c>
      <c r="G2233" s="12">
        <v>0</v>
      </c>
      <c r="H2233" s="12">
        <v>0</v>
      </c>
      <c r="I2233" s="13">
        <v>59</v>
      </c>
      <c r="J2233" s="13">
        <v>59</v>
      </c>
      <c r="K2233" s="13">
        <v>0</v>
      </c>
      <c r="L2233" s="13">
        <v>0</v>
      </c>
      <c r="M2233" s="13">
        <v>0</v>
      </c>
      <c r="N2233" s="14">
        <f>D2233*$D$4</f>
        <v>184</v>
      </c>
      <c r="O2233" s="14">
        <f>E2233*$E$4</f>
        <v>0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759.92000000000007</v>
      </c>
      <c r="T2233" s="14">
        <f>(O2233/100)*(K2233*$K$4)</f>
        <v>0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943.92000000000007</v>
      </c>
      <c r="Y2233" s="14">
        <f t="shared" si="714"/>
        <v>0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943.9</v>
      </c>
      <c r="AD2233" s="48">
        <f>(ROUND(AC2233-AC2232,1)/AC2232)</f>
        <v>0.20703324808184145</v>
      </c>
      <c r="AE2233" s="113"/>
      <c r="AF2233" s="60"/>
      <c r="AH2233" s="20"/>
    </row>
    <row r="2234" spans="1:34">
      <c r="A2234" s="99" t="s">
        <v>803</v>
      </c>
      <c r="B2234" s="91">
        <v>18</v>
      </c>
      <c r="C2234" s="21" t="s">
        <v>836</v>
      </c>
      <c r="D2234" s="12">
        <v>115</v>
      </c>
      <c r="E2234" s="12">
        <v>0</v>
      </c>
      <c r="F2234" s="12">
        <v>0</v>
      </c>
      <c r="G2234" s="12">
        <v>0</v>
      </c>
      <c r="H2234" s="12">
        <v>0</v>
      </c>
      <c r="I2234" s="13">
        <v>40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D2234*$D$5</f>
        <v>230</v>
      </c>
      <c r="O2234" s="14">
        <f>E2234*$E$5</f>
        <v>0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515.19999999999993</v>
      </c>
      <c r="T2234" s="14">
        <f>(O2234/100)*(K2234*$K$5)</f>
        <v>0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745.19999999999993</v>
      </c>
      <c r="Y2234" s="14">
        <f t="shared" si="714"/>
        <v>0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745.2</v>
      </c>
      <c r="AD2234" s="48">
        <f>(ROUND(AC2234-AC2232,1)/AC2232)</f>
        <v>-4.7058823529411764E-2</v>
      </c>
      <c r="AE2234" s="113"/>
      <c r="AF2234" s="60"/>
      <c r="AH2234" s="20"/>
    </row>
    <row r="2235" spans="1:34">
      <c r="A2235" s="99" t="s">
        <v>804</v>
      </c>
      <c r="B2235" s="91">
        <v>0</v>
      </c>
      <c r="C2235" s="21" t="s">
        <v>337</v>
      </c>
      <c r="D2235" s="12">
        <v>115</v>
      </c>
      <c r="E2235" s="12">
        <v>0</v>
      </c>
      <c r="F2235" s="12">
        <v>0</v>
      </c>
      <c r="G2235" s="12">
        <v>0</v>
      </c>
      <c r="H2235" s="12">
        <v>0</v>
      </c>
      <c r="I2235" s="13">
        <v>40</v>
      </c>
      <c r="J2235" s="13">
        <v>40</v>
      </c>
      <c r="K2235" s="13">
        <v>0</v>
      </c>
      <c r="L2235" s="13">
        <v>0</v>
      </c>
      <c r="M2235" s="13">
        <v>0</v>
      </c>
      <c r="N2235" s="14">
        <f>D2235*$D$6</f>
        <v>230</v>
      </c>
      <c r="O2235" s="14">
        <f>E2235*$E$6</f>
        <v>0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515.19999999999993</v>
      </c>
      <c r="T2235" s="14">
        <f>(O2235/100)*(K2235*$K$6)</f>
        <v>0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745.19999999999993</v>
      </c>
      <c r="Y2235" s="14">
        <f t="shared" si="714"/>
        <v>0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745.2</v>
      </c>
      <c r="AD2235" s="48">
        <f>(ROUND(AC2235-AC2232,1)/AC2232)</f>
        <v>-4.7058823529411764E-2</v>
      </c>
      <c r="AE2235" s="113" t="s">
        <v>801</v>
      </c>
      <c r="AF2235" s="60"/>
      <c r="AH2235" s="20"/>
    </row>
    <row r="2236" spans="1:34">
      <c r="A2236" s="99" t="s">
        <v>805</v>
      </c>
      <c r="B2236" s="91">
        <v>0</v>
      </c>
      <c r="C2236" s="21" t="s">
        <v>338</v>
      </c>
      <c r="D2236" s="12">
        <v>115</v>
      </c>
      <c r="E2236" s="12">
        <v>0</v>
      </c>
      <c r="F2236" s="12">
        <v>0</v>
      </c>
      <c r="G2236" s="12">
        <v>0</v>
      </c>
      <c r="H2236" s="12">
        <v>0</v>
      </c>
      <c r="I2236" s="13">
        <v>40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D2236*$D$7</f>
        <v>230</v>
      </c>
      <c r="O2236" s="14">
        <f>E2236*$E$7</f>
        <v>0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515.19999999999993</v>
      </c>
      <c r="T2236" s="14">
        <f>(O2236/100)*(K2236*$K$7)</f>
        <v>0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745.19999999999993</v>
      </c>
      <c r="Y2236" s="14">
        <f t="shared" si="714"/>
        <v>0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745.2</v>
      </c>
      <c r="AD2236" s="48">
        <f>(ROUND(AC2236-AC2232,1)/AC2232)</f>
        <v>-4.7058823529411764E-2</v>
      </c>
      <c r="AE2236" s="113"/>
      <c r="AF2236" s="60"/>
      <c r="AH2236" s="20"/>
    </row>
    <row r="2237" spans="1:34">
      <c r="A2237" s="99" t="s">
        <v>655</v>
      </c>
      <c r="B2237" s="91"/>
      <c r="C2237" s="21" t="s">
        <v>339</v>
      </c>
      <c r="D2237" s="12">
        <v>115</v>
      </c>
      <c r="E2237" s="12">
        <v>0</v>
      </c>
      <c r="F2237" s="12">
        <v>0</v>
      </c>
      <c r="G2237" s="12">
        <v>0</v>
      </c>
      <c r="H2237" s="12">
        <v>0</v>
      </c>
      <c r="I2237" s="13">
        <v>40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D2237*$D$8</f>
        <v>230</v>
      </c>
      <c r="O2237" s="14">
        <f>E2237*$E$8</f>
        <v>0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515.19999999999993</v>
      </c>
      <c r="T2237" s="14">
        <f>(O2237/100)*(K2237*$K$8)</f>
        <v>0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745.19999999999993</v>
      </c>
      <c r="Y2237" s="14">
        <f t="shared" si="714"/>
        <v>0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745.2</v>
      </c>
      <c r="AD2237" s="48">
        <f>(ROUND(AC2237-AC2232,1)/AC2232)</f>
        <v>-4.7058823529411764E-2</v>
      </c>
      <c r="AE2237" s="113"/>
      <c r="AF2237" s="60"/>
      <c r="AH2237" s="20"/>
    </row>
    <row r="2238" spans="1:34">
      <c r="A2238" s="99" t="s">
        <v>596</v>
      </c>
      <c r="B2238" s="91"/>
      <c r="C2238" s="21" t="s">
        <v>1</v>
      </c>
      <c r="D2238" s="12">
        <v>58</v>
      </c>
      <c r="E2238" s="12">
        <v>115</v>
      </c>
      <c r="F2238" s="12">
        <v>0</v>
      </c>
      <c r="G2238" s="12">
        <v>0</v>
      </c>
      <c r="H2238" s="12">
        <v>0</v>
      </c>
      <c r="I2238" s="13">
        <v>40</v>
      </c>
      <c r="J2238" s="13">
        <v>40</v>
      </c>
      <c r="K2238" s="13">
        <v>85</v>
      </c>
      <c r="L2238" s="13">
        <v>0</v>
      </c>
      <c r="M2238" s="13">
        <v>0</v>
      </c>
      <c r="N2238" s="14">
        <f>D2238*$D$9</f>
        <v>75.400000000000006</v>
      </c>
      <c r="O2238" s="14">
        <f>E2238*$E$9</f>
        <v>172.5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180.96</v>
      </c>
      <c r="T2238" s="14">
        <f>(O2238/100)*(K2238*$K$9)</f>
        <v>439.875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256.36</v>
      </c>
      <c r="Y2238" s="14">
        <f t="shared" si="714"/>
        <v>612.375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868.7</v>
      </c>
      <c r="AD2238" s="48">
        <f>(ROUND(AC2238-AC2232,1)/AC2232)</f>
        <v>0.1108695652173913</v>
      </c>
      <c r="AE2238" s="113"/>
      <c r="AF2238" s="60"/>
      <c r="AH2238" s="20"/>
    </row>
    <row r="2239" spans="1:34">
      <c r="A2239" s="99" t="s">
        <v>831</v>
      </c>
      <c r="B2239" s="91"/>
      <c r="C2239" s="21" t="s">
        <v>2</v>
      </c>
      <c r="D2239" s="12">
        <v>58</v>
      </c>
      <c r="E2239" s="12">
        <v>0</v>
      </c>
      <c r="F2239" s="12">
        <v>115</v>
      </c>
      <c r="G2239" s="12">
        <v>0</v>
      </c>
      <c r="H2239" s="12">
        <v>0</v>
      </c>
      <c r="I2239" s="13">
        <v>40</v>
      </c>
      <c r="J2239" s="13">
        <v>40</v>
      </c>
      <c r="K2239" s="13">
        <v>42.5</v>
      </c>
      <c r="L2239" s="13">
        <v>42.5</v>
      </c>
      <c r="M2239" s="13">
        <v>0</v>
      </c>
      <c r="N2239" s="14">
        <f>D2239*$D$10</f>
        <v>75.400000000000006</v>
      </c>
      <c r="O2239" s="14">
        <f>E2239*$E$10</f>
        <v>0</v>
      </c>
      <c r="P2239" s="14">
        <f>F2239*$F$10</f>
        <v>172.5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180.96</v>
      </c>
      <c r="T2239" s="14">
        <f>(O2239/100)*(K2239*$J$10)</f>
        <v>0</v>
      </c>
      <c r="U2239" s="14">
        <f>(P2239/100)*(K2239*$K$10)+(P2239/100)*(L2239*$L$10)</f>
        <v>439.875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256.36</v>
      </c>
      <c r="Y2239" s="14">
        <f t="shared" si="714"/>
        <v>0</v>
      </c>
      <c r="Z2239" s="14">
        <f t="shared" si="715"/>
        <v>612.375</v>
      </c>
      <c r="AA2239" s="14">
        <f t="shared" si="716"/>
        <v>0</v>
      </c>
      <c r="AB2239" s="14">
        <f t="shared" si="718"/>
        <v>0</v>
      </c>
      <c r="AC2239" s="15">
        <f t="shared" si="717"/>
        <v>868.7</v>
      </c>
      <c r="AD2239" s="48">
        <f>(ROUND(AC2239-AC2232,1)/AC2232)</f>
        <v>0.1108695652173913</v>
      </c>
      <c r="AE2239" s="113"/>
      <c r="AF2239" s="60"/>
      <c r="AH2239" s="20"/>
    </row>
    <row r="2240" spans="1:34">
      <c r="A2240" s="99" t="s">
        <v>832</v>
      </c>
      <c r="B2240" s="91"/>
      <c r="C2240" s="21" t="s">
        <v>3</v>
      </c>
      <c r="D2240" s="12">
        <v>58</v>
      </c>
      <c r="E2240" s="12">
        <v>0</v>
      </c>
      <c r="F2240" s="12">
        <v>0</v>
      </c>
      <c r="G2240" s="12">
        <v>115</v>
      </c>
      <c r="H2240" s="12">
        <v>0</v>
      </c>
      <c r="I2240" s="13">
        <v>40</v>
      </c>
      <c r="J2240" s="13">
        <v>40</v>
      </c>
      <c r="K2240" s="13">
        <v>0</v>
      </c>
      <c r="L2240" s="13">
        <v>85</v>
      </c>
      <c r="M2240" s="13">
        <v>0</v>
      </c>
      <c r="N2240" s="14">
        <f>D2240*$D$11</f>
        <v>75.400000000000006</v>
      </c>
      <c r="O2240" s="14">
        <f>E2240*$E$11</f>
        <v>0</v>
      </c>
      <c r="P2240" s="14">
        <f>F2240*$F$11</f>
        <v>0</v>
      </c>
      <c r="Q2240" s="14">
        <f>G2240*$G$11</f>
        <v>172.5</v>
      </c>
      <c r="R2240" s="14">
        <f>H2240*$H$11</f>
        <v>0</v>
      </c>
      <c r="S2240" s="14">
        <f>(N2240/100)*(I2240*$I$11)+(N2240/100)*(J2240*$J$11)</f>
        <v>180.96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439.875</v>
      </c>
      <c r="W2240" s="14">
        <f>(R2240/100)*(K2240*$K$11)+(R2240/100)*(L2240*$L$11)</f>
        <v>0</v>
      </c>
      <c r="X2240" s="14">
        <f t="shared" si="713"/>
        <v>256.36</v>
      </c>
      <c r="Y2240" s="14">
        <f t="shared" si="714"/>
        <v>0</v>
      </c>
      <c r="Z2240" s="14">
        <f t="shared" si="715"/>
        <v>0</v>
      </c>
      <c r="AA2240" s="14">
        <f t="shared" si="716"/>
        <v>612.375</v>
      </c>
      <c r="AB2240" s="14">
        <f t="shared" si="718"/>
        <v>0</v>
      </c>
      <c r="AC2240" s="15">
        <f t="shared" si="717"/>
        <v>868.7</v>
      </c>
      <c r="AD2240" s="48">
        <f>(ROUND(AC2240-AC2232,1)/AC2232)</f>
        <v>0.1108695652173913</v>
      </c>
      <c r="AE2240" s="113"/>
      <c r="AF2240" s="60"/>
      <c r="AH2240" s="20"/>
    </row>
    <row r="2241" spans="1:34">
      <c r="A2241" s="99" t="s">
        <v>833</v>
      </c>
      <c r="B2241" s="91"/>
      <c r="C2241" s="21" t="s">
        <v>4</v>
      </c>
      <c r="D2241" s="12">
        <v>58</v>
      </c>
      <c r="E2241" s="12">
        <v>0</v>
      </c>
      <c r="F2241" s="12">
        <v>0</v>
      </c>
      <c r="G2241" s="12">
        <v>0</v>
      </c>
      <c r="H2241" s="12">
        <v>115</v>
      </c>
      <c r="I2241" s="13">
        <v>40</v>
      </c>
      <c r="J2241" s="13">
        <v>40</v>
      </c>
      <c r="K2241" s="13">
        <v>42.5</v>
      </c>
      <c r="L2241" s="13">
        <v>42.5</v>
      </c>
      <c r="M2241" s="13">
        <v>0</v>
      </c>
      <c r="N2241" s="14">
        <f>D2241*$D$12</f>
        <v>75.400000000000006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172.5</v>
      </c>
      <c r="S2241" s="14">
        <f>(N2241/100)*(I2241*$I$12)+(N2241/100)*(J2241*$J$12)</f>
        <v>180.96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439.875</v>
      </c>
      <c r="X2241" s="14">
        <f t="shared" si="713"/>
        <v>256.36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612.375</v>
      </c>
      <c r="AC2241" s="15">
        <f t="shared" si="717"/>
        <v>868.7</v>
      </c>
      <c r="AD2241" s="48">
        <f>(ROUND(AC2241-AC2232,1)/AC2232)</f>
        <v>0.1108695652173913</v>
      </c>
      <c r="AE2241" s="113"/>
      <c r="AF2241" s="60"/>
      <c r="AH2241" s="20"/>
    </row>
    <row r="2242" spans="1:34">
      <c r="A2242" s="99" t="s">
        <v>834</v>
      </c>
      <c r="B2242" s="91"/>
      <c r="C2242" s="21" t="s">
        <v>327</v>
      </c>
      <c r="D2242" s="12">
        <v>115</v>
      </c>
      <c r="E2242" s="12">
        <v>0</v>
      </c>
      <c r="F2242" s="12">
        <v>0</v>
      </c>
      <c r="G2242" s="12">
        <v>0</v>
      </c>
      <c r="H2242" s="12">
        <v>0</v>
      </c>
      <c r="I2242" s="13">
        <v>40</v>
      </c>
      <c r="J2242" s="13">
        <v>40</v>
      </c>
      <c r="K2242" s="13">
        <v>0</v>
      </c>
      <c r="L2242" s="13">
        <v>0</v>
      </c>
      <c r="M2242" s="13">
        <v>70</v>
      </c>
      <c r="N2242" s="14">
        <f>D2242*$D$13</f>
        <v>172.5</v>
      </c>
      <c r="O2242" s="14">
        <f>E2242*$E$13</f>
        <v>0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776.25</v>
      </c>
      <c r="T2242" s="14">
        <f>(O2242/100)*(K2242*$K$13)+(O2242/100)*(M2242*$M$13)</f>
        <v>0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948.75</v>
      </c>
      <c r="Y2242" s="14">
        <f t="shared" si="714"/>
        <v>0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948.8</v>
      </c>
      <c r="AD2242" s="48">
        <f>(ROUND(AC2242-AC2232,1)/AC2232)</f>
        <v>0.21329923273657289</v>
      </c>
      <c r="AE2242" s="113"/>
      <c r="AF2242" s="60"/>
      <c r="AH2242" s="20"/>
    </row>
    <row r="2243" spans="1:34">
      <c r="A2243" s="99" t="s">
        <v>835</v>
      </c>
      <c r="B2243" s="91"/>
      <c r="C2243" s="21" t="s">
        <v>328</v>
      </c>
      <c r="D2243" s="12">
        <v>115</v>
      </c>
      <c r="E2243" s="12">
        <v>0</v>
      </c>
      <c r="F2243" s="12">
        <v>0</v>
      </c>
      <c r="G2243" s="12">
        <v>0</v>
      </c>
      <c r="H2243" s="12">
        <v>0</v>
      </c>
      <c r="I2243" s="13">
        <v>40</v>
      </c>
      <c r="J2243" s="13">
        <v>40</v>
      </c>
      <c r="K2243" s="13">
        <v>70</v>
      </c>
      <c r="L2243" s="13">
        <v>0</v>
      </c>
      <c r="M2243" s="13">
        <v>0</v>
      </c>
      <c r="N2243" s="14">
        <f>D2243*$D$14</f>
        <v>172.5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776.25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948.75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948.8</v>
      </c>
      <c r="AD2243" s="48">
        <f>(ROUND(AC2243-AC2232,1)/AC2232)</f>
        <v>0.21329923273657289</v>
      </c>
      <c r="AE2243" s="113"/>
      <c r="AF2243" s="60"/>
      <c r="AH2243" s="20"/>
    </row>
    <row r="2244" spans="1:34">
      <c r="A2244" s="99"/>
      <c r="B2244" s="91"/>
      <c r="C2244" s="21" t="s">
        <v>329</v>
      </c>
      <c r="D2244" s="12">
        <v>115</v>
      </c>
      <c r="E2244" s="12">
        <v>0</v>
      </c>
      <c r="F2244" s="12">
        <v>0</v>
      </c>
      <c r="G2244" s="12">
        <v>0</v>
      </c>
      <c r="H2244" s="12">
        <v>0</v>
      </c>
      <c r="I2244" s="13">
        <v>40</v>
      </c>
      <c r="J2244" s="13">
        <v>40</v>
      </c>
      <c r="K2244" s="13">
        <v>0</v>
      </c>
      <c r="L2244" s="13">
        <v>70</v>
      </c>
      <c r="M2244" s="13">
        <v>0</v>
      </c>
      <c r="N2244" s="14">
        <f>D2244*$D$15</f>
        <v>172.5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776.25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948.75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948.8</v>
      </c>
      <c r="AD2244" s="48">
        <f>(ROUND(AC2244-AC2232,1)/AC2232)</f>
        <v>0.21329923273657289</v>
      </c>
      <c r="AE2244" s="113"/>
      <c r="AF2244" s="60"/>
      <c r="AH2244" s="20"/>
    </row>
    <row r="2245" spans="1:34">
      <c r="A2245" s="99"/>
      <c r="B2245" s="91"/>
      <c r="C2245" s="21" t="s">
        <v>325</v>
      </c>
      <c r="D2245" s="12">
        <v>115</v>
      </c>
      <c r="E2245" s="12">
        <v>0</v>
      </c>
      <c r="F2245" s="12">
        <v>0</v>
      </c>
      <c r="G2245" s="12">
        <v>0</v>
      </c>
      <c r="H2245" s="12">
        <v>0</v>
      </c>
      <c r="I2245" s="13">
        <v>40</v>
      </c>
      <c r="J2245" s="13">
        <v>69</v>
      </c>
      <c r="K2245" s="13">
        <v>0</v>
      </c>
      <c r="L2245" s="13">
        <v>0</v>
      </c>
      <c r="M2245" s="13">
        <v>0</v>
      </c>
      <c r="N2245" s="14">
        <f>D2245*$D$16</f>
        <v>184</v>
      </c>
      <c r="O2245" s="14">
        <f>E2245*$E$16</f>
        <v>0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644.92000000000007</v>
      </c>
      <c r="T2245" s="14">
        <f>(O2245/100)*(K2245*$K$16)</f>
        <v>0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828.92000000000007</v>
      </c>
      <c r="Y2245" s="14">
        <f t="shared" si="714"/>
        <v>0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828.9</v>
      </c>
      <c r="AD2245" s="48">
        <f>(ROUND(AC2245-AC2232,1)/AC2232)</f>
        <v>5.9974424552429663E-2</v>
      </c>
      <c r="AE2245" s="113"/>
      <c r="AF2245" s="60"/>
      <c r="AH2245" s="20"/>
    </row>
    <row r="2246" spans="1:34">
      <c r="A2246" s="99"/>
      <c r="B2246" s="91"/>
      <c r="C2246" s="21" t="s">
        <v>326</v>
      </c>
      <c r="D2246" s="12">
        <v>115</v>
      </c>
      <c r="E2246" s="12">
        <v>0</v>
      </c>
      <c r="F2246" s="12">
        <v>0</v>
      </c>
      <c r="G2246" s="12">
        <v>0</v>
      </c>
      <c r="H2246" s="12">
        <v>0</v>
      </c>
      <c r="I2246" s="13">
        <v>69</v>
      </c>
      <c r="J2246" s="13">
        <v>40</v>
      </c>
      <c r="K2246" s="13">
        <v>0</v>
      </c>
      <c r="L2246" s="13">
        <v>0</v>
      </c>
      <c r="M2246" s="13">
        <v>0</v>
      </c>
      <c r="N2246" s="14">
        <f>D2246*$D$17</f>
        <v>184</v>
      </c>
      <c r="O2246" s="14">
        <f>E2246*$E$17</f>
        <v>0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644.92000000000007</v>
      </c>
      <c r="T2246" s="14">
        <f>(O2246/100)*(K2246*$K$17)</f>
        <v>0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828.92000000000007</v>
      </c>
      <c r="Y2246" s="14">
        <f t="shared" si="714"/>
        <v>0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828.9</v>
      </c>
      <c r="AD2246" s="48">
        <f>(ROUND(AC2246-AC2232,1)/AC2232)</f>
        <v>5.9974424552429663E-2</v>
      </c>
      <c r="AE2246" s="113"/>
      <c r="AF2246" s="60"/>
      <c r="AH2246" s="20"/>
    </row>
    <row r="2247" spans="1:34">
      <c r="A2247" s="106" t="s">
        <v>0</v>
      </c>
      <c r="B2247" s="92" t="s">
        <v>99</v>
      </c>
      <c r="C2247" s="50" t="s">
        <v>241</v>
      </c>
      <c r="D2247" s="11">
        <v>0</v>
      </c>
      <c r="E2247" s="11">
        <v>96</v>
      </c>
      <c r="F2247" s="11">
        <v>0</v>
      </c>
      <c r="G2247" s="11">
        <v>0</v>
      </c>
      <c r="H2247" s="11">
        <v>0</v>
      </c>
      <c r="I2247" s="51">
        <v>0</v>
      </c>
      <c r="J2247" s="51">
        <v>0</v>
      </c>
      <c r="K2247" s="51">
        <v>100</v>
      </c>
      <c r="L2247" s="51">
        <v>0</v>
      </c>
      <c r="M2247" s="51">
        <v>0</v>
      </c>
      <c r="N2247" s="52">
        <f>D2247*$D$3</f>
        <v>0</v>
      </c>
      <c r="O2247" s="52">
        <f>E2247*$E$3</f>
        <v>192</v>
      </c>
      <c r="P2247" s="52">
        <f>F2247*$F$3</f>
        <v>0</v>
      </c>
      <c r="Q2247" s="52">
        <f>G2247*$G$3</f>
        <v>0</v>
      </c>
      <c r="R2247" s="52">
        <f>H2247*$H$3</f>
        <v>0</v>
      </c>
      <c r="S2247" s="52">
        <f>(N2247/100)*(I2247*$I$3)+(N2247/100)*(J2247*$J$3)</f>
        <v>0</v>
      </c>
      <c r="T2247" s="52">
        <f>(O2247/100)*(K2247*$K$3)</f>
        <v>576</v>
      </c>
      <c r="U2247" s="52">
        <f>(P2247/100)*(K2247*$K$3)+(P2247/100)*(L2247*$L$3)</f>
        <v>0</v>
      </c>
      <c r="V2247" s="52">
        <f>(Q2247/100)*(L2247*$L$3)</f>
        <v>0</v>
      </c>
      <c r="W2247" s="52">
        <f>(R2247/100)*(K2247*$K$3)+(R2247/100)*(L2247*$L$3)</f>
        <v>0</v>
      </c>
      <c r="X2247" s="52">
        <f t="shared" ref="X2247:X2261" si="719">N2247+S2247</f>
        <v>0</v>
      </c>
      <c r="Y2247" s="52">
        <f t="shared" ref="Y2247:Y2261" si="720">O2247+T2247</f>
        <v>768</v>
      </c>
      <c r="Z2247" s="52">
        <f t="shared" ref="Z2247:Z2261" si="721">P2247+U2247</f>
        <v>0</v>
      </c>
      <c r="AA2247" s="52">
        <f t="shared" ref="AA2247:AA2261" si="722">Q2247+V2247</f>
        <v>0</v>
      </c>
      <c r="AB2247" s="52">
        <f>R2247+W2247</f>
        <v>0</v>
      </c>
      <c r="AC2247" s="53">
        <f>ROUND(X2247+Y2247+Z2247+AA2247+AB2247,1)</f>
        <v>768</v>
      </c>
      <c r="AD2247" s="58"/>
      <c r="AE2247" s="113"/>
      <c r="AF2247" s="60"/>
      <c r="AH2247" s="20"/>
    </row>
    <row r="2248" spans="1:34">
      <c r="A2248" s="99" t="s">
        <v>802</v>
      </c>
      <c r="B2248" s="92">
        <v>0</v>
      </c>
      <c r="C2248" s="21" t="s">
        <v>324</v>
      </c>
      <c r="D2248" s="12">
        <v>0</v>
      </c>
      <c r="E2248" s="12">
        <v>96</v>
      </c>
      <c r="F2248" s="12">
        <v>0</v>
      </c>
      <c r="G2248" s="12">
        <v>0</v>
      </c>
      <c r="H2248" s="12">
        <v>0</v>
      </c>
      <c r="I2248" s="13">
        <v>0</v>
      </c>
      <c r="J2248" s="13">
        <v>0</v>
      </c>
      <c r="K2248" s="13">
        <v>150</v>
      </c>
      <c r="L2248" s="13">
        <v>0</v>
      </c>
      <c r="M2248" s="13">
        <v>0</v>
      </c>
      <c r="N2248" s="14">
        <f>D2248*$D$4</f>
        <v>0</v>
      </c>
      <c r="O2248" s="14">
        <f>E2248*$E$4</f>
        <v>153.60000000000002</v>
      </c>
      <c r="P2248" s="14">
        <f>F2248*$F$4</f>
        <v>0</v>
      </c>
      <c r="Q2248" s="14">
        <f>G2248*$G$4</f>
        <v>0</v>
      </c>
      <c r="R2248" s="14">
        <f>H2248*$H$4</f>
        <v>0</v>
      </c>
      <c r="S2248" s="14">
        <f>(N2248/100)*(I2248*$I$4)+(N2248/100)*(J2248*$J$4)</f>
        <v>0</v>
      </c>
      <c r="T2248" s="14">
        <f>(O2248/100)*(K2248*$K$4)</f>
        <v>691.20000000000016</v>
      </c>
      <c r="U2248" s="14">
        <f>(P2248/100)*(K2248*$K$4)+(P2248/100)*(L2248*$L$4)</f>
        <v>0</v>
      </c>
      <c r="V2248" s="14">
        <f>(Q2248/100)*(L2248*$L$4)</f>
        <v>0</v>
      </c>
      <c r="W2248" s="14">
        <f>(R2248/100)*(K2248*$K$4)+(R2248/100)*(L2248*$L$4)</f>
        <v>0</v>
      </c>
      <c r="X2248" s="14">
        <f t="shared" si="719"/>
        <v>0</v>
      </c>
      <c r="Y2248" s="14">
        <f t="shared" si="720"/>
        <v>844.80000000000018</v>
      </c>
      <c r="Z2248" s="14">
        <f t="shared" si="721"/>
        <v>0</v>
      </c>
      <c r="AA2248" s="14">
        <f t="shared" si="722"/>
        <v>0</v>
      </c>
      <c r="AB2248" s="14">
        <f>R2248+W2248</f>
        <v>0</v>
      </c>
      <c r="AC2248" s="15">
        <f>ROUND(X2248+Y2248+Z2248+AA2248+AB2248,1)</f>
        <v>844.8</v>
      </c>
      <c r="AD2248" s="48">
        <f>(ROUND(AC2248-AC2247,1)/AC2247)</f>
        <v>9.9999999999999992E-2</v>
      </c>
      <c r="AE2248" s="113"/>
      <c r="AF2248" s="60"/>
      <c r="AH2248" s="20"/>
    </row>
    <row r="2249" spans="1:34">
      <c r="A2249" s="99" t="s">
        <v>803</v>
      </c>
      <c r="B2249" s="93">
        <v>20</v>
      </c>
      <c r="C2249" s="21" t="s">
        <v>836</v>
      </c>
      <c r="D2249" s="12">
        <v>0</v>
      </c>
      <c r="E2249" s="12">
        <v>96</v>
      </c>
      <c r="F2249" s="12">
        <v>0</v>
      </c>
      <c r="G2249" s="12">
        <v>0</v>
      </c>
      <c r="H2249" s="12">
        <v>0</v>
      </c>
      <c r="I2249" s="13">
        <v>0</v>
      </c>
      <c r="J2249" s="13">
        <v>0</v>
      </c>
      <c r="K2249" s="13">
        <v>100</v>
      </c>
      <c r="L2249" s="13">
        <v>0</v>
      </c>
      <c r="M2249" s="13">
        <v>0</v>
      </c>
      <c r="N2249" s="14">
        <f>D2249*$D$5</f>
        <v>0</v>
      </c>
      <c r="O2249" s="14">
        <f>E2249*$E$5</f>
        <v>192</v>
      </c>
      <c r="P2249" s="14">
        <f>F2249*$F$5</f>
        <v>0</v>
      </c>
      <c r="Q2249" s="14">
        <f>G2249*$G$5</f>
        <v>0</v>
      </c>
      <c r="R2249" s="14">
        <f>H2249*$H$5</f>
        <v>0</v>
      </c>
      <c r="S2249" s="14">
        <f>(N2249/100)*(I2249*$I$5)+(N2249/100)*(J2249*$J$5)</f>
        <v>0</v>
      </c>
      <c r="T2249" s="14">
        <f>(O2249/100)*(K2249*$K$5)</f>
        <v>537.6</v>
      </c>
      <c r="U2249" s="14">
        <f>(P2249/100)*(K2249*$K$5)+(P2249/100)*(L2249*$L$5)</f>
        <v>0</v>
      </c>
      <c r="V2249" s="14">
        <f>(Q2249/100)*(L2249*$L$5)</f>
        <v>0</v>
      </c>
      <c r="W2249" s="14">
        <f>(R2249/100)*(K2249*$K$5)+(R2249/100)*(L2249*$L$5)</f>
        <v>0</v>
      </c>
      <c r="X2249" s="14">
        <f t="shared" si="719"/>
        <v>0</v>
      </c>
      <c r="Y2249" s="14">
        <f t="shared" si="720"/>
        <v>729.6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 t="shared" ref="AC2249:AC2261" si="723">ROUND(X2249+Y2249+Z2249+AA2249+AB2249,1)</f>
        <v>729.6</v>
      </c>
      <c r="AD2249" s="48">
        <f>(ROUND(AC2249-AC2247,1)/AC2247)</f>
        <v>-4.9999999999999996E-2</v>
      </c>
      <c r="AE2249" s="113"/>
      <c r="AF2249" s="60"/>
      <c r="AH2249" s="20"/>
    </row>
    <row r="2250" spans="1:34">
      <c r="A2250" s="99" t="s">
        <v>804</v>
      </c>
      <c r="B2250" s="93">
        <v>40</v>
      </c>
      <c r="C2250" s="21" t="s">
        <v>337</v>
      </c>
      <c r="D2250" s="12">
        <v>0</v>
      </c>
      <c r="E2250" s="12">
        <v>96</v>
      </c>
      <c r="F2250" s="12">
        <v>0</v>
      </c>
      <c r="G2250" s="12">
        <v>0</v>
      </c>
      <c r="H2250" s="12">
        <v>0</v>
      </c>
      <c r="I2250" s="13">
        <v>0</v>
      </c>
      <c r="J2250" s="13">
        <v>0</v>
      </c>
      <c r="K2250" s="13">
        <v>100</v>
      </c>
      <c r="L2250" s="13">
        <v>0</v>
      </c>
      <c r="M2250" s="13">
        <v>0</v>
      </c>
      <c r="N2250" s="14">
        <f>D2250*$D$6</f>
        <v>0</v>
      </c>
      <c r="O2250" s="14">
        <f>E2250*$E$6</f>
        <v>192</v>
      </c>
      <c r="P2250" s="14">
        <f>F2250*$F$6</f>
        <v>0</v>
      </c>
      <c r="Q2250" s="14">
        <f>G2250*$G$6</f>
        <v>0</v>
      </c>
      <c r="R2250" s="14">
        <f>H2250*$H$6</f>
        <v>0</v>
      </c>
      <c r="S2250" s="14">
        <f>(N2250/100)*(I2250*$I$6)+(N2250/100)*(J2250*$J$6)</f>
        <v>0</v>
      </c>
      <c r="T2250" s="14">
        <f>(O2250/100)*(K2250*$K$6)</f>
        <v>537.6</v>
      </c>
      <c r="U2250" s="14">
        <f>(P2250/100)*(K2250*$K$6)+(P2250/100)*(L2250*$L$6)</f>
        <v>0</v>
      </c>
      <c r="V2250" s="14">
        <f>(Q2250/100)*(L2250*$L$6)</f>
        <v>0</v>
      </c>
      <c r="W2250" s="14">
        <f>(R2250/100)*(K2250*$K$6)+(R2250/100)*(L2250*$L$6)</f>
        <v>0</v>
      </c>
      <c r="X2250" s="14">
        <f t="shared" si="719"/>
        <v>0</v>
      </c>
      <c r="Y2250" s="14">
        <f t="shared" si="720"/>
        <v>729.6</v>
      </c>
      <c r="Z2250" s="14">
        <f t="shared" si="721"/>
        <v>0</v>
      </c>
      <c r="AA2250" s="14">
        <f t="shared" si="722"/>
        <v>0</v>
      </c>
      <c r="AB2250" s="14">
        <f t="shared" ref="AB2250:AB2261" si="724">R2250+W2250</f>
        <v>0</v>
      </c>
      <c r="AC2250" s="15">
        <f t="shared" si="723"/>
        <v>729.6</v>
      </c>
      <c r="AD2250" s="48">
        <f>(ROUND(AC2250-AC2247,1)/AC2247)</f>
        <v>-4.9999999999999996E-2</v>
      </c>
      <c r="AE2250" s="113" t="s">
        <v>801</v>
      </c>
      <c r="AF2250" s="60"/>
      <c r="AH2250" s="20"/>
    </row>
    <row r="2251" spans="1:34">
      <c r="A2251" s="99" t="s">
        <v>805</v>
      </c>
      <c r="B2251" s="93">
        <v>0</v>
      </c>
      <c r="C2251" s="21" t="s">
        <v>338</v>
      </c>
      <c r="D2251" s="12">
        <v>0</v>
      </c>
      <c r="E2251" s="12">
        <v>96</v>
      </c>
      <c r="F2251" s="12">
        <v>0</v>
      </c>
      <c r="G2251" s="12">
        <v>0</v>
      </c>
      <c r="H2251" s="12">
        <v>0</v>
      </c>
      <c r="I2251" s="13">
        <v>0</v>
      </c>
      <c r="J2251" s="13">
        <v>0</v>
      </c>
      <c r="K2251" s="13">
        <v>100</v>
      </c>
      <c r="L2251" s="13">
        <v>0</v>
      </c>
      <c r="M2251" s="13">
        <v>0</v>
      </c>
      <c r="N2251" s="14">
        <f>D2251*$D$7</f>
        <v>0</v>
      </c>
      <c r="O2251" s="14">
        <f>E2251*$E$7</f>
        <v>192</v>
      </c>
      <c r="P2251" s="14">
        <f>F2251*$F$7</f>
        <v>0</v>
      </c>
      <c r="Q2251" s="14">
        <f>G2251*$G$7</f>
        <v>0</v>
      </c>
      <c r="R2251" s="14">
        <f>H2251*$H$7</f>
        <v>0</v>
      </c>
      <c r="S2251" s="14">
        <f>(N2251/100)*(I2251*$I$7)+(N2251/100)*(J2251*$J$7)</f>
        <v>0</v>
      </c>
      <c r="T2251" s="14">
        <f>(O2251/100)*(K2251*$K$7)</f>
        <v>537.6</v>
      </c>
      <c r="U2251" s="14">
        <f>(P2251/100)*(K2251*$K$7)+(P2251/100)*(L2251*$L$7)</f>
        <v>0</v>
      </c>
      <c r="V2251" s="14">
        <f>(Q2251/100)*(L2251*$L$7)</f>
        <v>0</v>
      </c>
      <c r="W2251" s="14">
        <f>(R2251/100)*(K2251*$K$7)+(R2251/100)*(L2251*$L$7)</f>
        <v>0</v>
      </c>
      <c r="X2251" s="14">
        <f t="shared" si="719"/>
        <v>0</v>
      </c>
      <c r="Y2251" s="14">
        <f t="shared" si="720"/>
        <v>729.6</v>
      </c>
      <c r="Z2251" s="14">
        <f t="shared" si="721"/>
        <v>0</v>
      </c>
      <c r="AA2251" s="14">
        <f t="shared" si="722"/>
        <v>0</v>
      </c>
      <c r="AB2251" s="14">
        <f t="shared" si="724"/>
        <v>0</v>
      </c>
      <c r="AC2251" s="15">
        <f t="shared" si="723"/>
        <v>729.6</v>
      </c>
      <c r="AD2251" s="48">
        <f>(ROUND(AC2251-AC2247,1)/AC2247)</f>
        <v>-4.9999999999999996E-2</v>
      </c>
      <c r="AE2251" s="113"/>
      <c r="AF2251" s="60"/>
      <c r="AH2251" s="20"/>
    </row>
    <row r="2252" spans="1:34">
      <c r="A2252" s="99" t="s">
        <v>655</v>
      </c>
      <c r="B2252" s="93"/>
      <c r="C2252" s="21" t="s">
        <v>339</v>
      </c>
      <c r="D2252" s="12">
        <v>0</v>
      </c>
      <c r="E2252" s="12">
        <v>96</v>
      </c>
      <c r="F2252" s="12">
        <v>0</v>
      </c>
      <c r="G2252" s="12">
        <v>0</v>
      </c>
      <c r="H2252" s="12">
        <v>0</v>
      </c>
      <c r="I2252" s="13">
        <v>0</v>
      </c>
      <c r="J2252" s="13">
        <v>0</v>
      </c>
      <c r="K2252" s="13">
        <v>100</v>
      </c>
      <c r="L2252" s="13">
        <v>0</v>
      </c>
      <c r="M2252" s="13">
        <v>0</v>
      </c>
      <c r="N2252" s="14">
        <f>D2252*$D$8</f>
        <v>0</v>
      </c>
      <c r="O2252" s="14">
        <f>E2252*$E$8</f>
        <v>192</v>
      </c>
      <c r="P2252" s="14">
        <f>F2252*$F$8</f>
        <v>0</v>
      </c>
      <c r="Q2252" s="14">
        <f>G2252*$G$8</f>
        <v>0</v>
      </c>
      <c r="R2252" s="14">
        <f>H2252*$H$8</f>
        <v>0</v>
      </c>
      <c r="S2252" s="14">
        <f>(N2252/100)*(I2252*$I$8)+(N2252/100)*(J2252*$J$8)</f>
        <v>0</v>
      </c>
      <c r="T2252" s="14">
        <f>(O2252/100)*(K2252*$K$8)</f>
        <v>537.6</v>
      </c>
      <c r="U2252" s="14">
        <f>(P2252/100)*(K2252*$K$8)+(P2252/100)*(L2252*$L$8)</f>
        <v>0</v>
      </c>
      <c r="V2252" s="14">
        <f>(Q2252/100)*(L2252*$L$8)</f>
        <v>0</v>
      </c>
      <c r="W2252" s="14">
        <f>(R2252/100)*(K2252*$K$8)+(R2252/100)*(L2252*$L$8)</f>
        <v>0</v>
      </c>
      <c r="X2252" s="14">
        <f t="shared" si="719"/>
        <v>0</v>
      </c>
      <c r="Y2252" s="14">
        <f t="shared" si="720"/>
        <v>729.6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729.6</v>
      </c>
      <c r="AD2252" s="48">
        <f>(ROUND(AC2252-AC2247,1)/AC2247)</f>
        <v>-4.9999999999999996E-2</v>
      </c>
      <c r="AE2252" s="113"/>
      <c r="AF2252" s="60"/>
      <c r="AH2252" s="20"/>
    </row>
    <row r="2253" spans="1:34">
      <c r="A2253" s="99" t="s">
        <v>596</v>
      </c>
      <c r="B2253" s="93"/>
      <c r="C2253" s="21" t="s">
        <v>1</v>
      </c>
      <c r="D2253" s="12">
        <v>0</v>
      </c>
      <c r="E2253" s="12">
        <v>142</v>
      </c>
      <c r="F2253" s="12">
        <v>0</v>
      </c>
      <c r="G2253" s="12">
        <v>0</v>
      </c>
      <c r="H2253" s="12">
        <v>0</v>
      </c>
      <c r="I2253" s="13">
        <v>0</v>
      </c>
      <c r="J2253" s="13">
        <v>0</v>
      </c>
      <c r="K2253" s="13">
        <v>100</v>
      </c>
      <c r="L2253" s="13">
        <v>0</v>
      </c>
      <c r="M2253" s="13">
        <v>0</v>
      </c>
      <c r="N2253" s="14">
        <f>D2253*$D$9</f>
        <v>0</v>
      </c>
      <c r="O2253" s="14">
        <f>E2253*$E$9</f>
        <v>213</v>
      </c>
      <c r="P2253" s="14">
        <f>F2253*$F$9</f>
        <v>0</v>
      </c>
      <c r="Q2253" s="14">
        <f>G2253*$G$9</f>
        <v>0</v>
      </c>
      <c r="R2253" s="14">
        <f>H2253*$H$9</f>
        <v>0</v>
      </c>
      <c r="S2253" s="14">
        <f>(N2253/100)*(I2253*$I$9)+(N2253/100)*(J2253*$J$9)</f>
        <v>0</v>
      </c>
      <c r="T2253" s="14">
        <f>(O2253/100)*(K2253*$K$9)</f>
        <v>639</v>
      </c>
      <c r="U2253" s="14">
        <f>(P2253/100)*(K2253*$K$9)+(P2253/100)*(L2253*$L$9)</f>
        <v>0</v>
      </c>
      <c r="V2253" s="14">
        <f>(Q2253/100)*(L2253*$L$9)</f>
        <v>0</v>
      </c>
      <c r="W2253" s="14">
        <f>(R2253/100)*(K2253*$K$9)+(R2253/100)*(L2253*$L$9)</f>
        <v>0</v>
      </c>
      <c r="X2253" s="14">
        <f t="shared" si="719"/>
        <v>0</v>
      </c>
      <c r="Y2253" s="14">
        <f t="shared" si="720"/>
        <v>852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852</v>
      </c>
      <c r="AD2253" s="48">
        <f>(ROUND(AC2253-AC2247,1)/AC2247)</f>
        <v>0.109375</v>
      </c>
      <c r="AE2253" s="113"/>
      <c r="AF2253" s="60"/>
      <c r="AH2253" s="20"/>
    </row>
    <row r="2254" spans="1:34">
      <c r="A2254" s="99" t="s">
        <v>831</v>
      </c>
      <c r="B2254" s="93"/>
      <c r="C2254" s="21" t="s">
        <v>2</v>
      </c>
      <c r="D2254" s="12">
        <v>0</v>
      </c>
      <c r="E2254" s="12">
        <v>0</v>
      </c>
      <c r="F2254" s="12">
        <v>142</v>
      </c>
      <c r="G2254" s="12">
        <v>0</v>
      </c>
      <c r="H2254" s="12">
        <v>0</v>
      </c>
      <c r="I2254" s="13">
        <v>0</v>
      </c>
      <c r="J2254" s="13">
        <v>0</v>
      </c>
      <c r="K2254" s="13">
        <v>50</v>
      </c>
      <c r="L2254" s="13">
        <v>50</v>
      </c>
      <c r="M2254" s="13">
        <v>0</v>
      </c>
      <c r="N2254" s="14">
        <f>D2254*$D$10</f>
        <v>0</v>
      </c>
      <c r="O2254" s="14">
        <f>E2254*$E$10</f>
        <v>0</v>
      </c>
      <c r="P2254" s="14">
        <f>F2254*$F$10</f>
        <v>213</v>
      </c>
      <c r="Q2254" s="14">
        <f>G2254*$G$10</f>
        <v>0</v>
      </c>
      <c r="R2254" s="14">
        <f>H2254*$H$10</f>
        <v>0</v>
      </c>
      <c r="S2254" s="14">
        <f>(N2254/100)*(I2254*$I$10)+(N2254/100)*(J2254*$J$10)</f>
        <v>0</v>
      </c>
      <c r="T2254" s="14">
        <f>(O2254/100)*(K2254*$J$10)</f>
        <v>0</v>
      </c>
      <c r="U2254" s="14">
        <f>(P2254/100)*(K2254*$K$10)+(P2254/100)*(L2254*$L$10)</f>
        <v>639</v>
      </c>
      <c r="V2254" s="14">
        <f>(Q2254/100)*(L2254*$L$10)</f>
        <v>0</v>
      </c>
      <c r="W2254" s="14">
        <f>(R2254/100)*(K2254*$K$10)+(R2254/100)*(L2254*$L$10)</f>
        <v>0</v>
      </c>
      <c r="X2254" s="14">
        <f t="shared" si="719"/>
        <v>0</v>
      </c>
      <c r="Y2254" s="14">
        <f t="shared" si="720"/>
        <v>0</v>
      </c>
      <c r="Z2254" s="14">
        <f t="shared" si="721"/>
        <v>852</v>
      </c>
      <c r="AA2254" s="14">
        <f t="shared" si="722"/>
        <v>0</v>
      </c>
      <c r="AB2254" s="14">
        <f t="shared" si="724"/>
        <v>0</v>
      </c>
      <c r="AC2254" s="15">
        <f t="shared" si="723"/>
        <v>852</v>
      </c>
      <c r="AD2254" s="48">
        <f>(ROUND(AC2254-AC2247,1)/AC2247)</f>
        <v>0.109375</v>
      </c>
      <c r="AE2254" s="113"/>
      <c r="AF2254" s="60"/>
      <c r="AH2254" s="20"/>
    </row>
    <row r="2255" spans="1:34">
      <c r="A2255" s="99" t="s">
        <v>832</v>
      </c>
      <c r="B2255" s="93"/>
      <c r="C2255" s="21" t="s">
        <v>3</v>
      </c>
      <c r="D2255" s="12">
        <v>0</v>
      </c>
      <c r="E2255" s="12">
        <v>0</v>
      </c>
      <c r="F2255" s="12">
        <v>0</v>
      </c>
      <c r="G2255" s="12">
        <v>142</v>
      </c>
      <c r="H2255" s="12">
        <v>0</v>
      </c>
      <c r="I2255" s="13">
        <v>0</v>
      </c>
      <c r="J2255" s="13">
        <v>0</v>
      </c>
      <c r="K2255" s="13">
        <v>0</v>
      </c>
      <c r="L2255" s="13">
        <v>100</v>
      </c>
      <c r="M2255" s="13">
        <v>0</v>
      </c>
      <c r="N2255" s="14">
        <f>D2255*$D$11</f>
        <v>0</v>
      </c>
      <c r="O2255" s="14">
        <f>E2255*$E$11</f>
        <v>0</v>
      </c>
      <c r="P2255" s="14">
        <f>F2255*$F$11</f>
        <v>0</v>
      </c>
      <c r="Q2255" s="14">
        <f>G2255*$G$11</f>
        <v>213</v>
      </c>
      <c r="R2255" s="14">
        <f>H2255*$H$11</f>
        <v>0</v>
      </c>
      <c r="S2255" s="14">
        <f>(N2255/100)*(I2255*$I$11)+(N2255/100)*(J2255*$J$11)</f>
        <v>0</v>
      </c>
      <c r="T2255" s="14">
        <f>(O2255/100)*(K2255*$K$11)</f>
        <v>0</v>
      </c>
      <c r="U2255" s="14">
        <f>(P2255/100)*(K2255*$K$11)+(P2255/100)*(L2255*$L$11)</f>
        <v>0</v>
      </c>
      <c r="V2255" s="14">
        <f>(Q2255/100)*(L2255*$L$11)</f>
        <v>639</v>
      </c>
      <c r="W2255" s="14">
        <f>(R2255/100)*(K2255*$K$11)+(R2255/100)*(L2255*$L$11)</f>
        <v>0</v>
      </c>
      <c r="X2255" s="14">
        <f t="shared" si="719"/>
        <v>0</v>
      </c>
      <c r="Y2255" s="14">
        <f t="shared" si="720"/>
        <v>0</v>
      </c>
      <c r="Z2255" s="14">
        <f t="shared" si="721"/>
        <v>0</v>
      </c>
      <c r="AA2255" s="14">
        <f t="shared" si="722"/>
        <v>852</v>
      </c>
      <c r="AB2255" s="14">
        <f t="shared" si="724"/>
        <v>0</v>
      </c>
      <c r="AC2255" s="15">
        <f t="shared" si="723"/>
        <v>852</v>
      </c>
      <c r="AD2255" s="48">
        <f>(ROUND(AC2255-AC2247,1)/AC2247)</f>
        <v>0.109375</v>
      </c>
      <c r="AE2255" s="113"/>
      <c r="AF2255" s="60"/>
      <c r="AH2255" s="20"/>
    </row>
    <row r="2256" spans="1:34">
      <c r="A2256" s="99" t="s">
        <v>833</v>
      </c>
      <c r="B2256" s="93"/>
      <c r="C2256" s="21" t="s">
        <v>4</v>
      </c>
      <c r="D2256" s="12">
        <v>0</v>
      </c>
      <c r="E2256" s="12">
        <v>0</v>
      </c>
      <c r="F2256" s="12">
        <v>0</v>
      </c>
      <c r="G2256" s="12">
        <v>0</v>
      </c>
      <c r="H2256" s="12">
        <v>142</v>
      </c>
      <c r="I2256" s="13">
        <v>0</v>
      </c>
      <c r="J2256" s="13">
        <v>0</v>
      </c>
      <c r="K2256" s="13">
        <v>50</v>
      </c>
      <c r="L2256" s="13">
        <v>50</v>
      </c>
      <c r="M2256" s="13">
        <v>0</v>
      </c>
      <c r="N2256" s="14">
        <f>D2256*$D$12</f>
        <v>0</v>
      </c>
      <c r="O2256" s="14">
        <f>E2256*$E$12</f>
        <v>0</v>
      </c>
      <c r="P2256" s="14">
        <f>F2256*$F$12</f>
        <v>0</v>
      </c>
      <c r="Q2256" s="14">
        <f>G2256*$G$12</f>
        <v>0</v>
      </c>
      <c r="R2256" s="14">
        <f>H2256*$H$12</f>
        <v>213</v>
      </c>
      <c r="S2256" s="14">
        <f>(N2256/100)*(I2256*$I$12)+(N2256/100)*(J2256*$J$12)</f>
        <v>0</v>
      </c>
      <c r="T2256" s="14">
        <f>(O2256/100)*(K2256*$K$12)</f>
        <v>0</v>
      </c>
      <c r="U2256" s="14">
        <f>(P2256/100)*(K2256*$K$12)+(P2256/100)*(L2256*$L$12)</f>
        <v>0</v>
      </c>
      <c r="V2256" s="14">
        <f>(Q2256/100)*(L2256*$L$12)</f>
        <v>0</v>
      </c>
      <c r="W2256" s="14">
        <f>(R2256/100)*(K2256*$K$12)+(R2256/100)*(L2256*$L$12)</f>
        <v>639</v>
      </c>
      <c r="X2256" s="14">
        <f t="shared" si="719"/>
        <v>0</v>
      </c>
      <c r="Y2256" s="14">
        <f t="shared" si="720"/>
        <v>0</v>
      </c>
      <c r="Z2256" s="14">
        <f t="shared" si="721"/>
        <v>0</v>
      </c>
      <c r="AA2256" s="14">
        <f t="shared" si="722"/>
        <v>0</v>
      </c>
      <c r="AB2256" s="14">
        <f t="shared" si="724"/>
        <v>852</v>
      </c>
      <c r="AC2256" s="15">
        <f t="shared" si="723"/>
        <v>852</v>
      </c>
      <c r="AD2256" s="48">
        <f>(ROUND(AC2256-AC2247,1)/AC2247)</f>
        <v>0.109375</v>
      </c>
      <c r="AE2256" s="113"/>
      <c r="AF2256" s="60"/>
      <c r="AH2256" s="20"/>
    </row>
    <row r="2257" spans="1:34">
      <c r="A2257" s="99" t="s">
        <v>834</v>
      </c>
      <c r="B2257" s="93"/>
      <c r="C2257" s="21" t="s">
        <v>327</v>
      </c>
      <c r="D2257" s="12">
        <v>0</v>
      </c>
      <c r="E2257" s="12">
        <v>96</v>
      </c>
      <c r="F2257" s="12">
        <v>0</v>
      </c>
      <c r="G2257" s="12">
        <v>0</v>
      </c>
      <c r="H2257" s="12">
        <v>0</v>
      </c>
      <c r="I2257" s="13">
        <v>0</v>
      </c>
      <c r="J2257" s="13">
        <v>0</v>
      </c>
      <c r="K2257" s="13">
        <v>100</v>
      </c>
      <c r="L2257" s="13">
        <v>0</v>
      </c>
      <c r="M2257" s="13">
        <v>80</v>
      </c>
      <c r="N2257" s="14">
        <f>D2257*$D$13</f>
        <v>0</v>
      </c>
      <c r="O2257" s="14">
        <f>E2257*$E$13</f>
        <v>144</v>
      </c>
      <c r="P2257" s="14">
        <f>F2257*$F$13</f>
        <v>0</v>
      </c>
      <c r="Q2257" s="14">
        <f>G2257*$G$13</f>
        <v>0</v>
      </c>
      <c r="R2257" s="14">
        <f>H2257*$H$13</f>
        <v>0</v>
      </c>
      <c r="S2257" s="14">
        <f>(N2257/100)*(I2257*$I$14)+(N2257/100)*(J2257*$J$14)+(N2257/100)*(M2257*$M$14)</f>
        <v>0</v>
      </c>
      <c r="T2257" s="14">
        <f>(O2257/100)*(K2257*$K$13)+(O2257/100)*(M2257*$M$13)</f>
        <v>892.8</v>
      </c>
      <c r="U2257" s="14">
        <f>(P2257/100)*(K2257*$K$13)+(P2257/100)*(L2257*$L$13)+(P2257/100)*(M2257*$M$13)</f>
        <v>0</v>
      </c>
      <c r="V2257" s="14">
        <f>(Q2257/100)*(L2257*$L$13)+(Q2257/100)*(M2257*$M$13)</f>
        <v>0</v>
      </c>
      <c r="W2257" s="14">
        <f>(R2257/100)*(K2257*$K$13)+(R2257/100)*(L2257*$L$13)+(R2257/100)*(M2257*$M$13)</f>
        <v>0</v>
      </c>
      <c r="X2257" s="14">
        <f t="shared" si="719"/>
        <v>0</v>
      </c>
      <c r="Y2257" s="14">
        <f t="shared" si="720"/>
        <v>1036.8</v>
      </c>
      <c r="Z2257" s="14">
        <f t="shared" si="721"/>
        <v>0</v>
      </c>
      <c r="AA2257" s="14">
        <f t="shared" si="722"/>
        <v>0</v>
      </c>
      <c r="AB2257" s="14">
        <f t="shared" si="724"/>
        <v>0</v>
      </c>
      <c r="AC2257" s="15">
        <f t="shared" si="723"/>
        <v>1036.8</v>
      </c>
      <c r="AD2257" s="48">
        <f>(ROUND(AC2257-AC2247,1)/AC2247)</f>
        <v>0.35000000000000003</v>
      </c>
      <c r="AE2257" s="113"/>
      <c r="AF2257" s="60"/>
      <c r="AH2257" s="20"/>
    </row>
    <row r="2258" spans="1:34">
      <c r="A2258" s="99" t="s">
        <v>835</v>
      </c>
      <c r="B2258" s="93"/>
      <c r="C2258" s="21" t="s">
        <v>328</v>
      </c>
      <c r="D2258" s="12">
        <v>120</v>
      </c>
      <c r="E2258" s="12">
        <v>0</v>
      </c>
      <c r="F2258" s="12">
        <v>0</v>
      </c>
      <c r="G2258" s="12">
        <v>0</v>
      </c>
      <c r="H2258" s="12">
        <v>0</v>
      </c>
      <c r="I2258" s="13">
        <v>0</v>
      </c>
      <c r="J2258" s="13">
        <v>0</v>
      </c>
      <c r="K2258" s="13">
        <v>130</v>
      </c>
      <c r="L2258" s="13">
        <v>0</v>
      </c>
      <c r="M2258" s="13">
        <v>0</v>
      </c>
      <c r="N2258" s="14">
        <f>D2258*$D$14</f>
        <v>180</v>
      </c>
      <c r="O2258" s="14">
        <f>E2258*$E$14</f>
        <v>0</v>
      </c>
      <c r="P2258" s="14">
        <f>F2258*$F$14</f>
        <v>0</v>
      </c>
      <c r="Q2258" s="14">
        <f>G2258*$G$14</f>
        <v>0</v>
      </c>
      <c r="R2258" s="14">
        <f>H2258*$H$14</f>
        <v>0</v>
      </c>
      <c r="S2258" s="14">
        <f>(N2258/100)*(I2258*$I$14)+(N2258/100)*(J2258*$J$14)+(N2258/100)*(K2258*$K$14)</f>
        <v>702</v>
      </c>
      <c r="T2258" s="14">
        <f>(O2258/100)*(K2258*$K$14)</f>
        <v>0</v>
      </c>
      <c r="U2258" s="14">
        <f>(P2258/100)*(K2258*$K$14)+(P2258/100)*(L2258*$L$14)</f>
        <v>0</v>
      </c>
      <c r="V2258" s="14">
        <f>(Q2258/100)*(L2258*$L$14)</f>
        <v>0</v>
      </c>
      <c r="W2258" s="14">
        <f>(R2258/100)*(K2258*$L$14)+(R2258/100)*(L2258*$M$14)</f>
        <v>0</v>
      </c>
      <c r="X2258" s="14">
        <f t="shared" si="719"/>
        <v>882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882</v>
      </c>
      <c r="AD2258" s="48">
        <f>(ROUND(AC2258-AC2247,1)/AC2247)</f>
        <v>0.1484375</v>
      </c>
      <c r="AE2258" s="113"/>
      <c r="AF2258" s="60"/>
      <c r="AH2258" s="20"/>
    </row>
    <row r="2259" spans="1:34">
      <c r="A2259" s="99"/>
      <c r="B2259" s="93"/>
      <c r="C2259" s="21" t="s">
        <v>329</v>
      </c>
      <c r="D2259" s="12">
        <v>120</v>
      </c>
      <c r="E2259" s="12">
        <v>0</v>
      </c>
      <c r="F2259" s="12">
        <v>0</v>
      </c>
      <c r="G2259" s="12">
        <v>0</v>
      </c>
      <c r="H2259" s="12">
        <v>0</v>
      </c>
      <c r="I2259" s="13">
        <v>0</v>
      </c>
      <c r="J2259" s="13">
        <v>0</v>
      </c>
      <c r="K2259" s="13">
        <v>0</v>
      </c>
      <c r="L2259" s="13">
        <v>130</v>
      </c>
      <c r="M2259" s="13">
        <v>0</v>
      </c>
      <c r="N2259" s="14">
        <f>D2259*$D$15</f>
        <v>180</v>
      </c>
      <c r="O2259" s="14">
        <f>E2259*$E$15</f>
        <v>0</v>
      </c>
      <c r="P2259" s="14">
        <f>F2259*$F$15</f>
        <v>0</v>
      </c>
      <c r="Q2259" s="14">
        <f>G2259*$G$15</f>
        <v>0</v>
      </c>
      <c r="R2259" s="14">
        <f>H2259*$H$15</f>
        <v>0</v>
      </c>
      <c r="S2259" s="14">
        <f>(N2259/100)*(I2259*$I$15)+(N2259/100)*(J2259*$J$15)+(N2259/100)*(L2259*$L$15)</f>
        <v>702</v>
      </c>
      <c r="T2259" s="14">
        <f>(O2259/100)*(K2259*$K$15)</f>
        <v>0</v>
      </c>
      <c r="U2259" s="14">
        <f>(P2259/100)*(K2259*$K$15)+(P2259/100)*(L2259*$L$15)</f>
        <v>0</v>
      </c>
      <c r="V2259" s="14">
        <f>(Q2259/100)*(L2259*$L$15)</f>
        <v>0</v>
      </c>
      <c r="W2259" s="14">
        <f>(R2259/100)*(K2259*$K$15)+(R2259/100)*(L2259*$L$15)</f>
        <v>0</v>
      </c>
      <c r="X2259" s="14">
        <f t="shared" si="719"/>
        <v>882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882</v>
      </c>
      <c r="AD2259" s="48">
        <f>(ROUND(AC2259-AC2247,1)/AC2247)</f>
        <v>0.1484375</v>
      </c>
      <c r="AE2259" s="113"/>
      <c r="AF2259" s="60"/>
      <c r="AH2259" s="20"/>
    </row>
    <row r="2260" spans="1:34">
      <c r="A2260" s="99"/>
      <c r="B2260" s="93"/>
      <c r="C2260" s="21" t="s">
        <v>325</v>
      </c>
      <c r="D2260" s="12">
        <v>0</v>
      </c>
      <c r="E2260" s="12">
        <v>96</v>
      </c>
      <c r="F2260" s="12">
        <v>0</v>
      </c>
      <c r="G2260" s="12">
        <v>0</v>
      </c>
      <c r="H2260" s="12">
        <v>0</v>
      </c>
      <c r="I2260" s="13">
        <v>0</v>
      </c>
      <c r="J2260" s="13">
        <v>0</v>
      </c>
      <c r="K2260" s="13">
        <v>150</v>
      </c>
      <c r="L2260" s="13">
        <v>0</v>
      </c>
      <c r="M2260" s="13">
        <v>0</v>
      </c>
      <c r="N2260" s="14">
        <f>D2260*$D$16</f>
        <v>0</v>
      </c>
      <c r="O2260" s="14">
        <f>E2260*$E$16</f>
        <v>153.60000000000002</v>
      </c>
      <c r="P2260" s="14">
        <f>F2260*$F$16</f>
        <v>0</v>
      </c>
      <c r="Q2260" s="14">
        <f>G2260*$G$16</f>
        <v>0</v>
      </c>
      <c r="R2260" s="14">
        <f>H2260*$H$16</f>
        <v>0</v>
      </c>
      <c r="S2260" s="14">
        <f>(N2260/100)*(I2260*$I$16)+(N2260/100)*(J2260*$J$16)</f>
        <v>0</v>
      </c>
      <c r="T2260" s="14">
        <f>(O2260/100)*(K2260*$K$16)</f>
        <v>691.20000000000016</v>
      </c>
      <c r="U2260" s="14">
        <f>(P2260/100)*(K2260*$K$16)+(P2260/100)*(L2260*$L$16)</f>
        <v>0</v>
      </c>
      <c r="V2260" s="14">
        <f>(Q2260/100)*(L2260*$L$16)</f>
        <v>0</v>
      </c>
      <c r="W2260" s="14">
        <f>(R2260/100)*(K2260*$K$16)+(R2260/100)*(L2260*$L$16)</f>
        <v>0</v>
      </c>
      <c r="X2260" s="14">
        <f t="shared" si="719"/>
        <v>0</v>
      </c>
      <c r="Y2260" s="14">
        <f t="shared" si="720"/>
        <v>844.80000000000018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844.8</v>
      </c>
      <c r="AD2260" s="48">
        <f>(ROUND(AC2260-AC2247,1)/AC2247)</f>
        <v>9.9999999999999992E-2</v>
      </c>
      <c r="AE2260" s="113"/>
      <c r="AF2260" s="60"/>
      <c r="AH2260" s="20"/>
    </row>
    <row r="2261" spans="1:34">
      <c r="A2261" s="99"/>
      <c r="B2261" s="93"/>
      <c r="C2261" s="21" t="s">
        <v>326</v>
      </c>
      <c r="D2261" s="12">
        <v>0</v>
      </c>
      <c r="E2261" s="12">
        <v>96</v>
      </c>
      <c r="F2261" s="12">
        <v>0</v>
      </c>
      <c r="G2261" s="12">
        <v>0</v>
      </c>
      <c r="H2261" s="12">
        <v>0</v>
      </c>
      <c r="I2261" s="13">
        <v>0</v>
      </c>
      <c r="J2261" s="13">
        <v>0</v>
      </c>
      <c r="K2261" s="13">
        <v>150</v>
      </c>
      <c r="L2261" s="13">
        <v>0</v>
      </c>
      <c r="M2261" s="13">
        <v>0</v>
      </c>
      <c r="N2261" s="14">
        <f>D2261*$D$17</f>
        <v>0</v>
      </c>
      <c r="O2261" s="14">
        <f>E2261*$E$17</f>
        <v>153.60000000000002</v>
      </c>
      <c r="P2261" s="14">
        <f>F2261*$F$17</f>
        <v>0</v>
      </c>
      <c r="Q2261" s="14">
        <f>G2261*$G$17</f>
        <v>0</v>
      </c>
      <c r="R2261" s="14">
        <f>H2261*$H$17</f>
        <v>0</v>
      </c>
      <c r="S2261" s="14">
        <f>(N2261/100)*(I2261*$I$17)+(N2261/100)*(J2261*$J$17)</f>
        <v>0</v>
      </c>
      <c r="T2261" s="14">
        <f>(O2261/100)*(K2261*$K$17)</f>
        <v>691.20000000000016</v>
      </c>
      <c r="U2261" s="14">
        <f>(P2261/100)*(K2261*$K$17)+(P2261/100)*(L2261*$L$17)</f>
        <v>0</v>
      </c>
      <c r="V2261" s="14">
        <f>(Q2261/100)*(L2261*$L$17)</f>
        <v>0</v>
      </c>
      <c r="W2261" s="14">
        <f>(R2261/100)*(K2261*$K$17)+(R2261/100)*(L2261*$L$17)</f>
        <v>0</v>
      </c>
      <c r="X2261" s="14">
        <f t="shared" si="719"/>
        <v>0</v>
      </c>
      <c r="Y2261" s="14">
        <f t="shared" si="720"/>
        <v>844.80000000000018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844.8</v>
      </c>
      <c r="AD2261" s="48">
        <f>(ROUND(AC2261-AC2247,1)/AC2247)</f>
        <v>9.9999999999999992E-2</v>
      </c>
      <c r="AE2261" s="113"/>
      <c r="AF2261" s="60"/>
      <c r="AH2261" s="20"/>
    </row>
    <row r="2262" spans="1:34">
      <c r="A2262" s="107"/>
      <c r="B2262" s="152" t="s">
        <v>101</v>
      </c>
      <c r="C2262" s="152"/>
      <c r="D2262" s="152"/>
      <c r="E2262" s="152"/>
      <c r="F2262" s="152"/>
      <c r="G2262" s="152"/>
      <c r="H2262" s="152"/>
      <c r="I2262" s="152"/>
      <c r="J2262" s="152"/>
      <c r="K2262" s="152"/>
      <c r="L2262" s="152"/>
      <c r="M2262" s="152"/>
      <c r="N2262" s="152"/>
      <c r="O2262" s="152"/>
      <c r="P2262" s="152"/>
      <c r="Q2262" s="152"/>
      <c r="R2262" s="152"/>
      <c r="S2262" s="152"/>
      <c r="T2262" s="152"/>
      <c r="U2262" s="152"/>
      <c r="V2262" s="152"/>
      <c r="W2262" s="152"/>
      <c r="X2262" s="152"/>
      <c r="Y2262" s="152"/>
      <c r="Z2262" s="152"/>
      <c r="AA2262" s="152"/>
      <c r="AB2262" s="152"/>
      <c r="AC2262" s="18">
        <v>500</v>
      </c>
      <c r="AD2262" s="18"/>
      <c r="AE2262" s="113"/>
      <c r="AF2262" s="60"/>
      <c r="AH2262" s="20"/>
    </row>
    <row r="2263" spans="1:34">
      <c r="A2263" s="106" t="s">
        <v>0</v>
      </c>
      <c r="B2263" s="87" t="s">
        <v>102</v>
      </c>
      <c r="C2263" s="21" t="s">
        <v>243</v>
      </c>
      <c r="D2263" s="12">
        <v>115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60</v>
      </c>
      <c r="K2263" s="13">
        <v>0</v>
      </c>
      <c r="L2263" s="13">
        <v>0</v>
      </c>
      <c r="M2263" s="13">
        <v>0</v>
      </c>
      <c r="N2263" s="14">
        <f>D2263*$D$3</f>
        <v>230</v>
      </c>
      <c r="O2263" s="14">
        <f>E2263*$E$3</f>
        <v>0</v>
      </c>
      <c r="P2263" s="14">
        <f>F2263*$F$3</f>
        <v>0</v>
      </c>
      <c r="Q2263" s="14">
        <f>G2263*$G$3</f>
        <v>0</v>
      </c>
      <c r="R2263" s="14">
        <f>H2263*$H$3</f>
        <v>0</v>
      </c>
      <c r="S2263" s="14">
        <f>(N2263/100)*(I2263*$I$3)+(N2263/100)*(J2263*$J$3)</f>
        <v>552</v>
      </c>
      <c r="T2263" s="14">
        <f>(O2263/100)*(K2263*$K$3)</f>
        <v>0</v>
      </c>
      <c r="U2263" s="14">
        <f>(P2263/100)*(K2263*$K$3)+(P2263/100)*(L2263*$L$3)</f>
        <v>0</v>
      </c>
      <c r="V2263" s="14">
        <f>(Q2263/100)*(L2263*$L$3)</f>
        <v>0</v>
      </c>
      <c r="W2263" s="14">
        <f>(R2263/100)*(K2263*$K$3)+(R2263/100)*(L2263*$L$3)</f>
        <v>0</v>
      </c>
      <c r="X2263" s="14">
        <f t="shared" ref="X2263:X2292" si="725">N2263+S2263</f>
        <v>782</v>
      </c>
      <c r="Y2263" s="14">
        <f t="shared" ref="Y2263:Y2292" si="726">O2263+T2263</f>
        <v>0</v>
      </c>
      <c r="Z2263" s="14">
        <f t="shared" ref="Z2263:Z2292" si="727">P2263+U2263</f>
        <v>0</v>
      </c>
      <c r="AA2263" s="14">
        <f t="shared" ref="AA2263:AA2292" si="728">Q2263+V2263</f>
        <v>0</v>
      </c>
      <c r="AB2263" s="14">
        <f>R2263+W2263</f>
        <v>0</v>
      </c>
      <c r="AC2263" s="15">
        <f>ROUND(X2263+Y2263+Z2263+AA2263+AB2263,1)</f>
        <v>782</v>
      </c>
      <c r="AD2263" s="48">
        <v>0</v>
      </c>
      <c r="AE2263" s="113"/>
      <c r="AF2263" s="60"/>
      <c r="AH2263" s="20"/>
    </row>
    <row r="2264" spans="1:34">
      <c r="A2264" s="99" t="s">
        <v>802</v>
      </c>
      <c r="B2264" s="87">
        <v>12</v>
      </c>
      <c r="C2264" s="21" t="s">
        <v>324</v>
      </c>
      <c r="D2264" s="12">
        <v>115</v>
      </c>
      <c r="E2264" s="12">
        <v>0</v>
      </c>
      <c r="F2264" s="12">
        <v>0</v>
      </c>
      <c r="G2264" s="12">
        <v>0</v>
      </c>
      <c r="H2264" s="12">
        <v>0</v>
      </c>
      <c r="I2264" s="13">
        <v>35</v>
      </c>
      <c r="J2264" s="13">
        <v>75</v>
      </c>
      <c r="K2264" s="13">
        <v>0</v>
      </c>
      <c r="L2264" s="13">
        <v>0</v>
      </c>
      <c r="M2264" s="13">
        <v>0</v>
      </c>
      <c r="N2264" s="14">
        <f>D2264*$D$4</f>
        <v>184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708.4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25"/>
        <v>892.4</v>
      </c>
      <c r="Y2264" s="14">
        <f t="shared" si="726"/>
        <v>0</v>
      </c>
      <c r="Z2264" s="14">
        <f t="shared" si="727"/>
        <v>0</v>
      </c>
      <c r="AA2264" s="14">
        <f t="shared" si="728"/>
        <v>0</v>
      </c>
      <c r="AB2264" s="14">
        <f>R2264+W2264</f>
        <v>0</v>
      </c>
      <c r="AC2264" s="15">
        <f>ROUND(X2264+Y2264+Z2264+AA2264+AB2264,1)</f>
        <v>892.4</v>
      </c>
      <c r="AD2264" s="48">
        <f>(ROUND(AC2264-AC2263,1)/AC2263)</f>
        <v>0.14117647058823529</v>
      </c>
      <c r="AE2264" s="113"/>
      <c r="AF2264" s="60"/>
      <c r="AH2264" s="20"/>
    </row>
    <row r="2265" spans="1:34">
      <c r="A2265" s="99" t="s">
        <v>803</v>
      </c>
      <c r="B2265" s="87">
        <v>12</v>
      </c>
      <c r="C2265" s="21" t="s">
        <v>836</v>
      </c>
      <c r="D2265" s="12">
        <v>115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D2265*$D$5</f>
        <v>230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515.19999999999993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25"/>
        <v>745.19999999999993</v>
      </c>
      <c r="Y2265" s="14">
        <f t="shared" si="726"/>
        <v>0</v>
      </c>
      <c r="Z2265" s="14">
        <f t="shared" si="727"/>
        <v>0</v>
      </c>
      <c r="AA2265" s="14">
        <f t="shared" si="728"/>
        <v>0</v>
      </c>
      <c r="AB2265" s="14">
        <f>R2265+W2265</f>
        <v>0</v>
      </c>
      <c r="AC2265" s="15">
        <f t="shared" ref="AC2265:AC2277" si="729">ROUND(X2265+Y2265+Z2265+AA2265+AB2265,1)</f>
        <v>745.2</v>
      </c>
      <c r="AD2265" s="48">
        <f>(ROUND(AC2265-AC2263,1)/AC2263)</f>
        <v>-4.7058823529411764E-2</v>
      </c>
      <c r="AE2265" s="113" t="s">
        <v>801</v>
      </c>
      <c r="AF2265" s="60"/>
      <c r="AH2265" s="20"/>
    </row>
    <row r="2266" spans="1:34">
      <c r="A2266" s="99" t="s">
        <v>804</v>
      </c>
      <c r="B2266" s="87">
        <v>0</v>
      </c>
      <c r="C2266" s="21" t="s">
        <v>337</v>
      </c>
      <c r="D2266" s="12">
        <v>115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60</v>
      </c>
      <c r="K2266" s="13">
        <v>0</v>
      </c>
      <c r="L2266" s="13">
        <v>0</v>
      </c>
      <c r="M2266" s="13">
        <v>0</v>
      </c>
      <c r="N2266" s="14">
        <f>D2266*$D$6</f>
        <v>230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515.19999999999993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25"/>
        <v>745.19999999999993</v>
      </c>
      <c r="Y2266" s="14">
        <f t="shared" si="726"/>
        <v>0</v>
      </c>
      <c r="Z2266" s="14">
        <f t="shared" si="727"/>
        <v>0</v>
      </c>
      <c r="AA2266" s="14">
        <f t="shared" si="728"/>
        <v>0</v>
      </c>
      <c r="AB2266" s="14">
        <f t="shared" ref="AB2266:AB2278" si="730">R2266+W2266</f>
        <v>0</v>
      </c>
      <c r="AC2266" s="15">
        <f t="shared" si="729"/>
        <v>745.2</v>
      </c>
      <c r="AD2266" s="48">
        <f>(ROUND(AC2266-AC2263,1)/AC2263)</f>
        <v>-4.7058823529411764E-2</v>
      </c>
      <c r="AE2266" s="113"/>
      <c r="AF2266" s="60"/>
      <c r="AH2266" s="20"/>
    </row>
    <row r="2267" spans="1:34">
      <c r="A2267" s="99" t="s">
        <v>805</v>
      </c>
      <c r="B2267" s="87">
        <v>0</v>
      </c>
      <c r="C2267" s="21" t="s">
        <v>338</v>
      </c>
      <c r="D2267" s="12">
        <v>115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D2267*$D$7</f>
        <v>230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515.19999999999993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25"/>
        <v>745.19999999999993</v>
      </c>
      <c r="Y2267" s="14">
        <f t="shared" si="726"/>
        <v>0</v>
      </c>
      <c r="Z2267" s="14">
        <f t="shared" si="727"/>
        <v>0</v>
      </c>
      <c r="AA2267" s="14">
        <f t="shared" si="728"/>
        <v>0</v>
      </c>
      <c r="AB2267" s="14">
        <f t="shared" si="730"/>
        <v>0</v>
      </c>
      <c r="AC2267" s="15">
        <f t="shared" si="729"/>
        <v>745.2</v>
      </c>
      <c r="AD2267" s="48">
        <f>(ROUND(AC2267-AC2263,1)/AC2263)</f>
        <v>-4.7058823529411764E-2</v>
      </c>
      <c r="AE2267" s="113"/>
      <c r="AF2267" s="60"/>
      <c r="AH2267" s="20"/>
    </row>
    <row r="2268" spans="1:34">
      <c r="A2268" s="99" t="s">
        <v>655</v>
      </c>
      <c r="B2268" s="87"/>
      <c r="C2268" s="21" t="s">
        <v>339</v>
      </c>
      <c r="D2268" s="12">
        <v>115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D2268*$D$8</f>
        <v>230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515.19999999999993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25"/>
        <v>745.19999999999993</v>
      </c>
      <c r="Y2268" s="14">
        <f t="shared" si="726"/>
        <v>0</v>
      </c>
      <c r="Z2268" s="14">
        <f t="shared" si="727"/>
        <v>0</v>
      </c>
      <c r="AA2268" s="14">
        <f t="shared" si="728"/>
        <v>0</v>
      </c>
      <c r="AB2268" s="14">
        <f t="shared" si="730"/>
        <v>0</v>
      </c>
      <c r="AC2268" s="15">
        <f t="shared" si="729"/>
        <v>745.2</v>
      </c>
      <c r="AD2268" s="48">
        <f>(ROUND(AC2268-AC2263,1)/AC2263)</f>
        <v>-4.7058823529411764E-2</v>
      </c>
      <c r="AE2268" s="113"/>
      <c r="AF2268" s="60"/>
      <c r="AH2268" s="20"/>
    </row>
    <row r="2269" spans="1:34">
      <c r="A2269" s="99" t="s">
        <v>596</v>
      </c>
      <c r="B2269" s="87"/>
      <c r="C2269" s="21" t="s">
        <v>1</v>
      </c>
      <c r="D2269" s="12">
        <v>58</v>
      </c>
      <c r="E2269" s="12">
        <v>115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85</v>
      </c>
      <c r="L2269" s="13">
        <v>0</v>
      </c>
      <c r="M2269" s="13">
        <v>0</v>
      </c>
      <c r="N2269" s="14">
        <f>D2269*$D$9</f>
        <v>75.400000000000006</v>
      </c>
      <c r="O2269" s="14">
        <f>E2269*$E$9</f>
        <v>172.5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180.96</v>
      </c>
      <c r="T2269" s="14">
        <f>(O2269/100)*(K2269*$K$9)</f>
        <v>439.875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25"/>
        <v>256.36</v>
      </c>
      <c r="Y2269" s="14">
        <f t="shared" si="726"/>
        <v>612.375</v>
      </c>
      <c r="Z2269" s="14">
        <f t="shared" si="727"/>
        <v>0</v>
      </c>
      <c r="AA2269" s="14">
        <f t="shared" si="728"/>
        <v>0</v>
      </c>
      <c r="AB2269" s="14">
        <f t="shared" si="730"/>
        <v>0</v>
      </c>
      <c r="AC2269" s="15">
        <f t="shared" si="729"/>
        <v>868.7</v>
      </c>
      <c r="AD2269" s="48">
        <f>(ROUND(AC2269-AC2263,1)/AC2263)</f>
        <v>0.1108695652173913</v>
      </c>
      <c r="AE2269" s="113"/>
      <c r="AF2269" s="60"/>
      <c r="AH2269" s="20"/>
    </row>
    <row r="2270" spans="1:34">
      <c r="A2270" s="99" t="s">
        <v>831</v>
      </c>
      <c r="B2270" s="87"/>
      <c r="C2270" s="21" t="s">
        <v>2</v>
      </c>
      <c r="D2270" s="12">
        <v>58</v>
      </c>
      <c r="E2270" s="12">
        <v>0</v>
      </c>
      <c r="F2270" s="12">
        <v>115</v>
      </c>
      <c r="G2270" s="12">
        <v>0</v>
      </c>
      <c r="H2270" s="12">
        <v>0</v>
      </c>
      <c r="I2270" s="13">
        <v>20</v>
      </c>
      <c r="J2270" s="13">
        <v>60</v>
      </c>
      <c r="K2270" s="13">
        <v>42.5</v>
      </c>
      <c r="L2270" s="13">
        <v>42.5</v>
      </c>
      <c r="M2270" s="13">
        <v>0</v>
      </c>
      <c r="N2270" s="14">
        <f>D2270*$D$10</f>
        <v>75.400000000000006</v>
      </c>
      <c r="O2270" s="14">
        <f>E2270*$E$10</f>
        <v>0</v>
      </c>
      <c r="P2270" s="14">
        <f>F2270*$F$10</f>
        <v>172.5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180.96</v>
      </c>
      <c r="T2270" s="14">
        <f>(O2270/100)*(K2270*$J$10)</f>
        <v>0</v>
      </c>
      <c r="U2270" s="14">
        <f>(P2270/100)*(K2270*$K$10)+(P2270/100)*(L2270*$L$10)</f>
        <v>439.875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25"/>
        <v>256.36</v>
      </c>
      <c r="Y2270" s="14">
        <f t="shared" si="726"/>
        <v>0</v>
      </c>
      <c r="Z2270" s="14">
        <f t="shared" si="727"/>
        <v>612.375</v>
      </c>
      <c r="AA2270" s="14">
        <f t="shared" si="728"/>
        <v>0</v>
      </c>
      <c r="AB2270" s="14">
        <f t="shared" si="730"/>
        <v>0</v>
      </c>
      <c r="AC2270" s="15">
        <f t="shared" si="729"/>
        <v>868.7</v>
      </c>
      <c r="AD2270" s="48">
        <f>(ROUND(AC2270-AC2263,1)/AC2263)</f>
        <v>0.1108695652173913</v>
      </c>
      <c r="AE2270" s="113"/>
      <c r="AF2270" s="60"/>
      <c r="AH2270" s="20"/>
    </row>
    <row r="2271" spans="1:34">
      <c r="A2271" s="99" t="s">
        <v>832</v>
      </c>
      <c r="B2271" s="87"/>
      <c r="C2271" s="21" t="s">
        <v>3</v>
      </c>
      <c r="D2271" s="12">
        <v>58</v>
      </c>
      <c r="E2271" s="12">
        <v>0</v>
      </c>
      <c r="F2271" s="12">
        <v>0</v>
      </c>
      <c r="G2271" s="12">
        <v>115</v>
      </c>
      <c r="H2271" s="12">
        <v>0</v>
      </c>
      <c r="I2271" s="13">
        <v>20</v>
      </c>
      <c r="J2271" s="13">
        <v>60</v>
      </c>
      <c r="K2271" s="13">
        <v>0</v>
      </c>
      <c r="L2271" s="13">
        <v>85</v>
      </c>
      <c r="M2271" s="13">
        <v>0</v>
      </c>
      <c r="N2271" s="14">
        <f>D2271*$D$11</f>
        <v>75.400000000000006</v>
      </c>
      <c r="O2271" s="14">
        <f>E2271*$E$11</f>
        <v>0</v>
      </c>
      <c r="P2271" s="14">
        <f>F2271*$F$11</f>
        <v>0</v>
      </c>
      <c r="Q2271" s="14">
        <f>G2271*$G$11</f>
        <v>172.5</v>
      </c>
      <c r="R2271" s="14">
        <f>H2271*$H$11</f>
        <v>0</v>
      </c>
      <c r="S2271" s="14">
        <f>(N2271/100)*(I2271*$I$11)+(N2271/100)*(J2271*$J$11)</f>
        <v>180.96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439.875</v>
      </c>
      <c r="W2271" s="14">
        <f>(R2271/100)*(K2271*$K$11)+(R2271/100)*(L2271*$L$11)</f>
        <v>0</v>
      </c>
      <c r="X2271" s="14">
        <f t="shared" si="725"/>
        <v>256.36</v>
      </c>
      <c r="Y2271" s="14">
        <f t="shared" si="726"/>
        <v>0</v>
      </c>
      <c r="Z2271" s="14">
        <f t="shared" si="727"/>
        <v>0</v>
      </c>
      <c r="AA2271" s="14">
        <f t="shared" si="728"/>
        <v>612.375</v>
      </c>
      <c r="AB2271" s="14">
        <f t="shared" si="730"/>
        <v>0</v>
      </c>
      <c r="AC2271" s="15">
        <f t="shared" si="729"/>
        <v>868.7</v>
      </c>
      <c r="AD2271" s="48">
        <f>(ROUND(AC2271-AC2263,1)/AC2263)</f>
        <v>0.1108695652173913</v>
      </c>
      <c r="AE2271" s="113"/>
      <c r="AF2271" s="60"/>
      <c r="AH2271" s="20"/>
    </row>
    <row r="2272" spans="1:34">
      <c r="A2272" s="99" t="s">
        <v>833</v>
      </c>
      <c r="B2272" s="87"/>
      <c r="C2272" s="21" t="s">
        <v>4</v>
      </c>
      <c r="D2272" s="12">
        <v>58</v>
      </c>
      <c r="E2272" s="12">
        <v>0</v>
      </c>
      <c r="F2272" s="12">
        <v>0</v>
      </c>
      <c r="G2272" s="12">
        <v>0</v>
      </c>
      <c r="H2272" s="12">
        <v>115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D2272*$D$12</f>
        <v>75.400000000000006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172.5</v>
      </c>
      <c r="S2272" s="14">
        <f>(N2272/100)*(I2272*$I$12)+(N2272/100)*(J2272*$J$12)</f>
        <v>180.96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439.875</v>
      </c>
      <c r="X2272" s="14">
        <f t="shared" si="725"/>
        <v>256.36</v>
      </c>
      <c r="Y2272" s="14">
        <f t="shared" si="726"/>
        <v>0</v>
      </c>
      <c r="Z2272" s="14">
        <f t="shared" si="727"/>
        <v>0</v>
      </c>
      <c r="AA2272" s="14">
        <f t="shared" si="728"/>
        <v>0</v>
      </c>
      <c r="AB2272" s="14">
        <f t="shared" si="730"/>
        <v>612.375</v>
      </c>
      <c r="AC2272" s="15">
        <f t="shared" si="729"/>
        <v>868.7</v>
      </c>
      <c r="AD2272" s="48">
        <f>(ROUND(AC2272-AC2263,1)/AC2263)</f>
        <v>0.1108695652173913</v>
      </c>
      <c r="AE2272" s="113"/>
      <c r="AF2272" s="60"/>
      <c r="AH2272" s="20"/>
    </row>
    <row r="2273" spans="1:34">
      <c r="A2273" s="99" t="s">
        <v>834</v>
      </c>
      <c r="B2273" s="87"/>
      <c r="C2273" s="21" t="s">
        <v>327</v>
      </c>
      <c r="D2273" s="12">
        <v>115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60</v>
      </c>
      <c r="K2273" s="13">
        <v>0</v>
      </c>
      <c r="L2273" s="13">
        <v>0</v>
      </c>
      <c r="M2273" s="13">
        <v>70</v>
      </c>
      <c r="N2273" s="14">
        <f>D2273*$D$13</f>
        <v>172.5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776.25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25"/>
        <v>948.75</v>
      </c>
      <c r="Y2273" s="14">
        <f t="shared" si="726"/>
        <v>0</v>
      </c>
      <c r="Z2273" s="14">
        <f t="shared" si="727"/>
        <v>0</v>
      </c>
      <c r="AA2273" s="14">
        <f t="shared" si="728"/>
        <v>0</v>
      </c>
      <c r="AB2273" s="14">
        <f t="shared" si="730"/>
        <v>0</v>
      </c>
      <c r="AC2273" s="15">
        <f t="shared" si="729"/>
        <v>948.8</v>
      </c>
      <c r="AD2273" s="48">
        <f>(ROUND(AC2273-AC2263,1)/AC2263)</f>
        <v>0.21329923273657289</v>
      </c>
      <c r="AE2273" s="113"/>
      <c r="AF2273" s="60"/>
      <c r="AH2273" s="20"/>
    </row>
    <row r="2274" spans="1:34">
      <c r="A2274" s="99" t="s">
        <v>835</v>
      </c>
      <c r="B2274" s="87"/>
      <c r="C2274" s="21" t="s">
        <v>328</v>
      </c>
      <c r="D2274" s="12">
        <v>115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60</v>
      </c>
      <c r="K2274" s="13">
        <v>70</v>
      </c>
      <c r="L2274" s="13">
        <v>0</v>
      </c>
      <c r="M2274" s="13">
        <v>0</v>
      </c>
      <c r="N2274" s="14">
        <f>D2274*$D$14</f>
        <v>172.5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776.25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25"/>
        <v>948.75</v>
      </c>
      <c r="Y2274" s="14">
        <f t="shared" si="726"/>
        <v>0</v>
      </c>
      <c r="Z2274" s="14">
        <f t="shared" si="727"/>
        <v>0</v>
      </c>
      <c r="AA2274" s="14">
        <f t="shared" si="728"/>
        <v>0</v>
      </c>
      <c r="AB2274" s="14">
        <f t="shared" si="730"/>
        <v>0</v>
      </c>
      <c r="AC2274" s="15">
        <f t="shared" si="729"/>
        <v>948.8</v>
      </c>
      <c r="AD2274" s="48">
        <f>(ROUND(AC2274-AC2263,1)/AC2263)</f>
        <v>0.21329923273657289</v>
      </c>
      <c r="AE2274" s="113"/>
      <c r="AF2274" s="60"/>
      <c r="AH2274" s="20"/>
    </row>
    <row r="2275" spans="1:34">
      <c r="A2275" s="99"/>
      <c r="B2275" s="87"/>
      <c r="C2275" s="21" t="s">
        <v>329</v>
      </c>
      <c r="D2275" s="12">
        <v>115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70</v>
      </c>
      <c r="M2275" s="13">
        <v>0</v>
      </c>
      <c r="N2275" s="14">
        <f>D2275*$D$15</f>
        <v>172.5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776.25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25"/>
        <v>948.75</v>
      </c>
      <c r="Y2275" s="14">
        <f t="shared" si="726"/>
        <v>0</v>
      </c>
      <c r="Z2275" s="14">
        <f t="shared" si="727"/>
        <v>0</v>
      </c>
      <c r="AA2275" s="14">
        <f t="shared" si="728"/>
        <v>0</v>
      </c>
      <c r="AB2275" s="14">
        <f t="shared" si="730"/>
        <v>0</v>
      </c>
      <c r="AC2275" s="15">
        <f t="shared" si="729"/>
        <v>948.8</v>
      </c>
      <c r="AD2275" s="48">
        <f>(ROUND(AC2275-AC2263,1)/AC2263)</f>
        <v>0.21329923273657289</v>
      </c>
      <c r="AE2275" s="113"/>
      <c r="AF2275" s="60"/>
      <c r="AH2275" s="20"/>
    </row>
    <row r="2276" spans="1:34">
      <c r="A2276" s="99"/>
      <c r="B2276" s="87"/>
      <c r="C2276" s="21" t="s">
        <v>325</v>
      </c>
      <c r="D2276" s="12">
        <v>115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83</v>
      </c>
      <c r="K2276" s="13">
        <v>0</v>
      </c>
      <c r="L2276" s="13">
        <v>0</v>
      </c>
      <c r="M2276" s="13">
        <v>0</v>
      </c>
      <c r="N2276" s="14">
        <f>D2276*$D$16</f>
        <v>184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724.04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25"/>
        <v>908.04</v>
      </c>
      <c r="Y2276" s="14">
        <f t="shared" si="726"/>
        <v>0</v>
      </c>
      <c r="Z2276" s="14">
        <f t="shared" si="727"/>
        <v>0</v>
      </c>
      <c r="AA2276" s="14">
        <f t="shared" si="728"/>
        <v>0</v>
      </c>
      <c r="AB2276" s="14">
        <f t="shared" si="730"/>
        <v>0</v>
      </c>
      <c r="AC2276" s="15">
        <f t="shared" si="729"/>
        <v>908</v>
      </c>
      <c r="AD2276" s="48">
        <f>(ROUND(AC2276-AC2263,1)/AC2263)</f>
        <v>0.16112531969309463</v>
      </c>
      <c r="AE2276" s="113"/>
      <c r="AF2276" s="60"/>
      <c r="AH2276" s="20"/>
    </row>
    <row r="2277" spans="1:34">
      <c r="A2277" s="99"/>
      <c r="B2277" s="87"/>
      <c r="C2277" s="21" t="s">
        <v>326</v>
      </c>
      <c r="D2277" s="12">
        <v>115</v>
      </c>
      <c r="E2277" s="12">
        <v>0</v>
      </c>
      <c r="F2277" s="12">
        <v>0</v>
      </c>
      <c r="G2277" s="12">
        <v>0</v>
      </c>
      <c r="H2277" s="12">
        <v>0</v>
      </c>
      <c r="I2277" s="13">
        <v>55</v>
      </c>
      <c r="J2277" s="13">
        <v>60</v>
      </c>
      <c r="K2277" s="13">
        <v>0</v>
      </c>
      <c r="L2277" s="13">
        <v>0</v>
      </c>
      <c r="M2277" s="13">
        <v>0</v>
      </c>
      <c r="N2277" s="14">
        <f>D2277*$D$17</f>
        <v>184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565.80000000000007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25"/>
        <v>749.80000000000007</v>
      </c>
      <c r="Y2277" s="14">
        <f t="shared" si="726"/>
        <v>0</v>
      </c>
      <c r="Z2277" s="14">
        <f t="shared" si="727"/>
        <v>0</v>
      </c>
      <c r="AA2277" s="14">
        <f t="shared" si="728"/>
        <v>0</v>
      </c>
      <c r="AB2277" s="14">
        <f t="shared" si="730"/>
        <v>0</v>
      </c>
      <c r="AC2277" s="15">
        <f t="shared" si="729"/>
        <v>749.8</v>
      </c>
      <c r="AD2277" s="48">
        <f>(ROUND(AC2277-AC2263,1)/AC2263)</f>
        <v>-4.11764705882353E-2</v>
      </c>
      <c r="AE2277" s="113"/>
      <c r="AF2277" s="60"/>
      <c r="AH2277" s="20"/>
    </row>
    <row r="2278" spans="1:34">
      <c r="A2278" s="106" t="s">
        <v>0</v>
      </c>
      <c r="B2278" s="88" t="s">
        <v>103</v>
      </c>
      <c r="C2278" s="50" t="s">
        <v>243</v>
      </c>
      <c r="D2278" s="11">
        <v>132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40</v>
      </c>
      <c r="K2278" s="51">
        <v>0</v>
      </c>
      <c r="L2278" s="51">
        <v>0</v>
      </c>
      <c r="M2278" s="51">
        <v>0</v>
      </c>
      <c r="N2278" s="52">
        <f>D2278*$D$3</f>
        <v>264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475.20000000000005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si="725"/>
        <v>739.2</v>
      </c>
      <c r="Y2278" s="52">
        <f t="shared" si="726"/>
        <v>0</v>
      </c>
      <c r="Z2278" s="52">
        <f t="shared" si="727"/>
        <v>0</v>
      </c>
      <c r="AA2278" s="52">
        <f t="shared" si="728"/>
        <v>0</v>
      </c>
      <c r="AB2278" s="52">
        <f t="shared" si="730"/>
        <v>0</v>
      </c>
      <c r="AC2278" s="53">
        <f>ROUND(X2278+Y2278+Z2278+AA2278+AB2278,1)</f>
        <v>739.2</v>
      </c>
      <c r="AD2278" s="58">
        <v>0</v>
      </c>
      <c r="AE2278" s="113"/>
      <c r="AF2278" s="60"/>
      <c r="AH2278" s="20"/>
    </row>
    <row r="2279" spans="1:34">
      <c r="A2279" s="99" t="s">
        <v>802</v>
      </c>
      <c r="B2279" s="89">
        <v>12</v>
      </c>
      <c r="C2279" s="21" t="s">
        <v>324</v>
      </c>
      <c r="D2279" s="12">
        <v>132</v>
      </c>
      <c r="E2279" s="12">
        <v>0</v>
      </c>
      <c r="F2279" s="12">
        <v>0</v>
      </c>
      <c r="G2279" s="12">
        <v>0</v>
      </c>
      <c r="H2279" s="12">
        <v>0</v>
      </c>
      <c r="I2279" s="13">
        <v>34</v>
      </c>
      <c r="J2279" s="13">
        <v>54</v>
      </c>
      <c r="K2279" s="13">
        <v>0</v>
      </c>
      <c r="L2279" s="13">
        <v>0</v>
      </c>
      <c r="M2279" s="13">
        <v>0</v>
      </c>
      <c r="N2279" s="14">
        <f>D2279*$D$4</f>
        <v>211.20000000000002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650.49599999999998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5"/>
        <v>861.69600000000003</v>
      </c>
      <c r="Y2279" s="14">
        <f t="shared" si="726"/>
        <v>0</v>
      </c>
      <c r="Z2279" s="14">
        <f t="shared" si="727"/>
        <v>0</v>
      </c>
      <c r="AA2279" s="14">
        <f t="shared" si="728"/>
        <v>0</v>
      </c>
      <c r="AB2279" s="14">
        <f>R2279+W2279</f>
        <v>0</v>
      </c>
      <c r="AC2279" s="15">
        <f>ROUND(X2279+Y2279+Z2279+AA2279+AB2279,1)</f>
        <v>861.7</v>
      </c>
      <c r="AD2279" s="48">
        <f>(ROUND(AC2279-AC2278,1)/AC2278)</f>
        <v>0.16571969696969696</v>
      </c>
      <c r="AE2279" s="113"/>
      <c r="AF2279" s="60"/>
      <c r="AH2279" s="20"/>
    </row>
    <row r="2280" spans="1:34">
      <c r="A2280" s="99" t="s">
        <v>803</v>
      </c>
      <c r="B2280" s="89">
        <v>18</v>
      </c>
      <c r="C2280" s="21" t="s">
        <v>836</v>
      </c>
      <c r="D2280" s="12">
        <v>132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40</v>
      </c>
      <c r="K2280" s="13">
        <v>0</v>
      </c>
      <c r="L2280" s="13">
        <v>0</v>
      </c>
      <c r="M2280" s="13">
        <v>0</v>
      </c>
      <c r="N2280" s="14">
        <f>D2280*$D$5</f>
        <v>264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443.52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5"/>
        <v>707.52</v>
      </c>
      <c r="Y2280" s="14">
        <f t="shared" si="726"/>
        <v>0</v>
      </c>
      <c r="Z2280" s="14">
        <f t="shared" si="727"/>
        <v>0</v>
      </c>
      <c r="AA2280" s="14">
        <f t="shared" si="728"/>
        <v>0</v>
      </c>
      <c r="AB2280" s="14">
        <f>R2280+W2280</f>
        <v>0</v>
      </c>
      <c r="AC2280" s="15">
        <f t="shared" ref="AC2280:AC2292" si="731">ROUND(X2280+Y2280+Z2280+AA2280+AB2280,1)</f>
        <v>707.5</v>
      </c>
      <c r="AD2280" s="48">
        <f>(ROUND(AC2280-AC2278,1)/AC2278)</f>
        <v>-4.2884199134199129E-2</v>
      </c>
      <c r="AE2280" s="113" t="s">
        <v>801</v>
      </c>
      <c r="AF2280" s="60"/>
      <c r="AH2280" s="20"/>
    </row>
    <row r="2281" spans="1:34">
      <c r="A2281" s="99" t="s">
        <v>804</v>
      </c>
      <c r="B2281" s="89">
        <v>0</v>
      </c>
      <c r="C2281" s="21" t="s">
        <v>337</v>
      </c>
      <c r="D2281" s="12">
        <v>132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40</v>
      </c>
      <c r="K2281" s="13">
        <v>0</v>
      </c>
      <c r="L2281" s="13">
        <v>0</v>
      </c>
      <c r="M2281" s="13">
        <v>0</v>
      </c>
      <c r="N2281" s="14">
        <f>D2281*$D$6</f>
        <v>264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443.52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5"/>
        <v>707.52</v>
      </c>
      <c r="Y2281" s="14">
        <f t="shared" si="726"/>
        <v>0</v>
      </c>
      <c r="Z2281" s="14">
        <f t="shared" si="727"/>
        <v>0</v>
      </c>
      <c r="AA2281" s="14">
        <f t="shared" si="728"/>
        <v>0</v>
      </c>
      <c r="AB2281" s="14">
        <f t="shared" ref="AB2281:AB2292" si="732">R2281+W2281</f>
        <v>0</v>
      </c>
      <c r="AC2281" s="15">
        <f t="shared" si="731"/>
        <v>707.5</v>
      </c>
      <c r="AD2281" s="48">
        <f>(ROUND(AC2281-AC2278,1)/AC2278)</f>
        <v>-4.2884199134199129E-2</v>
      </c>
      <c r="AE2281" s="113"/>
      <c r="AF2281" s="60"/>
      <c r="AH2281" s="20"/>
    </row>
    <row r="2282" spans="1:34">
      <c r="A2282" s="99" t="s">
        <v>805</v>
      </c>
      <c r="B2282" s="89">
        <v>0</v>
      </c>
      <c r="C2282" s="21" t="s">
        <v>338</v>
      </c>
      <c r="D2282" s="12">
        <v>132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40</v>
      </c>
      <c r="K2282" s="13">
        <v>0</v>
      </c>
      <c r="L2282" s="13">
        <v>0</v>
      </c>
      <c r="M2282" s="13">
        <v>0</v>
      </c>
      <c r="N2282" s="14">
        <f>D2282*$D$7</f>
        <v>264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443.52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5"/>
        <v>707.52</v>
      </c>
      <c r="Y2282" s="14">
        <f t="shared" si="726"/>
        <v>0</v>
      </c>
      <c r="Z2282" s="14">
        <f t="shared" si="727"/>
        <v>0</v>
      </c>
      <c r="AA2282" s="14">
        <f t="shared" si="728"/>
        <v>0</v>
      </c>
      <c r="AB2282" s="14">
        <f t="shared" si="732"/>
        <v>0</v>
      </c>
      <c r="AC2282" s="15">
        <f t="shared" si="731"/>
        <v>707.5</v>
      </c>
      <c r="AD2282" s="48">
        <f>(ROUND(AC2282-AC2278,1)/AC2278)</f>
        <v>-4.2884199134199129E-2</v>
      </c>
      <c r="AE2282" s="113"/>
      <c r="AF2282" s="60"/>
      <c r="AH2282" s="20"/>
    </row>
    <row r="2283" spans="1:34">
      <c r="A2283" s="99" t="s">
        <v>655</v>
      </c>
      <c r="B2283" s="89"/>
      <c r="C2283" s="21" t="s">
        <v>339</v>
      </c>
      <c r="D2283" s="12">
        <v>132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40</v>
      </c>
      <c r="K2283" s="13">
        <v>0</v>
      </c>
      <c r="L2283" s="13">
        <v>0</v>
      </c>
      <c r="M2283" s="13">
        <v>0</v>
      </c>
      <c r="N2283" s="14">
        <f>D2283*$D$8</f>
        <v>264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443.52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5"/>
        <v>707.52</v>
      </c>
      <c r="Y2283" s="14">
        <f t="shared" si="726"/>
        <v>0</v>
      </c>
      <c r="Z2283" s="14">
        <f t="shared" si="727"/>
        <v>0</v>
      </c>
      <c r="AA2283" s="14">
        <f t="shared" si="728"/>
        <v>0</v>
      </c>
      <c r="AB2283" s="14">
        <f t="shared" si="732"/>
        <v>0</v>
      </c>
      <c r="AC2283" s="15">
        <f t="shared" si="731"/>
        <v>707.5</v>
      </c>
      <c r="AD2283" s="48">
        <f>(ROUND(AC2283-AC2278,1)/AC2278)</f>
        <v>-4.2884199134199129E-2</v>
      </c>
      <c r="AE2283" s="113"/>
      <c r="AF2283" s="60"/>
      <c r="AH2283" s="20"/>
    </row>
    <row r="2284" spans="1:34">
      <c r="A2284" s="99" t="s">
        <v>596</v>
      </c>
      <c r="B2284" s="89"/>
      <c r="C2284" s="21" t="s">
        <v>1</v>
      </c>
      <c r="D2284" s="12">
        <v>66</v>
      </c>
      <c r="E2284" s="12">
        <v>132</v>
      </c>
      <c r="F2284" s="12">
        <v>0</v>
      </c>
      <c r="G2284" s="12">
        <v>0</v>
      </c>
      <c r="H2284" s="12">
        <v>0</v>
      </c>
      <c r="I2284" s="13">
        <v>20</v>
      </c>
      <c r="J2284" s="13">
        <v>40</v>
      </c>
      <c r="K2284" s="13">
        <v>65</v>
      </c>
      <c r="L2284" s="13">
        <v>0</v>
      </c>
      <c r="M2284" s="13">
        <v>0</v>
      </c>
      <c r="N2284" s="14">
        <f>D2284*$D$9</f>
        <v>85.8</v>
      </c>
      <c r="O2284" s="14">
        <f>E2284*$E$9</f>
        <v>198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154.44</v>
      </c>
      <c r="T2284" s="14">
        <f>(O2284/100)*(K2284*$K$9)</f>
        <v>386.1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5"/>
        <v>240.24</v>
      </c>
      <c r="Y2284" s="14">
        <f t="shared" si="726"/>
        <v>584.1</v>
      </c>
      <c r="Z2284" s="14">
        <f t="shared" si="727"/>
        <v>0</v>
      </c>
      <c r="AA2284" s="14">
        <f t="shared" si="728"/>
        <v>0</v>
      </c>
      <c r="AB2284" s="14">
        <f t="shared" si="732"/>
        <v>0</v>
      </c>
      <c r="AC2284" s="15">
        <f t="shared" si="731"/>
        <v>824.3</v>
      </c>
      <c r="AD2284" s="48">
        <f>(ROUND(AC2284-AC2278,1)/AC2278)</f>
        <v>0.11512445887445887</v>
      </c>
      <c r="AE2284" s="113"/>
      <c r="AF2284" s="60"/>
      <c r="AH2284" s="20"/>
    </row>
    <row r="2285" spans="1:34">
      <c r="A2285" s="99" t="s">
        <v>831</v>
      </c>
      <c r="B2285" s="89"/>
      <c r="C2285" s="21" t="s">
        <v>2</v>
      </c>
      <c r="D2285" s="12">
        <v>66</v>
      </c>
      <c r="E2285" s="12">
        <v>0</v>
      </c>
      <c r="F2285" s="12">
        <v>132</v>
      </c>
      <c r="G2285" s="12">
        <v>0</v>
      </c>
      <c r="H2285" s="12">
        <v>0</v>
      </c>
      <c r="I2285" s="13">
        <v>20</v>
      </c>
      <c r="J2285" s="13">
        <v>40</v>
      </c>
      <c r="K2285" s="13">
        <v>32.5</v>
      </c>
      <c r="L2285" s="13">
        <v>32.5</v>
      </c>
      <c r="M2285" s="13">
        <v>0</v>
      </c>
      <c r="N2285" s="14">
        <f>D2285*$D$10</f>
        <v>85.8</v>
      </c>
      <c r="O2285" s="14">
        <f>E2285*$E$10</f>
        <v>0</v>
      </c>
      <c r="P2285" s="14">
        <f>F2285*$F$10</f>
        <v>198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154.44</v>
      </c>
      <c r="T2285" s="14">
        <f>(O2285/100)*(K2285*$J$10)</f>
        <v>0</v>
      </c>
      <c r="U2285" s="14">
        <f>(P2285/100)*(K2285*$K$10)+(P2285/100)*(L2285*$L$10)</f>
        <v>386.1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5"/>
        <v>240.24</v>
      </c>
      <c r="Y2285" s="14">
        <f t="shared" si="726"/>
        <v>0</v>
      </c>
      <c r="Z2285" s="14">
        <f t="shared" si="727"/>
        <v>584.1</v>
      </c>
      <c r="AA2285" s="14">
        <f t="shared" si="728"/>
        <v>0</v>
      </c>
      <c r="AB2285" s="14">
        <f t="shared" si="732"/>
        <v>0</v>
      </c>
      <c r="AC2285" s="15">
        <f t="shared" si="731"/>
        <v>824.3</v>
      </c>
      <c r="AD2285" s="48">
        <f>(ROUND(AC2285-AC2278,1)/AC2278)</f>
        <v>0.11512445887445887</v>
      </c>
      <c r="AE2285" s="113"/>
      <c r="AF2285" s="60"/>
      <c r="AH2285" s="20"/>
    </row>
    <row r="2286" spans="1:34">
      <c r="A2286" s="99" t="s">
        <v>832</v>
      </c>
      <c r="B2286" s="89"/>
      <c r="C2286" s="21" t="s">
        <v>3</v>
      </c>
      <c r="D2286" s="12">
        <v>66</v>
      </c>
      <c r="E2286" s="12">
        <v>0</v>
      </c>
      <c r="F2286" s="12">
        <v>0</v>
      </c>
      <c r="G2286" s="12">
        <v>132</v>
      </c>
      <c r="H2286" s="12">
        <v>0</v>
      </c>
      <c r="I2286" s="13">
        <v>20</v>
      </c>
      <c r="J2286" s="13">
        <v>40</v>
      </c>
      <c r="K2286" s="13">
        <v>0</v>
      </c>
      <c r="L2286" s="13">
        <v>65</v>
      </c>
      <c r="M2286" s="13">
        <v>0</v>
      </c>
      <c r="N2286" s="14">
        <f>D2286*$D$11</f>
        <v>85.8</v>
      </c>
      <c r="O2286" s="14">
        <f>E2286*$E$11</f>
        <v>0</v>
      </c>
      <c r="P2286" s="14">
        <f>F2286*$F$11</f>
        <v>0</v>
      </c>
      <c r="Q2286" s="14">
        <f>G2286*$G$11</f>
        <v>198</v>
      </c>
      <c r="R2286" s="14">
        <f>H2286*$H$11</f>
        <v>0</v>
      </c>
      <c r="S2286" s="14">
        <f>(N2286/100)*(I2286*$I$11)+(N2286/100)*(J2286*$J$11)</f>
        <v>154.44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386.1</v>
      </c>
      <c r="W2286" s="14">
        <f>(R2286/100)*(K2286*$K$11)+(R2286/100)*(L2286*$L$11)</f>
        <v>0</v>
      </c>
      <c r="X2286" s="14">
        <f t="shared" si="725"/>
        <v>240.24</v>
      </c>
      <c r="Y2286" s="14">
        <f t="shared" si="726"/>
        <v>0</v>
      </c>
      <c r="Z2286" s="14">
        <f t="shared" si="727"/>
        <v>0</v>
      </c>
      <c r="AA2286" s="14">
        <f t="shared" si="728"/>
        <v>584.1</v>
      </c>
      <c r="AB2286" s="14">
        <f t="shared" si="732"/>
        <v>0</v>
      </c>
      <c r="AC2286" s="15">
        <f t="shared" si="731"/>
        <v>824.3</v>
      </c>
      <c r="AD2286" s="48">
        <f>(ROUND(AC2286-AC2278,1)/AC2278)</f>
        <v>0.11512445887445887</v>
      </c>
      <c r="AE2286" s="113"/>
      <c r="AF2286" s="60"/>
      <c r="AH2286" s="20"/>
    </row>
    <row r="2287" spans="1:34">
      <c r="A2287" s="99" t="s">
        <v>833</v>
      </c>
      <c r="B2287" s="89"/>
      <c r="C2287" s="21" t="s">
        <v>4</v>
      </c>
      <c r="D2287" s="12">
        <v>66</v>
      </c>
      <c r="E2287" s="12">
        <v>0</v>
      </c>
      <c r="F2287" s="12">
        <v>0</v>
      </c>
      <c r="G2287" s="12">
        <v>0</v>
      </c>
      <c r="H2287" s="12">
        <v>132</v>
      </c>
      <c r="I2287" s="13">
        <v>20</v>
      </c>
      <c r="J2287" s="13">
        <v>40</v>
      </c>
      <c r="K2287" s="13">
        <v>32.5</v>
      </c>
      <c r="L2287" s="13">
        <v>32.5</v>
      </c>
      <c r="M2287" s="13">
        <v>0</v>
      </c>
      <c r="N2287" s="14">
        <f>D2287*$D$12</f>
        <v>85.8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198</v>
      </c>
      <c r="S2287" s="14">
        <f>(N2287/100)*(I2287*$I$12)+(N2287/100)*(J2287*$J$12)</f>
        <v>154.44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386.1</v>
      </c>
      <c r="X2287" s="14">
        <f t="shared" si="725"/>
        <v>240.24</v>
      </c>
      <c r="Y2287" s="14">
        <f t="shared" si="726"/>
        <v>0</v>
      </c>
      <c r="Z2287" s="14">
        <f t="shared" si="727"/>
        <v>0</v>
      </c>
      <c r="AA2287" s="14">
        <f t="shared" si="728"/>
        <v>0</v>
      </c>
      <c r="AB2287" s="14">
        <f t="shared" si="732"/>
        <v>584.1</v>
      </c>
      <c r="AC2287" s="15">
        <f t="shared" si="731"/>
        <v>824.3</v>
      </c>
      <c r="AD2287" s="48">
        <f>(ROUND(AC2287-AC2278,1)/AC2278)</f>
        <v>0.11512445887445887</v>
      </c>
      <c r="AE2287" s="113"/>
      <c r="AF2287" s="60"/>
      <c r="AH2287" s="20"/>
    </row>
    <row r="2288" spans="1:34">
      <c r="A2288" s="99" t="s">
        <v>834</v>
      </c>
      <c r="B2288" s="89"/>
      <c r="C2288" s="21" t="s">
        <v>327</v>
      </c>
      <c r="D2288" s="12">
        <v>132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40</v>
      </c>
      <c r="K2288" s="13">
        <v>0</v>
      </c>
      <c r="L2288" s="13">
        <v>0</v>
      </c>
      <c r="M2288" s="13">
        <v>60</v>
      </c>
      <c r="N2288" s="14">
        <f>D2288*$D$13</f>
        <v>198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712.8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5"/>
        <v>910.8</v>
      </c>
      <c r="Y2288" s="14">
        <f t="shared" si="726"/>
        <v>0</v>
      </c>
      <c r="Z2288" s="14">
        <f t="shared" si="727"/>
        <v>0</v>
      </c>
      <c r="AA2288" s="14">
        <f t="shared" si="728"/>
        <v>0</v>
      </c>
      <c r="AB2288" s="14">
        <f t="shared" si="732"/>
        <v>0</v>
      </c>
      <c r="AC2288" s="15">
        <f t="shared" si="731"/>
        <v>910.8</v>
      </c>
      <c r="AD2288" s="48">
        <f>(ROUND(AC2288-AC2278,1)/AC2278)</f>
        <v>0.23214285714285712</v>
      </c>
      <c r="AE2288" s="113"/>
      <c r="AF2288" s="60"/>
      <c r="AH2288" s="20"/>
    </row>
    <row r="2289" spans="1:34">
      <c r="A2289" s="99" t="s">
        <v>835</v>
      </c>
      <c r="B2289" s="89"/>
      <c r="C2289" s="21" t="s">
        <v>328</v>
      </c>
      <c r="D2289" s="12">
        <v>132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40</v>
      </c>
      <c r="K2289" s="13">
        <v>60</v>
      </c>
      <c r="L2289" s="13">
        <v>0</v>
      </c>
      <c r="M2289" s="13">
        <v>0</v>
      </c>
      <c r="N2289" s="14">
        <f>D2289*$D$14</f>
        <v>198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712.8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5"/>
        <v>910.8</v>
      </c>
      <c r="Y2289" s="14">
        <f t="shared" si="726"/>
        <v>0</v>
      </c>
      <c r="Z2289" s="14">
        <f t="shared" si="727"/>
        <v>0</v>
      </c>
      <c r="AA2289" s="14">
        <f t="shared" si="728"/>
        <v>0</v>
      </c>
      <c r="AB2289" s="14">
        <f t="shared" si="732"/>
        <v>0</v>
      </c>
      <c r="AC2289" s="15">
        <f t="shared" si="731"/>
        <v>910.8</v>
      </c>
      <c r="AD2289" s="48">
        <f>(ROUND(AC2289-AC2278,1)/AC2278)</f>
        <v>0.23214285714285712</v>
      </c>
      <c r="AE2289" s="113"/>
      <c r="AF2289" s="60"/>
      <c r="AH2289" s="20"/>
    </row>
    <row r="2290" spans="1:34">
      <c r="A2290" s="99"/>
      <c r="B2290" s="89"/>
      <c r="C2290" s="21" t="s">
        <v>329</v>
      </c>
      <c r="D2290" s="12">
        <v>132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40</v>
      </c>
      <c r="K2290" s="13">
        <v>0</v>
      </c>
      <c r="L2290" s="13">
        <v>60</v>
      </c>
      <c r="M2290" s="13">
        <v>0</v>
      </c>
      <c r="N2290" s="14">
        <f>D2290*$D$15</f>
        <v>198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712.8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5"/>
        <v>910.8</v>
      </c>
      <c r="Y2290" s="14">
        <f t="shared" si="726"/>
        <v>0</v>
      </c>
      <c r="Z2290" s="14">
        <f t="shared" si="727"/>
        <v>0</v>
      </c>
      <c r="AA2290" s="14">
        <f t="shared" si="728"/>
        <v>0</v>
      </c>
      <c r="AB2290" s="14">
        <f t="shared" si="732"/>
        <v>0</v>
      </c>
      <c r="AC2290" s="15">
        <f t="shared" si="731"/>
        <v>910.8</v>
      </c>
      <c r="AD2290" s="48">
        <f>(ROUND(AC2290-AC2278,1)/AC2278)</f>
        <v>0.23214285714285712</v>
      </c>
      <c r="AE2290" s="113"/>
      <c r="AF2290" s="60"/>
      <c r="AH2290" s="20"/>
    </row>
    <row r="2291" spans="1:34">
      <c r="A2291" s="99"/>
      <c r="B2291" s="89"/>
      <c r="C2291" s="21" t="s">
        <v>325</v>
      </c>
      <c r="D2291" s="12">
        <v>132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65</v>
      </c>
      <c r="K2291" s="13">
        <v>0</v>
      </c>
      <c r="L2291" s="13">
        <v>0</v>
      </c>
      <c r="M2291" s="13">
        <v>0</v>
      </c>
      <c r="N2291" s="14">
        <f>D2291*$D$16</f>
        <v>211.20000000000002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660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5"/>
        <v>871.2</v>
      </c>
      <c r="Y2291" s="14">
        <f t="shared" si="726"/>
        <v>0</v>
      </c>
      <c r="Z2291" s="14">
        <f t="shared" si="727"/>
        <v>0</v>
      </c>
      <c r="AA2291" s="14">
        <f t="shared" si="728"/>
        <v>0</v>
      </c>
      <c r="AB2291" s="14">
        <f t="shared" si="732"/>
        <v>0</v>
      </c>
      <c r="AC2291" s="15">
        <f t="shared" si="731"/>
        <v>871.2</v>
      </c>
      <c r="AD2291" s="48">
        <f>(ROUND(AC2291-AC2278,1)/AC2278)</f>
        <v>0.17857142857142855</v>
      </c>
      <c r="AE2291" s="113"/>
      <c r="AF2291" s="60"/>
      <c r="AH2291" s="20"/>
    </row>
    <row r="2292" spans="1:34">
      <c r="A2292" s="99"/>
      <c r="B2292" s="89"/>
      <c r="C2292" s="21" t="s">
        <v>326</v>
      </c>
      <c r="D2292" s="12">
        <v>132</v>
      </c>
      <c r="E2292" s="12">
        <v>0</v>
      </c>
      <c r="F2292" s="12">
        <v>0</v>
      </c>
      <c r="G2292" s="12">
        <v>0</v>
      </c>
      <c r="H2292" s="12">
        <v>0</v>
      </c>
      <c r="I2292" s="13">
        <v>46.5</v>
      </c>
      <c r="J2292" s="13">
        <v>40</v>
      </c>
      <c r="K2292" s="13">
        <v>0</v>
      </c>
      <c r="L2292" s="13">
        <v>0</v>
      </c>
      <c r="M2292" s="13">
        <v>0</v>
      </c>
      <c r="N2292" s="14">
        <f>D2292*$D$17</f>
        <v>211.20000000000002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526.41600000000005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5"/>
        <v>737.6160000000001</v>
      </c>
      <c r="Y2292" s="14">
        <f t="shared" si="726"/>
        <v>0</v>
      </c>
      <c r="Z2292" s="14">
        <f t="shared" si="727"/>
        <v>0</v>
      </c>
      <c r="AA2292" s="14">
        <f t="shared" si="728"/>
        <v>0</v>
      </c>
      <c r="AB2292" s="14">
        <f t="shared" si="732"/>
        <v>0</v>
      </c>
      <c r="AC2292" s="15">
        <f t="shared" si="731"/>
        <v>737.6</v>
      </c>
      <c r="AD2292" s="48">
        <f>(ROUND(AC2292-AC2278,1)/AC2278)</f>
        <v>-2.1645021645021645E-3</v>
      </c>
      <c r="AE2292" s="113"/>
      <c r="AF2292" s="60"/>
      <c r="AH2292" s="20"/>
    </row>
    <row r="2293" spans="1:34">
      <c r="A2293" s="106" t="s">
        <v>0</v>
      </c>
      <c r="B2293" s="90" t="s">
        <v>235</v>
      </c>
      <c r="C2293" s="50" t="s">
        <v>241</v>
      </c>
      <c r="D2293" s="11">
        <v>125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250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600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ref="X2293:X2429" si="733">N2293+S2293</f>
        <v>850</v>
      </c>
      <c r="Y2293" s="52">
        <f t="shared" ref="Y2293:Y2429" si="734">O2293+T2293</f>
        <v>0</v>
      </c>
      <c r="Z2293" s="52">
        <f t="shared" ref="Z2293:Z2429" si="735">P2293+U2293</f>
        <v>0</v>
      </c>
      <c r="AA2293" s="52">
        <f t="shared" ref="AA2293:AA2429" si="736">Q2293+V2293</f>
        <v>0</v>
      </c>
      <c r="AB2293" s="52">
        <f>R2293+W2293</f>
        <v>0</v>
      </c>
      <c r="AC2293" s="53">
        <f>ROUND(X2293+Y2293+Z2293+AA2293+AB2293,1)</f>
        <v>850</v>
      </c>
      <c r="AD2293" s="58"/>
      <c r="AE2293" s="113"/>
      <c r="AF2293" s="60"/>
      <c r="AH2293" s="20"/>
    </row>
    <row r="2294" spans="1:34">
      <c r="A2294" s="99" t="s">
        <v>802</v>
      </c>
      <c r="B2294" s="91">
        <v>18</v>
      </c>
      <c r="C2294" s="21" t="s">
        <v>324</v>
      </c>
      <c r="D2294" s="12">
        <v>125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200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770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si="733"/>
        <v>970</v>
      </c>
      <c r="Y2294" s="14">
        <f t="shared" si="734"/>
        <v>0</v>
      </c>
      <c r="Z2294" s="14">
        <f t="shared" si="735"/>
        <v>0</v>
      </c>
      <c r="AA2294" s="14">
        <f t="shared" si="736"/>
        <v>0</v>
      </c>
      <c r="AB2294" s="14">
        <f>R2294+W2294</f>
        <v>0</v>
      </c>
      <c r="AC2294" s="15">
        <f>ROUND(X2294+Y2294+Z2294+AA2294+AB2294,1)</f>
        <v>970</v>
      </c>
      <c r="AD2294" s="48">
        <f>(ROUND(AC2294-AC2293,1)/AC2293)</f>
        <v>0.14117647058823529</v>
      </c>
      <c r="AE2294" s="113"/>
      <c r="AF2294" s="60"/>
      <c r="AH2294" s="20"/>
    </row>
    <row r="2295" spans="1:34">
      <c r="A2295" s="99" t="s">
        <v>803</v>
      </c>
      <c r="B2295" s="91">
        <v>18</v>
      </c>
      <c r="C2295" s="21" t="s">
        <v>836</v>
      </c>
      <c r="D2295" s="12">
        <v>125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250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560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810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810</v>
      </c>
      <c r="AD2295" s="48">
        <f>(ROUND(AC2295-AC2293,1)/AC2293)</f>
        <v>-4.7058823529411764E-2</v>
      </c>
      <c r="AE2295" s="113" t="s">
        <v>801</v>
      </c>
      <c r="AF2295" s="60"/>
      <c r="AH2295" s="20"/>
    </row>
    <row r="2296" spans="1:34">
      <c r="A2296" s="99" t="s">
        <v>804</v>
      </c>
      <c r="B2296" s="91">
        <v>0</v>
      </c>
      <c r="C2296" s="21" t="s">
        <v>337</v>
      </c>
      <c r="D2296" s="12">
        <v>125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250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560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810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810</v>
      </c>
      <c r="AD2296" s="48">
        <f>(ROUND(AC2296-AC2293,1)/AC2293)</f>
        <v>-4.7058823529411764E-2</v>
      </c>
      <c r="AE2296" s="113"/>
      <c r="AF2296" s="60"/>
      <c r="AH2296" s="20"/>
    </row>
    <row r="2297" spans="1:34">
      <c r="A2297" s="99" t="s">
        <v>805</v>
      </c>
      <c r="B2297" s="91">
        <v>0</v>
      </c>
      <c r="C2297" s="21" t="s">
        <v>338</v>
      </c>
      <c r="D2297" s="12">
        <v>125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250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560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810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810</v>
      </c>
      <c r="AD2297" s="48">
        <f>(ROUND(AC2297-AC2293,1)/AC2293)</f>
        <v>-4.7058823529411764E-2</v>
      </c>
      <c r="AE2297" s="113"/>
      <c r="AF2297" s="60"/>
      <c r="AH2297" s="20"/>
    </row>
    <row r="2298" spans="1:34">
      <c r="A2298" s="99" t="s">
        <v>655</v>
      </c>
      <c r="B2298" s="91"/>
      <c r="C2298" s="21" t="s">
        <v>339</v>
      </c>
      <c r="D2298" s="12">
        <v>125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250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560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810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810</v>
      </c>
      <c r="AD2298" s="48">
        <f>(ROUND(AC2298-AC2293,1)/AC2293)</f>
        <v>-4.7058823529411764E-2</v>
      </c>
      <c r="AE2298" s="113"/>
      <c r="AF2298" s="60"/>
      <c r="AH2298" s="20"/>
    </row>
    <row r="2299" spans="1:34">
      <c r="A2299" s="99" t="s">
        <v>596</v>
      </c>
      <c r="B2299" s="91"/>
      <c r="C2299" s="21" t="s">
        <v>1</v>
      </c>
      <c r="D2299" s="12">
        <v>62</v>
      </c>
      <c r="E2299" s="12">
        <v>125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187.5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193.44</v>
      </c>
      <c r="T2299" s="14">
        <f>(O2299/100)*(K2299*$K$9)</f>
        <v>478.125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274.04000000000002</v>
      </c>
      <c r="Y2299" s="14">
        <f t="shared" si="734"/>
        <v>665.625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939.7</v>
      </c>
      <c r="AD2299" s="48">
        <f>(ROUND(AC2299-AC2293,1)/AC2293)</f>
        <v>0.10552941176470589</v>
      </c>
      <c r="AE2299" s="113"/>
      <c r="AF2299" s="60"/>
      <c r="AH2299" s="20"/>
    </row>
    <row r="2300" spans="1:34">
      <c r="A2300" s="99" t="s">
        <v>831</v>
      </c>
      <c r="B2300" s="91"/>
      <c r="C2300" s="21" t="s">
        <v>2</v>
      </c>
      <c r="D2300" s="12">
        <v>62</v>
      </c>
      <c r="E2300" s="12">
        <v>0</v>
      </c>
      <c r="F2300" s="12">
        <v>125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187.5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193.44</v>
      </c>
      <c r="T2300" s="14">
        <f>(O2300/100)*(K2300*$J$10)</f>
        <v>0</v>
      </c>
      <c r="U2300" s="14">
        <f>(P2300/100)*(K2300*$K$10)+(P2300/100)*(L2300*$L$10)</f>
        <v>478.125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274.04000000000002</v>
      </c>
      <c r="Y2300" s="14">
        <f t="shared" si="734"/>
        <v>0</v>
      </c>
      <c r="Z2300" s="14">
        <f t="shared" si="735"/>
        <v>665.625</v>
      </c>
      <c r="AA2300" s="14">
        <f t="shared" si="736"/>
        <v>0</v>
      </c>
      <c r="AB2300" s="14">
        <f t="shared" si="738"/>
        <v>0</v>
      </c>
      <c r="AC2300" s="15">
        <f t="shared" si="737"/>
        <v>939.7</v>
      </c>
      <c r="AD2300" s="48">
        <f>(ROUND(AC2300-AC2293,1)/AC2293)</f>
        <v>0.10552941176470589</v>
      </c>
      <c r="AE2300" s="113"/>
      <c r="AF2300" s="60"/>
      <c r="AH2300" s="20"/>
    </row>
    <row r="2301" spans="1:34">
      <c r="A2301" s="99" t="s">
        <v>832</v>
      </c>
      <c r="B2301" s="91"/>
      <c r="C2301" s="21" t="s">
        <v>3</v>
      </c>
      <c r="D2301" s="12">
        <v>62</v>
      </c>
      <c r="E2301" s="12">
        <v>0</v>
      </c>
      <c r="F2301" s="12">
        <v>0</v>
      </c>
      <c r="G2301" s="12">
        <v>125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187.5</v>
      </c>
      <c r="R2301" s="14">
        <f>H2301*$H$11</f>
        <v>0</v>
      </c>
      <c r="S2301" s="14">
        <f>(N2301/100)*(I2301*$I$11)+(N2301/100)*(J2301*$J$11)</f>
        <v>193.44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478.125</v>
      </c>
      <c r="W2301" s="14">
        <f>(R2301/100)*(K2301*$K$11)+(R2301/100)*(L2301*$L$11)</f>
        <v>0</v>
      </c>
      <c r="X2301" s="14">
        <f t="shared" si="733"/>
        <v>274.04000000000002</v>
      </c>
      <c r="Y2301" s="14">
        <f t="shared" si="734"/>
        <v>0</v>
      </c>
      <c r="Z2301" s="14">
        <f t="shared" si="735"/>
        <v>0</v>
      </c>
      <c r="AA2301" s="14">
        <f t="shared" si="736"/>
        <v>665.625</v>
      </c>
      <c r="AB2301" s="14">
        <f t="shared" si="738"/>
        <v>0</v>
      </c>
      <c r="AC2301" s="15">
        <f t="shared" si="737"/>
        <v>939.7</v>
      </c>
      <c r="AD2301" s="48">
        <f>(ROUND(AC2301-AC2293,1)/AC2293)</f>
        <v>0.10552941176470589</v>
      </c>
      <c r="AE2301" s="113"/>
      <c r="AF2301" s="60"/>
      <c r="AH2301" s="20"/>
    </row>
    <row r="2302" spans="1:34">
      <c r="A2302" s="99" t="s">
        <v>833</v>
      </c>
      <c r="B2302" s="91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125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187.5</v>
      </c>
      <c r="S2302" s="14">
        <f>(N2302/100)*(I2302*$I$12)+(N2302/100)*(J2302*$J$12)</f>
        <v>193.44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478.125</v>
      </c>
      <c r="X2302" s="14">
        <f t="shared" si="733"/>
        <v>274.04000000000002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665.625</v>
      </c>
      <c r="AC2302" s="15">
        <f t="shared" si="737"/>
        <v>939.7</v>
      </c>
      <c r="AD2302" s="48">
        <f>(ROUND(AC2302-AC2293,1)/AC2293)</f>
        <v>0.10552941176470589</v>
      </c>
      <c r="AE2302" s="113"/>
      <c r="AF2302" s="60"/>
      <c r="AH2302" s="20"/>
    </row>
    <row r="2303" spans="1:34">
      <c r="A2303" s="99" t="s">
        <v>834</v>
      </c>
      <c r="B2303" s="91"/>
      <c r="C2303" s="21" t="s">
        <v>327</v>
      </c>
      <c r="D2303" s="12">
        <v>125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187.5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843.75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1031.25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1031.3</v>
      </c>
      <c r="AD2303" s="48">
        <f>(ROUND(AC2303-AC2293,1)/AC2293)</f>
        <v>0.21329411764705883</v>
      </c>
      <c r="AE2303" s="113"/>
      <c r="AF2303" s="60"/>
      <c r="AH2303" s="20"/>
    </row>
    <row r="2304" spans="1:34">
      <c r="A2304" s="99" t="s">
        <v>835</v>
      </c>
      <c r="B2304" s="91"/>
      <c r="C2304" s="21" t="s">
        <v>328</v>
      </c>
      <c r="D2304" s="12">
        <v>125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187.5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843.75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1031.25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1031.3</v>
      </c>
      <c r="AD2304" s="48">
        <f>(ROUND(AC2304-AC2293,1)/AC2293)</f>
        <v>0.21329411764705883</v>
      </c>
      <c r="AE2304" s="113"/>
      <c r="AF2304" s="60"/>
      <c r="AH2304" s="20"/>
    </row>
    <row r="2305" spans="1:34">
      <c r="A2305" s="99"/>
      <c r="B2305" s="91"/>
      <c r="C2305" s="21" t="s">
        <v>329</v>
      </c>
      <c r="D2305" s="12">
        <v>125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187.5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843.75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1031.25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1031.3</v>
      </c>
      <c r="AD2305" s="48">
        <f>(ROUND(AC2305-AC2293,1)/AC2293)</f>
        <v>0.21329411764705883</v>
      </c>
      <c r="AE2305" s="113"/>
      <c r="AF2305" s="60"/>
      <c r="AH2305" s="20"/>
    </row>
    <row r="2306" spans="1:34">
      <c r="A2306" s="99"/>
      <c r="B2306" s="91"/>
      <c r="C2306" s="21" t="s">
        <v>325</v>
      </c>
      <c r="D2306" s="12">
        <v>125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200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787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987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987</v>
      </c>
      <c r="AD2306" s="48">
        <f>(ROUND(AC2306-AC2293,1)/AC2293)</f>
        <v>0.16117647058823528</v>
      </c>
      <c r="AE2306" s="113"/>
      <c r="AF2306" s="60"/>
      <c r="AH2306" s="20"/>
    </row>
    <row r="2307" spans="1:34">
      <c r="A2307" s="99"/>
      <c r="B2307" s="91"/>
      <c r="C2307" s="21" t="s">
        <v>326</v>
      </c>
      <c r="D2307" s="12">
        <v>125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200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615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815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815</v>
      </c>
      <c r="AD2307" s="48">
        <f>(ROUND(AC2307-AC2293,1)/AC2293)</f>
        <v>-4.1176470588235294E-2</v>
      </c>
      <c r="AE2307" s="113"/>
      <c r="AF2307" s="60"/>
      <c r="AH2307" s="20"/>
    </row>
    <row r="2308" spans="1:34">
      <c r="A2308" s="106" t="s">
        <v>0</v>
      </c>
      <c r="B2308" s="92" t="s">
        <v>104</v>
      </c>
      <c r="C2308" s="50" t="s">
        <v>241</v>
      </c>
      <c r="D2308" s="11">
        <v>124</v>
      </c>
      <c r="E2308" s="11">
        <v>0</v>
      </c>
      <c r="F2308" s="11">
        <v>0</v>
      </c>
      <c r="G2308" s="11">
        <v>0</v>
      </c>
      <c r="H2308" s="11">
        <v>0</v>
      </c>
      <c r="I2308" s="51">
        <v>20</v>
      </c>
      <c r="J2308" s="51">
        <v>60</v>
      </c>
      <c r="K2308" s="51">
        <v>0</v>
      </c>
      <c r="L2308" s="51">
        <v>0</v>
      </c>
      <c r="M2308" s="51">
        <v>0</v>
      </c>
      <c r="N2308" s="52">
        <f>D2308*$D$3</f>
        <v>248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595.20000000000005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33"/>
        <v>843.2</v>
      </c>
      <c r="Y2308" s="52">
        <f t="shared" si="734"/>
        <v>0</v>
      </c>
      <c r="Z2308" s="52">
        <f t="shared" si="735"/>
        <v>0</v>
      </c>
      <c r="AA2308" s="52">
        <f t="shared" si="736"/>
        <v>0</v>
      </c>
      <c r="AB2308" s="52">
        <f>R2308+W2308</f>
        <v>0</v>
      </c>
      <c r="AC2308" s="53">
        <f>ROUND(X2308+Y2308+Z2308+AA2308+AB2308,1)</f>
        <v>843.2</v>
      </c>
      <c r="AD2308" s="58"/>
      <c r="AE2308" s="113"/>
      <c r="AF2308" s="60"/>
      <c r="AH2308" s="20"/>
    </row>
    <row r="2309" spans="1:34">
      <c r="A2309" s="99" t="s">
        <v>802</v>
      </c>
      <c r="B2309" s="93">
        <v>18</v>
      </c>
      <c r="C2309" s="21" t="s">
        <v>324</v>
      </c>
      <c r="D2309" s="12">
        <v>124</v>
      </c>
      <c r="E2309" s="12">
        <v>0</v>
      </c>
      <c r="F2309" s="12">
        <v>0</v>
      </c>
      <c r="G2309" s="12">
        <v>0</v>
      </c>
      <c r="H2309" s="12">
        <v>0</v>
      </c>
      <c r="I2309" s="13">
        <v>35</v>
      </c>
      <c r="J2309" s="13">
        <v>75</v>
      </c>
      <c r="K2309" s="13">
        <v>0</v>
      </c>
      <c r="L2309" s="13">
        <v>0</v>
      </c>
      <c r="M2309" s="13">
        <v>0</v>
      </c>
      <c r="N2309" s="14">
        <f>D2309*$D$4</f>
        <v>198.4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763.83999999999992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ref="X2309:X2322" si="739">N2309+S2309</f>
        <v>962.2399999999999</v>
      </c>
      <c r="Y2309" s="14">
        <f t="shared" ref="Y2309:Y2322" si="740">O2309+T2309</f>
        <v>0</v>
      </c>
      <c r="Z2309" s="14">
        <f t="shared" ref="Z2309:Z2322" si="741">P2309+U2309</f>
        <v>0</v>
      </c>
      <c r="AA2309" s="14">
        <f t="shared" ref="AA2309:AA2322" si="742">Q2309+V2309</f>
        <v>0</v>
      </c>
      <c r="AB2309" s="14">
        <f>R2309+W2309</f>
        <v>0</v>
      </c>
      <c r="AC2309" s="15">
        <f>ROUND(X2309+Y2309+Z2309+AA2309+AB2309,1)</f>
        <v>962.2</v>
      </c>
      <c r="AD2309" s="48">
        <f>(ROUND(AC2309-AC2308,1)/AC2308)</f>
        <v>0.1411290322580645</v>
      </c>
      <c r="AE2309" s="113"/>
      <c r="AF2309" s="60"/>
      <c r="AH2309" s="20"/>
    </row>
    <row r="2310" spans="1:34">
      <c r="A2310" s="99" t="s">
        <v>803</v>
      </c>
      <c r="B2310" s="93">
        <v>12</v>
      </c>
      <c r="C2310" s="21" t="s">
        <v>836</v>
      </c>
      <c r="D2310" s="12">
        <v>124</v>
      </c>
      <c r="E2310" s="12">
        <v>0</v>
      </c>
      <c r="F2310" s="12">
        <v>0</v>
      </c>
      <c r="G2310" s="12">
        <v>0</v>
      </c>
      <c r="H2310" s="12">
        <v>0</v>
      </c>
      <c r="I2310" s="13">
        <v>20</v>
      </c>
      <c r="J2310" s="13">
        <v>60</v>
      </c>
      <c r="K2310" s="13">
        <v>0</v>
      </c>
      <c r="L2310" s="13">
        <v>0</v>
      </c>
      <c r="M2310" s="13">
        <v>0</v>
      </c>
      <c r="N2310" s="14">
        <f>D2310*$D$5</f>
        <v>248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555.52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39"/>
        <v>803.52</v>
      </c>
      <c r="Y2310" s="14">
        <f t="shared" si="740"/>
        <v>0</v>
      </c>
      <c r="Z2310" s="14">
        <f t="shared" si="741"/>
        <v>0</v>
      </c>
      <c r="AA2310" s="14">
        <f t="shared" si="742"/>
        <v>0</v>
      </c>
      <c r="AB2310" s="14">
        <f>R2310+W2310</f>
        <v>0</v>
      </c>
      <c r="AC2310" s="15">
        <f t="shared" ref="AC2310:AC2322" si="743">ROUND(X2310+Y2310+Z2310+AA2310+AB2310,1)</f>
        <v>803.5</v>
      </c>
      <c r="AD2310" s="48">
        <f>(ROUND(AC2310-AC2308,1)/AC2308)</f>
        <v>-4.7082542694497152E-2</v>
      </c>
      <c r="AE2310" s="113" t="s">
        <v>801</v>
      </c>
      <c r="AF2310" s="60"/>
      <c r="AH2310" s="20"/>
    </row>
    <row r="2311" spans="1:34">
      <c r="A2311" s="99" t="s">
        <v>804</v>
      </c>
      <c r="B2311" s="93">
        <v>0</v>
      </c>
      <c r="C2311" s="21" t="s">
        <v>337</v>
      </c>
      <c r="D2311" s="12">
        <v>124</v>
      </c>
      <c r="E2311" s="12">
        <v>0</v>
      </c>
      <c r="F2311" s="12">
        <v>0</v>
      </c>
      <c r="G2311" s="12">
        <v>0</v>
      </c>
      <c r="H2311" s="12">
        <v>0</v>
      </c>
      <c r="I2311" s="13">
        <v>20</v>
      </c>
      <c r="J2311" s="13">
        <v>60</v>
      </c>
      <c r="K2311" s="13">
        <v>0</v>
      </c>
      <c r="L2311" s="13">
        <v>0</v>
      </c>
      <c r="M2311" s="13">
        <v>0</v>
      </c>
      <c r="N2311" s="14">
        <f>D2311*$D$6</f>
        <v>248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555.52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39"/>
        <v>803.52</v>
      </c>
      <c r="Y2311" s="14">
        <f t="shared" si="740"/>
        <v>0</v>
      </c>
      <c r="Z2311" s="14">
        <f t="shared" si="741"/>
        <v>0</v>
      </c>
      <c r="AA2311" s="14">
        <f t="shared" si="742"/>
        <v>0</v>
      </c>
      <c r="AB2311" s="14">
        <f t="shared" ref="AB2311:AB2322" si="744">R2311+W2311</f>
        <v>0</v>
      </c>
      <c r="AC2311" s="15">
        <f t="shared" si="743"/>
        <v>803.5</v>
      </c>
      <c r="AD2311" s="48">
        <f>(ROUND(AC2311-AC2308,1)/AC2308)</f>
        <v>-4.7082542694497152E-2</v>
      </c>
      <c r="AE2311" s="113"/>
      <c r="AF2311" s="60"/>
      <c r="AH2311" s="20"/>
    </row>
    <row r="2312" spans="1:34">
      <c r="A2312" s="99" t="s">
        <v>805</v>
      </c>
      <c r="B2312" s="93">
        <v>0</v>
      </c>
      <c r="C2312" s="21" t="s">
        <v>338</v>
      </c>
      <c r="D2312" s="12">
        <v>124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D2312*$D$7</f>
        <v>248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555.52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39"/>
        <v>803.52</v>
      </c>
      <c r="Y2312" s="14">
        <f t="shared" si="740"/>
        <v>0</v>
      </c>
      <c r="Z2312" s="14">
        <f t="shared" si="741"/>
        <v>0</v>
      </c>
      <c r="AA2312" s="14">
        <f t="shared" si="742"/>
        <v>0</v>
      </c>
      <c r="AB2312" s="14">
        <f t="shared" si="744"/>
        <v>0</v>
      </c>
      <c r="AC2312" s="15">
        <f t="shared" si="743"/>
        <v>803.5</v>
      </c>
      <c r="AD2312" s="48">
        <f>(ROUND(AC2312-AC2308,1)/AC2308)</f>
        <v>-4.7082542694497152E-2</v>
      </c>
      <c r="AE2312" s="113"/>
      <c r="AF2312" s="60"/>
      <c r="AH2312" s="20"/>
    </row>
    <row r="2313" spans="1:34">
      <c r="A2313" s="99" t="s">
        <v>655</v>
      </c>
      <c r="B2313" s="93"/>
      <c r="C2313" s="21" t="s">
        <v>339</v>
      </c>
      <c r="D2313" s="12">
        <v>124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D2313*$D$8</f>
        <v>248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555.52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39"/>
        <v>803.52</v>
      </c>
      <c r="Y2313" s="14">
        <f t="shared" si="740"/>
        <v>0</v>
      </c>
      <c r="Z2313" s="14">
        <f t="shared" si="741"/>
        <v>0</v>
      </c>
      <c r="AA2313" s="14">
        <f t="shared" si="742"/>
        <v>0</v>
      </c>
      <c r="AB2313" s="14">
        <f t="shared" si="744"/>
        <v>0</v>
      </c>
      <c r="AC2313" s="15">
        <f t="shared" si="743"/>
        <v>803.5</v>
      </c>
      <c r="AD2313" s="48">
        <f>(ROUND(AC2313-AC2308,1)/AC2308)</f>
        <v>-4.7082542694497152E-2</v>
      </c>
      <c r="AE2313" s="113"/>
      <c r="AF2313" s="60"/>
      <c r="AH2313" s="20"/>
    </row>
    <row r="2314" spans="1:34">
      <c r="A2314" s="99" t="s">
        <v>596</v>
      </c>
      <c r="B2314" s="93"/>
      <c r="C2314" s="21" t="s">
        <v>1</v>
      </c>
      <c r="D2314" s="12">
        <v>62</v>
      </c>
      <c r="E2314" s="12">
        <v>124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85</v>
      </c>
      <c r="L2314" s="13">
        <v>0</v>
      </c>
      <c r="M2314" s="13">
        <v>0</v>
      </c>
      <c r="N2314" s="14">
        <f>D2314*$D$9</f>
        <v>80.600000000000009</v>
      </c>
      <c r="O2314" s="14">
        <f>E2314*$E$9</f>
        <v>186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193.44</v>
      </c>
      <c r="T2314" s="14">
        <f>(O2314/100)*(K2314*$K$9)</f>
        <v>474.3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39"/>
        <v>274.04000000000002</v>
      </c>
      <c r="Y2314" s="14">
        <f t="shared" si="740"/>
        <v>660.3</v>
      </c>
      <c r="Z2314" s="14">
        <f t="shared" si="741"/>
        <v>0</v>
      </c>
      <c r="AA2314" s="14">
        <f t="shared" si="742"/>
        <v>0</v>
      </c>
      <c r="AB2314" s="14">
        <f t="shared" si="744"/>
        <v>0</v>
      </c>
      <c r="AC2314" s="15">
        <f t="shared" si="743"/>
        <v>934.3</v>
      </c>
      <c r="AD2314" s="48">
        <f>(ROUND(AC2314-AC2308,1)/AC2308)</f>
        <v>0.10804079696394686</v>
      </c>
      <c r="AE2314" s="113"/>
      <c r="AF2314" s="60"/>
      <c r="AH2314" s="20"/>
    </row>
    <row r="2315" spans="1:34">
      <c r="A2315" s="99" t="s">
        <v>831</v>
      </c>
      <c r="B2315" s="93"/>
      <c r="C2315" s="21" t="s">
        <v>2</v>
      </c>
      <c r="D2315" s="12">
        <v>62</v>
      </c>
      <c r="E2315" s="12">
        <v>0</v>
      </c>
      <c r="F2315" s="12">
        <v>124</v>
      </c>
      <c r="G2315" s="12">
        <v>0</v>
      </c>
      <c r="H2315" s="12">
        <v>0</v>
      </c>
      <c r="I2315" s="13">
        <v>20</v>
      </c>
      <c r="J2315" s="13">
        <v>60</v>
      </c>
      <c r="K2315" s="13">
        <v>42.5</v>
      </c>
      <c r="L2315" s="13">
        <v>42.5</v>
      </c>
      <c r="M2315" s="13">
        <v>0</v>
      </c>
      <c r="N2315" s="14">
        <f>D2315*$D$10</f>
        <v>80.600000000000009</v>
      </c>
      <c r="O2315" s="14">
        <f>E2315*$E$10</f>
        <v>0</v>
      </c>
      <c r="P2315" s="14">
        <f>F2315*$F$10</f>
        <v>186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193.44</v>
      </c>
      <c r="T2315" s="14">
        <f>(O2315/100)*(K2315*$J$10)</f>
        <v>0</v>
      </c>
      <c r="U2315" s="14">
        <f>(P2315/100)*(K2315*$K$10)+(P2315/100)*(L2315*$L$10)</f>
        <v>474.3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39"/>
        <v>274.04000000000002</v>
      </c>
      <c r="Y2315" s="14">
        <f t="shared" si="740"/>
        <v>0</v>
      </c>
      <c r="Z2315" s="14">
        <f t="shared" si="741"/>
        <v>660.3</v>
      </c>
      <c r="AA2315" s="14">
        <f t="shared" si="742"/>
        <v>0</v>
      </c>
      <c r="AB2315" s="14">
        <f t="shared" si="744"/>
        <v>0</v>
      </c>
      <c r="AC2315" s="15">
        <f t="shared" si="743"/>
        <v>934.3</v>
      </c>
      <c r="AD2315" s="48">
        <f>(ROUND(AC2315-AC2308,1)/AC2308)</f>
        <v>0.10804079696394686</v>
      </c>
      <c r="AE2315" s="113"/>
      <c r="AF2315" s="60"/>
      <c r="AH2315" s="20"/>
    </row>
    <row r="2316" spans="1:34">
      <c r="A2316" s="99" t="s">
        <v>832</v>
      </c>
      <c r="B2316" s="93"/>
      <c r="C2316" s="21" t="s">
        <v>3</v>
      </c>
      <c r="D2316" s="12">
        <v>62</v>
      </c>
      <c r="E2316" s="12">
        <v>0</v>
      </c>
      <c r="F2316" s="12">
        <v>0</v>
      </c>
      <c r="G2316" s="12">
        <v>124</v>
      </c>
      <c r="H2316" s="12">
        <v>0</v>
      </c>
      <c r="I2316" s="13">
        <v>20</v>
      </c>
      <c r="J2316" s="13">
        <v>60</v>
      </c>
      <c r="K2316" s="13">
        <v>0</v>
      </c>
      <c r="L2316" s="13">
        <v>85</v>
      </c>
      <c r="M2316" s="13">
        <v>0</v>
      </c>
      <c r="N2316" s="14">
        <f>D2316*$D$11</f>
        <v>80.600000000000009</v>
      </c>
      <c r="O2316" s="14">
        <f>E2316*$E$11</f>
        <v>0</v>
      </c>
      <c r="P2316" s="14">
        <f>F2316*$F$11</f>
        <v>0</v>
      </c>
      <c r="Q2316" s="14">
        <f>G2316*$G$11</f>
        <v>186</v>
      </c>
      <c r="R2316" s="14">
        <f>H2316*$H$11</f>
        <v>0</v>
      </c>
      <c r="S2316" s="14">
        <f>(N2316/100)*(I2316*$I$11)+(N2316/100)*(J2316*$J$11)</f>
        <v>193.44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474.3</v>
      </c>
      <c r="W2316" s="14">
        <f>(R2316/100)*(K2316*$K$11)+(R2316/100)*(L2316*$L$11)</f>
        <v>0</v>
      </c>
      <c r="X2316" s="14">
        <f t="shared" si="739"/>
        <v>274.04000000000002</v>
      </c>
      <c r="Y2316" s="14">
        <f t="shared" si="740"/>
        <v>0</v>
      </c>
      <c r="Z2316" s="14">
        <f t="shared" si="741"/>
        <v>0</v>
      </c>
      <c r="AA2316" s="14">
        <f t="shared" si="742"/>
        <v>660.3</v>
      </c>
      <c r="AB2316" s="14">
        <f t="shared" si="744"/>
        <v>0</v>
      </c>
      <c r="AC2316" s="15">
        <f t="shared" si="743"/>
        <v>934.3</v>
      </c>
      <c r="AD2316" s="48">
        <f>(ROUND(AC2316-AC2308,1)/AC2308)</f>
        <v>0.10804079696394686</v>
      </c>
      <c r="AE2316" s="113"/>
      <c r="AF2316" s="60"/>
      <c r="AH2316" s="20"/>
    </row>
    <row r="2317" spans="1:34">
      <c r="A2317" s="99" t="s">
        <v>833</v>
      </c>
      <c r="B2317" s="93"/>
      <c r="C2317" s="21" t="s">
        <v>4</v>
      </c>
      <c r="D2317" s="12">
        <v>62</v>
      </c>
      <c r="E2317" s="12">
        <v>0</v>
      </c>
      <c r="F2317" s="12">
        <v>0</v>
      </c>
      <c r="G2317" s="12">
        <v>0</v>
      </c>
      <c r="H2317" s="12">
        <v>124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D2317*$D$12</f>
        <v>80.600000000000009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186</v>
      </c>
      <c r="S2317" s="14">
        <f>(N2317/100)*(I2317*$I$12)+(N2317/100)*(J2317*$J$12)</f>
        <v>193.44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474.3</v>
      </c>
      <c r="X2317" s="14">
        <f t="shared" si="739"/>
        <v>274.04000000000002</v>
      </c>
      <c r="Y2317" s="14">
        <f t="shared" si="740"/>
        <v>0</v>
      </c>
      <c r="Z2317" s="14">
        <f t="shared" si="741"/>
        <v>0</v>
      </c>
      <c r="AA2317" s="14">
        <f t="shared" si="742"/>
        <v>0</v>
      </c>
      <c r="AB2317" s="14">
        <f t="shared" si="744"/>
        <v>660.3</v>
      </c>
      <c r="AC2317" s="15">
        <f t="shared" si="743"/>
        <v>934.3</v>
      </c>
      <c r="AD2317" s="48">
        <f>(ROUND(AC2317-AC2308,1)/AC2308)</f>
        <v>0.10804079696394686</v>
      </c>
      <c r="AE2317" s="113"/>
      <c r="AF2317" s="60"/>
      <c r="AH2317" s="20"/>
    </row>
    <row r="2318" spans="1:34">
      <c r="A2318" s="99" t="s">
        <v>834</v>
      </c>
      <c r="B2318" s="93"/>
      <c r="C2318" s="21" t="s">
        <v>327</v>
      </c>
      <c r="D2318" s="12">
        <v>124</v>
      </c>
      <c r="E2318" s="12">
        <v>0</v>
      </c>
      <c r="F2318" s="12">
        <v>0</v>
      </c>
      <c r="G2318" s="12">
        <v>0</v>
      </c>
      <c r="H2318" s="12">
        <v>0</v>
      </c>
      <c r="I2318" s="13">
        <v>20</v>
      </c>
      <c r="J2318" s="13">
        <v>60</v>
      </c>
      <c r="K2318" s="13">
        <v>0</v>
      </c>
      <c r="L2318" s="13">
        <v>0</v>
      </c>
      <c r="M2318" s="13">
        <v>70</v>
      </c>
      <c r="N2318" s="14">
        <f>D2318*$D$13</f>
        <v>186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837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39"/>
        <v>1023</v>
      </c>
      <c r="Y2318" s="14">
        <f t="shared" si="740"/>
        <v>0</v>
      </c>
      <c r="Z2318" s="14">
        <f t="shared" si="741"/>
        <v>0</v>
      </c>
      <c r="AA2318" s="14">
        <f t="shared" si="742"/>
        <v>0</v>
      </c>
      <c r="AB2318" s="14">
        <f t="shared" si="744"/>
        <v>0</v>
      </c>
      <c r="AC2318" s="15">
        <f t="shared" si="743"/>
        <v>1023</v>
      </c>
      <c r="AD2318" s="48">
        <f>(ROUND(AC2318-AC2308,1)/AC2308)</f>
        <v>0.21323529411764705</v>
      </c>
      <c r="AE2318" s="113"/>
      <c r="AF2318" s="60"/>
      <c r="AH2318" s="20"/>
    </row>
    <row r="2319" spans="1:34">
      <c r="A2319" s="99" t="s">
        <v>835</v>
      </c>
      <c r="B2319" s="93"/>
      <c r="C2319" s="21" t="s">
        <v>328</v>
      </c>
      <c r="D2319" s="12">
        <v>124</v>
      </c>
      <c r="E2319" s="12">
        <v>0</v>
      </c>
      <c r="F2319" s="12">
        <v>0</v>
      </c>
      <c r="G2319" s="12">
        <v>0</v>
      </c>
      <c r="H2319" s="12">
        <v>0</v>
      </c>
      <c r="I2319" s="13">
        <v>20</v>
      </c>
      <c r="J2319" s="13">
        <v>60</v>
      </c>
      <c r="K2319" s="13">
        <v>70</v>
      </c>
      <c r="L2319" s="13">
        <v>0</v>
      </c>
      <c r="M2319" s="13">
        <v>0</v>
      </c>
      <c r="N2319" s="14">
        <f>D2319*$D$14</f>
        <v>186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837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39"/>
        <v>1023</v>
      </c>
      <c r="Y2319" s="14">
        <f t="shared" si="740"/>
        <v>0</v>
      </c>
      <c r="Z2319" s="14">
        <f t="shared" si="741"/>
        <v>0</v>
      </c>
      <c r="AA2319" s="14">
        <f t="shared" si="742"/>
        <v>0</v>
      </c>
      <c r="AB2319" s="14">
        <f t="shared" si="744"/>
        <v>0</v>
      </c>
      <c r="AC2319" s="15">
        <f t="shared" si="743"/>
        <v>1023</v>
      </c>
      <c r="AD2319" s="48">
        <f>(ROUND(AC2319-AC2308,1)/AC2308)</f>
        <v>0.21323529411764705</v>
      </c>
      <c r="AE2319" s="113"/>
      <c r="AF2319" s="60"/>
      <c r="AH2319" s="20"/>
    </row>
    <row r="2320" spans="1:34">
      <c r="A2320" s="99"/>
      <c r="B2320" s="93"/>
      <c r="C2320" s="21" t="s">
        <v>329</v>
      </c>
      <c r="D2320" s="12">
        <v>124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70</v>
      </c>
      <c r="M2320" s="13">
        <v>0</v>
      </c>
      <c r="N2320" s="14">
        <f>D2320*$D$15</f>
        <v>186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837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39"/>
        <v>1023</v>
      </c>
      <c r="Y2320" s="14">
        <f t="shared" si="740"/>
        <v>0</v>
      </c>
      <c r="Z2320" s="14">
        <f t="shared" si="741"/>
        <v>0</v>
      </c>
      <c r="AA2320" s="14">
        <f t="shared" si="742"/>
        <v>0</v>
      </c>
      <c r="AB2320" s="14">
        <f t="shared" si="744"/>
        <v>0</v>
      </c>
      <c r="AC2320" s="15">
        <f t="shared" si="743"/>
        <v>1023</v>
      </c>
      <c r="AD2320" s="48">
        <f>(ROUND(AC2320-AC2308,1)/AC2308)</f>
        <v>0.21323529411764705</v>
      </c>
      <c r="AE2320" s="113"/>
      <c r="AF2320" s="60"/>
      <c r="AH2320" s="20"/>
    </row>
    <row r="2321" spans="1:34">
      <c r="A2321" s="99"/>
      <c r="B2321" s="93"/>
      <c r="C2321" s="21" t="s">
        <v>325</v>
      </c>
      <c r="D2321" s="12">
        <v>124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83</v>
      </c>
      <c r="K2321" s="13">
        <v>0</v>
      </c>
      <c r="L2321" s="13">
        <v>0</v>
      </c>
      <c r="M2321" s="13">
        <v>0</v>
      </c>
      <c r="N2321" s="14">
        <f>D2321*$D$16</f>
        <v>198.4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780.70399999999995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39"/>
        <v>979.10399999999993</v>
      </c>
      <c r="Y2321" s="14">
        <f t="shared" si="740"/>
        <v>0</v>
      </c>
      <c r="Z2321" s="14">
        <f t="shared" si="741"/>
        <v>0</v>
      </c>
      <c r="AA2321" s="14">
        <f t="shared" si="742"/>
        <v>0</v>
      </c>
      <c r="AB2321" s="14">
        <f t="shared" si="744"/>
        <v>0</v>
      </c>
      <c r="AC2321" s="15">
        <f t="shared" si="743"/>
        <v>979.1</v>
      </c>
      <c r="AD2321" s="48">
        <f>(ROUND(AC2321-AC2308,1)/AC2308)</f>
        <v>0.16117172675521821</v>
      </c>
      <c r="AE2321" s="113"/>
      <c r="AF2321" s="60"/>
      <c r="AH2321" s="20"/>
    </row>
    <row r="2322" spans="1:34">
      <c r="A2322" s="99"/>
      <c r="B2322" s="93"/>
      <c r="C2322" s="21" t="s">
        <v>326</v>
      </c>
      <c r="D2322" s="12">
        <v>124</v>
      </c>
      <c r="E2322" s="12">
        <v>0</v>
      </c>
      <c r="F2322" s="12">
        <v>0</v>
      </c>
      <c r="G2322" s="12">
        <v>0</v>
      </c>
      <c r="H2322" s="12">
        <v>0</v>
      </c>
      <c r="I2322" s="13">
        <v>55</v>
      </c>
      <c r="J2322" s="13">
        <v>60</v>
      </c>
      <c r="K2322" s="13">
        <v>0</v>
      </c>
      <c r="L2322" s="13">
        <v>0</v>
      </c>
      <c r="M2322" s="13">
        <v>0</v>
      </c>
      <c r="N2322" s="14">
        <f>D2322*$D$17</f>
        <v>198.4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610.08000000000004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39"/>
        <v>808.48</v>
      </c>
      <c r="Y2322" s="14">
        <f t="shared" si="740"/>
        <v>0</v>
      </c>
      <c r="Z2322" s="14">
        <f t="shared" si="741"/>
        <v>0</v>
      </c>
      <c r="AA2322" s="14">
        <f t="shared" si="742"/>
        <v>0</v>
      </c>
      <c r="AB2322" s="14">
        <f t="shared" si="744"/>
        <v>0</v>
      </c>
      <c r="AC2322" s="15">
        <f t="shared" si="743"/>
        <v>808.5</v>
      </c>
      <c r="AD2322" s="48">
        <f>(ROUND(AC2322-AC2308,1)/AC2308)</f>
        <v>-4.1152751423149905E-2</v>
      </c>
      <c r="AE2322" s="113"/>
      <c r="AF2322" s="60"/>
      <c r="AH2322" s="20"/>
    </row>
    <row r="2323" spans="1:34">
      <c r="A2323" s="106" t="s">
        <v>0</v>
      </c>
      <c r="B2323" s="90" t="s">
        <v>105</v>
      </c>
      <c r="C2323" s="50" t="s">
        <v>242</v>
      </c>
      <c r="D2323" s="11">
        <v>140</v>
      </c>
      <c r="E2323" s="11">
        <v>0</v>
      </c>
      <c r="F2323" s="11">
        <v>0</v>
      </c>
      <c r="G2323" s="11">
        <v>0</v>
      </c>
      <c r="H2323" s="11">
        <v>0</v>
      </c>
      <c r="I2323" s="51">
        <v>10</v>
      </c>
      <c r="J2323" s="51">
        <v>70</v>
      </c>
      <c r="K2323" s="51">
        <v>0</v>
      </c>
      <c r="L2323" s="51">
        <v>0</v>
      </c>
      <c r="M2323" s="51">
        <v>0</v>
      </c>
      <c r="N2323" s="52">
        <f>D2323*$D$3</f>
        <v>280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0</v>
      </c>
      <c r="S2323" s="52">
        <f>(N2323/100)*(I2323*$I$3)+(N2323/100)*(J2323*$J$3)</f>
        <v>672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0</v>
      </c>
      <c r="X2323" s="52">
        <f t="shared" si="733"/>
        <v>952</v>
      </c>
      <c r="Y2323" s="52">
        <f t="shared" si="734"/>
        <v>0</v>
      </c>
      <c r="Z2323" s="52">
        <f t="shared" si="735"/>
        <v>0</v>
      </c>
      <c r="AA2323" s="52">
        <f t="shared" si="736"/>
        <v>0</v>
      </c>
      <c r="AB2323" s="52">
        <f>R2323+W2323</f>
        <v>0</v>
      </c>
      <c r="AC2323" s="53">
        <f>ROUND(X2323+Y2323+Z2323+AA2323+AB2323,1)</f>
        <v>952</v>
      </c>
      <c r="AD2323" s="58"/>
      <c r="AE2323" s="113"/>
      <c r="AF2323" s="60"/>
      <c r="AH2323" s="20"/>
    </row>
    <row r="2324" spans="1:34">
      <c r="A2324" s="99" t="s">
        <v>802</v>
      </c>
      <c r="B2324" s="91">
        <v>0</v>
      </c>
      <c r="C2324" s="21" t="s">
        <v>324</v>
      </c>
      <c r="D2324" s="12">
        <v>140</v>
      </c>
      <c r="E2324" s="12">
        <v>0</v>
      </c>
      <c r="F2324" s="12">
        <v>0</v>
      </c>
      <c r="G2324" s="12">
        <v>0</v>
      </c>
      <c r="H2324" s="12">
        <v>0</v>
      </c>
      <c r="I2324" s="13">
        <v>30</v>
      </c>
      <c r="J2324" s="13">
        <v>80</v>
      </c>
      <c r="K2324" s="13">
        <v>0</v>
      </c>
      <c r="L2324" s="13">
        <v>0</v>
      </c>
      <c r="M2324" s="13">
        <v>0</v>
      </c>
      <c r="N2324" s="14">
        <f>D2324*$D$4</f>
        <v>224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0</v>
      </c>
      <c r="S2324" s="14">
        <f>(N2324/100)*(I2324*$I$4)+(N2324/100)*(J2324*$J$4)</f>
        <v>862.40000000000009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0</v>
      </c>
      <c r="X2324" s="14">
        <f t="shared" si="733"/>
        <v>1086.4000000000001</v>
      </c>
      <c r="Y2324" s="14">
        <f t="shared" si="734"/>
        <v>0</v>
      </c>
      <c r="Z2324" s="14">
        <f t="shared" si="735"/>
        <v>0</v>
      </c>
      <c r="AA2324" s="14">
        <f t="shared" si="736"/>
        <v>0</v>
      </c>
      <c r="AB2324" s="14">
        <f>R2324+W2324</f>
        <v>0</v>
      </c>
      <c r="AC2324" s="15">
        <f>ROUND(X2324+Y2324+Z2324+AA2324+AB2324,1)</f>
        <v>1086.4000000000001</v>
      </c>
      <c r="AD2324" s="48">
        <f>(ROUND(AC2324-AC2323,1)/AC2323)</f>
        <v>0.14117647058823529</v>
      </c>
      <c r="AE2324" s="113"/>
      <c r="AF2324" s="60"/>
      <c r="AH2324" s="20"/>
    </row>
    <row r="2325" spans="1:34">
      <c r="A2325" s="99" t="s">
        <v>803</v>
      </c>
      <c r="B2325" s="91">
        <v>32</v>
      </c>
      <c r="C2325" s="21" t="s">
        <v>836</v>
      </c>
      <c r="D2325" s="12">
        <v>140</v>
      </c>
      <c r="E2325" s="12">
        <v>0</v>
      </c>
      <c r="F2325" s="12">
        <v>0</v>
      </c>
      <c r="G2325" s="12">
        <v>0</v>
      </c>
      <c r="H2325" s="12">
        <v>0</v>
      </c>
      <c r="I2325" s="13">
        <v>10</v>
      </c>
      <c r="J2325" s="13">
        <v>70</v>
      </c>
      <c r="K2325" s="13">
        <v>0</v>
      </c>
      <c r="L2325" s="13">
        <v>0</v>
      </c>
      <c r="M2325" s="13">
        <v>0</v>
      </c>
      <c r="N2325" s="14">
        <f>D2325*$D$5</f>
        <v>280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0</v>
      </c>
      <c r="S2325" s="14">
        <f>(N2325/100)*(I2325*$I$5)+(N2325/100)*(J2325*$J$5)</f>
        <v>627.19999999999993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0</v>
      </c>
      <c r="X2325" s="14">
        <f t="shared" si="733"/>
        <v>907.19999999999993</v>
      </c>
      <c r="Y2325" s="14">
        <f t="shared" si="734"/>
        <v>0</v>
      </c>
      <c r="Z2325" s="14">
        <f t="shared" si="735"/>
        <v>0</v>
      </c>
      <c r="AA2325" s="14">
        <f t="shared" si="736"/>
        <v>0</v>
      </c>
      <c r="AB2325" s="14">
        <f>R2325+W2325</f>
        <v>0</v>
      </c>
      <c r="AC2325" s="15">
        <f t="shared" ref="AC2325:AC2337" si="745">ROUND(X2325+Y2325+Z2325+AA2325+AB2325,1)</f>
        <v>907.2</v>
      </c>
      <c r="AD2325" s="48">
        <f>(ROUND(AC2325-AC2323,1)/AC2323)</f>
        <v>-4.7058823529411764E-2</v>
      </c>
      <c r="AE2325" s="113" t="s">
        <v>801</v>
      </c>
      <c r="AF2325" s="60"/>
      <c r="AH2325" s="20"/>
    </row>
    <row r="2326" spans="1:34">
      <c r="A2326" s="99" t="s">
        <v>804</v>
      </c>
      <c r="B2326" s="91">
        <v>0</v>
      </c>
      <c r="C2326" s="21" t="s">
        <v>337</v>
      </c>
      <c r="D2326" s="12">
        <v>140</v>
      </c>
      <c r="E2326" s="12">
        <v>0</v>
      </c>
      <c r="F2326" s="12">
        <v>0</v>
      </c>
      <c r="G2326" s="12">
        <v>0</v>
      </c>
      <c r="H2326" s="12">
        <v>0</v>
      </c>
      <c r="I2326" s="13">
        <v>10</v>
      </c>
      <c r="J2326" s="13">
        <v>70</v>
      </c>
      <c r="K2326" s="13">
        <v>0</v>
      </c>
      <c r="L2326" s="13">
        <v>0</v>
      </c>
      <c r="M2326" s="13">
        <v>0</v>
      </c>
      <c r="N2326" s="14">
        <f>D2326*$D$6</f>
        <v>280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0</v>
      </c>
      <c r="S2326" s="14">
        <f>(N2326/100)*(I2326*$I$6)+(N2326/100)*(J2326*$J$6)</f>
        <v>627.19999999999993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0</v>
      </c>
      <c r="X2326" s="14">
        <f t="shared" si="733"/>
        <v>907.19999999999993</v>
      </c>
      <c r="Y2326" s="14">
        <f t="shared" si="734"/>
        <v>0</v>
      </c>
      <c r="Z2326" s="14">
        <f t="shared" si="735"/>
        <v>0</v>
      </c>
      <c r="AA2326" s="14">
        <f t="shared" si="736"/>
        <v>0</v>
      </c>
      <c r="AB2326" s="14">
        <f t="shared" ref="AB2326:AB2337" si="746">R2326+W2326</f>
        <v>0</v>
      </c>
      <c r="AC2326" s="15">
        <f t="shared" si="745"/>
        <v>907.2</v>
      </c>
      <c r="AD2326" s="48">
        <f>(ROUND(AC2326-AC2323,1)/AC2323)</f>
        <v>-4.7058823529411764E-2</v>
      </c>
      <c r="AE2326" s="113"/>
      <c r="AF2326" s="60"/>
      <c r="AH2326" s="20"/>
    </row>
    <row r="2327" spans="1:34">
      <c r="A2327" s="99" t="s">
        <v>805</v>
      </c>
      <c r="B2327" s="91">
        <v>0</v>
      </c>
      <c r="C2327" s="21" t="s">
        <v>338</v>
      </c>
      <c r="D2327" s="12">
        <v>140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D2327*$D$7</f>
        <v>280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0</v>
      </c>
      <c r="S2327" s="14">
        <f>(N2327/100)*(I2327*$I$7)+(N2327/100)*(J2327*$J$7)</f>
        <v>627.19999999999993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0</v>
      </c>
      <c r="X2327" s="14">
        <f t="shared" si="733"/>
        <v>907.19999999999993</v>
      </c>
      <c r="Y2327" s="14">
        <f t="shared" si="734"/>
        <v>0</v>
      </c>
      <c r="Z2327" s="14">
        <f t="shared" si="735"/>
        <v>0</v>
      </c>
      <c r="AA2327" s="14">
        <f t="shared" si="736"/>
        <v>0</v>
      </c>
      <c r="AB2327" s="14">
        <f t="shared" si="746"/>
        <v>0</v>
      </c>
      <c r="AC2327" s="15">
        <f t="shared" si="745"/>
        <v>907.2</v>
      </c>
      <c r="AD2327" s="48">
        <f>(ROUND(AC2327-AC2323,1)/AC2323)</f>
        <v>-4.7058823529411764E-2</v>
      </c>
      <c r="AE2327" s="113"/>
      <c r="AF2327" s="60"/>
      <c r="AH2327" s="20"/>
    </row>
    <row r="2328" spans="1:34">
      <c r="A2328" s="99" t="s">
        <v>655</v>
      </c>
      <c r="B2328" s="91"/>
      <c r="C2328" s="21" t="s">
        <v>339</v>
      </c>
      <c r="D2328" s="12">
        <v>140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D2328*$D$8</f>
        <v>280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0</v>
      </c>
      <c r="S2328" s="14">
        <f>(N2328/100)*(I2328*$I$8)+(N2328/100)*(J2328*$J$8)</f>
        <v>627.19999999999993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0</v>
      </c>
      <c r="X2328" s="14">
        <f t="shared" si="733"/>
        <v>907.19999999999993</v>
      </c>
      <c r="Y2328" s="14">
        <f t="shared" si="734"/>
        <v>0</v>
      </c>
      <c r="Z2328" s="14">
        <f t="shared" si="735"/>
        <v>0</v>
      </c>
      <c r="AA2328" s="14">
        <f t="shared" si="736"/>
        <v>0</v>
      </c>
      <c r="AB2328" s="14">
        <f t="shared" si="746"/>
        <v>0</v>
      </c>
      <c r="AC2328" s="15">
        <f t="shared" si="745"/>
        <v>907.2</v>
      </c>
      <c r="AD2328" s="48">
        <f>(ROUND(AC2328-AC2323,1)/AC2323)</f>
        <v>-4.7058823529411764E-2</v>
      </c>
      <c r="AE2328" s="113"/>
      <c r="AF2328" s="60"/>
      <c r="AH2328" s="20"/>
    </row>
    <row r="2329" spans="1:34">
      <c r="A2329" s="99" t="s">
        <v>596</v>
      </c>
      <c r="B2329" s="91"/>
      <c r="C2329" s="21" t="s">
        <v>1</v>
      </c>
      <c r="D2329" s="12">
        <v>70</v>
      </c>
      <c r="E2329" s="12">
        <v>140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85</v>
      </c>
      <c r="L2329" s="13">
        <v>0</v>
      </c>
      <c r="M2329" s="13">
        <v>0</v>
      </c>
      <c r="N2329" s="14">
        <f>D2329*$D$9</f>
        <v>91</v>
      </c>
      <c r="O2329" s="14">
        <f>E2329*$E$9</f>
        <v>210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218.4</v>
      </c>
      <c r="T2329" s="14">
        <f>(O2329/100)*(K2329*$K$9)</f>
        <v>535.5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33"/>
        <v>309.39999999999998</v>
      </c>
      <c r="Y2329" s="14">
        <f t="shared" si="734"/>
        <v>745.5</v>
      </c>
      <c r="Z2329" s="14">
        <f t="shared" si="735"/>
        <v>0</v>
      </c>
      <c r="AA2329" s="14">
        <f t="shared" si="736"/>
        <v>0</v>
      </c>
      <c r="AB2329" s="14">
        <f t="shared" si="746"/>
        <v>0</v>
      </c>
      <c r="AC2329" s="15">
        <f t="shared" si="745"/>
        <v>1054.9000000000001</v>
      </c>
      <c r="AD2329" s="48">
        <f>(ROUND(AC2329-AC2323,1)/AC2323)</f>
        <v>0.10808823529411765</v>
      </c>
      <c r="AE2329" s="113"/>
      <c r="AF2329" s="60"/>
      <c r="AH2329" s="20"/>
    </row>
    <row r="2330" spans="1:34">
      <c r="A2330" s="99" t="s">
        <v>831</v>
      </c>
      <c r="B2330" s="91"/>
      <c r="C2330" s="21" t="s">
        <v>2</v>
      </c>
      <c r="D2330" s="12">
        <v>70</v>
      </c>
      <c r="E2330" s="12">
        <v>0</v>
      </c>
      <c r="F2330" s="12">
        <v>140</v>
      </c>
      <c r="G2330" s="12">
        <v>0</v>
      </c>
      <c r="H2330" s="12">
        <v>0</v>
      </c>
      <c r="I2330" s="13">
        <v>10</v>
      </c>
      <c r="J2330" s="13">
        <v>70</v>
      </c>
      <c r="K2330" s="13">
        <v>42.5</v>
      </c>
      <c r="L2330" s="13">
        <v>42.5</v>
      </c>
      <c r="M2330" s="13">
        <v>0</v>
      </c>
      <c r="N2330" s="14">
        <f>D2330*$D$10</f>
        <v>91</v>
      </c>
      <c r="O2330" s="14">
        <f>E2330*$E$10</f>
        <v>0</v>
      </c>
      <c r="P2330" s="14">
        <f>F2330*$F$10</f>
        <v>210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218.4</v>
      </c>
      <c r="T2330" s="14">
        <f>(O2330/100)*(K2330*$J$10)</f>
        <v>0</v>
      </c>
      <c r="U2330" s="14">
        <f>(P2330/100)*(K2330*$K$10)+(P2330/100)*(L2330*$L$10)</f>
        <v>535.5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33"/>
        <v>309.39999999999998</v>
      </c>
      <c r="Y2330" s="14">
        <f t="shared" si="734"/>
        <v>0</v>
      </c>
      <c r="Z2330" s="14">
        <f t="shared" si="735"/>
        <v>745.5</v>
      </c>
      <c r="AA2330" s="14">
        <f t="shared" si="736"/>
        <v>0</v>
      </c>
      <c r="AB2330" s="14">
        <f t="shared" si="746"/>
        <v>0</v>
      </c>
      <c r="AC2330" s="15">
        <f t="shared" si="745"/>
        <v>1054.9000000000001</v>
      </c>
      <c r="AD2330" s="48">
        <f>(ROUND(AC2330-AC2323,1)/AC2323)</f>
        <v>0.10808823529411765</v>
      </c>
      <c r="AE2330" s="113"/>
      <c r="AF2330" s="60"/>
      <c r="AH2330" s="20"/>
    </row>
    <row r="2331" spans="1:34">
      <c r="A2331" s="99" t="s">
        <v>832</v>
      </c>
      <c r="B2331" s="91"/>
      <c r="C2331" s="21" t="s">
        <v>3</v>
      </c>
      <c r="D2331" s="12">
        <v>70</v>
      </c>
      <c r="E2331" s="12">
        <v>0</v>
      </c>
      <c r="F2331" s="12">
        <v>0</v>
      </c>
      <c r="G2331" s="12">
        <v>140</v>
      </c>
      <c r="H2331" s="12">
        <v>0</v>
      </c>
      <c r="I2331" s="13">
        <v>10</v>
      </c>
      <c r="J2331" s="13">
        <v>70</v>
      </c>
      <c r="K2331" s="13">
        <v>0</v>
      </c>
      <c r="L2331" s="13">
        <v>85</v>
      </c>
      <c r="M2331" s="13">
        <v>0</v>
      </c>
      <c r="N2331" s="14">
        <f>D2331*$D$11</f>
        <v>91</v>
      </c>
      <c r="O2331" s="14">
        <f>E2331*$E$11</f>
        <v>0</v>
      </c>
      <c r="P2331" s="14">
        <f>F2331*$F$11</f>
        <v>0</v>
      </c>
      <c r="Q2331" s="14">
        <f>G2331*$G$11</f>
        <v>210</v>
      </c>
      <c r="R2331" s="14">
        <f>H2331*$H$11</f>
        <v>0</v>
      </c>
      <c r="S2331" s="14">
        <f>(N2331/100)*(I2331*$I$11)+(N2331/100)*(J2331*$J$11)</f>
        <v>218.4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535.5</v>
      </c>
      <c r="W2331" s="14">
        <f>(R2331/100)*(K2331*$K$11)+(R2331/100)*(L2331*$L$11)</f>
        <v>0</v>
      </c>
      <c r="X2331" s="14">
        <f t="shared" si="733"/>
        <v>309.39999999999998</v>
      </c>
      <c r="Y2331" s="14">
        <f t="shared" si="734"/>
        <v>0</v>
      </c>
      <c r="Z2331" s="14">
        <f t="shared" si="735"/>
        <v>0</v>
      </c>
      <c r="AA2331" s="14">
        <f t="shared" si="736"/>
        <v>745.5</v>
      </c>
      <c r="AB2331" s="14">
        <f t="shared" si="746"/>
        <v>0</v>
      </c>
      <c r="AC2331" s="15">
        <f t="shared" si="745"/>
        <v>1054.9000000000001</v>
      </c>
      <c r="AD2331" s="48">
        <f>(ROUND(AC2331-AC2323,1)/AC2323)</f>
        <v>0.10808823529411765</v>
      </c>
      <c r="AE2331" s="113"/>
      <c r="AF2331" s="60"/>
      <c r="AH2331" s="20"/>
    </row>
    <row r="2332" spans="1:34">
      <c r="A2332" s="99" t="s">
        <v>833</v>
      </c>
      <c r="B2332" s="91"/>
      <c r="C2332" s="21" t="s">
        <v>4</v>
      </c>
      <c r="D2332" s="12">
        <v>70</v>
      </c>
      <c r="E2332" s="12">
        <v>0</v>
      </c>
      <c r="F2332" s="12">
        <v>0</v>
      </c>
      <c r="G2332" s="12">
        <v>0</v>
      </c>
      <c r="H2332" s="12">
        <v>140</v>
      </c>
      <c r="I2332" s="13">
        <v>10</v>
      </c>
      <c r="J2332" s="13">
        <v>70</v>
      </c>
      <c r="K2332" s="13">
        <v>42.5</v>
      </c>
      <c r="L2332" s="13">
        <v>42.5</v>
      </c>
      <c r="M2332" s="13">
        <v>0</v>
      </c>
      <c r="N2332" s="14">
        <f>D2332*$D$12</f>
        <v>91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210</v>
      </c>
      <c r="S2332" s="14">
        <f>(N2332/100)*(I2332*$I$12)+(N2332/100)*(J2332*$J$12)</f>
        <v>218.4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535.5</v>
      </c>
      <c r="X2332" s="14">
        <f t="shared" si="733"/>
        <v>309.39999999999998</v>
      </c>
      <c r="Y2332" s="14">
        <f t="shared" si="734"/>
        <v>0</v>
      </c>
      <c r="Z2332" s="14">
        <f t="shared" si="735"/>
        <v>0</v>
      </c>
      <c r="AA2332" s="14">
        <f t="shared" si="736"/>
        <v>0</v>
      </c>
      <c r="AB2332" s="14">
        <f t="shared" si="746"/>
        <v>745.5</v>
      </c>
      <c r="AC2332" s="15">
        <f t="shared" si="745"/>
        <v>1054.9000000000001</v>
      </c>
      <c r="AD2332" s="48">
        <f>(ROUND(AC2332-AC2323,1)/AC2323)</f>
        <v>0.10808823529411765</v>
      </c>
      <c r="AE2332" s="113"/>
      <c r="AF2332" s="60"/>
      <c r="AH2332" s="20"/>
    </row>
    <row r="2333" spans="1:34">
      <c r="A2333" s="99" t="s">
        <v>834</v>
      </c>
      <c r="B2333" s="91"/>
      <c r="C2333" s="21" t="s">
        <v>327</v>
      </c>
      <c r="D2333" s="12">
        <v>140</v>
      </c>
      <c r="E2333" s="12">
        <v>0</v>
      </c>
      <c r="F2333" s="12">
        <v>0</v>
      </c>
      <c r="G2333" s="12">
        <v>0</v>
      </c>
      <c r="H2333" s="12">
        <v>0</v>
      </c>
      <c r="I2333" s="13">
        <v>10</v>
      </c>
      <c r="J2333" s="13">
        <v>70</v>
      </c>
      <c r="K2333" s="13">
        <v>0</v>
      </c>
      <c r="L2333" s="13">
        <v>0</v>
      </c>
      <c r="M2333" s="13">
        <v>70</v>
      </c>
      <c r="N2333" s="14">
        <f>D2333*$D$13</f>
        <v>210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0</v>
      </c>
      <c r="S2333" s="14">
        <f>(N2333/100)*(I2333*$I$14)+(N2333/100)*(J2333*$J$14)+(N2333/100)*(M2333*$M$14)</f>
        <v>945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0</v>
      </c>
      <c r="X2333" s="14">
        <f t="shared" si="733"/>
        <v>1155</v>
      </c>
      <c r="Y2333" s="14">
        <f t="shared" si="734"/>
        <v>0</v>
      </c>
      <c r="Z2333" s="14">
        <f t="shared" si="735"/>
        <v>0</v>
      </c>
      <c r="AA2333" s="14">
        <f t="shared" si="736"/>
        <v>0</v>
      </c>
      <c r="AB2333" s="14">
        <f t="shared" si="746"/>
        <v>0</v>
      </c>
      <c r="AC2333" s="15">
        <f t="shared" si="745"/>
        <v>1155</v>
      </c>
      <c r="AD2333" s="48">
        <f>(ROUND(AC2333-AC2323,1)/AC2323)</f>
        <v>0.21323529411764705</v>
      </c>
      <c r="AE2333" s="113"/>
      <c r="AF2333" s="60"/>
      <c r="AH2333" s="20"/>
    </row>
    <row r="2334" spans="1:34">
      <c r="A2334" s="99" t="s">
        <v>835</v>
      </c>
      <c r="B2334" s="91"/>
      <c r="C2334" s="21" t="s">
        <v>328</v>
      </c>
      <c r="D2334" s="12">
        <v>140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70</v>
      </c>
      <c r="K2334" s="13">
        <v>70</v>
      </c>
      <c r="L2334" s="13">
        <v>0</v>
      </c>
      <c r="M2334" s="13">
        <v>0</v>
      </c>
      <c r="N2334" s="14">
        <f>D2334*$D$14</f>
        <v>210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945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33"/>
        <v>1155</v>
      </c>
      <c r="Y2334" s="14">
        <f t="shared" si="734"/>
        <v>0</v>
      </c>
      <c r="Z2334" s="14">
        <f t="shared" si="735"/>
        <v>0</v>
      </c>
      <c r="AA2334" s="14">
        <f t="shared" si="736"/>
        <v>0</v>
      </c>
      <c r="AB2334" s="14">
        <f t="shared" si="746"/>
        <v>0</v>
      </c>
      <c r="AC2334" s="15">
        <f t="shared" si="745"/>
        <v>1155</v>
      </c>
      <c r="AD2334" s="48">
        <f>(ROUND(AC2334-AC2323,1)/AC2323)</f>
        <v>0.21323529411764705</v>
      </c>
      <c r="AE2334" s="113"/>
      <c r="AF2334" s="60"/>
      <c r="AH2334" s="20"/>
    </row>
    <row r="2335" spans="1:34">
      <c r="A2335" s="99"/>
      <c r="B2335" s="91"/>
      <c r="C2335" s="21" t="s">
        <v>329</v>
      </c>
      <c r="D2335" s="12">
        <v>140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0</v>
      </c>
      <c r="L2335" s="13">
        <v>70</v>
      </c>
      <c r="M2335" s="13">
        <v>0</v>
      </c>
      <c r="N2335" s="14">
        <f>D2335*$D$15</f>
        <v>210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945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33"/>
        <v>1155</v>
      </c>
      <c r="Y2335" s="14">
        <f t="shared" si="734"/>
        <v>0</v>
      </c>
      <c r="Z2335" s="14">
        <f t="shared" si="735"/>
        <v>0</v>
      </c>
      <c r="AA2335" s="14">
        <f t="shared" si="736"/>
        <v>0</v>
      </c>
      <c r="AB2335" s="14">
        <f t="shared" si="746"/>
        <v>0</v>
      </c>
      <c r="AC2335" s="15">
        <f t="shared" si="745"/>
        <v>1155</v>
      </c>
      <c r="AD2335" s="48">
        <f>(ROUND(AC2335-AC2323,1)/AC2323)</f>
        <v>0.21323529411764705</v>
      </c>
      <c r="AE2335" s="113"/>
      <c r="AF2335" s="60"/>
      <c r="AH2335" s="20"/>
    </row>
    <row r="2336" spans="1:34">
      <c r="A2336" s="99"/>
      <c r="B2336" s="91"/>
      <c r="C2336" s="21" t="s">
        <v>325</v>
      </c>
      <c r="D2336" s="12">
        <v>140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88</v>
      </c>
      <c r="K2336" s="13">
        <v>0</v>
      </c>
      <c r="L2336" s="13">
        <v>0</v>
      </c>
      <c r="M2336" s="13">
        <v>0</v>
      </c>
      <c r="N2336" s="14">
        <f>D2336*$D$16</f>
        <v>224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0</v>
      </c>
      <c r="S2336" s="14">
        <f>(N2336/100)*(I2336*$I$16)+(N2336/100)*(J2336*$J$16)</f>
        <v>909.44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0</v>
      </c>
      <c r="X2336" s="14">
        <f t="shared" si="733"/>
        <v>1133.44</v>
      </c>
      <c r="Y2336" s="14">
        <f t="shared" si="734"/>
        <v>0</v>
      </c>
      <c r="Z2336" s="14">
        <f t="shared" si="735"/>
        <v>0</v>
      </c>
      <c r="AA2336" s="14">
        <f t="shared" si="736"/>
        <v>0</v>
      </c>
      <c r="AB2336" s="14">
        <f t="shared" si="746"/>
        <v>0</v>
      </c>
      <c r="AC2336" s="15">
        <f t="shared" si="745"/>
        <v>1133.4000000000001</v>
      </c>
      <c r="AD2336" s="48">
        <f>(ROUND(AC2336-AC2323,1)/AC2323)</f>
        <v>0.19054621848739497</v>
      </c>
      <c r="AE2336" s="113"/>
      <c r="AF2336" s="60"/>
      <c r="AH2336" s="20"/>
    </row>
    <row r="2337" spans="1:34">
      <c r="A2337" s="99"/>
      <c r="B2337" s="91"/>
      <c r="C2337" s="21" t="s">
        <v>326</v>
      </c>
      <c r="D2337" s="12">
        <v>140</v>
      </c>
      <c r="E2337" s="12">
        <v>0</v>
      </c>
      <c r="F2337" s="12">
        <v>0</v>
      </c>
      <c r="G2337" s="12">
        <v>0</v>
      </c>
      <c r="H2337" s="12">
        <v>0</v>
      </c>
      <c r="I2337" s="13">
        <v>50</v>
      </c>
      <c r="J2337" s="13">
        <v>70</v>
      </c>
      <c r="K2337" s="13">
        <v>0</v>
      </c>
      <c r="L2337" s="13">
        <v>0</v>
      </c>
      <c r="M2337" s="13">
        <v>0</v>
      </c>
      <c r="N2337" s="14">
        <f>D2337*$D$17</f>
        <v>224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0</v>
      </c>
      <c r="S2337" s="14">
        <f>(N2337/100)*(I2337*$I$17)+(N2337/100)*(J2337*$J$17)</f>
        <v>660.80000000000007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0</v>
      </c>
      <c r="X2337" s="14">
        <f t="shared" si="733"/>
        <v>884.80000000000007</v>
      </c>
      <c r="Y2337" s="14">
        <f t="shared" si="734"/>
        <v>0</v>
      </c>
      <c r="Z2337" s="14">
        <f t="shared" si="735"/>
        <v>0</v>
      </c>
      <c r="AA2337" s="14">
        <f t="shared" si="736"/>
        <v>0</v>
      </c>
      <c r="AB2337" s="14">
        <f t="shared" si="746"/>
        <v>0</v>
      </c>
      <c r="AC2337" s="15">
        <f t="shared" si="745"/>
        <v>884.8</v>
      </c>
      <c r="AD2337" s="48">
        <f>(ROUND(AC2337-AC2323,1)/AC2323)</f>
        <v>-7.0588235294117646E-2</v>
      </c>
      <c r="AE2337" s="113"/>
      <c r="AF2337" s="60"/>
      <c r="AH2337" s="20"/>
    </row>
    <row r="2338" spans="1:34">
      <c r="A2338" s="106" t="s">
        <v>0</v>
      </c>
      <c r="B2338" s="92" t="s">
        <v>106</v>
      </c>
      <c r="C2338" s="50" t="s">
        <v>241</v>
      </c>
      <c r="D2338" s="11">
        <v>100</v>
      </c>
      <c r="E2338" s="11">
        <v>0</v>
      </c>
      <c r="F2338" s="11">
        <v>0</v>
      </c>
      <c r="G2338" s="11">
        <v>0</v>
      </c>
      <c r="H2338" s="11">
        <v>80</v>
      </c>
      <c r="I2338" s="51">
        <v>10</v>
      </c>
      <c r="J2338" s="51">
        <v>50</v>
      </c>
      <c r="K2338" s="51">
        <v>20</v>
      </c>
      <c r="L2338" s="51">
        <v>20</v>
      </c>
      <c r="M2338" s="51">
        <v>0</v>
      </c>
      <c r="N2338" s="52">
        <f>D2338*$D$3</f>
        <v>200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160</v>
      </c>
      <c r="S2338" s="52">
        <f>(N2338/100)*(I2338*$I$3)+(N2338/100)*(J2338*$J$3)</f>
        <v>360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192</v>
      </c>
      <c r="X2338" s="52">
        <f t="shared" si="733"/>
        <v>560</v>
      </c>
      <c r="Y2338" s="52">
        <f t="shared" si="734"/>
        <v>0</v>
      </c>
      <c r="Z2338" s="52">
        <f t="shared" si="735"/>
        <v>0</v>
      </c>
      <c r="AA2338" s="52">
        <f t="shared" si="736"/>
        <v>0</v>
      </c>
      <c r="AB2338" s="52">
        <f>R2338+W2338</f>
        <v>352</v>
      </c>
      <c r="AC2338" s="53">
        <f>ROUND(X2338+Y2338+Z2338+AA2338+AB2338,1)</f>
        <v>912</v>
      </c>
      <c r="AD2338" s="58"/>
      <c r="AE2338" s="113"/>
      <c r="AF2338" s="60"/>
      <c r="AH2338" s="20"/>
    </row>
    <row r="2339" spans="1:34">
      <c r="A2339" s="99" t="s">
        <v>802</v>
      </c>
      <c r="B2339" s="93">
        <v>12</v>
      </c>
      <c r="C2339" s="21" t="s">
        <v>324</v>
      </c>
      <c r="D2339" s="12">
        <v>100</v>
      </c>
      <c r="E2339" s="12">
        <v>0</v>
      </c>
      <c r="F2339" s="12">
        <v>0</v>
      </c>
      <c r="G2339" s="12">
        <v>0</v>
      </c>
      <c r="H2339" s="12">
        <v>80</v>
      </c>
      <c r="I2339" s="13">
        <v>35</v>
      </c>
      <c r="J2339" s="13">
        <v>68</v>
      </c>
      <c r="K2339" s="13">
        <v>20</v>
      </c>
      <c r="L2339" s="13">
        <v>20</v>
      </c>
      <c r="M2339" s="13">
        <v>0</v>
      </c>
      <c r="N2339" s="14">
        <f>D2339*$D$4</f>
        <v>160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128</v>
      </c>
      <c r="S2339" s="14">
        <f>(N2339/100)*(I2339*$I$4)+(N2339/100)*(J2339*$J$4)</f>
        <v>576.79999999999995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153.6</v>
      </c>
      <c r="X2339" s="14">
        <f t="shared" ref="X2339:X2352" si="747">N2339+S2339</f>
        <v>736.8</v>
      </c>
      <c r="Y2339" s="14">
        <f t="shared" ref="Y2339:Y2352" si="748">O2339+T2339</f>
        <v>0</v>
      </c>
      <c r="Z2339" s="14">
        <f t="shared" ref="Z2339:Z2352" si="749">P2339+U2339</f>
        <v>0</v>
      </c>
      <c r="AA2339" s="14">
        <f t="shared" ref="AA2339:AA2352" si="750">Q2339+V2339</f>
        <v>0</v>
      </c>
      <c r="AB2339" s="14">
        <f>R2339+W2339</f>
        <v>281.60000000000002</v>
      </c>
      <c r="AC2339" s="15">
        <f>ROUND(X2339+Y2339+Z2339+AA2339+AB2339,1)</f>
        <v>1018.4</v>
      </c>
      <c r="AD2339" s="48">
        <f>(ROUND(AC2339-AC2338,1)/AC2338)</f>
        <v>0.11666666666666667</v>
      </c>
      <c r="AE2339" s="113"/>
      <c r="AF2339" s="60"/>
      <c r="AH2339" s="20"/>
    </row>
    <row r="2340" spans="1:34">
      <c r="A2340" s="99" t="s">
        <v>803</v>
      </c>
      <c r="B2340" s="93">
        <v>18</v>
      </c>
      <c r="C2340" s="21" t="s">
        <v>836</v>
      </c>
      <c r="D2340" s="12">
        <v>100</v>
      </c>
      <c r="E2340" s="12">
        <v>0</v>
      </c>
      <c r="F2340" s="12">
        <v>0</v>
      </c>
      <c r="G2340" s="12">
        <v>0</v>
      </c>
      <c r="H2340" s="12">
        <v>80</v>
      </c>
      <c r="I2340" s="13">
        <v>10</v>
      </c>
      <c r="J2340" s="13">
        <v>50</v>
      </c>
      <c r="K2340" s="13">
        <v>20</v>
      </c>
      <c r="L2340" s="13">
        <v>20</v>
      </c>
      <c r="M2340" s="13">
        <v>0</v>
      </c>
      <c r="N2340" s="14">
        <f>D2340*$D$5</f>
        <v>200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160</v>
      </c>
      <c r="S2340" s="14">
        <f>(N2340/100)*(I2340*$I$5)+(N2340/100)*(J2340*$J$5)</f>
        <v>336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179.20000000000002</v>
      </c>
      <c r="X2340" s="14">
        <f t="shared" si="747"/>
        <v>536</v>
      </c>
      <c r="Y2340" s="14">
        <f t="shared" si="748"/>
        <v>0</v>
      </c>
      <c r="Z2340" s="14">
        <f t="shared" si="749"/>
        <v>0</v>
      </c>
      <c r="AA2340" s="14">
        <f t="shared" si="750"/>
        <v>0</v>
      </c>
      <c r="AB2340" s="14">
        <f>R2340+W2340</f>
        <v>339.20000000000005</v>
      </c>
      <c r="AC2340" s="15">
        <f t="shared" ref="AC2340:AC2352" si="751">ROUND(X2340+Y2340+Z2340+AA2340+AB2340,1)</f>
        <v>875.2</v>
      </c>
      <c r="AD2340" s="48">
        <f>(ROUND(AC2340-AC2338,1)/AC2338)</f>
        <v>-4.035087719298245E-2</v>
      </c>
      <c r="AE2340" s="113" t="s">
        <v>801</v>
      </c>
      <c r="AF2340" s="60"/>
      <c r="AH2340" s="20"/>
    </row>
    <row r="2341" spans="1:34">
      <c r="A2341" s="99" t="s">
        <v>804</v>
      </c>
      <c r="B2341" s="93">
        <v>0</v>
      </c>
      <c r="C2341" s="21" t="s">
        <v>337</v>
      </c>
      <c r="D2341" s="12">
        <v>100</v>
      </c>
      <c r="E2341" s="12">
        <v>0</v>
      </c>
      <c r="F2341" s="12">
        <v>0</v>
      </c>
      <c r="G2341" s="12">
        <v>0</v>
      </c>
      <c r="H2341" s="12">
        <v>80</v>
      </c>
      <c r="I2341" s="13">
        <v>10</v>
      </c>
      <c r="J2341" s="13">
        <v>50</v>
      </c>
      <c r="K2341" s="13">
        <v>20</v>
      </c>
      <c r="L2341" s="13">
        <v>20</v>
      </c>
      <c r="M2341" s="13">
        <v>0</v>
      </c>
      <c r="N2341" s="14">
        <f>D2341*$D$6</f>
        <v>200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160</v>
      </c>
      <c r="S2341" s="14">
        <f>(N2341/100)*(I2341*$I$6)+(N2341/100)*(J2341*$J$6)</f>
        <v>336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179.20000000000002</v>
      </c>
      <c r="X2341" s="14">
        <f t="shared" si="747"/>
        <v>536</v>
      </c>
      <c r="Y2341" s="14">
        <f t="shared" si="748"/>
        <v>0</v>
      </c>
      <c r="Z2341" s="14">
        <f t="shared" si="749"/>
        <v>0</v>
      </c>
      <c r="AA2341" s="14">
        <f t="shared" si="750"/>
        <v>0</v>
      </c>
      <c r="AB2341" s="14">
        <f t="shared" ref="AB2341:AB2352" si="752">R2341+W2341</f>
        <v>339.20000000000005</v>
      </c>
      <c r="AC2341" s="15">
        <f t="shared" si="751"/>
        <v>875.2</v>
      </c>
      <c r="AD2341" s="48">
        <f>(ROUND(AC2341-AC2338,1)/AC2338)</f>
        <v>-4.035087719298245E-2</v>
      </c>
      <c r="AE2341" s="113"/>
      <c r="AF2341" s="60"/>
      <c r="AH2341" s="20"/>
    </row>
    <row r="2342" spans="1:34">
      <c r="A2342" s="99" t="s">
        <v>805</v>
      </c>
      <c r="B2342" s="93">
        <v>0</v>
      </c>
      <c r="C2342" s="21" t="s">
        <v>338</v>
      </c>
      <c r="D2342" s="12">
        <v>100</v>
      </c>
      <c r="E2342" s="12">
        <v>0</v>
      </c>
      <c r="F2342" s="12">
        <v>0</v>
      </c>
      <c r="G2342" s="12">
        <v>0</v>
      </c>
      <c r="H2342" s="12">
        <v>80</v>
      </c>
      <c r="I2342" s="13">
        <v>10</v>
      </c>
      <c r="J2342" s="13">
        <v>50</v>
      </c>
      <c r="K2342" s="13">
        <v>20</v>
      </c>
      <c r="L2342" s="13">
        <v>20</v>
      </c>
      <c r="M2342" s="13">
        <v>0</v>
      </c>
      <c r="N2342" s="14">
        <f>D2342*$D$7</f>
        <v>200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160</v>
      </c>
      <c r="S2342" s="14">
        <f>(N2342/100)*(I2342*$I$7)+(N2342/100)*(J2342*$J$7)</f>
        <v>336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179.20000000000002</v>
      </c>
      <c r="X2342" s="14">
        <f t="shared" si="747"/>
        <v>536</v>
      </c>
      <c r="Y2342" s="14">
        <f t="shared" si="748"/>
        <v>0</v>
      </c>
      <c r="Z2342" s="14">
        <f t="shared" si="749"/>
        <v>0</v>
      </c>
      <c r="AA2342" s="14">
        <f t="shared" si="750"/>
        <v>0</v>
      </c>
      <c r="AB2342" s="14">
        <f t="shared" si="752"/>
        <v>339.20000000000005</v>
      </c>
      <c r="AC2342" s="15">
        <f t="shared" si="751"/>
        <v>875.2</v>
      </c>
      <c r="AD2342" s="48">
        <f>(ROUND(AC2342-AC2338,1)/AC2338)</f>
        <v>-4.035087719298245E-2</v>
      </c>
      <c r="AE2342" s="113"/>
      <c r="AF2342" s="60"/>
      <c r="AH2342" s="20"/>
    </row>
    <row r="2343" spans="1:34">
      <c r="A2343" s="99" t="s">
        <v>655</v>
      </c>
      <c r="B2343" s="93"/>
      <c r="C2343" s="21" t="s">
        <v>339</v>
      </c>
      <c r="D2343" s="12">
        <v>100</v>
      </c>
      <c r="E2343" s="12">
        <v>0</v>
      </c>
      <c r="F2343" s="12">
        <v>0</v>
      </c>
      <c r="G2343" s="12">
        <v>0</v>
      </c>
      <c r="H2343" s="12">
        <v>80</v>
      </c>
      <c r="I2343" s="13">
        <v>10</v>
      </c>
      <c r="J2343" s="13">
        <v>50</v>
      </c>
      <c r="K2343" s="13">
        <v>20</v>
      </c>
      <c r="L2343" s="13">
        <v>20</v>
      </c>
      <c r="M2343" s="13">
        <v>0</v>
      </c>
      <c r="N2343" s="14">
        <f>D2343*$D$8</f>
        <v>200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160</v>
      </c>
      <c r="S2343" s="14">
        <f>(N2343/100)*(I2343*$I$8)+(N2343/100)*(J2343*$J$8)</f>
        <v>336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179.20000000000002</v>
      </c>
      <c r="X2343" s="14">
        <f t="shared" si="747"/>
        <v>536</v>
      </c>
      <c r="Y2343" s="14">
        <f t="shared" si="748"/>
        <v>0</v>
      </c>
      <c r="Z2343" s="14">
        <f t="shared" si="749"/>
        <v>0</v>
      </c>
      <c r="AA2343" s="14">
        <f t="shared" si="750"/>
        <v>0</v>
      </c>
      <c r="AB2343" s="14">
        <f t="shared" si="752"/>
        <v>339.20000000000005</v>
      </c>
      <c r="AC2343" s="15">
        <f t="shared" si="751"/>
        <v>875.2</v>
      </c>
      <c r="AD2343" s="48">
        <f>(ROUND(AC2343-AC2338,1)/AC2338)</f>
        <v>-4.035087719298245E-2</v>
      </c>
      <c r="AE2343" s="113"/>
      <c r="AF2343" s="60"/>
      <c r="AH2343" s="20"/>
    </row>
    <row r="2344" spans="1:34">
      <c r="A2344" s="99" t="s">
        <v>596</v>
      </c>
      <c r="B2344" s="93"/>
      <c r="C2344" s="21" t="s">
        <v>1</v>
      </c>
      <c r="D2344" s="12">
        <v>50</v>
      </c>
      <c r="E2344" s="12">
        <v>155</v>
      </c>
      <c r="F2344" s="12">
        <v>0</v>
      </c>
      <c r="G2344" s="12">
        <v>0</v>
      </c>
      <c r="H2344" s="12">
        <v>0</v>
      </c>
      <c r="I2344" s="13">
        <v>10</v>
      </c>
      <c r="J2344" s="13">
        <v>50</v>
      </c>
      <c r="K2344" s="13">
        <v>73</v>
      </c>
      <c r="L2344" s="13">
        <v>0</v>
      </c>
      <c r="M2344" s="13">
        <v>0</v>
      </c>
      <c r="N2344" s="14">
        <f>D2344*$D$9</f>
        <v>65</v>
      </c>
      <c r="O2344" s="14">
        <f>E2344*$E$9</f>
        <v>232.5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117</v>
      </c>
      <c r="T2344" s="14">
        <f>(O2344/100)*(K2344*$K$9)</f>
        <v>509.17500000000001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47"/>
        <v>182</v>
      </c>
      <c r="Y2344" s="14">
        <f t="shared" si="748"/>
        <v>741.67499999999995</v>
      </c>
      <c r="Z2344" s="14">
        <f t="shared" si="749"/>
        <v>0</v>
      </c>
      <c r="AA2344" s="14">
        <f t="shared" si="750"/>
        <v>0</v>
      </c>
      <c r="AB2344" s="14">
        <f t="shared" si="752"/>
        <v>0</v>
      </c>
      <c r="AC2344" s="15">
        <f t="shared" si="751"/>
        <v>923.7</v>
      </c>
      <c r="AD2344" s="48">
        <f>(ROUND(AC2344-AC2338,1)/AC2338)</f>
        <v>1.2828947368421053E-2</v>
      </c>
      <c r="AE2344" s="113"/>
      <c r="AF2344" s="60"/>
      <c r="AH2344" s="20"/>
    </row>
    <row r="2345" spans="1:34">
      <c r="A2345" s="99" t="s">
        <v>831</v>
      </c>
      <c r="B2345" s="93"/>
      <c r="C2345" s="21" t="s">
        <v>2</v>
      </c>
      <c r="D2345" s="12">
        <v>50</v>
      </c>
      <c r="E2345" s="12">
        <v>0</v>
      </c>
      <c r="F2345" s="12">
        <v>155</v>
      </c>
      <c r="G2345" s="12">
        <v>0</v>
      </c>
      <c r="H2345" s="12">
        <v>0</v>
      </c>
      <c r="I2345" s="13">
        <v>10</v>
      </c>
      <c r="J2345" s="13">
        <v>50</v>
      </c>
      <c r="K2345" s="13">
        <v>36.5</v>
      </c>
      <c r="L2345" s="13">
        <v>36.5</v>
      </c>
      <c r="M2345" s="13">
        <v>0</v>
      </c>
      <c r="N2345" s="14">
        <f>D2345*$D$10</f>
        <v>65</v>
      </c>
      <c r="O2345" s="14">
        <f>E2345*$E$10</f>
        <v>0</v>
      </c>
      <c r="P2345" s="14">
        <f>F2345*$F$10</f>
        <v>232.5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117</v>
      </c>
      <c r="T2345" s="14">
        <f>(O2345/100)*(K2345*$J$10)</f>
        <v>0</v>
      </c>
      <c r="U2345" s="14">
        <f>(P2345/100)*(K2345*$K$10)+(P2345/100)*(L2345*$L$10)</f>
        <v>509.17500000000001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47"/>
        <v>182</v>
      </c>
      <c r="Y2345" s="14">
        <f t="shared" si="748"/>
        <v>0</v>
      </c>
      <c r="Z2345" s="14">
        <f t="shared" si="749"/>
        <v>741.67499999999995</v>
      </c>
      <c r="AA2345" s="14">
        <f t="shared" si="750"/>
        <v>0</v>
      </c>
      <c r="AB2345" s="14">
        <f t="shared" si="752"/>
        <v>0</v>
      </c>
      <c r="AC2345" s="15">
        <f t="shared" si="751"/>
        <v>923.7</v>
      </c>
      <c r="AD2345" s="48">
        <f>(ROUND(AC2345-AC2338,1)/AC2338)</f>
        <v>1.2828947368421053E-2</v>
      </c>
      <c r="AE2345" s="113"/>
      <c r="AF2345" s="60"/>
      <c r="AH2345" s="20"/>
    </row>
    <row r="2346" spans="1:34">
      <c r="A2346" s="99" t="s">
        <v>832</v>
      </c>
      <c r="B2346" s="93"/>
      <c r="C2346" s="21" t="s">
        <v>3</v>
      </c>
      <c r="D2346" s="12">
        <v>50</v>
      </c>
      <c r="E2346" s="12">
        <v>0</v>
      </c>
      <c r="F2346" s="12">
        <v>0</v>
      </c>
      <c r="G2346" s="12">
        <v>155</v>
      </c>
      <c r="H2346" s="12">
        <v>0</v>
      </c>
      <c r="I2346" s="13">
        <v>10</v>
      </c>
      <c r="J2346" s="13">
        <v>50</v>
      </c>
      <c r="K2346" s="13">
        <v>0</v>
      </c>
      <c r="L2346" s="13">
        <v>73</v>
      </c>
      <c r="M2346" s="13">
        <v>0</v>
      </c>
      <c r="N2346" s="14">
        <f>D2346*$D$11</f>
        <v>65</v>
      </c>
      <c r="O2346" s="14">
        <f>E2346*$E$11</f>
        <v>0</v>
      </c>
      <c r="P2346" s="14">
        <f>F2346*$F$11</f>
        <v>0</v>
      </c>
      <c r="Q2346" s="14">
        <f>G2346*$G$11</f>
        <v>232.5</v>
      </c>
      <c r="R2346" s="14">
        <f>H2346*$H$11</f>
        <v>0</v>
      </c>
      <c r="S2346" s="14">
        <f>(N2346/100)*(I2346*$I$11)+(N2346/100)*(J2346*$J$11)</f>
        <v>117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509.17500000000001</v>
      </c>
      <c r="W2346" s="14">
        <f>(R2346/100)*(K2346*$K$11)+(R2346/100)*(L2346*$L$11)</f>
        <v>0</v>
      </c>
      <c r="X2346" s="14">
        <f t="shared" si="747"/>
        <v>182</v>
      </c>
      <c r="Y2346" s="14">
        <f t="shared" si="748"/>
        <v>0</v>
      </c>
      <c r="Z2346" s="14">
        <f t="shared" si="749"/>
        <v>0</v>
      </c>
      <c r="AA2346" s="14">
        <f t="shared" si="750"/>
        <v>741.67499999999995</v>
      </c>
      <c r="AB2346" s="14">
        <f t="shared" si="752"/>
        <v>0</v>
      </c>
      <c r="AC2346" s="15">
        <f t="shared" si="751"/>
        <v>923.7</v>
      </c>
      <c r="AD2346" s="48">
        <f>(ROUND(AC2346-AC2338,1)/AC2338)</f>
        <v>1.2828947368421053E-2</v>
      </c>
      <c r="AE2346" s="113"/>
      <c r="AF2346" s="60"/>
      <c r="AH2346" s="20"/>
    </row>
    <row r="2347" spans="1:34">
      <c r="A2347" s="99" t="s">
        <v>833</v>
      </c>
      <c r="B2347" s="93"/>
      <c r="C2347" s="21" t="s">
        <v>4</v>
      </c>
      <c r="D2347" s="12">
        <v>50</v>
      </c>
      <c r="E2347" s="12">
        <v>0</v>
      </c>
      <c r="F2347" s="12">
        <v>0</v>
      </c>
      <c r="G2347" s="12">
        <v>0</v>
      </c>
      <c r="H2347" s="12">
        <v>155</v>
      </c>
      <c r="I2347" s="13">
        <v>10</v>
      </c>
      <c r="J2347" s="13">
        <v>50</v>
      </c>
      <c r="K2347" s="13">
        <v>36.5</v>
      </c>
      <c r="L2347" s="13">
        <v>36.5</v>
      </c>
      <c r="M2347" s="13">
        <v>0</v>
      </c>
      <c r="N2347" s="14">
        <f>D2347*$D$12</f>
        <v>65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232.5</v>
      </c>
      <c r="S2347" s="14">
        <f>(N2347/100)*(I2347*$I$12)+(N2347/100)*(J2347*$J$12)</f>
        <v>117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509.17500000000001</v>
      </c>
      <c r="X2347" s="14">
        <f t="shared" si="747"/>
        <v>182</v>
      </c>
      <c r="Y2347" s="14">
        <f t="shared" si="748"/>
        <v>0</v>
      </c>
      <c r="Z2347" s="14">
        <f t="shared" si="749"/>
        <v>0</v>
      </c>
      <c r="AA2347" s="14">
        <f t="shared" si="750"/>
        <v>0</v>
      </c>
      <c r="AB2347" s="14">
        <f t="shared" si="752"/>
        <v>741.67499999999995</v>
      </c>
      <c r="AC2347" s="15">
        <f t="shared" si="751"/>
        <v>923.7</v>
      </c>
      <c r="AD2347" s="48">
        <f>(ROUND(AC2347-AC2338,1)/AC2338)</f>
        <v>1.2828947368421053E-2</v>
      </c>
      <c r="AE2347" s="113"/>
      <c r="AF2347" s="60"/>
      <c r="AH2347" s="20"/>
    </row>
    <row r="2348" spans="1:34">
      <c r="A2348" s="99" t="s">
        <v>834</v>
      </c>
      <c r="B2348" s="93"/>
      <c r="C2348" s="21" t="s">
        <v>327</v>
      </c>
      <c r="D2348" s="12">
        <v>100</v>
      </c>
      <c r="E2348" s="12">
        <v>0</v>
      </c>
      <c r="F2348" s="12">
        <v>0</v>
      </c>
      <c r="G2348" s="12">
        <v>0</v>
      </c>
      <c r="H2348" s="12">
        <v>80</v>
      </c>
      <c r="I2348" s="13">
        <v>10</v>
      </c>
      <c r="J2348" s="13">
        <v>50</v>
      </c>
      <c r="K2348" s="13">
        <v>20</v>
      </c>
      <c r="L2348" s="13">
        <v>20</v>
      </c>
      <c r="M2348" s="13">
        <v>35</v>
      </c>
      <c r="N2348" s="14">
        <f>D2348*$D$13</f>
        <v>150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120</v>
      </c>
      <c r="S2348" s="14">
        <f>(N2348/100)*(I2348*$I$14)+(N2348/100)*(J2348*$J$14)+(N2348/100)*(M2348*$M$14)</f>
        <v>427.5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312</v>
      </c>
      <c r="X2348" s="14">
        <f t="shared" si="747"/>
        <v>577.5</v>
      </c>
      <c r="Y2348" s="14">
        <f t="shared" si="748"/>
        <v>0</v>
      </c>
      <c r="Z2348" s="14">
        <f t="shared" si="749"/>
        <v>0</v>
      </c>
      <c r="AA2348" s="14">
        <f t="shared" si="750"/>
        <v>0</v>
      </c>
      <c r="AB2348" s="14">
        <f t="shared" si="752"/>
        <v>432</v>
      </c>
      <c r="AC2348" s="15">
        <f t="shared" si="751"/>
        <v>1009.5</v>
      </c>
      <c r="AD2348" s="48">
        <f>(ROUND(AC2348-AC2338,1)/AC2338)</f>
        <v>0.1069078947368421</v>
      </c>
      <c r="AE2348" s="113"/>
      <c r="AF2348" s="60"/>
      <c r="AH2348" s="20"/>
    </row>
    <row r="2349" spans="1:34">
      <c r="A2349" s="99" t="s">
        <v>835</v>
      </c>
      <c r="B2349" s="93"/>
      <c r="C2349" s="21" t="s">
        <v>328</v>
      </c>
      <c r="D2349" s="12">
        <v>130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50</v>
      </c>
      <c r="K2349" s="13">
        <v>85</v>
      </c>
      <c r="L2349" s="13">
        <v>0</v>
      </c>
      <c r="M2349" s="13">
        <v>0</v>
      </c>
      <c r="N2349" s="14">
        <f>D2349*$D$14</f>
        <v>195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848.25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47"/>
        <v>1043.25</v>
      </c>
      <c r="Y2349" s="14">
        <f t="shared" si="748"/>
        <v>0</v>
      </c>
      <c r="Z2349" s="14">
        <f t="shared" si="749"/>
        <v>0</v>
      </c>
      <c r="AA2349" s="14">
        <f t="shared" si="750"/>
        <v>0</v>
      </c>
      <c r="AB2349" s="14">
        <f t="shared" si="752"/>
        <v>0</v>
      </c>
      <c r="AC2349" s="15">
        <f t="shared" si="751"/>
        <v>1043.3</v>
      </c>
      <c r="AD2349" s="48">
        <f>(ROUND(AC2349-AC2338,1)/AC2338)</f>
        <v>0.14396929824561405</v>
      </c>
      <c r="AE2349" s="113"/>
      <c r="AF2349" s="60"/>
      <c r="AH2349" s="20"/>
    </row>
    <row r="2350" spans="1:34">
      <c r="A2350" s="99"/>
      <c r="B2350" s="93"/>
      <c r="C2350" s="21" t="s">
        <v>329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50</v>
      </c>
      <c r="K2350" s="13">
        <v>0</v>
      </c>
      <c r="L2350" s="13">
        <v>85</v>
      </c>
      <c r="M2350" s="13">
        <v>0</v>
      </c>
      <c r="N2350" s="14">
        <f>D2350*$D$15</f>
        <v>195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848.25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47"/>
        <v>1043.25</v>
      </c>
      <c r="Y2350" s="14">
        <f t="shared" si="748"/>
        <v>0</v>
      </c>
      <c r="Z2350" s="14">
        <f t="shared" si="749"/>
        <v>0</v>
      </c>
      <c r="AA2350" s="14">
        <f t="shared" si="750"/>
        <v>0</v>
      </c>
      <c r="AB2350" s="14">
        <f t="shared" si="752"/>
        <v>0</v>
      </c>
      <c r="AC2350" s="15">
        <f t="shared" si="751"/>
        <v>1043.3</v>
      </c>
      <c r="AD2350" s="48">
        <f>(ROUND(AC2350-AC2338,1)/AC2338)</f>
        <v>0.14396929824561405</v>
      </c>
      <c r="AE2350" s="113"/>
      <c r="AF2350" s="60"/>
      <c r="AH2350" s="20"/>
    </row>
    <row r="2351" spans="1:34">
      <c r="A2351" s="99"/>
      <c r="B2351" s="93"/>
      <c r="C2351" s="21" t="s">
        <v>325</v>
      </c>
      <c r="D2351" s="12">
        <v>100</v>
      </c>
      <c r="E2351" s="12">
        <v>0</v>
      </c>
      <c r="F2351" s="12">
        <v>0</v>
      </c>
      <c r="G2351" s="12">
        <v>0</v>
      </c>
      <c r="H2351" s="12">
        <v>80</v>
      </c>
      <c r="I2351" s="13">
        <v>10</v>
      </c>
      <c r="J2351" s="13">
        <v>84</v>
      </c>
      <c r="K2351" s="13">
        <v>20</v>
      </c>
      <c r="L2351" s="13">
        <v>20</v>
      </c>
      <c r="M2351" s="13">
        <v>0</v>
      </c>
      <c r="N2351" s="14">
        <f>D2351*$D$16</f>
        <v>160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128</v>
      </c>
      <c r="S2351" s="14">
        <f>(N2351/100)*(I2351*$I$16)+(N2351/100)*(J2351*$J$16)</f>
        <v>620.80000000000007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153.6</v>
      </c>
      <c r="X2351" s="14">
        <f t="shared" si="747"/>
        <v>780.80000000000007</v>
      </c>
      <c r="Y2351" s="14">
        <f t="shared" si="748"/>
        <v>0</v>
      </c>
      <c r="Z2351" s="14">
        <f t="shared" si="749"/>
        <v>0</v>
      </c>
      <c r="AA2351" s="14">
        <f t="shared" si="750"/>
        <v>0</v>
      </c>
      <c r="AB2351" s="14">
        <f t="shared" si="752"/>
        <v>281.60000000000002</v>
      </c>
      <c r="AC2351" s="15">
        <f t="shared" si="751"/>
        <v>1062.4000000000001</v>
      </c>
      <c r="AD2351" s="48">
        <f>(ROUND(AC2351-AC2338,1)/AC2338)</f>
        <v>0.1649122807017544</v>
      </c>
      <c r="AE2351" s="113"/>
      <c r="AF2351" s="60"/>
      <c r="AH2351" s="20"/>
    </row>
    <row r="2352" spans="1:34">
      <c r="A2352" s="99"/>
      <c r="B2352" s="93"/>
      <c r="C2352" s="21" t="s">
        <v>326</v>
      </c>
      <c r="D2352" s="12">
        <v>100</v>
      </c>
      <c r="E2352" s="12">
        <v>0</v>
      </c>
      <c r="F2352" s="12">
        <v>0</v>
      </c>
      <c r="G2352" s="12">
        <v>0</v>
      </c>
      <c r="H2352" s="12">
        <v>80</v>
      </c>
      <c r="I2352" s="13">
        <v>53</v>
      </c>
      <c r="J2352" s="13">
        <v>50</v>
      </c>
      <c r="K2352" s="13">
        <v>20</v>
      </c>
      <c r="L2352" s="13">
        <v>20</v>
      </c>
      <c r="M2352" s="13">
        <v>0</v>
      </c>
      <c r="N2352" s="14">
        <f>D2352*$D$17</f>
        <v>160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128</v>
      </c>
      <c r="S2352" s="14">
        <f>(N2352/100)*(I2352*$I$17)+(N2352/100)*(J2352*$J$17)</f>
        <v>461.6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153.6</v>
      </c>
      <c r="X2352" s="14">
        <f t="shared" si="747"/>
        <v>621.6</v>
      </c>
      <c r="Y2352" s="14">
        <f t="shared" si="748"/>
        <v>0</v>
      </c>
      <c r="Z2352" s="14">
        <f t="shared" si="749"/>
        <v>0</v>
      </c>
      <c r="AA2352" s="14">
        <f t="shared" si="750"/>
        <v>0</v>
      </c>
      <c r="AB2352" s="14">
        <f t="shared" si="752"/>
        <v>281.60000000000002</v>
      </c>
      <c r="AC2352" s="15">
        <f t="shared" si="751"/>
        <v>903.2</v>
      </c>
      <c r="AD2352" s="48">
        <f>(ROUND(AC2352-AC2338,1)/AC2338)</f>
        <v>-9.6491228070175444E-3</v>
      </c>
      <c r="AE2352" s="113"/>
      <c r="AF2352" s="60"/>
      <c r="AH2352" s="20"/>
    </row>
    <row r="2353" spans="1:34">
      <c r="A2353" s="106" t="s">
        <v>0</v>
      </c>
      <c r="B2353" s="90" t="s">
        <v>107</v>
      </c>
      <c r="C2353" s="50" t="s">
        <v>242</v>
      </c>
      <c r="D2353" s="11">
        <v>120</v>
      </c>
      <c r="E2353" s="11">
        <v>0</v>
      </c>
      <c r="F2353" s="11">
        <v>0</v>
      </c>
      <c r="G2353" s="11">
        <v>0</v>
      </c>
      <c r="H2353" s="11">
        <v>125</v>
      </c>
      <c r="I2353" s="51">
        <v>10</v>
      </c>
      <c r="J2353" s="51">
        <v>70</v>
      </c>
      <c r="K2353" s="51">
        <v>0</v>
      </c>
      <c r="L2353" s="51">
        <v>0</v>
      </c>
      <c r="M2353" s="51">
        <v>0</v>
      </c>
      <c r="N2353" s="52">
        <f>D2353*$D$3</f>
        <v>240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250</v>
      </c>
      <c r="S2353" s="52">
        <f>(N2353/100)*(I2353*$I$3)+(N2353/100)*(J2353*$J$3)</f>
        <v>576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33"/>
        <v>816</v>
      </c>
      <c r="Y2353" s="52">
        <f t="shared" si="734"/>
        <v>0</v>
      </c>
      <c r="Z2353" s="52">
        <f t="shared" si="735"/>
        <v>0</v>
      </c>
      <c r="AA2353" s="52">
        <f t="shared" si="736"/>
        <v>0</v>
      </c>
      <c r="AB2353" s="52">
        <f>R2353+W2353</f>
        <v>250</v>
      </c>
      <c r="AC2353" s="53">
        <f>ROUND(X2353+Y2353+Z2353+AA2353+AB2353,1)</f>
        <v>1066</v>
      </c>
      <c r="AD2353" s="58"/>
      <c r="AE2353" s="113"/>
      <c r="AF2353" s="60"/>
      <c r="AH2353" s="20"/>
    </row>
    <row r="2354" spans="1:34">
      <c r="A2354" s="99" t="s">
        <v>802</v>
      </c>
      <c r="B2354" s="91">
        <v>0</v>
      </c>
      <c r="C2354" s="21" t="s">
        <v>324</v>
      </c>
      <c r="D2354" s="12">
        <v>120</v>
      </c>
      <c r="E2354" s="12">
        <v>0</v>
      </c>
      <c r="F2354" s="12">
        <v>0</v>
      </c>
      <c r="G2354" s="12">
        <v>0</v>
      </c>
      <c r="H2354" s="12">
        <v>125</v>
      </c>
      <c r="I2354" s="13">
        <v>30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D2354*$D$4</f>
        <v>192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200</v>
      </c>
      <c r="S2354" s="14">
        <f>(N2354/100)*(I2354*$I$4)+(N2354/100)*(J2354*$J$4)</f>
        <v>806.4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33"/>
        <v>998.4</v>
      </c>
      <c r="Y2354" s="14">
        <f t="shared" si="734"/>
        <v>0</v>
      </c>
      <c r="Z2354" s="14">
        <f t="shared" si="735"/>
        <v>0</v>
      </c>
      <c r="AA2354" s="14">
        <f t="shared" si="736"/>
        <v>0</v>
      </c>
      <c r="AB2354" s="14">
        <f>R2354+W2354</f>
        <v>200</v>
      </c>
      <c r="AC2354" s="15">
        <f>ROUND(X2354+Y2354+Z2354+AA2354+AB2354,1)</f>
        <v>1198.4000000000001</v>
      </c>
      <c r="AD2354" s="48">
        <f>(ROUND(AC2354-AC2353,1)/AC2353)</f>
        <v>0.12420262664165103</v>
      </c>
      <c r="AE2354" s="113"/>
      <c r="AF2354" s="60"/>
      <c r="AH2354" s="20"/>
    </row>
    <row r="2355" spans="1:34">
      <c r="A2355" s="99" t="s">
        <v>803</v>
      </c>
      <c r="B2355" s="91">
        <v>40</v>
      </c>
      <c r="C2355" s="21" t="s">
        <v>836</v>
      </c>
      <c r="D2355" s="12">
        <v>120</v>
      </c>
      <c r="E2355" s="12">
        <v>0</v>
      </c>
      <c r="F2355" s="12">
        <v>0</v>
      </c>
      <c r="G2355" s="12">
        <v>0</v>
      </c>
      <c r="H2355" s="12">
        <v>125</v>
      </c>
      <c r="I2355" s="13">
        <v>10</v>
      </c>
      <c r="J2355" s="13">
        <v>70</v>
      </c>
      <c r="K2355" s="13">
        <v>0</v>
      </c>
      <c r="L2355" s="13">
        <v>0</v>
      </c>
      <c r="M2355" s="13">
        <v>0</v>
      </c>
      <c r="N2355" s="14">
        <f>D2355*$D$5</f>
        <v>240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250</v>
      </c>
      <c r="S2355" s="14">
        <f>(N2355/100)*(I2355*$I$5)+(N2355/100)*(J2355*$J$5)</f>
        <v>537.6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33"/>
        <v>777.6</v>
      </c>
      <c r="Y2355" s="14">
        <f t="shared" si="734"/>
        <v>0</v>
      </c>
      <c r="Z2355" s="14">
        <f t="shared" si="735"/>
        <v>0</v>
      </c>
      <c r="AA2355" s="14">
        <f t="shared" si="736"/>
        <v>0</v>
      </c>
      <c r="AB2355" s="14">
        <f>R2355+W2355</f>
        <v>250</v>
      </c>
      <c r="AC2355" s="15">
        <f t="shared" ref="AC2355:AC2367" si="753">ROUND(X2355+Y2355+Z2355+AA2355+AB2355,1)</f>
        <v>1027.5999999999999</v>
      </c>
      <c r="AD2355" s="48">
        <f>(ROUND(AC2355-AC2353,1)/AC2353)</f>
        <v>-3.6022514071294559E-2</v>
      </c>
      <c r="AE2355" s="113" t="s">
        <v>801</v>
      </c>
      <c r="AF2355" s="60"/>
      <c r="AH2355" s="20"/>
    </row>
    <row r="2356" spans="1:34">
      <c r="A2356" s="99" t="s">
        <v>804</v>
      </c>
      <c r="B2356" s="91">
        <v>0</v>
      </c>
      <c r="C2356" s="21" t="s">
        <v>337</v>
      </c>
      <c r="D2356" s="12">
        <v>120</v>
      </c>
      <c r="E2356" s="12">
        <v>0</v>
      </c>
      <c r="F2356" s="12">
        <v>0</v>
      </c>
      <c r="G2356" s="12">
        <v>0</v>
      </c>
      <c r="H2356" s="12">
        <v>125</v>
      </c>
      <c r="I2356" s="13">
        <v>10</v>
      </c>
      <c r="J2356" s="13">
        <v>70</v>
      </c>
      <c r="K2356" s="13">
        <v>0</v>
      </c>
      <c r="L2356" s="13">
        <v>0</v>
      </c>
      <c r="M2356" s="13">
        <v>0</v>
      </c>
      <c r="N2356" s="14">
        <f>D2356*$D$6</f>
        <v>240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250</v>
      </c>
      <c r="S2356" s="14">
        <f>(N2356/100)*(I2356*$I$6)+(N2356/100)*(J2356*$J$6)</f>
        <v>537.6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33"/>
        <v>777.6</v>
      </c>
      <c r="Y2356" s="14">
        <f t="shared" si="734"/>
        <v>0</v>
      </c>
      <c r="Z2356" s="14">
        <f t="shared" si="735"/>
        <v>0</v>
      </c>
      <c r="AA2356" s="14">
        <f t="shared" si="736"/>
        <v>0</v>
      </c>
      <c r="AB2356" s="14">
        <f t="shared" ref="AB2356:AB2367" si="754">R2356+W2356</f>
        <v>250</v>
      </c>
      <c r="AC2356" s="15">
        <f t="shared" si="753"/>
        <v>1027.5999999999999</v>
      </c>
      <c r="AD2356" s="48">
        <f>(ROUND(AC2356-AC2353,1)/AC2353)</f>
        <v>-3.6022514071294559E-2</v>
      </c>
      <c r="AE2356" s="113"/>
      <c r="AF2356" s="60"/>
      <c r="AH2356" s="20"/>
    </row>
    <row r="2357" spans="1:34">
      <c r="A2357" s="99" t="s">
        <v>805</v>
      </c>
      <c r="B2357" s="91">
        <v>0</v>
      </c>
      <c r="C2357" s="21" t="s">
        <v>338</v>
      </c>
      <c r="D2357" s="12">
        <v>120</v>
      </c>
      <c r="E2357" s="12">
        <v>0</v>
      </c>
      <c r="F2357" s="12">
        <v>0</v>
      </c>
      <c r="G2357" s="12">
        <v>0</v>
      </c>
      <c r="H2357" s="12">
        <v>125</v>
      </c>
      <c r="I2357" s="13">
        <v>10</v>
      </c>
      <c r="J2357" s="13">
        <v>70</v>
      </c>
      <c r="K2357" s="13">
        <v>0</v>
      </c>
      <c r="L2357" s="13">
        <v>0</v>
      </c>
      <c r="M2357" s="13">
        <v>0</v>
      </c>
      <c r="N2357" s="14">
        <f>D2357*$D$7</f>
        <v>240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250</v>
      </c>
      <c r="S2357" s="14">
        <f>(N2357/100)*(I2357*$I$7)+(N2357/100)*(J2357*$J$7)</f>
        <v>537.6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33"/>
        <v>777.6</v>
      </c>
      <c r="Y2357" s="14">
        <f t="shared" si="734"/>
        <v>0</v>
      </c>
      <c r="Z2357" s="14">
        <f t="shared" si="735"/>
        <v>0</v>
      </c>
      <c r="AA2357" s="14">
        <f t="shared" si="736"/>
        <v>0</v>
      </c>
      <c r="AB2357" s="14">
        <f t="shared" si="754"/>
        <v>250</v>
      </c>
      <c r="AC2357" s="15">
        <f t="shared" si="753"/>
        <v>1027.5999999999999</v>
      </c>
      <c r="AD2357" s="48">
        <f>(ROUND(AC2357-AC2353,1)/AC2353)</f>
        <v>-3.6022514071294559E-2</v>
      </c>
      <c r="AE2357" s="113"/>
      <c r="AF2357" s="60"/>
      <c r="AH2357" s="20"/>
    </row>
    <row r="2358" spans="1:34">
      <c r="A2358" s="99" t="s">
        <v>655</v>
      </c>
      <c r="B2358" s="91"/>
      <c r="C2358" s="21" t="s">
        <v>339</v>
      </c>
      <c r="D2358" s="12">
        <v>120</v>
      </c>
      <c r="E2358" s="12">
        <v>0</v>
      </c>
      <c r="F2358" s="12">
        <v>0</v>
      </c>
      <c r="G2358" s="12">
        <v>0</v>
      </c>
      <c r="H2358" s="12">
        <v>125</v>
      </c>
      <c r="I2358" s="13">
        <v>10</v>
      </c>
      <c r="J2358" s="13">
        <v>70</v>
      </c>
      <c r="K2358" s="13">
        <v>0</v>
      </c>
      <c r="L2358" s="13">
        <v>0</v>
      </c>
      <c r="M2358" s="13">
        <v>0</v>
      </c>
      <c r="N2358" s="14">
        <f>D2358*$D$8</f>
        <v>240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250</v>
      </c>
      <c r="S2358" s="14">
        <f>(N2358/100)*(I2358*$I$8)+(N2358/100)*(J2358*$J$8)</f>
        <v>537.6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33"/>
        <v>777.6</v>
      </c>
      <c r="Y2358" s="14">
        <f t="shared" si="734"/>
        <v>0</v>
      </c>
      <c r="Z2358" s="14">
        <f t="shared" si="735"/>
        <v>0</v>
      </c>
      <c r="AA2358" s="14">
        <f t="shared" si="736"/>
        <v>0</v>
      </c>
      <c r="AB2358" s="14">
        <f t="shared" si="754"/>
        <v>250</v>
      </c>
      <c r="AC2358" s="15">
        <f t="shared" si="753"/>
        <v>1027.5999999999999</v>
      </c>
      <c r="AD2358" s="48">
        <f>(ROUND(AC2358-AC2353,1)/AC2353)</f>
        <v>-3.6022514071294559E-2</v>
      </c>
      <c r="AE2358" s="113"/>
      <c r="AF2358" s="60"/>
      <c r="AH2358" s="20"/>
    </row>
    <row r="2359" spans="1:34">
      <c r="A2359" s="99" t="s">
        <v>596</v>
      </c>
      <c r="B2359" s="91"/>
      <c r="C2359" s="21" t="s">
        <v>1</v>
      </c>
      <c r="D2359" s="12">
        <v>60</v>
      </c>
      <c r="E2359" s="12">
        <v>175</v>
      </c>
      <c r="F2359" s="12">
        <v>0</v>
      </c>
      <c r="G2359" s="12">
        <v>0</v>
      </c>
      <c r="H2359" s="12">
        <v>0</v>
      </c>
      <c r="I2359" s="13">
        <v>10</v>
      </c>
      <c r="J2359" s="13">
        <v>70</v>
      </c>
      <c r="K2359" s="13">
        <v>74</v>
      </c>
      <c r="L2359" s="13">
        <v>0</v>
      </c>
      <c r="M2359" s="13">
        <v>0</v>
      </c>
      <c r="N2359" s="14">
        <f>D2359*$D$9</f>
        <v>78</v>
      </c>
      <c r="O2359" s="14">
        <f>E2359*$E$9</f>
        <v>262.5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</f>
        <v>187.20000000000002</v>
      </c>
      <c r="T2359" s="14">
        <f>(O2359/100)*(K2359*$K$9)</f>
        <v>582.75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33"/>
        <v>265.20000000000005</v>
      </c>
      <c r="Y2359" s="14">
        <f t="shared" si="734"/>
        <v>845.25</v>
      </c>
      <c r="Z2359" s="14">
        <f t="shared" si="735"/>
        <v>0</v>
      </c>
      <c r="AA2359" s="14">
        <f t="shared" si="736"/>
        <v>0</v>
      </c>
      <c r="AB2359" s="14">
        <f t="shared" si="754"/>
        <v>0</v>
      </c>
      <c r="AC2359" s="15">
        <f t="shared" si="753"/>
        <v>1110.5</v>
      </c>
      <c r="AD2359" s="48">
        <f>(ROUND(AC2359-AC2353,1)/AC2353)</f>
        <v>4.1744840525328328E-2</v>
      </c>
      <c r="AE2359" s="113"/>
      <c r="AF2359" s="60"/>
      <c r="AH2359" s="20"/>
    </row>
    <row r="2360" spans="1:34">
      <c r="A2360" s="99" t="s">
        <v>831</v>
      </c>
      <c r="B2360" s="91"/>
      <c r="C2360" s="21" t="s">
        <v>2</v>
      </c>
      <c r="D2360" s="12">
        <v>60</v>
      </c>
      <c r="E2360" s="12">
        <v>0</v>
      </c>
      <c r="F2360" s="12">
        <v>175</v>
      </c>
      <c r="G2360" s="12">
        <v>0</v>
      </c>
      <c r="H2360" s="12">
        <v>0</v>
      </c>
      <c r="I2360" s="13">
        <v>10</v>
      </c>
      <c r="J2360" s="13">
        <v>70</v>
      </c>
      <c r="K2360" s="13">
        <v>37</v>
      </c>
      <c r="L2360" s="13">
        <v>37</v>
      </c>
      <c r="M2360" s="13">
        <v>0</v>
      </c>
      <c r="N2360" s="14">
        <f>D2360*$D$10</f>
        <v>78</v>
      </c>
      <c r="O2360" s="14">
        <f>E2360*$E$10</f>
        <v>0</v>
      </c>
      <c r="P2360" s="14">
        <f>F2360*$F$10</f>
        <v>262.5</v>
      </c>
      <c r="Q2360" s="14">
        <f>G2360*$G$10</f>
        <v>0</v>
      </c>
      <c r="R2360" s="14">
        <f>H2360*$H$10</f>
        <v>0</v>
      </c>
      <c r="S2360" s="14">
        <f>(N2360/100)*(I2360*$I$10)+(N2360/100)*(J2360*$J$10)</f>
        <v>187.20000000000002</v>
      </c>
      <c r="T2360" s="14">
        <f>(O2360/100)*(K2360*$J$10)</f>
        <v>0</v>
      </c>
      <c r="U2360" s="14">
        <f>(P2360/100)*(K2360*$K$10)+(P2360/100)*(L2360*$L$10)</f>
        <v>582.75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33"/>
        <v>265.20000000000005</v>
      </c>
      <c r="Y2360" s="14">
        <f t="shared" si="734"/>
        <v>0</v>
      </c>
      <c r="Z2360" s="14">
        <f t="shared" si="735"/>
        <v>845.25</v>
      </c>
      <c r="AA2360" s="14">
        <f t="shared" si="736"/>
        <v>0</v>
      </c>
      <c r="AB2360" s="14">
        <f t="shared" si="754"/>
        <v>0</v>
      </c>
      <c r="AC2360" s="15">
        <f t="shared" si="753"/>
        <v>1110.5</v>
      </c>
      <c r="AD2360" s="48">
        <f>(ROUND(AC2360-AC2353,1)/AC2353)</f>
        <v>4.1744840525328328E-2</v>
      </c>
      <c r="AE2360" s="113"/>
      <c r="AF2360" s="60"/>
      <c r="AH2360" s="20"/>
    </row>
    <row r="2361" spans="1:34">
      <c r="A2361" s="99" t="s">
        <v>832</v>
      </c>
      <c r="B2361" s="91"/>
      <c r="C2361" s="21" t="s">
        <v>3</v>
      </c>
      <c r="D2361" s="12">
        <v>60</v>
      </c>
      <c r="E2361" s="12">
        <v>0</v>
      </c>
      <c r="F2361" s="12">
        <v>0</v>
      </c>
      <c r="G2361" s="12">
        <v>175</v>
      </c>
      <c r="H2361" s="12">
        <v>0</v>
      </c>
      <c r="I2361" s="13">
        <v>10</v>
      </c>
      <c r="J2361" s="13">
        <v>70</v>
      </c>
      <c r="K2361" s="13">
        <v>0</v>
      </c>
      <c r="L2361" s="13">
        <v>74</v>
      </c>
      <c r="M2361" s="13">
        <v>0</v>
      </c>
      <c r="N2361" s="14">
        <f>D2361*$D$11</f>
        <v>78</v>
      </c>
      <c r="O2361" s="14">
        <f>E2361*$E$11</f>
        <v>0</v>
      </c>
      <c r="P2361" s="14">
        <f>F2361*$F$11</f>
        <v>0</v>
      </c>
      <c r="Q2361" s="14">
        <f>G2361*$G$11</f>
        <v>262.5</v>
      </c>
      <c r="R2361" s="14">
        <f>H2361*$H$11</f>
        <v>0</v>
      </c>
      <c r="S2361" s="14">
        <f>(N2361/100)*(I2361*$I$11)+(N2361/100)*(J2361*$J$11)</f>
        <v>187.20000000000002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582.75</v>
      </c>
      <c r="W2361" s="14">
        <f>(R2361/100)*(K2361*$K$11)+(R2361/100)*(L2361*$L$11)</f>
        <v>0</v>
      </c>
      <c r="X2361" s="14">
        <f t="shared" si="733"/>
        <v>265.20000000000005</v>
      </c>
      <c r="Y2361" s="14">
        <f t="shared" si="734"/>
        <v>0</v>
      </c>
      <c r="Z2361" s="14">
        <f t="shared" si="735"/>
        <v>0</v>
      </c>
      <c r="AA2361" s="14">
        <f t="shared" si="736"/>
        <v>845.25</v>
      </c>
      <c r="AB2361" s="14">
        <f t="shared" si="754"/>
        <v>0</v>
      </c>
      <c r="AC2361" s="15">
        <f t="shared" si="753"/>
        <v>1110.5</v>
      </c>
      <c r="AD2361" s="48">
        <f>(ROUND(AC2361-AC2353,1)/AC2353)</f>
        <v>4.1744840525328328E-2</v>
      </c>
      <c r="AE2361" s="113"/>
      <c r="AF2361" s="60"/>
      <c r="AH2361" s="20"/>
    </row>
    <row r="2362" spans="1:34">
      <c r="A2362" s="99" t="s">
        <v>833</v>
      </c>
      <c r="B2362" s="91"/>
      <c r="C2362" s="21" t="s">
        <v>4</v>
      </c>
      <c r="D2362" s="12">
        <v>60</v>
      </c>
      <c r="E2362" s="12">
        <v>0</v>
      </c>
      <c r="F2362" s="12">
        <v>0</v>
      </c>
      <c r="G2362" s="12">
        <v>0</v>
      </c>
      <c r="H2362" s="12">
        <v>175</v>
      </c>
      <c r="I2362" s="13">
        <v>10</v>
      </c>
      <c r="J2362" s="13">
        <v>70</v>
      </c>
      <c r="K2362" s="13">
        <v>37</v>
      </c>
      <c r="L2362" s="13">
        <v>37</v>
      </c>
      <c r="M2362" s="13">
        <v>0</v>
      </c>
      <c r="N2362" s="14">
        <f>D2362*$D$12</f>
        <v>78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262.5</v>
      </c>
      <c r="S2362" s="14">
        <f>(N2362/100)*(I2362*$I$12)+(N2362/100)*(J2362*$J$12)</f>
        <v>187.20000000000002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582.75</v>
      </c>
      <c r="X2362" s="14">
        <f t="shared" si="733"/>
        <v>265.20000000000005</v>
      </c>
      <c r="Y2362" s="14">
        <f t="shared" si="734"/>
        <v>0</v>
      </c>
      <c r="Z2362" s="14">
        <f t="shared" si="735"/>
        <v>0</v>
      </c>
      <c r="AA2362" s="14">
        <f t="shared" si="736"/>
        <v>0</v>
      </c>
      <c r="AB2362" s="14">
        <f t="shared" si="754"/>
        <v>845.25</v>
      </c>
      <c r="AC2362" s="15">
        <f t="shared" si="753"/>
        <v>1110.5</v>
      </c>
      <c r="AD2362" s="48">
        <f>(ROUND(AC2362-AC2353,1)/AC2353)</f>
        <v>4.1744840525328328E-2</v>
      </c>
      <c r="AE2362" s="113"/>
      <c r="AF2362" s="60"/>
      <c r="AH2362" s="20"/>
    </row>
    <row r="2363" spans="1:34">
      <c r="A2363" s="99" t="s">
        <v>834</v>
      </c>
      <c r="B2363" s="91"/>
      <c r="C2363" s="21" t="s">
        <v>327</v>
      </c>
      <c r="D2363" s="12">
        <v>120</v>
      </c>
      <c r="E2363" s="12">
        <v>0</v>
      </c>
      <c r="F2363" s="12">
        <v>0</v>
      </c>
      <c r="G2363" s="12">
        <v>0</v>
      </c>
      <c r="H2363" s="12">
        <v>125</v>
      </c>
      <c r="I2363" s="13">
        <v>10</v>
      </c>
      <c r="J2363" s="13">
        <v>70</v>
      </c>
      <c r="K2363" s="13">
        <v>0</v>
      </c>
      <c r="L2363" s="13">
        <v>0</v>
      </c>
      <c r="M2363" s="13">
        <v>30</v>
      </c>
      <c r="N2363" s="14">
        <f>D2363*$D$13</f>
        <v>180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187.5</v>
      </c>
      <c r="S2363" s="14">
        <f>(N2363/100)*(I2363*$I$14)+(N2363/100)*(J2363*$J$14)+(N2363/100)*(M2363*$M$14)</f>
        <v>594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225</v>
      </c>
      <c r="X2363" s="14">
        <f t="shared" si="733"/>
        <v>774</v>
      </c>
      <c r="Y2363" s="14">
        <f t="shared" si="734"/>
        <v>0</v>
      </c>
      <c r="Z2363" s="14">
        <f t="shared" si="735"/>
        <v>0</v>
      </c>
      <c r="AA2363" s="14">
        <f t="shared" si="736"/>
        <v>0</v>
      </c>
      <c r="AB2363" s="14">
        <f t="shared" si="754"/>
        <v>412.5</v>
      </c>
      <c r="AC2363" s="15">
        <f t="shared" si="753"/>
        <v>1186.5</v>
      </c>
      <c r="AD2363" s="48">
        <f>(ROUND(AC2363-AC2353,1)/AC2353)</f>
        <v>0.11303939962476547</v>
      </c>
      <c r="AE2363" s="113"/>
      <c r="AF2363" s="60"/>
      <c r="AH2363" s="20"/>
    </row>
    <row r="2364" spans="1:34">
      <c r="A2364" s="99" t="s">
        <v>835</v>
      </c>
      <c r="B2364" s="91"/>
      <c r="C2364" s="21" t="s">
        <v>328</v>
      </c>
      <c r="D2364" s="12">
        <v>150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70</v>
      </c>
      <c r="K2364" s="13">
        <v>70</v>
      </c>
      <c r="L2364" s="13">
        <v>0</v>
      </c>
      <c r="M2364" s="13">
        <v>0</v>
      </c>
      <c r="N2364" s="14">
        <f>D2364*$D$14</f>
        <v>225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1012.5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33"/>
        <v>1237.5</v>
      </c>
      <c r="Y2364" s="14">
        <f t="shared" si="734"/>
        <v>0</v>
      </c>
      <c r="Z2364" s="14">
        <f t="shared" si="735"/>
        <v>0</v>
      </c>
      <c r="AA2364" s="14">
        <f t="shared" si="736"/>
        <v>0</v>
      </c>
      <c r="AB2364" s="14">
        <f t="shared" si="754"/>
        <v>0</v>
      </c>
      <c r="AC2364" s="15">
        <f t="shared" si="753"/>
        <v>1237.5</v>
      </c>
      <c r="AD2364" s="48">
        <f>(ROUND(AC2364-AC2353,1)/AC2353)</f>
        <v>0.16088180112570358</v>
      </c>
      <c r="AE2364" s="113"/>
      <c r="AF2364" s="60"/>
      <c r="AH2364" s="20"/>
    </row>
    <row r="2365" spans="1:34">
      <c r="A2365" s="99"/>
      <c r="B2365" s="91"/>
      <c r="C2365" s="21" t="s">
        <v>329</v>
      </c>
      <c r="D2365" s="12">
        <v>150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70</v>
      </c>
      <c r="K2365" s="13">
        <v>0</v>
      </c>
      <c r="L2365" s="13">
        <v>70</v>
      </c>
      <c r="M2365" s="13">
        <v>0</v>
      </c>
      <c r="N2365" s="14">
        <f>D2365*$D$15</f>
        <v>225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1012.5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33"/>
        <v>1237.5</v>
      </c>
      <c r="Y2365" s="14">
        <f t="shared" si="734"/>
        <v>0</v>
      </c>
      <c r="Z2365" s="14">
        <f t="shared" si="735"/>
        <v>0</v>
      </c>
      <c r="AA2365" s="14">
        <f t="shared" si="736"/>
        <v>0</v>
      </c>
      <c r="AB2365" s="14">
        <f t="shared" si="754"/>
        <v>0</v>
      </c>
      <c r="AC2365" s="15">
        <f t="shared" si="753"/>
        <v>1237.5</v>
      </c>
      <c r="AD2365" s="48">
        <f>(ROUND(AC2365-AC2353,1)/AC2353)</f>
        <v>0.16088180112570358</v>
      </c>
      <c r="AE2365" s="113"/>
      <c r="AF2365" s="60"/>
      <c r="AH2365" s="20"/>
    </row>
    <row r="2366" spans="1:34">
      <c r="A2366" s="99"/>
      <c r="B2366" s="91"/>
      <c r="C2366" s="21" t="s">
        <v>325</v>
      </c>
      <c r="D2366" s="12">
        <v>120</v>
      </c>
      <c r="E2366" s="12">
        <v>0</v>
      </c>
      <c r="F2366" s="12">
        <v>0</v>
      </c>
      <c r="G2366" s="12">
        <v>0</v>
      </c>
      <c r="H2366" s="12">
        <v>125</v>
      </c>
      <c r="I2366" s="13">
        <v>10</v>
      </c>
      <c r="J2366" s="13">
        <v>94</v>
      </c>
      <c r="K2366" s="13">
        <v>0</v>
      </c>
      <c r="L2366" s="13">
        <v>0</v>
      </c>
      <c r="M2366" s="13">
        <v>0</v>
      </c>
      <c r="N2366" s="14">
        <f>D2366*$D$16</f>
        <v>192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200</v>
      </c>
      <c r="S2366" s="14">
        <f>(N2366/100)*(I2366*$I$16)+(N2366/100)*(J2366*$J$16)</f>
        <v>831.36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33"/>
        <v>1023.36</v>
      </c>
      <c r="Y2366" s="14">
        <f t="shared" si="734"/>
        <v>0</v>
      </c>
      <c r="Z2366" s="14">
        <f t="shared" si="735"/>
        <v>0</v>
      </c>
      <c r="AA2366" s="14">
        <f t="shared" si="736"/>
        <v>0</v>
      </c>
      <c r="AB2366" s="14">
        <f t="shared" si="754"/>
        <v>200</v>
      </c>
      <c r="AC2366" s="15">
        <f t="shared" si="753"/>
        <v>1223.4000000000001</v>
      </c>
      <c r="AD2366" s="48">
        <f>(ROUND(AC2366-AC2353,1)/AC2353)</f>
        <v>0.14765478424015011</v>
      </c>
      <c r="AE2366" s="113"/>
      <c r="AF2366" s="60"/>
      <c r="AH2366" s="20"/>
    </row>
    <row r="2367" spans="1:34">
      <c r="A2367" s="99"/>
      <c r="B2367" s="91"/>
      <c r="C2367" s="21" t="s">
        <v>326</v>
      </c>
      <c r="D2367" s="12">
        <v>120</v>
      </c>
      <c r="E2367" s="12">
        <v>0</v>
      </c>
      <c r="F2367" s="12">
        <v>0</v>
      </c>
      <c r="G2367" s="12">
        <v>0</v>
      </c>
      <c r="H2367" s="12">
        <v>125</v>
      </c>
      <c r="I2367" s="13">
        <v>60</v>
      </c>
      <c r="J2367" s="13">
        <v>55</v>
      </c>
      <c r="K2367" s="13">
        <v>0</v>
      </c>
      <c r="L2367" s="13">
        <v>0</v>
      </c>
      <c r="M2367" s="13">
        <v>0</v>
      </c>
      <c r="N2367" s="14">
        <f>D2367*$D$17</f>
        <v>192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200</v>
      </c>
      <c r="S2367" s="14">
        <f>(N2367/100)*(I2367*$I$17)+(N2367/100)*(J2367*$J$17)</f>
        <v>624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33"/>
        <v>816</v>
      </c>
      <c r="Y2367" s="14">
        <f t="shared" si="734"/>
        <v>0</v>
      </c>
      <c r="Z2367" s="14">
        <f t="shared" si="735"/>
        <v>0</v>
      </c>
      <c r="AA2367" s="14">
        <f t="shared" si="736"/>
        <v>0</v>
      </c>
      <c r="AB2367" s="14">
        <f t="shared" si="754"/>
        <v>200</v>
      </c>
      <c r="AC2367" s="15">
        <f t="shared" si="753"/>
        <v>1016</v>
      </c>
      <c r="AD2367" s="48">
        <f>(ROUND(AC2367-AC2353,1)/AC2353)</f>
        <v>-4.6904315196998121E-2</v>
      </c>
      <c r="AE2367" s="113"/>
      <c r="AF2367" s="60"/>
      <c r="AH2367" s="20"/>
    </row>
    <row r="2368" spans="1:34">
      <c r="A2368" s="106" t="s">
        <v>0</v>
      </c>
      <c r="B2368" s="92" t="s">
        <v>577</v>
      </c>
      <c r="C2368" s="50" t="s">
        <v>241</v>
      </c>
      <c r="D2368" s="11">
        <v>110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50</v>
      </c>
      <c r="K2368" s="51">
        <v>40</v>
      </c>
      <c r="L2368" s="51">
        <v>0</v>
      </c>
      <c r="M2368" s="51">
        <v>0</v>
      </c>
      <c r="N2368" s="52">
        <f>D2368*$D$3</f>
        <v>220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(N2368/100)*(I2368*$I$3)+(N2368/100)*(J2368*$J$3)+(N2368/100)*(K2368*$L$3)</f>
        <v>660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si="733"/>
        <v>880</v>
      </c>
      <c r="Y2368" s="52">
        <f t="shared" si="734"/>
        <v>0</v>
      </c>
      <c r="Z2368" s="52">
        <f t="shared" si="735"/>
        <v>0</v>
      </c>
      <c r="AA2368" s="52">
        <f t="shared" si="736"/>
        <v>0</v>
      </c>
      <c r="AB2368" s="52">
        <f>R2368+W2368</f>
        <v>0</v>
      </c>
      <c r="AC2368" s="53">
        <f>ROUND(X2368+Y2368+Z2368+AA2368+AB2368,1)</f>
        <v>880</v>
      </c>
      <c r="AD2368" s="58" t="s">
        <v>328</v>
      </c>
      <c r="AE2368" s="113"/>
      <c r="AF2368" s="60"/>
      <c r="AH2368" s="20"/>
    </row>
    <row r="2369" spans="1:34">
      <c r="A2369" s="99" t="s">
        <v>802</v>
      </c>
      <c r="B2369" s="93">
        <v>0</v>
      </c>
      <c r="C2369" s="21" t="s">
        <v>324</v>
      </c>
      <c r="D2369" s="12">
        <v>110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70</v>
      </c>
      <c r="K2369" s="13">
        <v>40</v>
      </c>
      <c r="L2369" s="13">
        <v>0</v>
      </c>
      <c r="M2369" s="13">
        <v>0</v>
      </c>
      <c r="N2369" s="14">
        <f>D2369*$D$4</f>
        <v>176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(N2369/100)*(I2369*$I$4)+(N2369/100)*(J2369*$J$4)+(N2369/100)*(K2369*$L$4)</f>
        <v>827.2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33"/>
        <v>1003.2</v>
      </c>
      <c r="Y2369" s="14">
        <f t="shared" si="734"/>
        <v>0</v>
      </c>
      <c r="Z2369" s="14">
        <f t="shared" si="735"/>
        <v>0</v>
      </c>
      <c r="AA2369" s="14">
        <f t="shared" si="736"/>
        <v>0</v>
      </c>
      <c r="AB2369" s="14">
        <f>R2369+W2369</f>
        <v>0</v>
      </c>
      <c r="AC2369" s="15">
        <f>ROUND(X2369+Y2369+Z2369+AA2369+AB2369,1)</f>
        <v>1003.2</v>
      </c>
      <c r="AD2369" s="48">
        <f>(ROUND(AC2369-AC2368,1)/AC2368)</f>
        <v>0.14000000000000001</v>
      </c>
      <c r="AE2369" s="113"/>
      <c r="AF2369" s="60"/>
      <c r="AH2369" s="20"/>
    </row>
    <row r="2370" spans="1:34">
      <c r="A2370" s="99" t="s">
        <v>803</v>
      </c>
      <c r="B2370" s="93">
        <v>20</v>
      </c>
      <c r="C2370" s="21" t="s">
        <v>836</v>
      </c>
      <c r="D2370" s="12">
        <v>110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50</v>
      </c>
      <c r="K2370" s="13">
        <v>40</v>
      </c>
      <c r="L2370" s="13">
        <v>0</v>
      </c>
      <c r="M2370" s="13">
        <v>0</v>
      </c>
      <c r="N2370" s="14">
        <f>D2370*$D$5</f>
        <v>220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(N2370/100)*(I2370*$I$5)+(N2370/100)*(J2370*$J$5)+(N2370/100)*(K2370*$L$5)</f>
        <v>616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33"/>
        <v>836</v>
      </c>
      <c r="Y2370" s="14">
        <f t="shared" si="734"/>
        <v>0</v>
      </c>
      <c r="Z2370" s="14">
        <f t="shared" si="735"/>
        <v>0</v>
      </c>
      <c r="AA2370" s="14">
        <f t="shared" si="736"/>
        <v>0</v>
      </c>
      <c r="AB2370" s="14">
        <f>R2370+W2370</f>
        <v>0</v>
      </c>
      <c r="AC2370" s="15">
        <f t="shared" ref="AC2370:AC2382" si="755">ROUND(X2370+Y2370+Z2370+AA2370+AB2370,1)</f>
        <v>836</v>
      </c>
      <c r="AD2370" s="48">
        <f>(ROUND(AC2370-AC2368,1)/AC2368)</f>
        <v>-0.05</v>
      </c>
      <c r="AE2370" s="113" t="s">
        <v>801</v>
      </c>
      <c r="AF2370" s="60"/>
      <c r="AH2370" s="20"/>
    </row>
    <row r="2371" spans="1:34">
      <c r="A2371" s="99" t="s">
        <v>804</v>
      </c>
      <c r="B2371" s="93">
        <v>10</v>
      </c>
      <c r="C2371" s="21" t="s">
        <v>337</v>
      </c>
      <c r="D2371" s="12">
        <v>110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50</v>
      </c>
      <c r="K2371" s="13">
        <v>40</v>
      </c>
      <c r="L2371" s="13">
        <v>0</v>
      </c>
      <c r="M2371" s="13">
        <v>0</v>
      </c>
      <c r="N2371" s="14">
        <f>D2371*$D$6</f>
        <v>220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(N2371/100)*(I2371*$I$6)+(N2371/100)*(J2371*$J$6)+(N2371/100)*(K2371*$L$6)</f>
        <v>616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33"/>
        <v>836</v>
      </c>
      <c r="Y2371" s="14">
        <f t="shared" si="734"/>
        <v>0</v>
      </c>
      <c r="Z2371" s="14">
        <f t="shared" si="735"/>
        <v>0</v>
      </c>
      <c r="AA2371" s="14">
        <f t="shared" si="736"/>
        <v>0</v>
      </c>
      <c r="AB2371" s="14">
        <f t="shared" ref="AB2371:AB2382" si="756">R2371+W2371</f>
        <v>0</v>
      </c>
      <c r="AC2371" s="15">
        <f t="shared" si="755"/>
        <v>836</v>
      </c>
      <c r="AD2371" s="48">
        <f>(ROUND(AC2371-AC2368,1)/AC2368)</f>
        <v>-0.05</v>
      </c>
      <c r="AE2371" s="113"/>
      <c r="AF2371" s="60"/>
      <c r="AH2371" s="20"/>
    </row>
    <row r="2372" spans="1:34">
      <c r="A2372" s="99" t="s">
        <v>805</v>
      </c>
      <c r="B2372" s="93">
        <v>0</v>
      </c>
      <c r="C2372" s="21" t="s">
        <v>338</v>
      </c>
      <c r="D2372" s="12">
        <v>110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50</v>
      </c>
      <c r="K2372" s="13">
        <v>40</v>
      </c>
      <c r="L2372" s="13">
        <v>0</v>
      </c>
      <c r="M2372" s="13">
        <v>0</v>
      </c>
      <c r="N2372" s="14">
        <f>D2372*$D$7</f>
        <v>220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(N2372/100)*(I2372*$I$7)+(N2372/100)*(J2372*$J$7)+(N2372/100)*(K2372*$L$7)</f>
        <v>616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33"/>
        <v>836</v>
      </c>
      <c r="Y2372" s="14">
        <f t="shared" si="734"/>
        <v>0</v>
      </c>
      <c r="Z2372" s="14">
        <f t="shared" si="735"/>
        <v>0</v>
      </c>
      <c r="AA2372" s="14">
        <f t="shared" si="736"/>
        <v>0</v>
      </c>
      <c r="AB2372" s="14">
        <f t="shared" si="756"/>
        <v>0</v>
      </c>
      <c r="AC2372" s="15">
        <f t="shared" si="755"/>
        <v>836</v>
      </c>
      <c r="AD2372" s="48">
        <f>(ROUND(AC2372-AC2368,1)/AC2368)</f>
        <v>-0.05</v>
      </c>
      <c r="AE2372" s="113"/>
      <c r="AF2372" s="60"/>
      <c r="AH2372" s="20"/>
    </row>
    <row r="2373" spans="1:34">
      <c r="A2373" s="99" t="s">
        <v>655</v>
      </c>
      <c r="B2373" s="93"/>
      <c r="C2373" s="21" t="s">
        <v>339</v>
      </c>
      <c r="D2373" s="12">
        <v>110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50</v>
      </c>
      <c r="K2373" s="13">
        <v>40</v>
      </c>
      <c r="L2373" s="13">
        <v>0</v>
      </c>
      <c r="M2373" s="13">
        <v>0</v>
      </c>
      <c r="N2373" s="14">
        <f>D2373*$D$8</f>
        <v>220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(N2373/100)*(I2373*$I$8)+(N2373/100)*(J2373*$J$8)+(N2373/100)*(K2373*$L$8)</f>
        <v>616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33"/>
        <v>836</v>
      </c>
      <c r="Y2373" s="14">
        <f t="shared" si="734"/>
        <v>0</v>
      </c>
      <c r="Z2373" s="14">
        <f t="shared" si="735"/>
        <v>0</v>
      </c>
      <c r="AA2373" s="14">
        <f t="shared" si="736"/>
        <v>0</v>
      </c>
      <c r="AB2373" s="14">
        <f t="shared" si="756"/>
        <v>0</v>
      </c>
      <c r="AC2373" s="15">
        <f t="shared" si="755"/>
        <v>836</v>
      </c>
      <c r="AD2373" s="48">
        <f>(ROUND(AC2373-AC2368,1)/AC2368)</f>
        <v>-0.05</v>
      </c>
      <c r="AE2373" s="113"/>
      <c r="AF2373" s="60"/>
      <c r="AH2373" s="20"/>
    </row>
    <row r="2374" spans="1:34">
      <c r="A2374" s="99" t="s">
        <v>596</v>
      </c>
      <c r="B2374" s="93"/>
      <c r="C2374" s="21" t="s">
        <v>1</v>
      </c>
      <c r="D2374" s="12">
        <v>55</v>
      </c>
      <c r="E2374" s="12">
        <v>110</v>
      </c>
      <c r="F2374" s="12">
        <v>0</v>
      </c>
      <c r="G2374" s="12">
        <v>0</v>
      </c>
      <c r="H2374" s="12">
        <v>0</v>
      </c>
      <c r="I2374" s="13">
        <v>10</v>
      </c>
      <c r="J2374" s="13">
        <v>50</v>
      </c>
      <c r="K2374" s="13">
        <v>86</v>
      </c>
      <c r="L2374" s="13">
        <v>0</v>
      </c>
      <c r="M2374" s="13">
        <v>0</v>
      </c>
      <c r="N2374" s="14">
        <f>D2374*$D$9</f>
        <v>71.5</v>
      </c>
      <c r="O2374" s="14">
        <f>E2374*$E$9</f>
        <v>165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(N2374/100)*(I2374*$I$9)+(N2374/100)*(J2374*$J$9)+(N2374/100)*(K2374*$L$9)</f>
        <v>313.16999999999996</v>
      </c>
      <c r="T2374" s="14">
        <f>(O2374/100)*(K2374*$K$9)</f>
        <v>425.7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33"/>
        <v>384.66999999999996</v>
      </c>
      <c r="Y2374" s="14">
        <f t="shared" si="734"/>
        <v>590.70000000000005</v>
      </c>
      <c r="Z2374" s="14">
        <f t="shared" si="735"/>
        <v>0</v>
      </c>
      <c r="AA2374" s="14">
        <f t="shared" si="736"/>
        <v>0</v>
      </c>
      <c r="AB2374" s="14">
        <f t="shared" si="756"/>
        <v>0</v>
      </c>
      <c r="AC2374" s="15">
        <f t="shared" si="755"/>
        <v>975.4</v>
      </c>
      <c r="AD2374" s="48">
        <f>(ROUND(AC2374-AC2368,1)/AC2368)</f>
        <v>0.10840909090909091</v>
      </c>
      <c r="AE2374" s="113"/>
      <c r="AF2374" s="60"/>
      <c r="AH2374" s="20"/>
    </row>
    <row r="2375" spans="1:34">
      <c r="A2375" s="99" t="s">
        <v>831</v>
      </c>
      <c r="B2375" s="93"/>
      <c r="C2375" s="21" t="s">
        <v>2</v>
      </c>
      <c r="D2375" s="12">
        <v>55</v>
      </c>
      <c r="E2375" s="12">
        <v>0</v>
      </c>
      <c r="F2375" s="12">
        <v>110</v>
      </c>
      <c r="G2375" s="12">
        <v>0</v>
      </c>
      <c r="H2375" s="12">
        <v>0</v>
      </c>
      <c r="I2375" s="13">
        <v>10</v>
      </c>
      <c r="J2375" s="13">
        <v>50</v>
      </c>
      <c r="K2375" s="13">
        <v>50.5</v>
      </c>
      <c r="L2375" s="13">
        <v>50.5</v>
      </c>
      <c r="M2375" s="13">
        <v>0</v>
      </c>
      <c r="N2375" s="14">
        <f>D2375*$D$10</f>
        <v>71.5</v>
      </c>
      <c r="O2375" s="14">
        <f>E2375*$E$10</f>
        <v>0</v>
      </c>
      <c r="P2375" s="14">
        <f>F2375*$F$10</f>
        <v>165</v>
      </c>
      <c r="Q2375" s="14">
        <f>G2375*$G$10</f>
        <v>0</v>
      </c>
      <c r="R2375" s="14">
        <f>H2375*$H$10</f>
        <v>0</v>
      </c>
      <c r="S2375" s="14">
        <f>(N2375/100)*(I2375*$I$10)+(N2375/100)*(J2375*$J$10)+(N2375/100)*(K2375*$L$10)</f>
        <v>237.02249999999998</v>
      </c>
      <c r="T2375" s="14">
        <f>(O2375/100)*(K2375*$J$10)</f>
        <v>0</v>
      </c>
      <c r="U2375" s="14">
        <f>(P2375/100)*(K2375*$K$10)+(P2375/100)*(L2375*$L$10)</f>
        <v>499.95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33"/>
        <v>308.52249999999998</v>
      </c>
      <c r="Y2375" s="14">
        <f t="shared" si="734"/>
        <v>0</v>
      </c>
      <c r="Z2375" s="14">
        <f t="shared" si="735"/>
        <v>664.95</v>
      </c>
      <c r="AA2375" s="14">
        <f t="shared" si="736"/>
        <v>0</v>
      </c>
      <c r="AB2375" s="14">
        <f t="shared" si="756"/>
        <v>0</v>
      </c>
      <c r="AC2375" s="15">
        <f t="shared" si="755"/>
        <v>973.5</v>
      </c>
      <c r="AD2375" s="48">
        <f>(ROUND(AC2375-AC2368,1)/AC2368)</f>
        <v>0.10625</v>
      </c>
      <c r="AE2375" s="113"/>
      <c r="AF2375" s="60"/>
      <c r="AH2375" s="20"/>
    </row>
    <row r="2376" spans="1:34">
      <c r="A2376" s="99" t="s">
        <v>832</v>
      </c>
      <c r="B2376" s="93"/>
      <c r="C2376" s="21" t="s">
        <v>3</v>
      </c>
      <c r="D2376" s="12">
        <v>55</v>
      </c>
      <c r="E2376" s="12">
        <v>0</v>
      </c>
      <c r="F2376" s="12">
        <v>0</v>
      </c>
      <c r="G2376" s="12">
        <v>110</v>
      </c>
      <c r="H2376" s="12">
        <v>0</v>
      </c>
      <c r="I2376" s="13">
        <v>10</v>
      </c>
      <c r="J2376" s="13">
        <v>50</v>
      </c>
      <c r="K2376" s="13">
        <v>0</v>
      </c>
      <c r="L2376" s="13">
        <v>124</v>
      </c>
      <c r="M2376" s="13">
        <v>0</v>
      </c>
      <c r="N2376" s="14">
        <f>D2376*$D$11</f>
        <v>71.5</v>
      </c>
      <c r="O2376" s="14">
        <f>E2376*$E$11</f>
        <v>0</v>
      </c>
      <c r="P2376" s="14">
        <f>F2376*$F$11</f>
        <v>0</v>
      </c>
      <c r="Q2376" s="14">
        <f>G2376*$G$11</f>
        <v>165</v>
      </c>
      <c r="R2376" s="14">
        <f>H2376*$H$11</f>
        <v>0</v>
      </c>
      <c r="S2376" s="14">
        <f>(N2376/100)*(I2376*$I$11)+(N2376/100)*(J2376*$J$11)+(N2376/100)*(K2376*$L$11)</f>
        <v>128.69999999999999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613.79999999999995</v>
      </c>
      <c r="W2376" s="14">
        <f>(R2376/100)*(K2376*$K$11)+(R2376/100)*(L2376*$L$11)</f>
        <v>0</v>
      </c>
      <c r="X2376" s="14">
        <f t="shared" si="733"/>
        <v>200.2</v>
      </c>
      <c r="Y2376" s="14">
        <f t="shared" si="734"/>
        <v>0</v>
      </c>
      <c r="Z2376" s="14">
        <f t="shared" si="735"/>
        <v>0</v>
      </c>
      <c r="AA2376" s="14">
        <f t="shared" si="736"/>
        <v>778.8</v>
      </c>
      <c r="AB2376" s="14">
        <f t="shared" si="756"/>
        <v>0</v>
      </c>
      <c r="AC2376" s="15">
        <f t="shared" si="755"/>
        <v>979</v>
      </c>
      <c r="AD2376" s="48">
        <f>(ROUND(AC2376-AC2368,1)/AC2368)</f>
        <v>0.1125</v>
      </c>
      <c r="AE2376" s="113"/>
      <c r="AF2376" s="60"/>
      <c r="AH2376" s="20"/>
    </row>
    <row r="2377" spans="1:34">
      <c r="A2377" s="99" t="s">
        <v>833</v>
      </c>
      <c r="B2377" s="93"/>
      <c r="C2377" s="21" t="s">
        <v>4</v>
      </c>
      <c r="D2377" s="12">
        <v>55</v>
      </c>
      <c r="E2377" s="12">
        <v>0</v>
      </c>
      <c r="F2377" s="12">
        <v>0</v>
      </c>
      <c r="G2377" s="12">
        <v>0</v>
      </c>
      <c r="H2377" s="12">
        <v>110</v>
      </c>
      <c r="I2377" s="13">
        <v>10</v>
      </c>
      <c r="J2377" s="13">
        <v>50</v>
      </c>
      <c r="K2377" s="13">
        <v>50.5</v>
      </c>
      <c r="L2377" s="13">
        <v>50.5</v>
      </c>
      <c r="M2377" s="13">
        <v>0</v>
      </c>
      <c r="N2377" s="14">
        <f>D2377*$D$12</f>
        <v>71.5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165</v>
      </c>
      <c r="S2377" s="14">
        <f>(N2377/100)*(I2377*$I$12)+(N2377/100)*(J2377*$J$12)+(N2377/100)*(K2377*$L$12)</f>
        <v>237.02249999999998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499.95</v>
      </c>
      <c r="X2377" s="14">
        <f t="shared" si="733"/>
        <v>308.52249999999998</v>
      </c>
      <c r="Y2377" s="14">
        <f t="shared" si="734"/>
        <v>0</v>
      </c>
      <c r="Z2377" s="14">
        <f t="shared" si="735"/>
        <v>0</v>
      </c>
      <c r="AA2377" s="14">
        <f t="shared" si="736"/>
        <v>0</v>
      </c>
      <c r="AB2377" s="14">
        <f t="shared" si="756"/>
        <v>664.95</v>
      </c>
      <c r="AC2377" s="15">
        <f t="shared" si="755"/>
        <v>973.5</v>
      </c>
      <c r="AD2377" s="48">
        <f>(ROUND(AC2377-AC2368,1)/AC2368)</f>
        <v>0.10625</v>
      </c>
      <c r="AE2377" s="113"/>
      <c r="AF2377" s="60"/>
      <c r="AH2377" s="20"/>
    </row>
    <row r="2378" spans="1:34">
      <c r="A2378" s="99" t="s">
        <v>834</v>
      </c>
      <c r="B2378" s="93"/>
      <c r="C2378" s="21" t="s">
        <v>327</v>
      </c>
      <c r="D2378" s="12">
        <v>110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50</v>
      </c>
      <c r="K2378" s="13">
        <v>40</v>
      </c>
      <c r="L2378" s="13">
        <v>0</v>
      </c>
      <c r="M2378" s="13">
        <v>80</v>
      </c>
      <c r="N2378" s="14">
        <f>D2378*$D$13</f>
        <v>165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(N2378/100)*(I2378*$I$13)+(N2378/100)*(J2378*$J$13)+(N2378/100)*(M2378*$M$13)+(N2378/100)*(K2378*$K$10)</f>
        <v>1023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33"/>
        <v>1188</v>
      </c>
      <c r="Y2378" s="14">
        <f t="shared" si="734"/>
        <v>0</v>
      </c>
      <c r="Z2378" s="14">
        <f t="shared" si="735"/>
        <v>0</v>
      </c>
      <c r="AA2378" s="14">
        <f t="shared" si="736"/>
        <v>0</v>
      </c>
      <c r="AB2378" s="14">
        <f t="shared" si="756"/>
        <v>0</v>
      </c>
      <c r="AC2378" s="15">
        <f t="shared" si="755"/>
        <v>1188</v>
      </c>
      <c r="AD2378" s="48">
        <f>(ROUND(AC2378-AC2368,1)/AC2368)</f>
        <v>0.35</v>
      </c>
      <c r="AE2378" s="113"/>
      <c r="AF2378" s="60"/>
      <c r="AH2378" s="20"/>
    </row>
    <row r="2379" spans="1:34">
      <c r="A2379" s="99" t="s">
        <v>835</v>
      </c>
      <c r="B2379" s="93"/>
      <c r="C2379" s="21" t="s">
        <v>328</v>
      </c>
      <c r="D2379" s="12">
        <v>140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50</v>
      </c>
      <c r="K2379" s="13">
        <v>66</v>
      </c>
      <c r="L2379" s="13">
        <v>0</v>
      </c>
      <c r="M2379" s="13">
        <v>0</v>
      </c>
      <c r="N2379" s="14">
        <f>D2379*$D$14</f>
        <v>210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793.8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33"/>
        <v>1003.8</v>
      </c>
      <c r="Y2379" s="14">
        <f t="shared" si="734"/>
        <v>0</v>
      </c>
      <c r="Z2379" s="14">
        <f t="shared" si="735"/>
        <v>0</v>
      </c>
      <c r="AA2379" s="14">
        <f t="shared" si="736"/>
        <v>0</v>
      </c>
      <c r="AB2379" s="14">
        <f t="shared" si="756"/>
        <v>0</v>
      </c>
      <c r="AC2379" s="15">
        <f t="shared" si="755"/>
        <v>1003.8</v>
      </c>
      <c r="AD2379" s="48">
        <f>(ROUND(AC2379-AC2368,1)/AC2368)</f>
        <v>0.14068181818181819</v>
      </c>
      <c r="AE2379" s="113"/>
      <c r="AF2379" s="60"/>
      <c r="AH2379" s="20"/>
    </row>
    <row r="2380" spans="1:34">
      <c r="A2380" s="99"/>
      <c r="B2380" s="93"/>
      <c r="C2380" s="21" t="s">
        <v>329</v>
      </c>
      <c r="D2380" s="12">
        <v>140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50</v>
      </c>
      <c r="K2380" s="13">
        <v>0</v>
      </c>
      <c r="L2380" s="13">
        <v>66</v>
      </c>
      <c r="M2380" s="13">
        <v>0</v>
      </c>
      <c r="N2380" s="14">
        <f>D2380*$D$15</f>
        <v>210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793.8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33"/>
        <v>1003.8</v>
      </c>
      <c r="Y2380" s="14">
        <f t="shared" si="734"/>
        <v>0</v>
      </c>
      <c r="Z2380" s="14">
        <f t="shared" si="735"/>
        <v>0</v>
      </c>
      <c r="AA2380" s="14">
        <f t="shared" si="736"/>
        <v>0</v>
      </c>
      <c r="AB2380" s="14">
        <f t="shared" si="756"/>
        <v>0</v>
      </c>
      <c r="AC2380" s="15">
        <f t="shared" si="755"/>
        <v>1003.8</v>
      </c>
      <c r="AD2380" s="48">
        <f>(ROUND(AC2380-AC2368,1)/AC2368)</f>
        <v>0.14068181818181819</v>
      </c>
      <c r="AE2380" s="113"/>
      <c r="AF2380" s="60"/>
      <c r="AH2380" s="20"/>
    </row>
    <row r="2381" spans="1:34">
      <c r="A2381" s="99"/>
      <c r="B2381" s="93"/>
      <c r="C2381" s="21" t="s">
        <v>325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80</v>
      </c>
      <c r="K2381" s="13">
        <v>40</v>
      </c>
      <c r="L2381" s="13">
        <v>0</v>
      </c>
      <c r="M2381" s="13">
        <v>0</v>
      </c>
      <c r="N2381" s="14">
        <f>D2381*$D$16</f>
        <v>176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(N2381/100)*(I2381*$I$16)+(N2381/100)*(J2381*$J$16)+(N2381/100)*(K2381*$L$16)</f>
        <v>862.40000000000009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33"/>
        <v>1038.4000000000001</v>
      </c>
      <c r="Y2381" s="14">
        <f t="shared" si="734"/>
        <v>0</v>
      </c>
      <c r="Z2381" s="14">
        <f t="shared" si="735"/>
        <v>0</v>
      </c>
      <c r="AA2381" s="14">
        <f t="shared" si="736"/>
        <v>0</v>
      </c>
      <c r="AB2381" s="14">
        <f t="shared" si="756"/>
        <v>0</v>
      </c>
      <c r="AC2381" s="15">
        <f t="shared" si="755"/>
        <v>1038.4000000000001</v>
      </c>
      <c r="AD2381" s="48">
        <f>(ROUND(AC2381-AC2368,1)/AC2368)</f>
        <v>0.18</v>
      </c>
      <c r="AE2381" s="113"/>
      <c r="AF2381" s="60"/>
      <c r="AH2381" s="20"/>
    </row>
    <row r="2382" spans="1:34">
      <c r="A2382" s="99"/>
      <c r="B2382" s="93"/>
      <c r="C2382" s="21" t="s">
        <v>326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50</v>
      </c>
      <c r="J2382" s="13">
        <v>50</v>
      </c>
      <c r="K2382" s="13">
        <v>40</v>
      </c>
      <c r="L2382" s="13">
        <v>0</v>
      </c>
      <c r="M2382" s="13">
        <v>0</v>
      </c>
      <c r="N2382" s="14">
        <f>D2382*$D$17</f>
        <v>176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(N2382/100)*(I2382*$I$17)+(N2382/100)*(J2382*$J$17)+(N2382/100)*(K2382*$L$17)</f>
        <v>695.2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33"/>
        <v>871.2</v>
      </c>
      <c r="Y2382" s="14">
        <f t="shared" si="734"/>
        <v>0</v>
      </c>
      <c r="Z2382" s="14">
        <f t="shared" si="735"/>
        <v>0</v>
      </c>
      <c r="AA2382" s="14">
        <f t="shared" si="736"/>
        <v>0</v>
      </c>
      <c r="AB2382" s="14">
        <f t="shared" si="756"/>
        <v>0</v>
      </c>
      <c r="AC2382" s="15">
        <f t="shared" si="755"/>
        <v>871.2</v>
      </c>
      <c r="AD2382" s="48">
        <f>(ROUND(AC2382-AC2368,1)/AC2368)</f>
        <v>-0.01</v>
      </c>
      <c r="AE2382" s="113"/>
      <c r="AF2382" s="60"/>
      <c r="AH2382" s="20"/>
    </row>
    <row r="2383" spans="1:34">
      <c r="A2383" s="106" t="s">
        <v>0</v>
      </c>
      <c r="B2383" s="90" t="s">
        <v>873</v>
      </c>
      <c r="C2383" s="50" t="s">
        <v>242</v>
      </c>
      <c r="D2383" s="11">
        <v>120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80</v>
      </c>
      <c r="K2383" s="51">
        <v>0</v>
      </c>
      <c r="L2383" s="51">
        <v>0</v>
      </c>
      <c r="M2383" s="51">
        <v>0</v>
      </c>
      <c r="N2383" s="52">
        <f>D2383*$D$3</f>
        <v>240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648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ref="X2383:X2412" si="757">N2383+S2383</f>
        <v>888</v>
      </c>
      <c r="Y2383" s="52">
        <f t="shared" ref="Y2383:Y2412" si="758">O2383+T2383</f>
        <v>0</v>
      </c>
      <c r="Z2383" s="52">
        <f t="shared" ref="Z2383:Z2412" si="759">P2383+U2383</f>
        <v>0</v>
      </c>
      <c r="AA2383" s="52">
        <f t="shared" ref="AA2383:AA2412" si="760">Q2383+V2383</f>
        <v>0</v>
      </c>
      <c r="AB2383" s="52">
        <f>R2383+W2383</f>
        <v>0</v>
      </c>
      <c r="AC2383" s="53">
        <f>ROUND(X2383+Y2383+Z2383+AA2383+AB2383,1)</f>
        <v>888</v>
      </c>
      <c r="AD2383" s="58"/>
      <c r="AE2383" s="113"/>
      <c r="AF2383" s="60"/>
      <c r="AH2383" s="20"/>
    </row>
    <row r="2384" spans="1:34">
      <c r="A2384" s="99" t="s">
        <v>802</v>
      </c>
      <c r="B2384" s="91">
        <v>0</v>
      </c>
      <c r="C2384" s="21" t="s">
        <v>324</v>
      </c>
      <c r="D2384" s="12">
        <v>120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D2384*$D$4</f>
        <v>192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806.4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7"/>
        <v>998.4</v>
      </c>
      <c r="Y2384" s="14">
        <f t="shared" si="758"/>
        <v>0</v>
      </c>
      <c r="Z2384" s="14">
        <f t="shared" si="759"/>
        <v>0</v>
      </c>
      <c r="AA2384" s="14">
        <f t="shared" si="760"/>
        <v>0</v>
      </c>
      <c r="AB2384" s="14">
        <f>R2384+W2384</f>
        <v>0</v>
      </c>
      <c r="AC2384" s="15">
        <f>ROUND(X2384+Y2384+Z2384+AA2384+AB2384,1)</f>
        <v>998.4</v>
      </c>
      <c r="AD2384" s="48">
        <f>(ROUND(AC2384-AC2383,1)/AC2383)</f>
        <v>0.12432432432432433</v>
      </c>
      <c r="AE2384" s="113"/>
      <c r="AF2384" s="60"/>
      <c r="AH2384" s="20"/>
    </row>
    <row r="2385" spans="1:34">
      <c r="A2385" s="99" t="s">
        <v>803</v>
      </c>
      <c r="B2385" s="91">
        <v>36</v>
      </c>
      <c r="C2385" s="21" t="s">
        <v>836</v>
      </c>
      <c r="D2385" s="12">
        <v>120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80</v>
      </c>
      <c r="K2385" s="13">
        <v>0</v>
      </c>
      <c r="L2385" s="13">
        <v>0</v>
      </c>
      <c r="M2385" s="13">
        <v>0</v>
      </c>
      <c r="N2385" s="14">
        <f>D2385*$D$5</f>
        <v>240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604.80000000000007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7"/>
        <v>844.80000000000007</v>
      </c>
      <c r="Y2385" s="14">
        <f t="shared" si="758"/>
        <v>0</v>
      </c>
      <c r="Z2385" s="14">
        <f t="shared" si="759"/>
        <v>0</v>
      </c>
      <c r="AA2385" s="14">
        <f t="shared" si="760"/>
        <v>0</v>
      </c>
      <c r="AB2385" s="14">
        <f>R2385+W2385</f>
        <v>0</v>
      </c>
      <c r="AC2385" s="15">
        <f t="shared" ref="AC2385:AC2397" si="761">ROUND(X2385+Y2385+Z2385+AA2385+AB2385,1)</f>
        <v>844.8</v>
      </c>
      <c r="AD2385" s="48">
        <f>(ROUND(AC2385-AC2383,1)/AC2383)</f>
        <v>-4.8648648648648651E-2</v>
      </c>
      <c r="AE2385" s="113" t="s">
        <v>801</v>
      </c>
      <c r="AF2385" s="60"/>
      <c r="AH2385" s="20"/>
    </row>
    <row r="2386" spans="1:34">
      <c r="A2386" s="99" t="s">
        <v>804</v>
      </c>
      <c r="B2386" s="91">
        <v>0</v>
      </c>
      <c r="C2386" s="21" t="s">
        <v>337</v>
      </c>
      <c r="D2386" s="12">
        <v>120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80</v>
      </c>
      <c r="K2386" s="13">
        <v>0</v>
      </c>
      <c r="L2386" s="13">
        <v>0</v>
      </c>
      <c r="M2386" s="13">
        <v>0</v>
      </c>
      <c r="N2386" s="14">
        <f>D2386*$D$6</f>
        <v>240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604.80000000000007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7"/>
        <v>844.80000000000007</v>
      </c>
      <c r="Y2386" s="14">
        <f t="shared" si="758"/>
        <v>0</v>
      </c>
      <c r="Z2386" s="14">
        <f t="shared" si="759"/>
        <v>0</v>
      </c>
      <c r="AA2386" s="14">
        <f t="shared" si="760"/>
        <v>0</v>
      </c>
      <c r="AB2386" s="14">
        <f t="shared" ref="AB2386:AB2397" si="762">R2386+W2386</f>
        <v>0</v>
      </c>
      <c r="AC2386" s="15">
        <f t="shared" si="761"/>
        <v>844.8</v>
      </c>
      <c r="AD2386" s="48">
        <f>(ROUND(AC2386-AC2383,1)/AC2383)</f>
        <v>-4.8648648648648651E-2</v>
      </c>
      <c r="AE2386" s="113"/>
      <c r="AF2386" s="60"/>
      <c r="AH2386" s="20"/>
    </row>
    <row r="2387" spans="1:34">
      <c r="A2387" s="99" t="s">
        <v>805</v>
      </c>
      <c r="B2387" s="91">
        <v>0</v>
      </c>
      <c r="C2387" s="21" t="s">
        <v>338</v>
      </c>
      <c r="D2387" s="12">
        <v>120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80</v>
      </c>
      <c r="K2387" s="13">
        <v>0</v>
      </c>
      <c r="L2387" s="13">
        <v>0</v>
      </c>
      <c r="M2387" s="13">
        <v>0</v>
      </c>
      <c r="N2387" s="14">
        <f>D2387*$D$7</f>
        <v>240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604.80000000000007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7"/>
        <v>844.80000000000007</v>
      </c>
      <c r="Y2387" s="14">
        <f t="shared" si="758"/>
        <v>0</v>
      </c>
      <c r="Z2387" s="14">
        <f t="shared" si="759"/>
        <v>0</v>
      </c>
      <c r="AA2387" s="14">
        <f t="shared" si="760"/>
        <v>0</v>
      </c>
      <c r="AB2387" s="14">
        <f t="shared" si="762"/>
        <v>0</v>
      </c>
      <c r="AC2387" s="15">
        <f t="shared" si="761"/>
        <v>844.8</v>
      </c>
      <c r="AD2387" s="48">
        <f>(ROUND(AC2387-AC2383,1)/AC2383)</f>
        <v>-4.8648648648648651E-2</v>
      </c>
      <c r="AE2387" s="113"/>
      <c r="AF2387" s="60"/>
      <c r="AH2387" s="20"/>
    </row>
    <row r="2388" spans="1:34">
      <c r="A2388" s="99" t="s">
        <v>655</v>
      </c>
      <c r="B2388" s="91"/>
      <c r="C2388" s="21" t="s">
        <v>339</v>
      </c>
      <c r="D2388" s="12">
        <v>120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80</v>
      </c>
      <c r="K2388" s="13">
        <v>0</v>
      </c>
      <c r="L2388" s="13">
        <v>0</v>
      </c>
      <c r="M2388" s="13">
        <v>0</v>
      </c>
      <c r="N2388" s="14">
        <f>D2388*$D$8</f>
        <v>240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604.80000000000007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7"/>
        <v>844.80000000000007</v>
      </c>
      <c r="Y2388" s="14">
        <f t="shared" si="758"/>
        <v>0</v>
      </c>
      <c r="Z2388" s="14">
        <f t="shared" si="759"/>
        <v>0</v>
      </c>
      <c r="AA2388" s="14">
        <f t="shared" si="760"/>
        <v>0</v>
      </c>
      <c r="AB2388" s="14">
        <f t="shared" si="762"/>
        <v>0</v>
      </c>
      <c r="AC2388" s="15">
        <f t="shared" si="761"/>
        <v>844.8</v>
      </c>
      <c r="AD2388" s="48">
        <f>(ROUND(AC2388-AC2383,1)/AC2383)</f>
        <v>-4.8648648648648651E-2</v>
      </c>
      <c r="AE2388" s="113"/>
      <c r="AF2388" s="60"/>
      <c r="AH2388" s="20"/>
    </row>
    <row r="2389" spans="1:34">
      <c r="A2389" s="99" t="s">
        <v>596</v>
      </c>
      <c r="B2389" s="91"/>
      <c r="C2389" s="21" t="s">
        <v>1</v>
      </c>
      <c r="D2389" s="12">
        <v>60</v>
      </c>
      <c r="E2389" s="12">
        <v>120</v>
      </c>
      <c r="F2389" s="12">
        <v>0</v>
      </c>
      <c r="G2389" s="12">
        <v>0</v>
      </c>
      <c r="H2389" s="12">
        <v>0</v>
      </c>
      <c r="I2389" s="13">
        <v>10</v>
      </c>
      <c r="J2389" s="13">
        <v>80</v>
      </c>
      <c r="K2389" s="13">
        <v>96</v>
      </c>
      <c r="L2389" s="13">
        <v>0</v>
      </c>
      <c r="M2389" s="13">
        <v>0</v>
      </c>
      <c r="N2389" s="14">
        <f>D2389*$D$9</f>
        <v>78</v>
      </c>
      <c r="O2389" s="14">
        <f>E2389*$E$9</f>
        <v>180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210.60000000000002</v>
      </c>
      <c r="T2389" s="14">
        <f>(O2389/100)*(K2389*$K$9)</f>
        <v>518.4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7"/>
        <v>288.60000000000002</v>
      </c>
      <c r="Y2389" s="14">
        <f t="shared" si="758"/>
        <v>698.4</v>
      </c>
      <c r="Z2389" s="14">
        <f t="shared" si="759"/>
        <v>0</v>
      </c>
      <c r="AA2389" s="14">
        <f t="shared" si="760"/>
        <v>0</v>
      </c>
      <c r="AB2389" s="14">
        <f t="shared" si="762"/>
        <v>0</v>
      </c>
      <c r="AC2389" s="15">
        <f t="shared" si="761"/>
        <v>987</v>
      </c>
      <c r="AD2389" s="48">
        <f>(ROUND(AC2389-AC2383,1)/AC2383)</f>
        <v>0.11148648648648649</v>
      </c>
      <c r="AE2389" s="113"/>
      <c r="AF2389" s="60"/>
      <c r="AH2389" s="20"/>
    </row>
    <row r="2390" spans="1:34">
      <c r="A2390" s="99" t="s">
        <v>831</v>
      </c>
      <c r="B2390" s="91"/>
      <c r="C2390" s="21" t="s">
        <v>2</v>
      </c>
      <c r="D2390" s="12">
        <v>60</v>
      </c>
      <c r="E2390" s="12">
        <v>0</v>
      </c>
      <c r="F2390" s="12">
        <v>120</v>
      </c>
      <c r="G2390" s="12">
        <v>0</v>
      </c>
      <c r="H2390" s="12">
        <v>0</v>
      </c>
      <c r="I2390" s="13">
        <v>10</v>
      </c>
      <c r="J2390" s="13">
        <v>80</v>
      </c>
      <c r="K2390" s="13">
        <v>48</v>
      </c>
      <c r="L2390" s="13">
        <v>48</v>
      </c>
      <c r="M2390" s="13">
        <v>0</v>
      </c>
      <c r="N2390" s="14">
        <f>D2390*$D$10</f>
        <v>78</v>
      </c>
      <c r="O2390" s="14">
        <f>E2390*$E$10</f>
        <v>0</v>
      </c>
      <c r="P2390" s="14">
        <f>F2390*$F$10</f>
        <v>180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210.60000000000002</v>
      </c>
      <c r="T2390" s="14">
        <f>(O2390/100)*(K2390*$J$10)</f>
        <v>0</v>
      </c>
      <c r="U2390" s="14">
        <f>(P2390/100)*(K2390*$K$10)+(P2390/100)*(L2390*$L$10)</f>
        <v>518.4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7"/>
        <v>288.60000000000002</v>
      </c>
      <c r="Y2390" s="14">
        <f t="shared" si="758"/>
        <v>0</v>
      </c>
      <c r="Z2390" s="14">
        <f t="shared" si="759"/>
        <v>698.4</v>
      </c>
      <c r="AA2390" s="14">
        <f t="shared" si="760"/>
        <v>0</v>
      </c>
      <c r="AB2390" s="14">
        <f t="shared" si="762"/>
        <v>0</v>
      </c>
      <c r="AC2390" s="15">
        <f t="shared" si="761"/>
        <v>987</v>
      </c>
      <c r="AD2390" s="48">
        <f>(ROUND(AC2390-AC2383,1)/AC2383)</f>
        <v>0.11148648648648649</v>
      </c>
      <c r="AE2390" s="113"/>
      <c r="AF2390" s="60"/>
      <c r="AH2390" s="20"/>
    </row>
    <row r="2391" spans="1:34">
      <c r="A2391" s="99" t="s">
        <v>832</v>
      </c>
      <c r="B2391" s="91"/>
      <c r="C2391" s="21" t="s">
        <v>3</v>
      </c>
      <c r="D2391" s="12">
        <v>60</v>
      </c>
      <c r="E2391" s="12">
        <v>0</v>
      </c>
      <c r="F2391" s="12">
        <v>0</v>
      </c>
      <c r="G2391" s="12">
        <v>120</v>
      </c>
      <c r="H2391" s="12">
        <v>0</v>
      </c>
      <c r="I2391" s="13">
        <v>10</v>
      </c>
      <c r="J2391" s="13">
        <v>80</v>
      </c>
      <c r="K2391" s="13">
        <v>0</v>
      </c>
      <c r="L2391" s="13">
        <v>96</v>
      </c>
      <c r="M2391" s="13">
        <v>0</v>
      </c>
      <c r="N2391" s="14">
        <f>D2391*$D$11</f>
        <v>78</v>
      </c>
      <c r="O2391" s="14">
        <f>E2391*$E$11</f>
        <v>0</v>
      </c>
      <c r="P2391" s="14">
        <f>F2391*$F$11</f>
        <v>0</v>
      </c>
      <c r="Q2391" s="14">
        <f>G2391*$G$11</f>
        <v>180</v>
      </c>
      <c r="R2391" s="14">
        <f>H2391*$H$11</f>
        <v>0</v>
      </c>
      <c r="S2391" s="14">
        <f>(N2391/100)*(I2391*$I$11)+(N2391/100)*(J2391*$J$11)</f>
        <v>210.60000000000002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518.4</v>
      </c>
      <c r="W2391" s="14">
        <f>(R2391/100)*(K2391*$K$11)+(R2391/100)*(L2391*$L$11)</f>
        <v>0</v>
      </c>
      <c r="X2391" s="14">
        <f t="shared" si="757"/>
        <v>288.60000000000002</v>
      </c>
      <c r="Y2391" s="14">
        <f t="shared" si="758"/>
        <v>0</v>
      </c>
      <c r="Z2391" s="14">
        <f t="shared" si="759"/>
        <v>0</v>
      </c>
      <c r="AA2391" s="14">
        <f t="shared" si="760"/>
        <v>698.4</v>
      </c>
      <c r="AB2391" s="14">
        <f t="shared" si="762"/>
        <v>0</v>
      </c>
      <c r="AC2391" s="15">
        <f t="shared" si="761"/>
        <v>987</v>
      </c>
      <c r="AD2391" s="48">
        <f>(ROUND(AC2391-AC2383,1)/AC2383)</f>
        <v>0.11148648648648649</v>
      </c>
      <c r="AE2391" s="113"/>
      <c r="AF2391" s="60"/>
      <c r="AH2391" s="20"/>
    </row>
    <row r="2392" spans="1:34">
      <c r="A2392" s="99" t="s">
        <v>833</v>
      </c>
      <c r="B2392" s="91"/>
      <c r="C2392" s="21" t="s">
        <v>4</v>
      </c>
      <c r="D2392" s="12">
        <v>60</v>
      </c>
      <c r="E2392" s="12">
        <v>0</v>
      </c>
      <c r="F2392" s="12">
        <v>0</v>
      </c>
      <c r="G2392" s="12">
        <v>0</v>
      </c>
      <c r="H2392" s="12">
        <v>120</v>
      </c>
      <c r="I2392" s="13">
        <v>10</v>
      </c>
      <c r="J2392" s="13">
        <v>80</v>
      </c>
      <c r="K2392" s="13">
        <v>48</v>
      </c>
      <c r="L2392" s="13">
        <v>48</v>
      </c>
      <c r="M2392" s="13">
        <v>0</v>
      </c>
      <c r="N2392" s="14">
        <f>D2392*$D$12</f>
        <v>78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180</v>
      </c>
      <c r="S2392" s="14">
        <f>(N2392/100)*(I2392*$I$12)+(N2392/100)*(J2392*$J$12)</f>
        <v>210.60000000000002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518.4</v>
      </c>
      <c r="X2392" s="14">
        <f t="shared" si="757"/>
        <v>288.60000000000002</v>
      </c>
      <c r="Y2392" s="14">
        <f t="shared" si="758"/>
        <v>0</v>
      </c>
      <c r="Z2392" s="14">
        <f t="shared" si="759"/>
        <v>0</v>
      </c>
      <c r="AA2392" s="14">
        <f t="shared" si="760"/>
        <v>0</v>
      </c>
      <c r="AB2392" s="14">
        <f t="shared" si="762"/>
        <v>698.4</v>
      </c>
      <c r="AC2392" s="15">
        <f t="shared" si="761"/>
        <v>987</v>
      </c>
      <c r="AD2392" s="48">
        <f>(ROUND(AC2392-AC2383,1)/AC2383)</f>
        <v>0.11148648648648649</v>
      </c>
      <c r="AE2392" s="113"/>
      <c r="AF2392" s="60"/>
      <c r="AH2392" s="20"/>
    </row>
    <row r="2393" spans="1:34">
      <c r="A2393" s="99" t="s">
        <v>834</v>
      </c>
      <c r="B2393" s="91"/>
      <c r="C2393" s="21" t="s">
        <v>327</v>
      </c>
      <c r="D2393" s="12">
        <v>120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80</v>
      </c>
      <c r="K2393" s="13">
        <v>0</v>
      </c>
      <c r="L2393" s="13">
        <v>0</v>
      </c>
      <c r="M2393" s="13">
        <v>80</v>
      </c>
      <c r="N2393" s="14">
        <f>D2393*$D$13</f>
        <v>180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918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7"/>
        <v>1098</v>
      </c>
      <c r="Y2393" s="14">
        <f t="shared" si="758"/>
        <v>0</v>
      </c>
      <c r="Z2393" s="14">
        <f t="shared" si="759"/>
        <v>0</v>
      </c>
      <c r="AA2393" s="14">
        <f t="shared" si="760"/>
        <v>0</v>
      </c>
      <c r="AB2393" s="14">
        <f t="shared" si="762"/>
        <v>0</v>
      </c>
      <c r="AC2393" s="15">
        <f t="shared" si="761"/>
        <v>1098</v>
      </c>
      <c r="AD2393" s="48">
        <f>(ROUND(AC2393-AC2383,1)/AC2383)</f>
        <v>0.23648648648648649</v>
      </c>
      <c r="AE2393" s="113"/>
      <c r="AF2393" s="60"/>
      <c r="AH2393" s="20"/>
    </row>
    <row r="2394" spans="1:34">
      <c r="A2394" s="99" t="s">
        <v>835</v>
      </c>
      <c r="B2394" s="91"/>
      <c r="C2394" s="21" t="s">
        <v>328</v>
      </c>
      <c r="D2394" s="12">
        <v>120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80</v>
      </c>
      <c r="K2394" s="13">
        <v>80</v>
      </c>
      <c r="L2394" s="13">
        <v>0</v>
      </c>
      <c r="M2394" s="13">
        <v>0</v>
      </c>
      <c r="N2394" s="14">
        <f>D2394*$D$14</f>
        <v>180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918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7"/>
        <v>1098</v>
      </c>
      <c r="Y2394" s="14">
        <f t="shared" si="758"/>
        <v>0</v>
      </c>
      <c r="Z2394" s="14">
        <f t="shared" si="759"/>
        <v>0</v>
      </c>
      <c r="AA2394" s="14">
        <f t="shared" si="760"/>
        <v>0</v>
      </c>
      <c r="AB2394" s="14">
        <f t="shared" si="762"/>
        <v>0</v>
      </c>
      <c r="AC2394" s="15">
        <f t="shared" si="761"/>
        <v>1098</v>
      </c>
      <c r="AD2394" s="48">
        <f>(ROUND(AC2394-AC2383,1)/AC2383)</f>
        <v>0.23648648648648649</v>
      </c>
      <c r="AE2394" s="113"/>
      <c r="AF2394" s="60"/>
      <c r="AH2394" s="20"/>
    </row>
    <row r="2395" spans="1:34">
      <c r="A2395" s="99"/>
      <c r="B2395" s="91"/>
      <c r="C2395" s="21" t="s">
        <v>329</v>
      </c>
      <c r="D2395" s="12">
        <v>120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80</v>
      </c>
      <c r="K2395" s="13">
        <v>0</v>
      </c>
      <c r="L2395" s="13">
        <v>80</v>
      </c>
      <c r="M2395" s="13">
        <v>0</v>
      </c>
      <c r="N2395" s="14">
        <f>D2395*$D$15</f>
        <v>180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918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7"/>
        <v>1098</v>
      </c>
      <c r="Y2395" s="14">
        <f t="shared" si="758"/>
        <v>0</v>
      </c>
      <c r="Z2395" s="14">
        <f t="shared" si="759"/>
        <v>0</v>
      </c>
      <c r="AA2395" s="14">
        <f t="shared" si="760"/>
        <v>0</v>
      </c>
      <c r="AB2395" s="14">
        <f t="shared" si="762"/>
        <v>0</v>
      </c>
      <c r="AC2395" s="15">
        <f t="shared" si="761"/>
        <v>1098</v>
      </c>
      <c r="AD2395" s="48">
        <f>(ROUND(AC2395-AC2383,1)/AC2383)</f>
        <v>0.23648648648648649</v>
      </c>
      <c r="AE2395" s="113"/>
      <c r="AF2395" s="60"/>
      <c r="AH2395" s="20"/>
    </row>
    <row r="2396" spans="1:34">
      <c r="A2396" s="99"/>
      <c r="B2396" s="91"/>
      <c r="C2396" s="21" t="s">
        <v>325</v>
      </c>
      <c r="D2396" s="12">
        <v>120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100</v>
      </c>
      <c r="K2396" s="13">
        <v>0</v>
      </c>
      <c r="L2396" s="13">
        <v>0</v>
      </c>
      <c r="M2396" s="13">
        <v>0</v>
      </c>
      <c r="N2396" s="14">
        <f>D2396*$D$16</f>
        <v>192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883.2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7"/>
        <v>1075.2</v>
      </c>
      <c r="Y2396" s="14">
        <f t="shared" si="758"/>
        <v>0</v>
      </c>
      <c r="Z2396" s="14">
        <f t="shared" si="759"/>
        <v>0</v>
      </c>
      <c r="AA2396" s="14">
        <f t="shared" si="760"/>
        <v>0</v>
      </c>
      <c r="AB2396" s="14">
        <f t="shared" si="762"/>
        <v>0</v>
      </c>
      <c r="AC2396" s="15">
        <f t="shared" si="761"/>
        <v>1075.2</v>
      </c>
      <c r="AD2396" s="48">
        <f>(ROUND(AC2396-AC2383,1)/AC2383)</f>
        <v>0.21081081081081079</v>
      </c>
      <c r="AE2396" s="113"/>
      <c r="AF2396" s="60"/>
      <c r="AH2396" s="20"/>
    </row>
    <row r="2397" spans="1:34">
      <c r="A2397" s="99"/>
      <c r="B2397" s="91"/>
      <c r="C2397" s="21" t="s">
        <v>326</v>
      </c>
      <c r="D2397" s="12">
        <v>120</v>
      </c>
      <c r="E2397" s="12">
        <v>0</v>
      </c>
      <c r="F2397" s="12">
        <v>0</v>
      </c>
      <c r="G2397" s="12">
        <v>0</v>
      </c>
      <c r="H2397" s="12">
        <v>0</v>
      </c>
      <c r="I2397" s="13">
        <v>52</v>
      </c>
      <c r="J2397" s="13">
        <v>80</v>
      </c>
      <c r="K2397" s="13">
        <v>0</v>
      </c>
      <c r="L2397" s="13">
        <v>0</v>
      </c>
      <c r="M2397" s="13">
        <v>0</v>
      </c>
      <c r="N2397" s="14">
        <f>D2397*$D$17</f>
        <v>192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602.88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7"/>
        <v>794.88</v>
      </c>
      <c r="Y2397" s="14">
        <f t="shared" si="758"/>
        <v>0</v>
      </c>
      <c r="Z2397" s="14">
        <f t="shared" si="759"/>
        <v>0</v>
      </c>
      <c r="AA2397" s="14">
        <f t="shared" si="760"/>
        <v>0</v>
      </c>
      <c r="AB2397" s="14">
        <f t="shared" si="762"/>
        <v>0</v>
      </c>
      <c r="AC2397" s="15">
        <f t="shared" si="761"/>
        <v>794.9</v>
      </c>
      <c r="AD2397" s="48">
        <f>(ROUND(AC2397-AC2383,1)/AC2383)</f>
        <v>-0.10484234234234234</v>
      </c>
      <c r="AE2397" s="113"/>
      <c r="AF2397" s="60"/>
      <c r="AH2397" s="20"/>
    </row>
    <row r="2398" spans="1:34">
      <c r="A2398" s="106" t="s">
        <v>0</v>
      </c>
      <c r="B2398" s="92" t="s">
        <v>901</v>
      </c>
      <c r="C2398" s="50" t="s">
        <v>242</v>
      </c>
      <c r="D2398" s="11">
        <v>118</v>
      </c>
      <c r="E2398" s="11">
        <v>0</v>
      </c>
      <c r="F2398" s="11">
        <v>0</v>
      </c>
      <c r="G2398" s="11">
        <v>0</v>
      </c>
      <c r="H2398" s="11">
        <v>0</v>
      </c>
      <c r="I2398" s="51">
        <v>10</v>
      </c>
      <c r="J2398" s="51">
        <v>90</v>
      </c>
      <c r="K2398" s="51">
        <v>0</v>
      </c>
      <c r="L2398" s="51">
        <v>0</v>
      </c>
      <c r="M2398" s="51">
        <v>0</v>
      </c>
      <c r="N2398" s="52">
        <f>D2398*$D$3</f>
        <v>236</v>
      </c>
      <c r="O2398" s="52">
        <f>E2398*$E$3</f>
        <v>0</v>
      </c>
      <c r="P2398" s="52">
        <f>F2398*$F$3</f>
        <v>0</v>
      </c>
      <c r="Q2398" s="52">
        <f>G2398*$G$3</f>
        <v>0</v>
      </c>
      <c r="R2398" s="52">
        <f>H2398*$H$3</f>
        <v>0</v>
      </c>
      <c r="S2398" s="52">
        <f>(N2398/100)*(I2398*$I$3)+(N2398/100)*(J2398*$J$3)</f>
        <v>707.99999999999989</v>
      </c>
      <c r="T2398" s="52">
        <f>(O2398/100)*(K2398*$K$3)</f>
        <v>0</v>
      </c>
      <c r="U2398" s="52">
        <f>(P2398/100)*(K2398*$K$3)+(P2398/100)*(L2398*$L$3)</f>
        <v>0</v>
      </c>
      <c r="V2398" s="52">
        <f>(Q2398/100)*(L2398*$L$3)</f>
        <v>0</v>
      </c>
      <c r="W2398" s="52">
        <f>(R2398/100)*(K2398*$K$3)+(R2398/100)*(L2398*$L$3)</f>
        <v>0</v>
      </c>
      <c r="X2398" s="52">
        <f t="shared" si="757"/>
        <v>943.99999999999989</v>
      </c>
      <c r="Y2398" s="52">
        <f t="shared" si="758"/>
        <v>0</v>
      </c>
      <c r="Z2398" s="52">
        <f t="shared" si="759"/>
        <v>0</v>
      </c>
      <c r="AA2398" s="52">
        <f t="shared" si="760"/>
        <v>0</v>
      </c>
      <c r="AB2398" s="52">
        <f>R2398+W2398</f>
        <v>0</v>
      </c>
      <c r="AC2398" s="53">
        <f>ROUND(X2398+Y2398+Z2398+AA2398+AB2398,1)</f>
        <v>944</v>
      </c>
      <c r="AD2398" s="58"/>
      <c r="AE2398" s="111"/>
      <c r="AF2398" s="63"/>
      <c r="AH2398" s="20"/>
    </row>
    <row r="2399" spans="1:34">
      <c r="A2399" s="99" t="s">
        <v>802</v>
      </c>
      <c r="B2399" s="93">
        <v>10</v>
      </c>
      <c r="C2399" s="21" t="s">
        <v>324</v>
      </c>
      <c r="D2399" s="12">
        <v>118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100</v>
      </c>
      <c r="K2399" s="13">
        <v>0</v>
      </c>
      <c r="L2399" s="13">
        <v>0</v>
      </c>
      <c r="M2399" s="13">
        <v>0</v>
      </c>
      <c r="N2399" s="14">
        <f>D2399*$D$4</f>
        <v>188.8</v>
      </c>
      <c r="O2399" s="14">
        <f>E2399*$E$4</f>
        <v>0</v>
      </c>
      <c r="P2399" s="14">
        <f>F2399*$F$4</f>
        <v>0</v>
      </c>
      <c r="Q2399" s="14">
        <f>G2399*$G$4</f>
        <v>0</v>
      </c>
      <c r="R2399" s="14">
        <f>H2399*$H$4</f>
        <v>0</v>
      </c>
      <c r="S2399" s="14">
        <f>(N2399/100)*(I2399*$I$4)+(N2399/100)*(J2399*$J$4)</f>
        <v>859.04000000000008</v>
      </c>
      <c r="T2399" s="14">
        <f>(O2399/100)*(K2399*$K$4)</f>
        <v>0</v>
      </c>
      <c r="U2399" s="14">
        <f>(P2399/100)*(K2399*$K$4)+(P2399/100)*(L2399*$L$4)</f>
        <v>0</v>
      </c>
      <c r="V2399" s="14">
        <f>(Q2399/100)*(L2399*$L$4)</f>
        <v>0</v>
      </c>
      <c r="W2399" s="14">
        <f>(R2399/100)*(K2399*$K$4)+(R2399/100)*(L2399*$L$4)</f>
        <v>0</v>
      </c>
      <c r="X2399" s="14">
        <f t="shared" si="757"/>
        <v>1047.8400000000001</v>
      </c>
      <c r="Y2399" s="14">
        <f t="shared" si="758"/>
        <v>0</v>
      </c>
      <c r="Z2399" s="14">
        <f t="shared" si="759"/>
        <v>0</v>
      </c>
      <c r="AA2399" s="14">
        <f t="shared" si="760"/>
        <v>0</v>
      </c>
      <c r="AB2399" s="14">
        <f>R2399+W2399</f>
        <v>0</v>
      </c>
      <c r="AC2399" s="15">
        <f>ROUND(X2399+Y2399+Z2399+AA2399+AB2399,1)</f>
        <v>1047.8</v>
      </c>
      <c r="AD2399" s="48">
        <f>(ROUND(AC2399-AC2398,1)/AC2398)</f>
        <v>0.10995762711864407</v>
      </c>
      <c r="AE2399" s="113"/>
      <c r="AF2399" s="60"/>
      <c r="AH2399" s="20"/>
    </row>
    <row r="2400" spans="1:34">
      <c r="A2400" s="99" t="s">
        <v>803</v>
      </c>
      <c r="B2400" s="93">
        <v>40</v>
      </c>
      <c r="C2400" s="21" t="s">
        <v>836</v>
      </c>
      <c r="D2400" s="12">
        <v>118</v>
      </c>
      <c r="E2400" s="12">
        <v>0</v>
      </c>
      <c r="F2400" s="12">
        <v>0</v>
      </c>
      <c r="G2400" s="12">
        <v>0</v>
      </c>
      <c r="H2400" s="12">
        <v>0</v>
      </c>
      <c r="I2400" s="13">
        <v>10</v>
      </c>
      <c r="J2400" s="13">
        <v>90</v>
      </c>
      <c r="K2400" s="13">
        <v>0</v>
      </c>
      <c r="L2400" s="13">
        <v>0</v>
      </c>
      <c r="M2400" s="13">
        <v>0</v>
      </c>
      <c r="N2400" s="14">
        <f>D2400*$D$5</f>
        <v>236</v>
      </c>
      <c r="O2400" s="14">
        <f>E2400*$E$5</f>
        <v>0</v>
      </c>
      <c r="P2400" s="14">
        <f>F2400*$F$5</f>
        <v>0</v>
      </c>
      <c r="Q2400" s="14">
        <f>G2400*$G$5</f>
        <v>0</v>
      </c>
      <c r="R2400" s="14">
        <f>H2400*$H$5</f>
        <v>0</v>
      </c>
      <c r="S2400" s="14">
        <f>(N2400/100)*(I2400*$I$5)+(N2400/100)*(J2400*$J$5)</f>
        <v>660.8</v>
      </c>
      <c r="T2400" s="14">
        <f>(O2400/100)*(K2400*$K$5)</f>
        <v>0</v>
      </c>
      <c r="U2400" s="14">
        <f>(P2400/100)*(K2400*$K$5)+(P2400/100)*(L2400*$L$5)</f>
        <v>0</v>
      </c>
      <c r="V2400" s="14">
        <f>(Q2400/100)*(L2400*$L$5)</f>
        <v>0</v>
      </c>
      <c r="W2400" s="14">
        <f>(R2400/100)*(K2400*$K$5)+(R2400/100)*(L2400*$L$5)</f>
        <v>0</v>
      </c>
      <c r="X2400" s="14">
        <f t="shared" si="757"/>
        <v>896.8</v>
      </c>
      <c r="Y2400" s="14">
        <f t="shared" si="758"/>
        <v>0</v>
      </c>
      <c r="Z2400" s="14">
        <f t="shared" si="759"/>
        <v>0</v>
      </c>
      <c r="AA2400" s="14">
        <f t="shared" si="760"/>
        <v>0</v>
      </c>
      <c r="AB2400" s="14">
        <f>R2400+W2400</f>
        <v>0</v>
      </c>
      <c r="AC2400" s="15">
        <f t="shared" ref="AC2400:AC2412" si="763">ROUND(X2400+Y2400+Z2400+AA2400+AB2400,1)</f>
        <v>896.8</v>
      </c>
      <c r="AD2400" s="48">
        <f>(ROUND(AC2400-AC2398,1)/AC2398)</f>
        <v>-0.05</v>
      </c>
      <c r="AE2400" s="113"/>
      <c r="AF2400" s="60"/>
      <c r="AH2400" s="20"/>
    </row>
    <row r="2401" spans="1:34">
      <c r="A2401" s="99" t="s">
        <v>804</v>
      </c>
      <c r="B2401" s="93">
        <v>0</v>
      </c>
      <c r="C2401" s="21" t="s">
        <v>337</v>
      </c>
      <c r="D2401" s="12">
        <v>118</v>
      </c>
      <c r="E2401" s="12">
        <v>0</v>
      </c>
      <c r="F2401" s="12">
        <v>0</v>
      </c>
      <c r="G2401" s="12">
        <v>0</v>
      </c>
      <c r="H2401" s="12">
        <v>0</v>
      </c>
      <c r="I2401" s="13">
        <v>10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D2401*$D$6</f>
        <v>236</v>
      </c>
      <c r="O2401" s="14">
        <f>E2401*$E$6</f>
        <v>0</v>
      </c>
      <c r="P2401" s="14">
        <f>F2401*$F$6</f>
        <v>0</v>
      </c>
      <c r="Q2401" s="14">
        <f>G2401*$G$6</f>
        <v>0</v>
      </c>
      <c r="R2401" s="14">
        <f>H2401*$H$6</f>
        <v>0</v>
      </c>
      <c r="S2401" s="14">
        <f>(N2401/100)*(I2401*$I$6)+(N2401/100)*(J2401*$J$6)</f>
        <v>660.8</v>
      </c>
      <c r="T2401" s="14">
        <f>(O2401/100)*(K2401*$K$6)</f>
        <v>0</v>
      </c>
      <c r="U2401" s="14">
        <f>(P2401/100)*(K2401*$K$6)+(P2401/100)*(L2401*$L$6)</f>
        <v>0</v>
      </c>
      <c r="V2401" s="14">
        <f>(Q2401/100)*(L2401*$L$6)</f>
        <v>0</v>
      </c>
      <c r="W2401" s="14">
        <f>(R2401/100)*(K2401*$K$6)+(R2401/100)*(L2401*$L$6)</f>
        <v>0</v>
      </c>
      <c r="X2401" s="14">
        <f t="shared" si="757"/>
        <v>896.8</v>
      </c>
      <c r="Y2401" s="14">
        <f t="shared" si="758"/>
        <v>0</v>
      </c>
      <c r="Z2401" s="14">
        <f t="shared" si="759"/>
        <v>0</v>
      </c>
      <c r="AA2401" s="14">
        <f t="shared" si="760"/>
        <v>0</v>
      </c>
      <c r="AB2401" s="14">
        <f t="shared" ref="AB2401:AB2412" si="764">R2401+W2401</f>
        <v>0</v>
      </c>
      <c r="AC2401" s="15">
        <f t="shared" si="763"/>
        <v>896.8</v>
      </c>
      <c r="AD2401" s="48">
        <f>(ROUND(AC2401-AC2398,1)/AC2398)</f>
        <v>-0.05</v>
      </c>
      <c r="AE2401" s="113" t="s">
        <v>801</v>
      </c>
      <c r="AF2401" s="60"/>
      <c r="AH2401" s="20"/>
    </row>
    <row r="2402" spans="1:34">
      <c r="A2402" s="99" t="s">
        <v>805</v>
      </c>
      <c r="B2402" s="93">
        <v>0</v>
      </c>
      <c r="C2402" s="21" t="s">
        <v>338</v>
      </c>
      <c r="D2402" s="12">
        <v>118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90</v>
      </c>
      <c r="K2402" s="13">
        <v>0</v>
      </c>
      <c r="L2402" s="13">
        <v>0</v>
      </c>
      <c r="M2402" s="13">
        <v>0</v>
      </c>
      <c r="N2402" s="14">
        <f>D2402*$D$7</f>
        <v>236</v>
      </c>
      <c r="O2402" s="14">
        <f>E2402*$E$7</f>
        <v>0</v>
      </c>
      <c r="P2402" s="14">
        <f>F2402*$F$7</f>
        <v>0</v>
      </c>
      <c r="Q2402" s="14">
        <f>G2402*$G$7</f>
        <v>0</v>
      </c>
      <c r="R2402" s="14">
        <f>H2402*$H$7</f>
        <v>0</v>
      </c>
      <c r="S2402" s="14">
        <f>(N2402/100)*(I2402*$I$7)+(N2402/100)*(J2402*$J$7)</f>
        <v>660.8</v>
      </c>
      <c r="T2402" s="14">
        <f>(O2402/100)*(K2402*$K$7)</f>
        <v>0</v>
      </c>
      <c r="U2402" s="14">
        <f>(P2402/100)*(K2402*$K$7)+(P2402/100)*(L2402*$L$7)</f>
        <v>0</v>
      </c>
      <c r="V2402" s="14">
        <f>(Q2402/100)*(L2402*$L$7)</f>
        <v>0</v>
      </c>
      <c r="W2402" s="14">
        <f>(R2402/100)*(K2402*$K$7)+(R2402/100)*(L2402*$L$7)</f>
        <v>0</v>
      </c>
      <c r="X2402" s="14">
        <f t="shared" si="757"/>
        <v>896.8</v>
      </c>
      <c r="Y2402" s="14">
        <f t="shared" si="758"/>
        <v>0</v>
      </c>
      <c r="Z2402" s="14">
        <f t="shared" si="759"/>
        <v>0</v>
      </c>
      <c r="AA2402" s="14">
        <f t="shared" si="760"/>
        <v>0</v>
      </c>
      <c r="AB2402" s="14">
        <f t="shared" si="764"/>
        <v>0</v>
      </c>
      <c r="AC2402" s="15">
        <f t="shared" si="763"/>
        <v>896.8</v>
      </c>
      <c r="AD2402" s="48">
        <f>(ROUND(AC2402-AC2398,1)/AC2398)</f>
        <v>-0.05</v>
      </c>
      <c r="AE2402" s="113"/>
      <c r="AF2402" s="60"/>
      <c r="AH2402" s="20"/>
    </row>
    <row r="2403" spans="1:34">
      <c r="A2403" s="99" t="s">
        <v>655</v>
      </c>
      <c r="B2403" s="93"/>
      <c r="C2403" s="21" t="s">
        <v>339</v>
      </c>
      <c r="D2403" s="12">
        <v>118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90</v>
      </c>
      <c r="K2403" s="13">
        <v>0</v>
      </c>
      <c r="L2403" s="13">
        <v>0</v>
      </c>
      <c r="M2403" s="13">
        <v>0</v>
      </c>
      <c r="N2403" s="14">
        <f>D2403*$D$8</f>
        <v>236</v>
      </c>
      <c r="O2403" s="14">
        <f>E2403*$E$8</f>
        <v>0</v>
      </c>
      <c r="P2403" s="14">
        <f>F2403*$F$8</f>
        <v>0</v>
      </c>
      <c r="Q2403" s="14">
        <f>G2403*$G$8</f>
        <v>0</v>
      </c>
      <c r="R2403" s="14">
        <f>H2403*$H$8</f>
        <v>0</v>
      </c>
      <c r="S2403" s="14">
        <f>(N2403/100)*(I2403*$I$8)+(N2403/100)*(J2403*$J$8)</f>
        <v>660.8</v>
      </c>
      <c r="T2403" s="14">
        <f>(O2403/100)*(K2403*$K$8)</f>
        <v>0</v>
      </c>
      <c r="U2403" s="14">
        <f>(P2403/100)*(K2403*$K$8)+(P2403/100)*(L2403*$L$8)</f>
        <v>0</v>
      </c>
      <c r="V2403" s="14">
        <f>(Q2403/100)*(L2403*$L$8)</f>
        <v>0</v>
      </c>
      <c r="W2403" s="14">
        <f>(R2403/100)*(K2403*$K$8)+(R2403/100)*(L2403*$L$8)</f>
        <v>0</v>
      </c>
      <c r="X2403" s="14">
        <f t="shared" si="757"/>
        <v>896.8</v>
      </c>
      <c r="Y2403" s="14">
        <f t="shared" si="758"/>
        <v>0</v>
      </c>
      <c r="Z2403" s="14">
        <f t="shared" si="759"/>
        <v>0</v>
      </c>
      <c r="AA2403" s="14">
        <f t="shared" si="760"/>
        <v>0</v>
      </c>
      <c r="AB2403" s="14">
        <f t="shared" si="764"/>
        <v>0</v>
      </c>
      <c r="AC2403" s="15">
        <f t="shared" si="763"/>
        <v>896.8</v>
      </c>
      <c r="AD2403" s="48">
        <f>(ROUND(AC2403-AC2398,1)/AC2398)</f>
        <v>-0.05</v>
      </c>
      <c r="AE2403" s="113"/>
      <c r="AF2403" s="60"/>
      <c r="AH2403" s="20"/>
    </row>
    <row r="2404" spans="1:34">
      <c r="A2404" s="99" t="s">
        <v>596</v>
      </c>
      <c r="B2404" s="93"/>
      <c r="C2404" s="21" t="s">
        <v>1</v>
      </c>
      <c r="D2404" s="12">
        <v>59</v>
      </c>
      <c r="E2404" s="12">
        <v>118</v>
      </c>
      <c r="F2404" s="12">
        <v>0</v>
      </c>
      <c r="G2404" s="12">
        <v>0</v>
      </c>
      <c r="H2404" s="12">
        <v>0</v>
      </c>
      <c r="I2404" s="13">
        <v>10</v>
      </c>
      <c r="J2404" s="13">
        <v>90</v>
      </c>
      <c r="K2404" s="13">
        <v>108</v>
      </c>
      <c r="L2404" s="13">
        <v>0</v>
      </c>
      <c r="M2404" s="13">
        <v>0</v>
      </c>
      <c r="N2404" s="14">
        <f>D2404*$D$9</f>
        <v>76.7</v>
      </c>
      <c r="O2404" s="14">
        <f>E2404*$E$9</f>
        <v>177</v>
      </c>
      <c r="P2404" s="14">
        <f>F2404*$F$9</f>
        <v>0</v>
      </c>
      <c r="Q2404" s="14">
        <f>G2404*$G$9</f>
        <v>0</v>
      </c>
      <c r="R2404" s="14">
        <f>H2404*$H$9</f>
        <v>0</v>
      </c>
      <c r="S2404" s="14">
        <f>(N2404/100)*(I2404*$I$9)+(N2404/100)*(J2404*$J$9)</f>
        <v>230.1</v>
      </c>
      <c r="T2404" s="14">
        <f>(O2404/100)*(K2404*$K$9)</f>
        <v>573.48</v>
      </c>
      <c r="U2404" s="14">
        <f>(P2404/100)*(K2404*$K$9)+(P2404/100)*(L2404*$L$9)</f>
        <v>0</v>
      </c>
      <c r="V2404" s="14">
        <f>(Q2404/100)*(L2404*$L$9)</f>
        <v>0</v>
      </c>
      <c r="W2404" s="14">
        <f>(R2404/100)*(K2404*$K$9)+(R2404/100)*(L2404*$L$9)</f>
        <v>0</v>
      </c>
      <c r="X2404" s="14">
        <f t="shared" si="757"/>
        <v>306.8</v>
      </c>
      <c r="Y2404" s="14">
        <f t="shared" si="758"/>
        <v>750.48</v>
      </c>
      <c r="Z2404" s="14">
        <f t="shared" si="759"/>
        <v>0</v>
      </c>
      <c r="AA2404" s="14">
        <f t="shared" si="760"/>
        <v>0</v>
      </c>
      <c r="AB2404" s="14">
        <f t="shared" si="764"/>
        <v>0</v>
      </c>
      <c r="AC2404" s="15">
        <f t="shared" si="763"/>
        <v>1057.3</v>
      </c>
      <c r="AD2404" s="48">
        <f>(ROUND(AC2404-AC2398,1)/AC2398)</f>
        <v>0.12002118644067797</v>
      </c>
      <c r="AE2404" s="113"/>
      <c r="AF2404" s="60"/>
      <c r="AH2404" s="20"/>
    </row>
    <row r="2405" spans="1:34">
      <c r="A2405" s="99" t="s">
        <v>831</v>
      </c>
      <c r="B2405" s="93"/>
      <c r="C2405" s="21" t="s">
        <v>2</v>
      </c>
      <c r="D2405" s="12">
        <v>59</v>
      </c>
      <c r="E2405" s="12">
        <v>0</v>
      </c>
      <c r="F2405" s="12">
        <v>118</v>
      </c>
      <c r="G2405" s="12">
        <v>0</v>
      </c>
      <c r="H2405" s="12">
        <v>0</v>
      </c>
      <c r="I2405" s="13">
        <v>10</v>
      </c>
      <c r="J2405" s="13">
        <v>90</v>
      </c>
      <c r="K2405" s="13">
        <v>54</v>
      </c>
      <c r="L2405" s="13">
        <v>54</v>
      </c>
      <c r="M2405" s="13">
        <v>0</v>
      </c>
      <c r="N2405" s="14">
        <f>D2405*$D$10</f>
        <v>76.7</v>
      </c>
      <c r="O2405" s="14">
        <f>E2405*$E$10</f>
        <v>0</v>
      </c>
      <c r="P2405" s="14">
        <f>F2405*$F$10</f>
        <v>177</v>
      </c>
      <c r="Q2405" s="14">
        <f>G2405*$G$10</f>
        <v>0</v>
      </c>
      <c r="R2405" s="14">
        <f>H2405*$H$10</f>
        <v>0</v>
      </c>
      <c r="S2405" s="14">
        <f>(N2405/100)*(I2405*$I$10)+(N2405/100)*(J2405*$J$10)</f>
        <v>230.1</v>
      </c>
      <c r="T2405" s="14">
        <f>(O2405/100)*(K2405*$J$10)</f>
        <v>0</v>
      </c>
      <c r="U2405" s="14">
        <f>(P2405/100)*(K2405*$K$10)+(P2405/100)*(L2405*$L$10)</f>
        <v>573.48</v>
      </c>
      <c r="V2405" s="14">
        <f>(Q2405/100)*(L2405*$L$10)</f>
        <v>0</v>
      </c>
      <c r="W2405" s="14">
        <f>(R2405/100)*(K2405*$K$10)+(R2405/100)*(L2405*$L$10)</f>
        <v>0</v>
      </c>
      <c r="X2405" s="14">
        <f t="shared" si="757"/>
        <v>306.8</v>
      </c>
      <c r="Y2405" s="14">
        <f t="shared" si="758"/>
        <v>0</v>
      </c>
      <c r="Z2405" s="14">
        <f t="shared" si="759"/>
        <v>750.48</v>
      </c>
      <c r="AA2405" s="14">
        <f t="shared" si="760"/>
        <v>0</v>
      </c>
      <c r="AB2405" s="14">
        <f t="shared" si="764"/>
        <v>0</v>
      </c>
      <c r="AC2405" s="15">
        <f t="shared" si="763"/>
        <v>1057.3</v>
      </c>
      <c r="AD2405" s="48">
        <f>(ROUND(AC2405-AC2398,1)/AC2398)</f>
        <v>0.12002118644067797</v>
      </c>
      <c r="AE2405" s="113"/>
      <c r="AF2405" s="60"/>
      <c r="AH2405" s="20"/>
    </row>
    <row r="2406" spans="1:34">
      <c r="A2406" s="99" t="s">
        <v>832</v>
      </c>
      <c r="B2406" s="93"/>
      <c r="C2406" s="21" t="s">
        <v>3</v>
      </c>
      <c r="D2406" s="12">
        <v>59</v>
      </c>
      <c r="E2406" s="12">
        <v>0</v>
      </c>
      <c r="F2406" s="12">
        <v>0</v>
      </c>
      <c r="G2406" s="12">
        <v>118</v>
      </c>
      <c r="H2406" s="12">
        <v>0</v>
      </c>
      <c r="I2406" s="13">
        <v>10</v>
      </c>
      <c r="J2406" s="13">
        <v>90</v>
      </c>
      <c r="K2406" s="13">
        <v>0</v>
      </c>
      <c r="L2406" s="13">
        <v>108</v>
      </c>
      <c r="M2406" s="13">
        <v>0</v>
      </c>
      <c r="N2406" s="14">
        <f>D2406*$D$11</f>
        <v>76.7</v>
      </c>
      <c r="O2406" s="14">
        <f>E2406*$E$11</f>
        <v>0</v>
      </c>
      <c r="P2406" s="14">
        <f>F2406*$F$11</f>
        <v>0</v>
      </c>
      <c r="Q2406" s="14">
        <f>G2406*$G$11</f>
        <v>177</v>
      </c>
      <c r="R2406" s="14">
        <f>H2406*$H$11</f>
        <v>0</v>
      </c>
      <c r="S2406" s="14">
        <f>(N2406/100)*(I2406*$I$11)+(N2406/100)*(J2406*$J$11)</f>
        <v>230.1</v>
      </c>
      <c r="T2406" s="14">
        <f>(O2406/100)*(K2406*$K$11)</f>
        <v>0</v>
      </c>
      <c r="U2406" s="14">
        <f>(P2406/100)*(K2406*$K$11)+(P2406/100)*(L2406*$L$11)</f>
        <v>0</v>
      </c>
      <c r="V2406" s="14">
        <f>(Q2406/100)*(L2406*$L$11)</f>
        <v>573.48</v>
      </c>
      <c r="W2406" s="14">
        <f>(R2406/100)*(K2406*$K$11)+(R2406/100)*(L2406*$L$11)</f>
        <v>0</v>
      </c>
      <c r="X2406" s="14">
        <f t="shared" si="757"/>
        <v>306.8</v>
      </c>
      <c r="Y2406" s="14">
        <f t="shared" si="758"/>
        <v>0</v>
      </c>
      <c r="Z2406" s="14">
        <f t="shared" si="759"/>
        <v>0</v>
      </c>
      <c r="AA2406" s="14">
        <f t="shared" si="760"/>
        <v>750.48</v>
      </c>
      <c r="AB2406" s="14">
        <f t="shared" si="764"/>
        <v>0</v>
      </c>
      <c r="AC2406" s="15">
        <f t="shared" si="763"/>
        <v>1057.3</v>
      </c>
      <c r="AD2406" s="48">
        <f>(ROUND(AC2406-AC2398,1)/AC2398)</f>
        <v>0.12002118644067797</v>
      </c>
      <c r="AE2406" s="113"/>
      <c r="AF2406" s="60"/>
      <c r="AH2406" s="20"/>
    </row>
    <row r="2407" spans="1:34">
      <c r="A2407" s="99" t="s">
        <v>833</v>
      </c>
      <c r="B2407" s="93"/>
      <c r="C2407" s="21" t="s">
        <v>4</v>
      </c>
      <c r="D2407" s="12">
        <v>59</v>
      </c>
      <c r="E2407" s="12">
        <v>0</v>
      </c>
      <c r="F2407" s="12">
        <v>0</v>
      </c>
      <c r="G2407" s="12">
        <v>0</v>
      </c>
      <c r="H2407" s="12">
        <v>118</v>
      </c>
      <c r="I2407" s="13">
        <v>10</v>
      </c>
      <c r="J2407" s="13">
        <v>90</v>
      </c>
      <c r="K2407" s="13">
        <v>54</v>
      </c>
      <c r="L2407" s="13">
        <v>54</v>
      </c>
      <c r="M2407" s="13">
        <v>0</v>
      </c>
      <c r="N2407" s="14">
        <f>D2407*$D$12</f>
        <v>76.7</v>
      </c>
      <c r="O2407" s="14">
        <f>E2407*$E$12</f>
        <v>0</v>
      </c>
      <c r="P2407" s="14">
        <f>F2407*$F$12</f>
        <v>0</v>
      </c>
      <c r="Q2407" s="14">
        <f>G2407*$G$12</f>
        <v>0</v>
      </c>
      <c r="R2407" s="14">
        <f>H2407*$H$12</f>
        <v>177</v>
      </c>
      <c r="S2407" s="14">
        <f>(N2407/100)*(I2407*$I$12)+(N2407/100)*(J2407*$J$12)</f>
        <v>230.1</v>
      </c>
      <c r="T2407" s="14">
        <f>(O2407/100)*(K2407*$K$12)</f>
        <v>0</v>
      </c>
      <c r="U2407" s="14">
        <f>(P2407/100)*(K2407*$K$12)+(P2407/100)*(L2407*$L$12)</f>
        <v>0</v>
      </c>
      <c r="V2407" s="14">
        <f>(Q2407/100)*(L2407*$L$12)</f>
        <v>0</v>
      </c>
      <c r="W2407" s="14">
        <f>(R2407/100)*(K2407*$K$12)+(R2407/100)*(L2407*$L$12)</f>
        <v>573.48</v>
      </c>
      <c r="X2407" s="14">
        <f t="shared" si="757"/>
        <v>306.8</v>
      </c>
      <c r="Y2407" s="14">
        <f t="shared" si="758"/>
        <v>0</v>
      </c>
      <c r="Z2407" s="14">
        <f t="shared" si="759"/>
        <v>0</v>
      </c>
      <c r="AA2407" s="14">
        <f t="shared" si="760"/>
        <v>0</v>
      </c>
      <c r="AB2407" s="14">
        <f t="shared" si="764"/>
        <v>750.48</v>
      </c>
      <c r="AC2407" s="15">
        <f t="shared" si="763"/>
        <v>1057.3</v>
      </c>
      <c r="AD2407" s="48">
        <f>(ROUND(AC2407-AC2398,1)/AC2398)</f>
        <v>0.12002118644067797</v>
      </c>
      <c r="AE2407" s="113"/>
      <c r="AF2407" s="60"/>
      <c r="AH2407" s="20"/>
    </row>
    <row r="2408" spans="1:34">
      <c r="A2408" s="99" t="s">
        <v>834</v>
      </c>
      <c r="B2408" s="93"/>
      <c r="C2408" s="21" t="s">
        <v>327</v>
      </c>
      <c r="D2408" s="12">
        <v>118</v>
      </c>
      <c r="E2408" s="12">
        <v>0</v>
      </c>
      <c r="F2408" s="12">
        <v>0</v>
      </c>
      <c r="G2408" s="12">
        <v>0</v>
      </c>
      <c r="H2408" s="12">
        <v>0</v>
      </c>
      <c r="I2408" s="13">
        <v>10</v>
      </c>
      <c r="J2408" s="13">
        <v>90</v>
      </c>
      <c r="K2408" s="13">
        <v>0</v>
      </c>
      <c r="L2408" s="13">
        <v>0</v>
      </c>
      <c r="M2408" s="13">
        <v>85</v>
      </c>
      <c r="N2408" s="14">
        <f>D2408*$D$13</f>
        <v>177</v>
      </c>
      <c r="O2408" s="14">
        <f>E2408*$E$13</f>
        <v>0</v>
      </c>
      <c r="P2408" s="14">
        <f>F2408*$F$13</f>
        <v>0</v>
      </c>
      <c r="Q2408" s="14">
        <f>G2408*$G$13</f>
        <v>0</v>
      </c>
      <c r="R2408" s="14">
        <f>H2408*$H$13</f>
        <v>0</v>
      </c>
      <c r="S2408" s="14">
        <f>(N2408/100)*(I2408*$I$14)+(N2408/100)*(J2408*$J$14)+(N2408/100)*(M2408*$M$14)</f>
        <v>982.35</v>
      </c>
      <c r="T2408" s="14">
        <f>(O2408/100)*(K2408*$K$13)+(O2408/100)*(M2408*$M$13)</f>
        <v>0</v>
      </c>
      <c r="U2408" s="14">
        <f>(P2408/100)*(K2408*$K$13)+(P2408/100)*(L2408*$L$13)+(P2408/100)*(M2408*$M$13)</f>
        <v>0</v>
      </c>
      <c r="V2408" s="14">
        <f>(Q2408/100)*(L2408*$L$13)+(Q2408/100)*(M2408*$M$13)</f>
        <v>0</v>
      </c>
      <c r="W2408" s="14">
        <f>(R2408/100)*(K2408*$K$13)+(R2408/100)*(L2408*$L$13)+(R2408/100)*(M2408*$M$13)</f>
        <v>0</v>
      </c>
      <c r="X2408" s="14">
        <f t="shared" si="757"/>
        <v>1159.3499999999999</v>
      </c>
      <c r="Y2408" s="14">
        <f t="shared" si="758"/>
        <v>0</v>
      </c>
      <c r="Z2408" s="14">
        <f t="shared" si="759"/>
        <v>0</v>
      </c>
      <c r="AA2408" s="14">
        <f t="shared" si="760"/>
        <v>0</v>
      </c>
      <c r="AB2408" s="14">
        <f t="shared" si="764"/>
        <v>0</v>
      </c>
      <c r="AC2408" s="15">
        <f t="shared" si="763"/>
        <v>1159.4000000000001</v>
      </c>
      <c r="AD2408" s="48">
        <f>(ROUND(AC2408-AC2398,1)/AC2398)</f>
        <v>0.22817796610169491</v>
      </c>
      <c r="AE2408" s="113"/>
      <c r="AF2408" s="60"/>
      <c r="AH2408" s="20"/>
    </row>
    <row r="2409" spans="1:34">
      <c r="A2409" s="99" t="s">
        <v>835</v>
      </c>
      <c r="B2409" s="93"/>
      <c r="C2409" s="21" t="s">
        <v>328</v>
      </c>
      <c r="D2409" s="12">
        <v>118</v>
      </c>
      <c r="E2409" s="12">
        <v>0</v>
      </c>
      <c r="F2409" s="12">
        <v>0</v>
      </c>
      <c r="G2409" s="12">
        <v>0</v>
      </c>
      <c r="H2409" s="12">
        <v>0</v>
      </c>
      <c r="I2409" s="13">
        <v>10</v>
      </c>
      <c r="J2409" s="13">
        <v>90</v>
      </c>
      <c r="K2409" s="13">
        <v>85</v>
      </c>
      <c r="L2409" s="13">
        <v>0</v>
      </c>
      <c r="M2409" s="13">
        <v>0</v>
      </c>
      <c r="N2409" s="14">
        <f>D2409*$D$14</f>
        <v>177</v>
      </c>
      <c r="O2409" s="14">
        <f>E2409*$E$14</f>
        <v>0</v>
      </c>
      <c r="P2409" s="14">
        <f>F2409*$F$14</f>
        <v>0</v>
      </c>
      <c r="Q2409" s="14">
        <f>G2409*$G$14</f>
        <v>0</v>
      </c>
      <c r="R2409" s="14">
        <f>H2409*$H$14</f>
        <v>0</v>
      </c>
      <c r="S2409" s="14">
        <f>(N2409/100)*(I2409*$I$14)+(N2409/100)*(J2409*$J$14)+(N2409/100)*(K2409*$K$14)</f>
        <v>982.35</v>
      </c>
      <c r="T2409" s="14">
        <f>(O2409/100)*(K2409*$K$14)</f>
        <v>0</v>
      </c>
      <c r="U2409" s="14">
        <f>(P2409/100)*(K2409*$K$14)+(P2409/100)*(L2409*$L$14)</f>
        <v>0</v>
      </c>
      <c r="V2409" s="14">
        <f>(Q2409/100)*(L2409*$L$14)</f>
        <v>0</v>
      </c>
      <c r="W2409" s="14">
        <f>(R2409/100)*(K2409*$L$14)+(R2409/100)*(L2409*$M$14)</f>
        <v>0</v>
      </c>
      <c r="X2409" s="14">
        <f t="shared" si="757"/>
        <v>1159.3499999999999</v>
      </c>
      <c r="Y2409" s="14">
        <f t="shared" si="758"/>
        <v>0</v>
      </c>
      <c r="Z2409" s="14">
        <f t="shared" si="759"/>
        <v>0</v>
      </c>
      <c r="AA2409" s="14">
        <f t="shared" si="760"/>
        <v>0</v>
      </c>
      <c r="AB2409" s="14">
        <f t="shared" si="764"/>
        <v>0</v>
      </c>
      <c r="AC2409" s="15">
        <f t="shared" si="763"/>
        <v>1159.4000000000001</v>
      </c>
      <c r="AD2409" s="48">
        <f>(ROUND(AC2409-AC2398,1)/AC2398)</f>
        <v>0.22817796610169491</v>
      </c>
      <c r="AE2409" s="113"/>
      <c r="AF2409" s="60"/>
      <c r="AH2409" s="20"/>
    </row>
    <row r="2410" spans="1:34">
      <c r="A2410" s="99"/>
      <c r="B2410" s="93"/>
      <c r="C2410" s="21" t="s">
        <v>329</v>
      </c>
      <c r="D2410" s="12">
        <v>118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90</v>
      </c>
      <c r="K2410" s="13">
        <v>0</v>
      </c>
      <c r="L2410" s="13">
        <v>85</v>
      </c>
      <c r="M2410" s="13">
        <v>0</v>
      </c>
      <c r="N2410" s="14">
        <f>D2410*$D$15</f>
        <v>177</v>
      </c>
      <c r="O2410" s="14">
        <f>E2410*$E$15</f>
        <v>0</v>
      </c>
      <c r="P2410" s="14">
        <f>F2410*$F$15</f>
        <v>0</v>
      </c>
      <c r="Q2410" s="14">
        <f>G2410*$G$15</f>
        <v>0</v>
      </c>
      <c r="R2410" s="14">
        <f>H2410*$H$15</f>
        <v>0</v>
      </c>
      <c r="S2410" s="14">
        <f>(N2410/100)*(I2410*$I$15)+(N2410/100)*(J2410*$J$15)+(N2410/100)*(L2410*$L$15)</f>
        <v>982.35</v>
      </c>
      <c r="T2410" s="14">
        <f>(O2410/100)*(K2410*$K$15)</f>
        <v>0</v>
      </c>
      <c r="U2410" s="14">
        <f>(P2410/100)*(K2410*$K$15)+(P2410/100)*(L2410*$L$15)</f>
        <v>0</v>
      </c>
      <c r="V2410" s="14">
        <f>(Q2410/100)*(L2410*$L$15)</f>
        <v>0</v>
      </c>
      <c r="W2410" s="14">
        <f>(R2410/100)*(K2410*$K$15)+(R2410/100)*(L2410*$L$15)</f>
        <v>0</v>
      </c>
      <c r="X2410" s="14">
        <f t="shared" si="757"/>
        <v>1159.3499999999999</v>
      </c>
      <c r="Y2410" s="14">
        <f t="shared" si="758"/>
        <v>0</v>
      </c>
      <c r="Z2410" s="14">
        <f t="shared" si="759"/>
        <v>0</v>
      </c>
      <c r="AA2410" s="14">
        <f t="shared" si="760"/>
        <v>0</v>
      </c>
      <c r="AB2410" s="14">
        <f t="shared" si="764"/>
        <v>0</v>
      </c>
      <c r="AC2410" s="15">
        <f t="shared" si="763"/>
        <v>1159.4000000000001</v>
      </c>
      <c r="AD2410" s="48">
        <f>(ROUND(AC2410-AC2398,1)/AC2398)</f>
        <v>0.22817796610169491</v>
      </c>
      <c r="AE2410" s="113"/>
      <c r="AF2410" s="60"/>
      <c r="AH2410" s="20"/>
    </row>
    <row r="2411" spans="1:34">
      <c r="A2411" s="99"/>
      <c r="B2411" s="93"/>
      <c r="C2411" s="21" t="s">
        <v>325</v>
      </c>
      <c r="D2411" s="12">
        <v>118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110</v>
      </c>
      <c r="K2411" s="13">
        <v>0</v>
      </c>
      <c r="L2411" s="13">
        <v>0</v>
      </c>
      <c r="M2411" s="13">
        <v>0</v>
      </c>
      <c r="N2411" s="14">
        <f>D2411*$D$16</f>
        <v>188.8</v>
      </c>
      <c r="O2411" s="14">
        <f>E2411*$E$16</f>
        <v>0</v>
      </c>
      <c r="P2411" s="14">
        <f>F2411*$F$16</f>
        <v>0</v>
      </c>
      <c r="Q2411" s="14">
        <f>G2411*$G$16</f>
        <v>0</v>
      </c>
      <c r="R2411" s="14">
        <f>H2411*$H$16</f>
        <v>0</v>
      </c>
      <c r="S2411" s="14">
        <f>(N2411/100)*(I2411*$I$16)+(N2411/100)*(J2411*$J$16)</f>
        <v>953.44</v>
      </c>
      <c r="T2411" s="14">
        <f>(O2411/100)*(K2411*$K$16)</f>
        <v>0</v>
      </c>
      <c r="U2411" s="14">
        <f>(P2411/100)*(K2411*$K$16)+(P2411/100)*(L2411*$L$16)</f>
        <v>0</v>
      </c>
      <c r="V2411" s="14">
        <f>(Q2411/100)*(L2411*$L$16)</f>
        <v>0</v>
      </c>
      <c r="W2411" s="14">
        <f>(R2411/100)*(K2411*$K$16)+(R2411/100)*(L2411*$L$16)</f>
        <v>0</v>
      </c>
      <c r="X2411" s="14">
        <f t="shared" si="757"/>
        <v>1142.24</v>
      </c>
      <c r="Y2411" s="14">
        <f t="shared" si="758"/>
        <v>0</v>
      </c>
      <c r="Z2411" s="14">
        <f t="shared" si="759"/>
        <v>0</v>
      </c>
      <c r="AA2411" s="14">
        <f t="shared" si="760"/>
        <v>0</v>
      </c>
      <c r="AB2411" s="14">
        <f t="shared" si="764"/>
        <v>0</v>
      </c>
      <c r="AC2411" s="15">
        <f t="shared" si="763"/>
        <v>1142.2</v>
      </c>
      <c r="AD2411" s="48">
        <f>(ROUND(AC2411-AC2398,1)/AC2398)</f>
        <v>0.20995762711864405</v>
      </c>
      <c r="AE2411" s="113"/>
      <c r="AF2411" s="60"/>
      <c r="AH2411" s="20"/>
    </row>
    <row r="2412" spans="1:34">
      <c r="A2412" s="99"/>
      <c r="B2412" s="93"/>
      <c r="C2412" s="21" t="s">
        <v>326</v>
      </c>
      <c r="D2412" s="12">
        <v>118</v>
      </c>
      <c r="E2412" s="12">
        <v>0</v>
      </c>
      <c r="F2412" s="12">
        <v>0</v>
      </c>
      <c r="G2412" s="12">
        <v>0</v>
      </c>
      <c r="H2412" s="12">
        <v>0</v>
      </c>
      <c r="I2412" s="13">
        <v>56</v>
      </c>
      <c r="J2412" s="13">
        <v>90</v>
      </c>
      <c r="K2412" s="13">
        <v>0</v>
      </c>
      <c r="L2412" s="13">
        <v>0</v>
      </c>
      <c r="M2412" s="13">
        <v>0</v>
      </c>
      <c r="N2412" s="14">
        <f>D2412*$D$17</f>
        <v>188.8</v>
      </c>
      <c r="O2412" s="14">
        <f>E2412*$E$17</f>
        <v>0</v>
      </c>
      <c r="P2412" s="14">
        <f>F2412*$F$17</f>
        <v>0</v>
      </c>
      <c r="Q2412" s="14">
        <f>G2412*$G$17</f>
        <v>0</v>
      </c>
      <c r="R2412" s="14">
        <f>H2412*$H$17</f>
        <v>0</v>
      </c>
      <c r="S2412" s="14">
        <f>(N2412/100)*(I2412*$I$17)+(N2412/100)*(J2412*$J$17)</f>
        <v>645.69600000000003</v>
      </c>
      <c r="T2412" s="14">
        <f>(O2412/100)*(K2412*$K$17)</f>
        <v>0</v>
      </c>
      <c r="U2412" s="14">
        <f>(P2412/100)*(K2412*$K$17)+(P2412/100)*(L2412*$L$17)</f>
        <v>0</v>
      </c>
      <c r="V2412" s="14">
        <f>(Q2412/100)*(L2412*$L$17)</f>
        <v>0</v>
      </c>
      <c r="W2412" s="14">
        <f>(R2412/100)*(K2412*$K$17)+(R2412/100)*(L2412*$L$17)</f>
        <v>0</v>
      </c>
      <c r="X2412" s="14">
        <f t="shared" si="757"/>
        <v>834.49600000000009</v>
      </c>
      <c r="Y2412" s="14">
        <f t="shared" si="758"/>
        <v>0</v>
      </c>
      <c r="Z2412" s="14">
        <f t="shared" si="759"/>
        <v>0</v>
      </c>
      <c r="AA2412" s="14">
        <f t="shared" si="760"/>
        <v>0</v>
      </c>
      <c r="AB2412" s="14">
        <f t="shared" si="764"/>
        <v>0</v>
      </c>
      <c r="AC2412" s="15">
        <f t="shared" si="763"/>
        <v>834.5</v>
      </c>
      <c r="AD2412" s="48">
        <f>(ROUND(AC2412-AC2398,1)/AC2398)</f>
        <v>-0.1159957627118644</v>
      </c>
      <c r="AE2412" s="113"/>
      <c r="AF2412" s="60"/>
      <c r="AH2412" s="20"/>
    </row>
    <row r="2413" spans="1:34">
      <c r="A2413" s="107"/>
      <c r="B2413" s="152" t="s">
        <v>798</v>
      </c>
      <c r="C2413" s="152"/>
      <c r="D2413" s="152"/>
      <c r="E2413" s="152"/>
      <c r="F2413" s="152"/>
      <c r="G2413" s="152"/>
      <c r="H2413" s="152"/>
      <c r="I2413" s="152"/>
      <c r="J2413" s="152"/>
      <c r="K2413" s="152"/>
      <c r="L2413" s="152"/>
      <c r="M2413" s="152"/>
      <c r="N2413" s="152"/>
      <c r="O2413" s="152"/>
      <c r="P2413" s="152"/>
      <c r="Q2413" s="152"/>
      <c r="R2413" s="152"/>
      <c r="S2413" s="152"/>
      <c r="T2413" s="152"/>
      <c r="U2413" s="152"/>
      <c r="V2413" s="152"/>
      <c r="W2413" s="152"/>
      <c r="X2413" s="152"/>
      <c r="Y2413" s="152"/>
      <c r="Z2413" s="152"/>
      <c r="AA2413" s="152"/>
      <c r="AB2413" s="152"/>
      <c r="AC2413" s="18">
        <v>500</v>
      </c>
      <c r="AD2413" s="18"/>
      <c r="AE2413" s="113"/>
      <c r="AF2413" s="60"/>
      <c r="AH2413" s="20"/>
    </row>
    <row r="2414" spans="1:34">
      <c r="A2414" s="106" t="s">
        <v>0</v>
      </c>
      <c r="B2414" s="87" t="s">
        <v>108</v>
      </c>
      <c r="C2414" s="21" t="s">
        <v>243</v>
      </c>
      <c r="D2414" s="12">
        <v>108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60</v>
      </c>
      <c r="K2414" s="13">
        <v>0</v>
      </c>
      <c r="L2414" s="13">
        <v>0</v>
      </c>
      <c r="M2414" s="13">
        <v>0</v>
      </c>
      <c r="N2414" s="14">
        <f>D2414*$D$3</f>
        <v>216</v>
      </c>
      <c r="O2414" s="14">
        <f>E2414*$E$3</f>
        <v>0</v>
      </c>
      <c r="P2414" s="14">
        <f>F2414*$F$3</f>
        <v>0</v>
      </c>
      <c r="Q2414" s="14">
        <f>G2414*$G$3</f>
        <v>0</v>
      </c>
      <c r="R2414" s="14">
        <f>H2414*$H$3</f>
        <v>0</v>
      </c>
      <c r="S2414" s="14">
        <f>(N2414/100)*(I2414*$I$3)+(N2414/100)*(J2414*$J$3)</f>
        <v>583.20000000000005</v>
      </c>
      <c r="T2414" s="14">
        <f>(O2414/100)*(K2414*$K$3)</f>
        <v>0</v>
      </c>
      <c r="U2414" s="14">
        <f>(P2414/100)*(K2414*$K$3)+(P2414/100)*(L2414*$L$3)</f>
        <v>0</v>
      </c>
      <c r="V2414" s="14">
        <f>(Q2414/100)*(L2414*$L$3)</f>
        <v>0</v>
      </c>
      <c r="W2414" s="14">
        <f>(R2414/100)*(K2414*$K$3)+(R2414/100)*(L2414*$L$3)</f>
        <v>0</v>
      </c>
      <c r="X2414" s="14">
        <f t="shared" ref="X2414:X2428" si="765">N2414+S2414</f>
        <v>799.2</v>
      </c>
      <c r="Y2414" s="14">
        <f t="shared" ref="Y2414:Y2428" si="766">O2414+T2414</f>
        <v>0</v>
      </c>
      <c r="Z2414" s="14">
        <f t="shared" ref="Z2414:Z2428" si="767">P2414+U2414</f>
        <v>0</v>
      </c>
      <c r="AA2414" s="14">
        <f t="shared" ref="AA2414:AA2428" si="768">Q2414+V2414</f>
        <v>0</v>
      </c>
      <c r="AB2414" s="14">
        <f>R2414+W2414</f>
        <v>0</v>
      </c>
      <c r="AC2414" s="15">
        <f>ROUND(X2414+Y2414+Z2414+AA2414+AB2414,1)</f>
        <v>799.2</v>
      </c>
      <c r="AD2414" s="48">
        <v>0</v>
      </c>
      <c r="AE2414" s="113"/>
      <c r="AF2414" s="60"/>
      <c r="AH2414" s="20"/>
    </row>
    <row r="2415" spans="1:34">
      <c r="A2415" s="99" t="s">
        <v>802</v>
      </c>
      <c r="B2415" s="87">
        <v>16</v>
      </c>
      <c r="C2415" s="21" t="s">
        <v>324</v>
      </c>
      <c r="D2415" s="12">
        <v>108</v>
      </c>
      <c r="E2415" s="12">
        <v>0</v>
      </c>
      <c r="F2415" s="12">
        <v>0</v>
      </c>
      <c r="G2415" s="12">
        <v>0</v>
      </c>
      <c r="H2415" s="12">
        <v>0</v>
      </c>
      <c r="I2415" s="13">
        <v>46</v>
      </c>
      <c r="J2415" s="13">
        <v>76</v>
      </c>
      <c r="K2415" s="13">
        <v>0</v>
      </c>
      <c r="L2415" s="13">
        <v>0</v>
      </c>
      <c r="M2415" s="13">
        <v>0</v>
      </c>
      <c r="N2415" s="14">
        <f>D2415*$D$4</f>
        <v>172.8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737.85600000000011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si="765"/>
        <v>910.65600000000018</v>
      </c>
      <c r="Y2415" s="14">
        <f t="shared" si="766"/>
        <v>0</v>
      </c>
      <c r="Z2415" s="14">
        <f t="shared" si="767"/>
        <v>0</v>
      </c>
      <c r="AA2415" s="14">
        <f t="shared" si="768"/>
        <v>0</v>
      </c>
      <c r="AB2415" s="14">
        <f>R2415+W2415</f>
        <v>0</v>
      </c>
      <c r="AC2415" s="15">
        <f>ROUND(X2415+Y2415+Z2415+AA2415+AB2415,1)</f>
        <v>910.7</v>
      </c>
      <c r="AD2415" s="48">
        <f>(ROUND(AC2415-AC2414,1)/AC2414)</f>
        <v>0.13951451451451452</v>
      </c>
      <c r="AE2415" s="113"/>
      <c r="AF2415" s="60"/>
      <c r="AH2415" s="20"/>
    </row>
    <row r="2416" spans="1:34">
      <c r="A2416" s="99" t="s">
        <v>803</v>
      </c>
      <c r="B2416" s="87">
        <v>16</v>
      </c>
      <c r="C2416" s="21" t="s">
        <v>836</v>
      </c>
      <c r="D2416" s="12">
        <v>108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60</v>
      </c>
      <c r="K2416" s="13">
        <v>0</v>
      </c>
      <c r="L2416" s="13">
        <v>0</v>
      </c>
      <c r="M2416" s="13">
        <v>0</v>
      </c>
      <c r="N2416" s="14">
        <f>D2416*$D$5</f>
        <v>216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544.31999999999994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760.31999999999994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760.3</v>
      </c>
      <c r="AD2416" s="48">
        <f>(ROUND(AC2416-AC2414,1)/AC2414)</f>
        <v>-4.8673673673673666E-2</v>
      </c>
      <c r="AE2416" s="113" t="s">
        <v>801</v>
      </c>
      <c r="AF2416" s="60"/>
      <c r="AH2416" s="20"/>
    </row>
    <row r="2417" spans="1:34">
      <c r="A2417" s="99" t="s">
        <v>804</v>
      </c>
      <c r="B2417" s="87">
        <v>0</v>
      </c>
      <c r="C2417" s="21" t="s">
        <v>337</v>
      </c>
      <c r="D2417" s="12">
        <v>108</v>
      </c>
      <c r="E2417" s="12">
        <v>0</v>
      </c>
      <c r="F2417" s="12">
        <v>0</v>
      </c>
      <c r="G2417" s="12">
        <v>0</v>
      </c>
      <c r="H2417" s="12">
        <v>0</v>
      </c>
      <c r="I2417" s="13">
        <v>30</v>
      </c>
      <c r="J2417" s="13">
        <v>60</v>
      </c>
      <c r="K2417" s="13">
        <v>0</v>
      </c>
      <c r="L2417" s="13">
        <v>0</v>
      </c>
      <c r="M2417" s="13">
        <v>0</v>
      </c>
      <c r="N2417" s="14">
        <f>D2417*$D$6</f>
        <v>216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544.31999999999994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760.31999999999994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760.3</v>
      </c>
      <c r="AD2417" s="48">
        <f>(ROUND(AC2417-AC2414,1)/AC2414)</f>
        <v>-4.8673673673673666E-2</v>
      </c>
      <c r="AE2417" s="113"/>
      <c r="AF2417" s="60"/>
      <c r="AH2417" s="20"/>
    </row>
    <row r="2418" spans="1:34">
      <c r="A2418" s="99" t="s">
        <v>805</v>
      </c>
      <c r="B2418" s="87">
        <v>0</v>
      </c>
      <c r="C2418" s="21" t="s">
        <v>338</v>
      </c>
      <c r="D2418" s="12">
        <v>108</v>
      </c>
      <c r="E2418" s="12">
        <v>0</v>
      </c>
      <c r="F2418" s="12">
        <v>0</v>
      </c>
      <c r="G2418" s="12">
        <v>0</v>
      </c>
      <c r="H2418" s="12">
        <v>0</v>
      </c>
      <c r="I2418" s="13">
        <v>30</v>
      </c>
      <c r="J2418" s="13">
        <v>60</v>
      </c>
      <c r="K2418" s="13">
        <v>0</v>
      </c>
      <c r="L2418" s="13">
        <v>0</v>
      </c>
      <c r="M2418" s="13">
        <v>0</v>
      </c>
      <c r="N2418" s="14">
        <f>D2418*$D$7</f>
        <v>216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544.31999999999994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760.31999999999994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760.3</v>
      </c>
      <c r="AD2418" s="48">
        <f>(ROUND(AC2418-AC2414,1)/AC2414)</f>
        <v>-4.8673673673673666E-2</v>
      </c>
      <c r="AE2418" s="113"/>
      <c r="AF2418" s="60"/>
      <c r="AH2418" s="20"/>
    </row>
    <row r="2419" spans="1:34">
      <c r="A2419" s="99" t="s">
        <v>655</v>
      </c>
      <c r="B2419" s="87"/>
      <c r="C2419" s="21" t="s">
        <v>339</v>
      </c>
      <c r="D2419" s="12">
        <v>108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60</v>
      </c>
      <c r="K2419" s="13">
        <v>0</v>
      </c>
      <c r="L2419" s="13">
        <v>0</v>
      </c>
      <c r="M2419" s="13">
        <v>0</v>
      </c>
      <c r="N2419" s="14">
        <f>D2419*$D$8</f>
        <v>216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544.31999999999994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760.31999999999994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760.3</v>
      </c>
      <c r="AD2419" s="48">
        <f>(ROUND(AC2419-AC2414,1)/AC2414)</f>
        <v>-4.8673673673673666E-2</v>
      </c>
      <c r="AE2419" s="113"/>
      <c r="AF2419" s="60"/>
    </row>
    <row r="2420" spans="1:34">
      <c r="A2420" s="99" t="s">
        <v>596</v>
      </c>
      <c r="B2420" s="87"/>
      <c r="C2420" s="21" t="s">
        <v>1</v>
      </c>
      <c r="D2420" s="12">
        <v>54</v>
      </c>
      <c r="E2420" s="12">
        <v>108</v>
      </c>
      <c r="F2420" s="12">
        <v>0</v>
      </c>
      <c r="G2420" s="12">
        <v>0</v>
      </c>
      <c r="H2420" s="12">
        <v>0</v>
      </c>
      <c r="I2420" s="13">
        <v>30</v>
      </c>
      <c r="J2420" s="13">
        <v>60</v>
      </c>
      <c r="K2420" s="13">
        <v>95</v>
      </c>
      <c r="L2420" s="13">
        <v>0</v>
      </c>
      <c r="M2420" s="13">
        <v>0</v>
      </c>
      <c r="N2420" s="14">
        <f>D2420*$D$9</f>
        <v>70.2</v>
      </c>
      <c r="O2420" s="14">
        <f>E2420*$E$9</f>
        <v>162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189.54000000000002</v>
      </c>
      <c r="T2420" s="14">
        <f>(O2420/100)*(K2420*$K$9)</f>
        <v>461.70000000000005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259.74</v>
      </c>
      <c r="Y2420" s="14">
        <f t="shared" si="766"/>
        <v>623.70000000000005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883.4</v>
      </c>
      <c r="AD2420" s="48">
        <f>(ROUND(AC2420-AC2414,1)/AC2414)</f>
        <v>0.10535535535535535</v>
      </c>
      <c r="AE2420" s="113"/>
      <c r="AF2420" s="60"/>
    </row>
    <row r="2421" spans="1:34">
      <c r="A2421" s="99" t="s">
        <v>831</v>
      </c>
      <c r="B2421" s="87"/>
      <c r="C2421" s="21" t="s">
        <v>2</v>
      </c>
      <c r="D2421" s="12">
        <v>54</v>
      </c>
      <c r="E2421" s="12">
        <v>0</v>
      </c>
      <c r="F2421" s="12">
        <v>108</v>
      </c>
      <c r="G2421" s="12">
        <v>0</v>
      </c>
      <c r="H2421" s="12">
        <v>0</v>
      </c>
      <c r="I2421" s="13">
        <v>30</v>
      </c>
      <c r="J2421" s="13">
        <v>60</v>
      </c>
      <c r="K2421" s="13">
        <v>47.5</v>
      </c>
      <c r="L2421" s="13">
        <v>47.5</v>
      </c>
      <c r="M2421" s="13">
        <v>0</v>
      </c>
      <c r="N2421" s="14">
        <f>D2421*$D$10</f>
        <v>70.2</v>
      </c>
      <c r="O2421" s="14">
        <f>E2421*$E$10</f>
        <v>0</v>
      </c>
      <c r="P2421" s="14">
        <f>F2421*$F$10</f>
        <v>162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189.54000000000002</v>
      </c>
      <c r="T2421" s="14">
        <f>(O2421/100)*(K2421*$J$10)</f>
        <v>0</v>
      </c>
      <c r="U2421" s="14">
        <f>(P2421/100)*(K2421*$K$10)+(P2421/100)*(L2421*$L$10)</f>
        <v>461.70000000000005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259.74</v>
      </c>
      <c r="Y2421" s="14">
        <f t="shared" si="766"/>
        <v>0</v>
      </c>
      <c r="Z2421" s="14">
        <f t="shared" si="767"/>
        <v>623.70000000000005</v>
      </c>
      <c r="AA2421" s="14">
        <f t="shared" si="768"/>
        <v>0</v>
      </c>
      <c r="AB2421" s="14">
        <f t="shared" si="770"/>
        <v>0</v>
      </c>
      <c r="AC2421" s="15">
        <f t="shared" si="769"/>
        <v>883.4</v>
      </c>
      <c r="AD2421" s="48">
        <f>(ROUND(AC2421-AC2414,1)/AC2414)</f>
        <v>0.10535535535535535</v>
      </c>
      <c r="AE2421" s="113"/>
      <c r="AF2421" s="60"/>
    </row>
    <row r="2422" spans="1:34">
      <c r="A2422" s="99" t="s">
        <v>832</v>
      </c>
      <c r="B2422" s="87"/>
      <c r="C2422" s="21" t="s">
        <v>3</v>
      </c>
      <c r="D2422" s="12">
        <v>54</v>
      </c>
      <c r="E2422" s="12">
        <v>0</v>
      </c>
      <c r="F2422" s="12">
        <v>0</v>
      </c>
      <c r="G2422" s="12">
        <v>108</v>
      </c>
      <c r="H2422" s="12">
        <v>0</v>
      </c>
      <c r="I2422" s="13">
        <v>30</v>
      </c>
      <c r="J2422" s="13">
        <v>60</v>
      </c>
      <c r="K2422" s="13">
        <v>0</v>
      </c>
      <c r="L2422" s="13">
        <v>95</v>
      </c>
      <c r="M2422" s="13">
        <v>0</v>
      </c>
      <c r="N2422" s="14">
        <f>D2422*$D$11</f>
        <v>70.2</v>
      </c>
      <c r="O2422" s="14">
        <f>E2422*$E$11</f>
        <v>0</v>
      </c>
      <c r="P2422" s="14">
        <f>F2422*$F$11</f>
        <v>0</v>
      </c>
      <c r="Q2422" s="14">
        <f>G2422*$G$11</f>
        <v>162</v>
      </c>
      <c r="R2422" s="14">
        <f>H2422*$H$11</f>
        <v>0</v>
      </c>
      <c r="S2422" s="14">
        <f>(N2422/100)*(I2422*$I$11)+(N2422/100)*(J2422*$J$11)</f>
        <v>189.54000000000002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461.70000000000005</v>
      </c>
      <c r="W2422" s="14">
        <f>(R2422/100)*(K2422*$K$11)+(R2422/100)*(L2422*$L$11)</f>
        <v>0</v>
      </c>
      <c r="X2422" s="14">
        <f t="shared" si="765"/>
        <v>259.74</v>
      </c>
      <c r="Y2422" s="14">
        <f t="shared" si="766"/>
        <v>0</v>
      </c>
      <c r="Z2422" s="14">
        <f t="shared" si="767"/>
        <v>0</v>
      </c>
      <c r="AA2422" s="14">
        <f t="shared" si="768"/>
        <v>623.70000000000005</v>
      </c>
      <c r="AB2422" s="14">
        <f t="shared" si="770"/>
        <v>0</v>
      </c>
      <c r="AC2422" s="15">
        <f t="shared" si="769"/>
        <v>883.4</v>
      </c>
      <c r="AD2422" s="48">
        <f>(ROUND(AC2422-AC2414,1)/AC2414)</f>
        <v>0.10535535535535535</v>
      </c>
      <c r="AE2422" s="113"/>
      <c r="AF2422" s="60"/>
    </row>
    <row r="2423" spans="1:34">
      <c r="A2423" s="99" t="s">
        <v>833</v>
      </c>
      <c r="B2423" s="87"/>
      <c r="C2423" s="21" t="s">
        <v>4</v>
      </c>
      <c r="D2423" s="12">
        <v>54</v>
      </c>
      <c r="E2423" s="12">
        <v>0</v>
      </c>
      <c r="F2423" s="12">
        <v>0</v>
      </c>
      <c r="G2423" s="12">
        <v>0</v>
      </c>
      <c r="H2423" s="12">
        <v>108</v>
      </c>
      <c r="I2423" s="13">
        <v>30</v>
      </c>
      <c r="J2423" s="13">
        <v>60</v>
      </c>
      <c r="K2423" s="13">
        <v>47.5</v>
      </c>
      <c r="L2423" s="13">
        <v>47.5</v>
      </c>
      <c r="M2423" s="13">
        <v>0</v>
      </c>
      <c r="N2423" s="14">
        <f>D2423*$D$12</f>
        <v>70.2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162</v>
      </c>
      <c r="S2423" s="14">
        <f>(N2423/100)*(I2423*$I$12)+(N2423/100)*(J2423*$J$12)</f>
        <v>189.54000000000002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461.70000000000005</v>
      </c>
      <c r="X2423" s="14">
        <f t="shared" si="765"/>
        <v>259.74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623.70000000000005</v>
      </c>
      <c r="AC2423" s="15">
        <f t="shared" si="769"/>
        <v>883.4</v>
      </c>
      <c r="AD2423" s="48">
        <f>(ROUND(AC2423-AC2414,1)/AC2414)</f>
        <v>0.10535535535535535</v>
      </c>
      <c r="AE2423" s="113"/>
      <c r="AF2423" s="60"/>
    </row>
    <row r="2424" spans="1:34">
      <c r="A2424" s="99" t="s">
        <v>834</v>
      </c>
      <c r="B2424" s="87"/>
      <c r="C2424" s="21" t="s">
        <v>327</v>
      </c>
      <c r="D2424" s="12">
        <v>108</v>
      </c>
      <c r="E2424" s="12">
        <v>0</v>
      </c>
      <c r="F2424" s="12">
        <v>0</v>
      </c>
      <c r="G2424" s="12">
        <v>0</v>
      </c>
      <c r="H2424" s="12">
        <v>0</v>
      </c>
      <c r="I2424" s="13">
        <v>30</v>
      </c>
      <c r="J2424" s="13">
        <v>60</v>
      </c>
      <c r="K2424" s="13">
        <v>0</v>
      </c>
      <c r="L2424" s="13">
        <v>0</v>
      </c>
      <c r="M2424" s="13">
        <v>75</v>
      </c>
      <c r="N2424" s="14">
        <f>D2424*$D$13</f>
        <v>162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801.90000000000009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963.90000000000009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963.9</v>
      </c>
      <c r="AD2424" s="48">
        <f>(ROUND(AC2424-AC2414,1)/AC2414)</f>
        <v>0.20608108108108106</v>
      </c>
      <c r="AE2424" s="113"/>
      <c r="AF2424" s="60"/>
    </row>
    <row r="2425" spans="1:34">
      <c r="A2425" s="99" t="s">
        <v>835</v>
      </c>
      <c r="B2425" s="87"/>
      <c r="C2425" s="21" t="s">
        <v>328</v>
      </c>
      <c r="D2425" s="12">
        <v>108</v>
      </c>
      <c r="E2425" s="12">
        <v>0</v>
      </c>
      <c r="F2425" s="12">
        <v>0</v>
      </c>
      <c r="G2425" s="12">
        <v>0</v>
      </c>
      <c r="H2425" s="12">
        <v>0</v>
      </c>
      <c r="I2425" s="13">
        <v>30</v>
      </c>
      <c r="J2425" s="13">
        <v>60</v>
      </c>
      <c r="K2425" s="13">
        <v>75</v>
      </c>
      <c r="L2425" s="13">
        <v>0</v>
      </c>
      <c r="M2425" s="13">
        <v>0</v>
      </c>
      <c r="N2425" s="14">
        <f>D2425*$D$14</f>
        <v>162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801.90000000000009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963.90000000000009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963.9</v>
      </c>
      <c r="AD2425" s="48">
        <f>(ROUND(AC2425-AC2414,1)/AC2414)</f>
        <v>0.20608108108108106</v>
      </c>
      <c r="AE2425" s="113"/>
      <c r="AF2425" s="60"/>
    </row>
    <row r="2426" spans="1:34">
      <c r="A2426" s="99"/>
      <c r="B2426" s="87"/>
      <c r="C2426" s="21" t="s">
        <v>329</v>
      </c>
      <c r="D2426" s="12">
        <v>108</v>
      </c>
      <c r="E2426" s="12">
        <v>0</v>
      </c>
      <c r="F2426" s="12">
        <v>0</v>
      </c>
      <c r="G2426" s="12">
        <v>0</v>
      </c>
      <c r="H2426" s="12">
        <v>0</v>
      </c>
      <c r="I2426" s="13">
        <v>30</v>
      </c>
      <c r="J2426" s="13">
        <v>60</v>
      </c>
      <c r="K2426" s="13">
        <v>0</v>
      </c>
      <c r="L2426" s="13">
        <v>75</v>
      </c>
      <c r="M2426" s="13">
        <v>0</v>
      </c>
      <c r="N2426" s="14">
        <f>D2426*$D$15</f>
        <v>162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801.90000000000009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963.90000000000009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963.9</v>
      </c>
      <c r="AD2426" s="48">
        <f>(ROUND(AC2426-AC2414,1)/AC2414)</f>
        <v>0.20608108108108106</v>
      </c>
      <c r="AE2426" s="113"/>
      <c r="AF2426" s="60"/>
    </row>
    <row r="2427" spans="1:34">
      <c r="A2427" s="99"/>
      <c r="B2427" s="87"/>
      <c r="C2427" s="21" t="s">
        <v>325</v>
      </c>
      <c r="D2427" s="12">
        <v>108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172.8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736.12800000000016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908.92800000000011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908.9</v>
      </c>
      <c r="AD2427" s="48">
        <f>(ROUND(AC2427-AC2414,1)/AC2414)</f>
        <v>0.13726226226226226</v>
      </c>
      <c r="AE2427" s="113"/>
      <c r="AF2427" s="60"/>
    </row>
    <row r="2428" spans="1:34">
      <c r="A2428" s="99"/>
      <c r="B2428" s="87"/>
      <c r="C2428" s="21" t="s">
        <v>326</v>
      </c>
      <c r="D2428" s="12">
        <v>108</v>
      </c>
      <c r="E2428" s="12">
        <v>0</v>
      </c>
      <c r="F2428" s="12">
        <v>0</v>
      </c>
      <c r="G2428" s="12">
        <v>0</v>
      </c>
      <c r="H2428" s="12">
        <v>0</v>
      </c>
      <c r="I2428" s="13">
        <v>63</v>
      </c>
      <c r="J2428" s="13">
        <v>60</v>
      </c>
      <c r="K2428" s="13">
        <v>0</v>
      </c>
      <c r="L2428" s="13">
        <v>0</v>
      </c>
      <c r="M2428" s="13">
        <v>0</v>
      </c>
      <c r="N2428" s="14">
        <f>D2428*$D$17</f>
        <v>172.8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593.56799999999998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766.36799999999994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766.4</v>
      </c>
      <c r="AD2428" s="48">
        <f>(ROUND(AC2428-AC2414,1)/AC2414)</f>
        <v>-4.1041041041041032E-2</v>
      </c>
      <c r="AE2428" s="113"/>
      <c r="AF2428" s="60"/>
    </row>
    <row r="2429" spans="1:34">
      <c r="A2429" s="106" t="s">
        <v>0</v>
      </c>
      <c r="B2429" s="90" t="s">
        <v>309</v>
      </c>
      <c r="C2429" s="50" t="s">
        <v>241</v>
      </c>
      <c r="D2429" s="11">
        <v>125</v>
      </c>
      <c r="E2429" s="11">
        <v>0</v>
      </c>
      <c r="F2429" s="11">
        <v>0</v>
      </c>
      <c r="G2429" s="11">
        <v>0</v>
      </c>
      <c r="H2429" s="11">
        <v>0</v>
      </c>
      <c r="I2429" s="51">
        <v>10</v>
      </c>
      <c r="J2429" s="51">
        <v>70</v>
      </c>
      <c r="K2429" s="51">
        <v>0</v>
      </c>
      <c r="L2429" s="51">
        <v>0</v>
      </c>
      <c r="M2429" s="51">
        <v>0</v>
      </c>
      <c r="N2429" s="52">
        <f>D2429*$D$3</f>
        <v>250</v>
      </c>
      <c r="O2429" s="52">
        <f>E2429*$E$3</f>
        <v>0</v>
      </c>
      <c r="P2429" s="52">
        <f>F2429*$F$3</f>
        <v>0</v>
      </c>
      <c r="Q2429" s="52">
        <f>G2429*$G$3</f>
        <v>0</v>
      </c>
      <c r="R2429" s="52">
        <f>H2429*$H$3</f>
        <v>0</v>
      </c>
      <c r="S2429" s="52">
        <f>(N2429/100)*(I2429*$I$3)+(N2429/100)*(J2429*$J$3)</f>
        <v>600</v>
      </c>
      <c r="T2429" s="52">
        <f>(O2429/100)*(K2429*$K$3)</f>
        <v>0</v>
      </c>
      <c r="U2429" s="52">
        <f>(P2429/100)*(K2429*$K$3)+(P2429/100)*(L2429*$L$3)</f>
        <v>0</v>
      </c>
      <c r="V2429" s="52">
        <f>(Q2429/100)*(L2429*$L$3)</f>
        <v>0</v>
      </c>
      <c r="W2429" s="52">
        <f>(R2429/100)*(K2429*$K$3)+(R2429/100)*(L2429*$L$3)</f>
        <v>0</v>
      </c>
      <c r="X2429" s="52">
        <f t="shared" si="733"/>
        <v>850</v>
      </c>
      <c r="Y2429" s="52">
        <f t="shared" si="734"/>
        <v>0</v>
      </c>
      <c r="Z2429" s="52">
        <f t="shared" si="735"/>
        <v>0</v>
      </c>
      <c r="AA2429" s="52">
        <f t="shared" si="736"/>
        <v>0</v>
      </c>
      <c r="AB2429" s="52">
        <f>R2429+W2429</f>
        <v>0</v>
      </c>
      <c r="AC2429" s="53">
        <f>ROUND(X2429+Y2429+Z2429+AA2429+AB2429,1)</f>
        <v>850</v>
      </c>
      <c r="AD2429" s="58"/>
      <c r="AE2429" s="113"/>
      <c r="AF2429" s="60"/>
    </row>
    <row r="2430" spans="1:34">
      <c r="A2430" s="99" t="s">
        <v>802</v>
      </c>
      <c r="B2430" s="91">
        <v>0</v>
      </c>
      <c r="C2430" s="21" t="s">
        <v>324</v>
      </c>
      <c r="D2430" s="12">
        <v>125</v>
      </c>
      <c r="E2430" s="12">
        <v>0</v>
      </c>
      <c r="F2430" s="12">
        <v>0</v>
      </c>
      <c r="G2430" s="12">
        <v>0</v>
      </c>
      <c r="H2430" s="12">
        <v>0</v>
      </c>
      <c r="I2430" s="13">
        <v>30</v>
      </c>
      <c r="J2430" s="13">
        <v>80</v>
      </c>
      <c r="K2430" s="13">
        <v>0</v>
      </c>
      <c r="L2430" s="13">
        <v>0</v>
      </c>
      <c r="M2430" s="13">
        <v>0</v>
      </c>
      <c r="N2430" s="14">
        <f>D2430*$D$4</f>
        <v>200</v>
      </c>
      <c r="O2430" s="14">
        <f>E2430*$E$4</f>
        <v>0</v>
      </c>
      <c r="P2430" s="14">
        <f>F2430*$F$4</f>
        <v>0</v>
      </c>
      <c r="Q2430" s="14">
        <f>G2430*$G$4</f>
        <v>0</v>
      </c>
      <c r="R2430" s="14">
        <f>H2430*$H$4</f>
        <v>0</v>
      </c>
      <c r="S2430" s="14">
        <f>(N2430/100)*(I2430*$I$4)+(N2430/100)*(J2430*$J$4)</f>
        <v>770</v>
      </c>
      <c r="T2430" s="14">
        <f>(O2430/100)*(K2430*$K$4)</f>
        <v>0</v>
      </c>
      <c r="U2430" s="14">
        <f>(P2430/100)*(K2430*$K$4)+(P2430/100)*(L2430*$L$4)</f>
        <v>0</v>
      </c>
      <c r="V2430" s="14">
        <f>(Q2430/100)*(L2430*$L$4)</f>
        <v>0</v>
      </c>
      <c r="W2430" s="14">
        <f>(R2430/100)*(K2430*$K$4)+(R2430/100)*(L2430*$L$4)</f>
        <v>0</v>
      </c>
      <c r="X2430" s="14">
        <f t="shared" ref="X2430:X2443" si="771">N2430+S2430</f>
        <v>970</v>
      </c>
      <c r="Y2430" s="14">
        <f t="shared" ref="Y2430:Y2443" si="772">O2430+T2430</f>
        <v>0</v>
      </c>
      <c r="Z2430" s="14">
        <f t="shared" ref="Z2430:Z2443" si="773">P2430+U2430</f>
        <v>0</v>
      </c>
      <c r="AA2430" s="14">
        <f t="shared" ref="AA2430:AA2443" si="774">Q2430+V2430</f>
        <v>0</v>
      </c>
      <c r="AB2430" s="14">
        <f>R2430+W2430</f>
        <v>0</v>
      </c>
      <c r="AC2430" s="15">
        <f>ROUND(X2430+Y2430+Z2430+AA2430+AB2430,1)</f>
        <v>970</v>
      </c>
      <c r="AD2430" s="48">
        <f>(ROUND(AC2430-AC2429,1)/AC2429)</f>
        <v>0.14117647058823529</v>
      </c>
      <c r="AE2430" s="113"/>
      <c r="AF2430" s="60"/>
    </row>
    <row r="2431" spans="1:34">
      <c r="A2431" s="99" t="s">
        <v>803</v>
      </c>
      <c r="B2431" s="91">
        <v>25</v>
      </c>
      <c r="C2431" s="21" t="s">
        <v>836</v>
      </c>
      <c r="D2431" s="12">
        <v>125</v>
      </c>
      <c r="E2431" s="12">
        <v>0</v>
      </c>
      <c r="F2431" s="12">
        <v>0</v>
      </c>
      <c r="G2431" s="12">
        <v>0</v>
      </c>
      <c r="H2431" s="12">
        <v>0</v>
      </c>
      <c r="I2431" s="13">
        <v>10</v>
      </c>
      <c r="J2431" s="13">
        <v>70</v>
      </c>
      <c r="K2431" s="13">
        <v>0</v>
      </c>
      <c r="L2431" s="13">
        <v>0</v>
      </c>
      <c r="M2431" s="13">
        <v>0</v>
      </c>
      <c r="N2431" s="14">
        <f>D2431*$D$5</f>
        <v>250</v>
      </c>
      <c r="O2431" s="14">
        <f>E2431*$E$5</f>
        <v>0</v>
      </c>
      <c r="P2431" s="14">
        <f>F2431*$F$5</f>
        <v>0</v>
      </c>
      <c r="Q2431" s="14">
        <f>G2431*$G$5</f>
        <v>0</v>
      </c>
      <c r="R2431" s="14">
        <f>H2431*$H$5</f>
        <v>0</v>
      </c>
      <c r="S2431" s="14">
        <f>(N2431/100)*(I2431*$I$5)+(N2431/100)*(J2431*$J$5)</f>
        <v>560</v>
      </c>
      <c r="T2431" s="14">
        <f>(O2431/100)*(K2431*$K$5)</f>
        <v>0</v>
      </c>
      <c r="U2431" s="14">
        <f>(P2431/100)*(K2431*$K$5)+(P2431/100)*(L2431*$L$5)</f>
        <v>0</v>
      </c>
      <c r="V2431" s="14">
        <f>(Q2431/100)*(L2431*$L$5)</f>
        <v>0</v>
      </c>
      <c r="W2431" s="14">
        <f>(R2431/100)*(K2431*$K$5)+(R2431/100)*(L2431*$L$5)</f>
        <v>0</v>
      </c>
      <c r="X2431" s="14">
        <f t="shared" si="771"/>
        <v>810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 t="shared" ref="AC2431:AC2443" si="775">ROUND(X2431+Y2431+Z2431+AA2431+AB2431,1)</f>
        <v>810</v>
      </c>
      <c r="AD2431" s="48">
        <f>(ROUND(AC2431-AC2429,1)/AC2429)</f>
        <v>-4.7058823529411764E-2</v>
      </c>
      <c r="AE2431" s="113" t="s">
        <v>801</v>
      </c>
      <c r="AF2431" s="60"/>
    </row>
    <row r="2432" spans="1:34">
      <c r="A2432" s="99" t="s">
        <v>804</v>
      </c>
      <c r="B2432" s="91">
        <v>0</v>
      </c>
      <c r="C2432" s="21" t="s">
        <v>337</v>
      </c>
      <c r="D2432" s="12">
        <v>125</v>
      </c>
      <c r="E2432" s="12">
        <v>0</v>
      </c>
      <c r="F2432" s="12">
        <v>0</v>
      </c>
      <c r="G2432" s="12">
        <v>0</v>
      </c>
      <c r="H2432" s="12">
        <v>0</v>
      </c>
      <c r="I2432" s="13">
        <v>10</v>
      </c>
      <c r="J2432" s="13">
        <v>70</v>
      </c>
      <c r="K2432" s="13">
        <v>0</v>
      </c>
      <c r="L2432" s="13">
        <v>0</v>
      </c>
      <c r="M2432" s="13">
        <v>0</v>
      </c>
      <c r="N2432" s="14">
        <f>D2432*$D$6</f>
        <v>250</v>
      </c>
      <c r="O2432" s="14">
        <f>E2432*$E$6</f>
        <v>0</v>
      </c>
      <c r="P2432" s="14">
        <f>F2432*$F$6</f>
        <v>0</v>
      </c>
      <c r="Q2432" s="14">
        <f>G2432*$G$6</f>
        <v>0</v>
      </c>
      <c r="R2432" s="14">
        <f>H2432*$H$6</f>
        <v>0</v>
      </c>
      <c r="S2432" s="14">
        <f>(N2432/100)*(I2432*$I$6)+(N2432/100)*(J2432*$J$6)</f>
        <v>560</v>
      </c>
      <c r="T2432" s="14">
        <f>(O2432/100)*(K2432*$K$6)</f>
        <v>0</v>
      </c>
      <c r="U2432" s="14">
        <f>(P2432/100)*(K2432*$K$6)+(P2432/100)*(L2432*$L$6)</f>
        <v>0</v>
      </c>
      <c r="V2432" s="14">
        <f>(Q2432/100)*(L2432*$L$6)</f>
        <v>0</v>
      </c>
      <c r="W2432" s="14">
        <f>(R2432/100)*(K2432*$K$6)+(R2432/100)*(L2432*$L$6)</f>
        <v>0</v>
      </c>
      <c r="X2432" s="14">
        <f t="shared" si="771"/>
        <v>810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 t="shared" ref="AB2432:AB2443" si="776">R2432+W2432</f>
        <v>0</v>
      </c>
      <c r="AC2432" s="15">
        <f t="shared" si="775"/>
        <v>810</v>
      </c>
      <c r="AD2432" s="48">
        <f>(ROUND(AC2432-AC2429,1)/AC2429)</f>
        <v>-4.7058823529411764E-2</v>
      </c>
      <c r="AE2432" s="113"/>
      <c r="AF2432" s="60"/>
    </row>
    <row r="2433" spans="1:32">
      <c r="A2433" s="99" t="s">
        <v>805</v>
      </c>
      <c r="B2433" s="91">
        <v>0</v>
      </c>
      <c r="C2433" s="21" t="s">
        <v>338</v>
      </c>
      <c r="D2433" s="12">
        <v>125</v>
      </c>
      <c r="E2433" s="12">
        <v>0</v>
      </c>
      <c r="F2433" s="12">
        <v>0</v>
      </c>
      <c r="G2433" s="12">
        <v>0</v>
      </c>
      <c r="H2433" s="12">
        <v>0</v>
      </c>
      <c r="I2433" s="13">
        <v>10</v>
      </c>
      <c r="J2433" s="13">
        <v>70</v>
      </c>
      <c r="K2433" s="13">
        <v>0</v>
      </c>
      <c r="L2433" s="13">
        <v>0</v>
      </c>
      <c r="M2433" s="13">
        <v>0</v>
      </c>
      <c r="N2433" s="14">
        <f>D2433*$D$7</f>
        <v>250</v>
      </c>
      <c r="O2433" s="14">
        <f>E2433*$E$7</f>
        <v>0</v>
      </c>
      <c r="P2433" s="14">
        <f>F2433*$F$7</f>
        <v>0</v>
      </c>
      <c r="Q2433" s="14">
        <f>G2433*$G$7</f>
        <v>0</v>
      </c>
      <c r="R2433" s="14">
        <f>H2433*$H$7</f>
        <v>0</v>
      </c>
      <c r="S2433" s="14">
        <f>(N2433/100)*(I2433*$I$7)+(N2433/100)*(J2433*$J$7)</f>
        <v>560</v>
      </c>
      <c r="T2433" s="14">
        <f>(O2433/100)*(K2433*$K$7)</f>
        <v>0</v>
      </c>
      <c r="U2433" s="14">
        <f>(P2433/100)*(K2433*$K$7)+(P2433/100)*(L2433*$L$7)</f>
        <v>0</v>
      </c>
      <c r="V2433" s="14">
        <f>(Q2433/100)*(L2433*$L$7)</f>
        <v>0</v>
      </c>
      <c r="W2433" s="14">
        <f>(R2433/100)*(K2433*$K$7)+(R2433/100)*(L2433*$L$7)</f>
        <v>0</v>
      </c>
      <c r="X2433" s="14">
        <f t="shared" si="771"/>
        <v>810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si="776"/>
        <v>0</v>
      </c>
      <c r="AC2433" s="15">
        <f t="shared" si="775"/>
        <v>810</v>
      </c>
      <c r="AD2433" s="48">
        <f>(ROUND(AC2433-AC2429,1)/AC2429)</f>
        <v>-4.7058823529411764E-2</v>
      </c>
      <c r="AE2433" s="113"/>
      <c r="AF2433" s="60"/>
    </row>
    <row r="2434" spans="1:32">
      <c r="A2434" s="99" t="s">
        <v>655</v>
      </c>
      <c r="B2434" s="91"/>
      <c r="C2434" s="21" t="s">
        <v>339</v>
      </c>
      <c r="D2434" s="12">
        <v>125</v>
      </c>
      <c r="E2434" s="12">
        <v>0</v>
      </c>
      <c r="F2434" s="12">
        <v>0</v>
      </c>
      <c r="G2434" s="12">
        <v>0</v>
      </c>
      <c r="H2434" s="12">
        <v>0</v>
      </c>
      <c r="I2434" s="13">
        <v>10</v>
      </c>
      <c r="J2434" s="13">
        <v>70</v>
      </c>
      <c r="K2434" s="13">
        <v>0</v>
      </c>
      <c r="L2434" s="13">
        <v>0</v>
      </c>
      <c r="M2434" s="13">
        <v>0</v>
      </c>
      <c r="N2434" s="14">
        <f>D2434*$D$8</f>
        <v>250</v>
      </c>
      <c r="O2434" s="14">
        <f>E2434*$E$8</f>
        <v>0</v>
      </c>
      <c r="P2434" s="14">
        <f>F2434*$F$8</f>
        <v>0</v>
      </c>
      <c r="Q2434" s="14">
        <f>G2434*$G$8</f>
        <v>0</v>
      </c>
      <c r="R2434" s="14">
        <f>H2434*$H$8</f>
        <v>0</v>
      </c>
      <c r="S2434" s="14">
        <f>(N2434/100)*(I2434*$I$8)+(N2434/100)*(J2434*$J$8)</f>
        <v>560</v>
      </c>
      <c r="T2434" s="14">
        <f>(O2434/100)*(K2434*$K$8)</f>
        <v>0</v>
      </c>
      <c r="U2434" s="14">
        <f>(P2434/100)*(K2434*$K$8)+(P2434/100)*(L2434*$L$8)</f>
        <v>0</v>
      </c>
      <c r="V2434" s="14">
        <f>(Q2434/100)*(L2434*$L$8)</f>
        <v>0</v>
      </c>
      <c r="W2434" s="14">
        <f>(R2434/100)*(K2434*$K$8)+(R2434/100)*(L2434*$L$8)</f>
        <v>0</v>
      </c>
      <c r="X2434" s="14">
        <f t="shared" si="771"/>
        <v>810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810</v>
      </c>
      <c r="AD2434" s="48">
        <f>(ROUND(AC2434-AC2429,1)/AC2429)</f>
        <v>-4.7058823529411764E-2</v>
      </c>
      <c r="AE2434" s="113"/>
      <c r="AF2434" s="60"/>
    </row>
    <row r="2435" spans="1:32">
      <c r="A2435" s="99" t="s">
        <v>596</v>
      </c>
      <c r="B2435" s="91"/>
      <c r="C2435" s="21" t="s">
        <v>1</v>
      </c>
      <c r="D2435" s="12">
        <v>75</v>
      </c>
      <c r="E2435" s="12">
        <v>125</v>
      </c>
      <c r="F2435" s="12">
        <v>0</v>
      </c>
      <c r="G2435" s="12">
        <v>0</v>
      </c>
      <c r="H2435" s="12">
        <v>0</v>
      </c>
      <c r="I2435" s="13">
        <v>10</v>
      </c>
      <c r="J2435" s="13">
        <v>70</v>
      </c>
      <c r="K2435" s="13">
        <v>85</v>
      </c>
      <c r="L2435" s="13">
        <v>0</v>
      </c>
      <c r="M2435" s="13">
        <v>0</v>
      </c>
      <c r="N2435" s="14">
        <f>D2435*$D$9</f>
        <v>97.5</v>
      </c>
      <c r="O2435" s="14">
        <f>E2435*$E$9</f>
        <v>187.5</v>
      </c>
      <c r="P2435" s="14">
        <f>F2435*$F$9</f>
        <v>0</v>
      </c>
      <c r="Q2435" s="14">
        <f>G2435*$G$9</f>
        <v>0</v>
      </c>
      <c r="R2435" s="14">
        <f>H2435*$H$9</f>
        <v>0</v>
      </c>
      <c r="S2435" s="14">
        <f>(N2435/100)*(I2435*$I$9)+(N2435/100)*(J2435*$J$9)</f>
        <v>234</v>
      </c>
      <c r="T2435" s="14">
        <f>(O2435/100)*(K2435*$K$9)</f>
        <v>478.125</v>
      </c>
      <c r="U2435" s="14">
        <f>(P2435/100)*(K2435*$K$9)+(P2435/100)*(L2435*$L$9)</f>
        <v>0</v>
      </c>
      <c r="V2435" s="14">
        <f>(Q2435/100)*(L2435*$L$9)</f>
        <v>0</v>
      </c>
      <c r="W2435" s="14">
        <f>(R2435/100)*(K2435*$K$9)+(R2435/100)*(L2435*$L$9)</f>
        <v>0</v>
      </c>
      <c r="X2435" s="14">
        <f t="shared" si="771"/>
        <v>331.5</v>
      </c>
      <c r="Y2435" s="14">
        <f t="shared" si="772"/>
        <v>665.625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997.1</v>
      </c>
      <c r="AD2435" s="48">
        <f>(ROUND(AC2435-AC2429,1)/AC2429)</f>
        <v>0.17305882352941176</v>
      </c>
      <c r="AE2435" s="113"/>
      <c r="AF2435" s="60"/>
    </row>
    <row r="2436" spans="1:32">
      <c r="A2436" s="99" t="s">
        <v>831</v>
      </c>
      <c r="B2436" s="91"/>
      <c r="C2436" s="21" t="s">
        <v>2</v>
      </c>
      <c r="D2436" s="12">
        <v>75</v>
      </c>
      <c r="E2436" s="12">
        <v>0</v>
      </c>
      <c r="F2436" s="12">
        <v>125</v>
      </c>
      <c r="G2436" s="12">
        <v>0</v>
      </c>
      <c r="H2436" s="12">
        <v>0</v>
      </c>
      <c r="I2436" s="13">
        <v>10</v>
      </c>
      <c r="J2436" s="13">
        <v>70</v>
      </c>
      <c r="K2436" s="13">
        <v>42.5</v>
      </c>
      <c r="L2436" s="13">
        <v>42.5</v>
      </c>
      <c r="M2436" s="13">
        <v>0</v>
      </c>
      <c r="N2436" s="14">
        <f>D2436*$D$10</f>
        <v>97.5</v>
      </c>
      <c r="O2436" s="14">
        <f>E2436*$E$10</f>
        <v>0</v>
      </c>
      <c r="P2436" s="14">
        <f>F2436*$F$10</f>
        <v>187.5</v>
      </c>
      <c r="Q2436" s="14">
        <f>G2436*$G$10</f>
        <v>0</v>
      </c>
      <c r="R2436" s="14">
        <f>H2436*$H$10</f>
        <v>0</v>
      </c>
      <c r="S2436" s="14">
        <f>(N2436/100)*(I2436*$I$10)+(N2436/100)*(J2436*$J$10)</f>
        <v>234</v>
      </c>
      <c r="T2436" s="14">
        <f>(O2436/100)*(K2436*$J$10)</f>
        <v>0</v>
      </c>
      <c r="U2436" s="14">
        <f>(P2436/100)*(K2436*$K$10)+(P2436/100)*(L2436*$L$10)</f>
        <v>478.125</v>
      </c>
      <c r="V2436" s="14">
        <f>(Q2436/100)*(L2436*$L$10)</f>
        <v>0</v>
      </c>
      <c r="W2436" s="14">
        <f>(R2436/100)*(K2436*$K$10)+(R2436/100)*(L2436*$L$10)</f>
        <v>0</v>
      </c>
      <c r="X2436" s="14">
        <f t="shared" si="771"/>
        <v>331.5</v>
      </c>
      <c r="Y2436" s="14">
        <f t="shared" si="772"/>
        <v>0</v>
      </c>
      <c r="Z2436" s="14">
        <f t="shared" si="773"/>
        <v>665.625</v>
      </c>
      <c r="AA2436" s="14">
        <f t="shared" si="774"/>
        <v>0</v>
      </c>
      <c r="AB2436" s="14">
        <f t="shared" si="776"/>
        <v>0</v>
      </c>
      <c r="AC2436" s="15">
        <f t="shared" si="775"/>
        <v>997.1</v>
      </c>
      <c r="AD2436" s="48">
        <f>(ROUND(AC2436-AC2429,1)/AC2429)</f>
        <v>0.17305882352941176</v>
      </c>
      <c r="AE2436" s="113"/>
      <c r="AF2436" s="60"/>
    </row>
    <row r="2437" spans="1:32">
      <c r="A2437" s="99" t="s">
        <v>832</v>
      </c>
      <c r="B2437" s="91"/>
      <c r="C2437" s="21" t="s">
        <v>3</v>
      </c>
      <c r="D2437" s="12">
        <v>75</v>
      </c>
      <c r="E2437" s="12">
        <v>0</v>
      </c>
      <c r="F2437" s="12">
        <v>0</v>
      </c>
      <c r="G2437" s="12">
        <v>125</v>
      </c>
      <c r="H2437" s="12">
        <v>0</v>
      </c>
      <c r="I2437" s="13">
        <v>10</v>
      </c>
      <c r="J2437" s="13">
        <v>70</v>
      </c>
      <c r="K2437" s="13">
        <v>0</v>
      </c>
      <c r="L2437" s="13">
        <v>85</v>
      </c>
      <c r="M2437" s="13">
        <v>0</v>
      </c>
      <c r="N2437" s="14">
        <f>D2437*$D$11</f>
        <v>97.5</v>
      </c>
      <c r="O2437" s="14">
        <f>E2437*$E$11</f>
        <v>0</v>
      </c>
      <c r="P2437" s="14">
        <f>F2437*$F$11</f>
        <v>0</v>
      </c>
      <c r="Q2437" s="14">
        <f>G2437*$G$11</f>
        <v>187.5</v>
      </c>
      <c r="R2437" s="14">
        <f>H2437*$H$11</f>
        <v>0</v>
      </c>
      <c r="S2437" s="14">
        <f>(N2437/100)*(I2437*$I$11)+(N2437/100)*(J2437*$J$11)</f>
        <v>234</v>
      </c>
      <c r="T2437" s="14">
        <f>(O2437/100)*(K2437*$K$11)</f>
        <v>0</v>
      </c>
      <c r="U2437" s="14">
        <f>(P2437/100)*(K2437*$K$11)+(P2437/100)*(L2437*$L$11)</f>
        <v>0</v>
      </c>
      <c r="V2437" s="14">
        <f>(Q2437/100)*(L2437*$L$11)</f>
        <v>478.125</v>
      </c>
      <c r="W2437" s="14">
        <f>(R2437/100)*(K2437*$K$11)+(R2437/100)*(L2437*$L$11)</f>
        <v>0</v>
      </c>
      <c r="X2437" s="14">
        <f t="shared" si="771"/>
        <v>331.5</v>
      </c>
      <c r="Y2437" s="14">
        <f t="shared" si="772"/>
        <v>0</v>
      </c>
      <c r="Z2437" s="14">
        <f t="shared" si="773"/>
        <v>0</v>
      </c>
      <c r="AA2437" s="14">
        <f t="shared" si="774"/>
        <v>665.625</v>
      </c>
      <c r="AB2437" s="14">
        <f t="shared" si="776"/>
        <v>0</v>
      </c>
      <c r="AC2437" s="15">
        <f t="shared" si="775"/>
        <v>997.1</v>
      </c>
      <c r="AD2437" s="48">
        <f>(ROUND(AC2437-AC2429,1)/AC2429)</f>
        <v>0.17305882352941176</v>
      </c>
      <c r="AE2437" s="113"/>
      <c r="AF2437" s="60"/>
    </row>
    <row r="2438" spans="1:32">
      <c r="A2438" s="99" t="s">
        <v>833</v>
      </c>
      <c r="B2438" s="91"/>
      <c r="C2438" s="21" t="s">
        <v>4</v>
      </c>
      <c r="D2438" s="12">
        <v>75</v>
      </c>
      <c r="E2438" s="12">
        <v>0</v>
      </c>
      <c r="F2438" s="12">
        <v>0</v>
      </c>
      <c r="G2438" s="12">
        <v>0</v>
      </c>
      <c r="H2438" s="12">
        <v>125</v>
      </c>
      <c r="I2438" s="13">
        <v>10</v>
      </c>
      <c r="J2438" s="13">
        <v>70</v>
      </c>
      <c r="K2438" s="13">
        <v>42.5</v>
      </c>
      <c r="L2438" s="13">
        <v>42.5</v>
      </c>
      <c r="M2438" s="13">
        <v>0</v>
      </c>
      <c r="N2438" s="14">
        <f>D2438*$D$12</f>
        <v>97.5</v>
      </c>
      <c r="O2438" s="14">
        <f>E2438*$E$12</f>
        <v>0</v>
      </c>
      <c r="P2438" s="14">
        <f>F2438*$F$12</f>
        <v>0</v>
      </c>
      <c r="Q2438" s="14">
        <f>G2438*$G$12</f>
        <v>0</v>
      </c>
      <c r="R2438" s="14">
        <f>H2438*$H$12</f>
        <v>187.5</v>
      </c>
      <c r="S2438" s="14">
        <f>(N2438/100)*(I2438*$I$12)+(N2438/100)*(J2438*$J$12)</f>
        <v>234</v>
      </c>
      <c r="T2438" s="14">
        <f>(O2438/100)*(K2438*$K$12)</f>
        <v>0</v>
      </c>
      <c r="U2438" s="14">
        <f>(P2438/100)*(K2438*$K$12)+(P2438/100)*(L2438*$L$12)</f>
        <v>0</v>
      </c>
      <c r="V2438" s="14">
        <f>(Q2438/100)*(L2438*$L$12)</f>
        <v>0</v>
      </c>
      <c r="W2438" s="14">
        <f>(R2438/100)*(K2438*$K$12)+(R2438/100)*(L2438*$L$12)</f>
        <v>478.125</v>
      </c>
      <c r="X2438" s="14">
        <f t="shared" si="771"/>
        <v>331.5</v>
      </c>
      <c r="Y2438" s="14">
        <f t="shared" si="772"/>
        <v>0</v>
      </c>
      <c r="Z2438" s="14">
        <f t="shared" si="773"/>
        <v>0</v>
      </c>
      <c r="AA2438" s="14">
        <f t="shared" si="774"/>
        <v>0</v>
      </c>
      <c r="AB2438" s="14">
        <f t="shared" si="776"/>
        <v>665.625</v>
      </c>
      <c r="AC2438" s="15">
        <f t="shared" si="775"/>
        <v>997.1</v>
      </c>
      <c r="AD2438" s="48">
        <f>(ROUND(AC2438-AC2429,1)/AC2429)</f>
        <v>0.17305882352941176</v>
      </c>
      <c r="AE2438" s="113"/>
      <c r="AF2438" s="60"/>
    </row>
    <row r="2439" spans="1:32">
      <c r="A2439" s="99" t="s">
        <v>834</v>
      </c>
      <c r="B2439" s="91"/>
      <c r="C2439" s="21" t="s">
        <v>327</v>
      </c>
      <c r="D2439" s="12">
        <v>125</v>
      </c>
      <c r="E2439" s="12">
        <v>0</v>
      </c>
      <c r="F2439" s="12">
        <v>0</v>
      </c>
      <c r="G2439" s="12">
        <v>0</v>
      </c>
      <c r="H2439" s="12">
        <v>0</v>
      </c>
      <c r="I2439" s="13">
        <v>10</v>
      </c>
      <c r="J2439" s="13">
        <v>70</v>
      </c>
      <c r="K2439" s="13">
        <v>0</v>
      </c>
      <c r="L2439" s="13">
        <v>0</v>
      </c>
      <c r="M2439" s="13">
        <v>70</v>
      </c>
      <c r="N2439" s="14">
        <f>D2439*$D$13</f>
        <v>187.5</v>
      </c>
      <c r="O2439" s="14">
        <f>E2439*$E$13</f>
        <v>0</v>
      </c>
      <c r="P2439" s="14">
        <f>F2439*$F$13</f>
        <v>0</v>
      </c>
      <c r="Q2439" s="14">
        <f>G2439*$G$13</f>
        <v>0</v>
      </c>
      <c r="R2439" s="14">
        <f>H2439*$H$13</f>
        <v>0</v>
      </c>
      <c r="S2439" s="14">
        <f>(N2439/100)*(I2439*$I$14)+(N2439/100)*(J2439*$J$14)+(N2439/100)*(M2439*$M$14)</f>
        <v>843.75</v>
      </c>
      <c r="T2439" s="14">
        <f>(O2439/100)*(K2439*$K$13)+(O2439/100)*(M2439*$M$13)</f>
        <v>0</v>
      </c>
      <c r="U2439" s="14">
        <f>(P2439/100)*(K2439*$K$13)+(P2439/100)*(L2439*$L$13)+(P2439/100)*(M2439*$M$13)</f>
        <v>0</v>
      </c>
      <c r="V2439" s="14">
        <f>(Q2439/100)*(L2439*$L$13)+(Q2439/100)*(M2439*$M$13)</f>
        <v>0</v>
      </c>
      <c r="W2439" s="14">
        <f>(R2439/100)*(K2439*$K$13)+(R2439/100)*(L2439*$L$13)+(R2439/100)*(M2439*$M$13)</f>
        <v>0</v>
      </c>
      <c r="X2439" s="14">
        <f t="shared" si="771"/>
        <v>1031.25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0</v>
      </c>
      <c r="AC2439" s="15">
        <f t="shared" si="775"/>
        <v>1031.3</v>
      </c>
      <c r="AD2439" s="48">
        <f>(ROUND(AC2439-AC2429,1)/AC2429)</f>
        <v>0.21329411764705883</v>
      </c>
      <c r="AE2439" s="113"/>
      <c r="AF2439" s="60"/>
    </row>
    <row r="2440" spans="1:32">
      <c r="A2440" s="99" t="s">
        <v>835</v>
      </c>
      <c r="B2440" s="91"/>
      <c r="C2440" s="21" t="s">
        <v>328</v>
      </c>
      <c r="D2440" s="12">
        <v>125</v>
      </c>
      <c r="E2440" s="12">
        <v>0</v>
      </c>
      <c r="F2440" s="12">
        <v>0</v>
      </c>
      <c r="G2440" s="12">
        <v>0</v>
      </c>
      <c r="H2440" s="12">
        <v>0</v>
      </c>
      <c r="I2440" s="13">
        <v>10</v>
      </c>
      <c r="J2440" s="13">
        <v>70</v>
      </c>
      <c r="K2440" s="13">
        <v>70</v>
      </c>
      <c r="L2440" s="13">
        <v>0</v>
      </c>
      <c r="M2440" s="13">
        <v>0</v>
      </c>
      <c r="N2440" s="14">
        <f>D2440*$D$14</f>
        <v>187.5</v>
      </c>
      <c r="O2440" s="14">
        <f>E2440*$E$14</f>
        <v>0</v>
      </c>
      <c r="P2440" s="14">
        <f>F2440*$F$14</f>
        <v>0</v>
      </c>
      <c r="Q2440" s="14">
        <f>G2440*$G$14</f>
        <v>0</v>
      </c>
      <c r="R2440" s="14">
        <f>H2440*$H$14</f>
        <v>0</v>
      </c>
      <c r="S2440" s="14">
        <f>(N2440/100)*(I2440*$I$14)+(N2440/100)*(J2440*$J$14)+(N2440/100)*(K2440*$K$14)</f>
        <v>843.75</v>
      </c>
      <c r="T2440" s="14">
        <f>(O2440/100)*(K2440*$K$14)</f>
        <v>0</v>
      </c>
      <c r="U2440" s="14">
        <f>(P2440/100)*(K2440*$K$14)+(P2440/100)*(L2440*$L$14)</f>
        <v>0</v>
      </c>
      <c r="V2440" s="14">
        <f>(Q2440/100)*(L2440*$L$14)</f>
        <v>0</v>
      </c>
      <c r="W2440" s="14">
        <f>(R2440/100)*(K2440*$L$14)+(R2440/100)*(L2440*$M$14)</f>
        <v>0</v>
      </c>
      <c r="X2440" s="14">
        <f t="shared" si="771"/>
        <v>1031.25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1031.3</v>
      </c>
      <c r="AD2440" s="48">
        <f>(ROUND(AC2440-AC2429,1)/AC2429)</f>
        <v>0.21329411764705883</v>
      </c>
      <c r="AE2440" s="113"/>
      <c r="AF2440" s="60"/>
    </row>
    <row r="2441" spans="1:32">
      <c r="A2441" s="99"/>
      <c r="B2441" s="91"/>
      <c r="C2441" s="21" t="s">
        <v>329</v>
      </c>
      <c r="D2441" s="12">
        <v>125</v>
      </c>
      <c r="E2441" s="12">
        <v>0</v>
      </c>
      <c r="F2441" s="12">
        <v>0</v>
      </c>
      <c r="G2441" s="12">
        <v>0</v>
      </c>
      <c r="H2441" s="12">
        <v>0</v>
      </c>
      <c r="I2441" s="13">
        <v>10</v>
      </c>
      <c r="J2441" s="13">
        <v>70</v>
      </c>
      <c r="K2441" s="13">
        <v>0</v>
      </c>
      <c r="L2441" s="13">
        <v>70</v>
      </c>
      <c r="M2441" s="13">
        <v>0</v>
      </c>
      <c r="N2441" s="14">
        <f>D2441*$D$15</f>
        <v>187.5</v>
      </c>
      <c r="O2441" s="14">
        <f>E2441*$E$15</f>
        <v>0</v>
      </c>
      <c r="P2441" s="14">
        <f>F2441*$F$15</f>
        <v>0</v>
      </c>
      <c r="Q2441" s="14">
        <f>G2441*$G$15</f>
        <v>0</v>
      </c>
      <c r="R2441" s="14">
        <f>H2441*$H$15</f>
        <v>0</v>
      </c>
      <c r="S2441" s="14">
        <f>(N2441/100)*(I2441*$I$15)+(N2441/100)*(J2441*$J$15)+(N2441/100)*(L2441*$L$15)</f>
        <v>843.75</v>
      </c>
      <c r="T2441" s="14">
        <f>(O2441/100)*(K2441*$K$15)</f>
        <v>0</v>
      </c>
      <c r="U2441" s="14">
        <f>(P2441/100)*(K2441*$K$15)+(P2441/100)*(L2441*$L$15)</f>
        <v>0</v>
      </c>
      <c r="V2441" s="14">
        <f>(Q2441/100)*(L2441*$L$15)</f>
        <v>0</v>
      </c>
      <c r="W2441" s="14">
        <f>(R2441/100)*(K2441*$K$15)+(R2441/100)*(L2441*$L$15)</f>
        <v>0</v>
      </c>
      <c r="X2441" s="14">
        <f t="shared" si="771"/>
        <v>1031.25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1031.3</v>
      </c>
      <c r="AD2441" s="48">
        <f>(ROUND(AC2441-AC2429,1)/AC2429)</f>
        <v>0.21329411764705883</v>
      </c>
      <c r="AE2441" s="113"/>
      <c r="AF2441" s="60"/>
    </row>
    <row r="2442" spans="1:32">
      <c r="A2442" s="99"/>
      <c r="B2442" s="91"/>
      <c r="C2442" s="21" t="s">
        <v>325</v>
      </c>
      <c r="D2442" s="12">
        <v>125</v>
      </c>
      <c r="E2442" s="12">
        <v>0</v>
      </c>
      <c r="F2442" s="12">
        <v>0</v>
      </c>
      <c r="G2442" s="12">
        <v>0</v>
      </c>
      <c r="H2442" s="12">
        <v>0</v>
      </c>
      <c r="I2442" s="13">
        <v>10</v>
      </c>
      <c r="J2442" s="13">
        <v>88</v>
      </c>
      <c r="K2442" s="13">
        <v>0</v>
      </c>
      <c r="L2442" s="13">
        <v>0</v>
      </c>
      <c r="M2442" s="13">
        <v>0</v>
      </c>
      <c r="N2442" s="14">
        <f>D2442*$D$16</f>
        <v>200</v>
      </c>
      <c r="O2442" s="14">
        <f>E2442*$E$16</f>
        <v>0</v>
      </c>
      <c r="P2442" s="14">
        <f>F2442*$F$16</f>
        <v>0</v>
      </c>
      <c r="Q2442" s="14">
        <f>G2442*$G$16</f>
        <v>0</v>
      </c>
      <c r="R2442" s="14">
        <f>H2442*$H$16</f>
        <v>0</v>
      </c>
      <c r="S2442" s="14">
        <f>(N2442/100)*(I2442*$I$16)+(N2442/100)*(J2442*$J$16)</f>
        <v>812</v>
      </c>
      <c r="T2442" s="14">
        <f>(O2442/100)*(K2442*$K$16)</f>
        <v>0</v>
      </c>
      <c r="U2442" s="14">
        <f>(P2442/100)*(K2442*$K$16)+(P2442/100)*(L2442*$L$16)</f>
        <v>0</v>
      </c>
      <c r="V2442" s="14">
        <f>(Q2442/100)*(L2442*$L$16)</f>
        <v>0</v>
      </c>
      <c r="W2442" s="14">
        <f>(R2442/100)*(K2442*$K$16)+(R2442/100)*(L2442*$L$16)</f>
        <v>0</v>
      </c>
      <c r="X2442" s="14">
        <f t="shared" si="771"/>
        <v>1012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1012</v>
      </c>
      <c r="AD2442" s="48">
        <f>(ROUND(AC2442-AC2429,1)/AC2429)</f>
        <v>0.19058823529411764</v>
      </c>
      <c r="AE2442" s="113"/>
      <c r="AF2442" s="60"/>
    </row>
    <row r="2443" spans="1:32">
      <c r="A2443" s="99"/>
      <c r="B2443" s="91"/>
      <c r="C2443" s="21" t="s">
        <v>326</v>
      </c>
      <c r="D2443" s="12">
        <v>125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70</v>
      </c>
      <c r="K2443" s="13">
        <v>0</v>
      </c>
      <c r="L2443" s="13">
        <v>0</v>
      </c>
      <c r="M2443" s="13">
        <v>0</v>
      </c>
      <c r="N2443" s="14">
        <f>D2443*$D$17</f>
        <v>200</v>
      </c>
      <c r="O2443" s="14">
        <f>E2443*$E$17</f>
        <v>0</v>
      </c>
      <c r="P2443" s="14">
        <f>F2443*$F$17</f>
        <v>0</v>
      </c>
      <c r="Q2443" s="14">
        <f>G2443*$G$17</f>
        <v>0</v>
      </c>
      <c r="R2443" s="14">
        <f>H2443*$H$17</f>
        <v>0</v>
      </c>
      <c r="S2443" s="14">
        <f>(N2443/100)*(I2443*$I$17)+(N2443/100)*(J2443*$J$17)</f>
        <v>590</v>
      </c>
      <c r="T2443" s="14">
        <f>(O2443/100)*(K2443*$K$17)</f>
        <v>0</v>
      </c>
      <c r="U2443" s="14">
        <f>(P2443/100)*(K2443*$K$17)+(P2443/100)*(L2443*$L$17)</f>
        <v>0</v>
      </c>
      <c r="V2443" s="14">
        <f>(Q2443/100)*(L2443*$L$17)</f>
        <v>0</v>
      </c>
      <c r="W2443" s="14">
        <f>(R2443/100)*(K2443*$K$17)+(R2443/100)*(L2443*$L$17)</f>
        <v>0</v>
      </c>
      <c r="X2443" s="14">
        <f t="shared" si="771"/>
        <v>790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790</v>
      </c>
      <c r="AD2443" s="48">
        <f>(ROUND(AC2443-AC2429,1)/AC2429)</f>
        <v>-7.0588235294117646E-2</v>
      </c>
      <c r="AE2443" s="113"/>
      <c r="AF2443" s="60"/>
    </row>
    <row r="2444" spans="1:32">
      <c r="A2444" s="107"/>
      <c r="B2444" s="152" t="s">
        <v>109</v>
      </c>
      <c r="C2444" s="152"/>
      <c r="D2444" s="152"/>
      <c r="E2444" s="152"/>
      <c r="F2444" s="152"/>
      <c r="G2444" s="152"/>
      <c r="H2444" s="152"/>
      <c r="I2444" s="152"/>
      <c r="J2444" s="152"/>
      <c r="K2444" s="152"/>
      <c r="L2444" s="152"/>
      <c r="M2444" s="152"/>
      <c r="N2444" s="152"/>
      <c r="O2444" s="152"/>
      <c r="P2444" s="152"/>
      <c r="Q2444" s="152"/>
      <c r="R2444" s="152"/>
      <c r="S2444" s="152"/>
      <c r="T2444" s="152"/>
      <c r="U2444" s="152"/>
      <c r="V2444" s="152"/>
      <c r="W2444" s="152"/>
      <c r="X2444" s="152"/>
      <c r="Y2444" s="152"/>
      <c r="Z2444" s="152"/>
      <c r="AA2444" s="152"/>
      <c r="AB2444" s="152"/>
      <c r="AC2444" s="18">
        <v>500</v>
      </c>
      <c r="AD2444" s="18"/>
      <c r="AE2444" s="113"/>
      <c r="AF2444" s="60"/>
    </row>
    <row r="2445" spans="1:32">
      <c r="A2445" s="106" t="s">
        <v>0</v>
      </c>
      <c r="B2445" s="87" t="s">
        <v>110</v>
      </c>
      <c r="C2445" s="21" t="s">
        <v>243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50</v>
      </c>
      <c r="J2445" s="13">
        <v>30</v>
      </c>
      <c r="K2445" s="13">
        <v>0</v>
      </c>
      <c r="L2445" s="13">
        <v>0</v>
      </c>
      <c r="M2445" s="13">
        <v>0</v>
      </c>
      <c r="N2445" s="14">
        <f>D2445*$D$3</f>
        <v>224</v>
      </c>
      <c r="O2445" s="14">
        <f>E2445*$E$3</f>
        <v>0</v>
      </c>
      <c r="P2445" s="14">
        <f>F2445*$F$3</f>
        <v>0</v>
      </c>
      <c r="Q2445" s="14">
        <f>G2445*$G$3</f>
        <v>0</v>
      </c>
      <c r="R2445" s="14">
        <f>H2445*$H$3</f>
        <v>0</v>
      </c>
      <c r="S2445" s="14">
        <f>(N2445/100)*(I2445*$I$3)+(N2445/100)*(J2445*$J$3)</f>
        <v>537.60000000000014</v>
      </c>
      <c r="T2445" s="14">
        <f>(O2445/100)*(K2445*$K$3)</f>
        <v>0</v>
      </c>
      <c r="U2445" s="14">
        <f>(P2445/100)*(K2445*$K$3)+(P2445/100)*(L2445*$L$3)</f>
        <v>0</v>
      </c>
      <c r="V2445" s="14">
        <f>(Q2445/100)*(L2445*$L$3)</f>
        <v>0</v>
      </c>
      <c r="W2445" s="14">
        <f>(R2445/100)*(K2445*$K$3)+(R2445/100)*(L2445*$L$3)</f>
        <v>0</v>
      </c>
      <c r="X2445" s="14">
        <f t="shared" ref="X2445:X2459" si="777">N2445+S2445</f>
        <v>761.60000000000014</v>
      </c>
      <c r="Y2445" s="14">
        <f t="shared" ref="Y2445:Y2459" si="778">O2445+T2445</f>
        <v>0</v>
      </c>
      <c r="Z2445" s="14">
        <f t="shared" ref="Z2445:Z2459" si="779">P2445+U2445</f>
        <v>0</v>
      </c>
      <c r="AA2445" s="14">
        <f t="shared" ref="AA2445:AA2459" si="780">Q2445+V2445</f>
        <v>0</v>
      </c>
      <c r="AB2445" s="14">
        <f>R2445+W2445</f>
        <v>0</v>
      </c>
      <c r="AC2445" s="15">
        <f>ROUND(X2445+Y2445+Z2445+AA2445+AB2445,1)</f>
        <v>761.6</v>
      </c>
      <c r="AD2445" s="48">
        <v>0</v>
      </c>
      <c r="AE2445" s="113"/>
      <c r="AF2445" s="60"/>
    </row>
    <row r="2446" spans="1:32">
      <c r="A2446" s="99" t="s">
        <v>802</v>
      </c>
      <c r="B2446" s="87">
        <v>10</v>
      </c>
      <c r="C2446" s="21" t="s">
        <v>324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65</v>
      </c>
      <c r="J2446" s="13">
        <v>45</v>
      </c>
      <c r="K2446" s="13">
        <v>0</v>
      </c>
      <c r="L2446" s="13">
        <v>0</v>
      </c>
      <c r="M2446" s="13">
        <v>0</v>
      </c>
      <c r="N2446" s="14">
        <f>D2446*$D$4</f>
        <v>179.20000000000002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689.92000000000007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869.12000000000012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869.1</v>
      </c>
      <c r="AD2446" s="48">
        <f>(ROUND(AC2446-AC2445,1)/AC2445)</f>
        <v>0.14115021008403361</v>
      </c>
      <c r="AE2446" s="113" t="s">
        <v>801</v>
      </c>
      <c r="AF2446" s="60"/>
    </row>
    <row r="2447" spans="1:32">
      <c r="A2447" s="99" t="s">
        <v>803</v>
      </c>
      <c r="B2447" s="87">
        <v>0</v>
      </c>
      <c r="C2447" s="21" t="s">
        <v>836</v>
      </c>
      <c r="D2447" s="12">
        <v>112</v>
      </c>
      <c r="E2447" s="12">
        <v>0</v>
      </c>
      <c r="F2447" s="12">
        <v>0</v>
      </c>
      <c r="G2447" s="12">
        <v>0</v>
      </c>
      <c r="H2447" s="12">
        <v>0</v>
      </c>
      <c r="I2447" s="13">
        <v>50</v>
      </c>
      <c r="J2447" s="13">
        <v>30</v>
      </c>
      <c r="K2447" s="13">
        <v>0</v>
      </c>
      <c r="L2447" s="13">
        <v>0</v>
      </c>
      <c r="M2447" s="13">
        <v>0</v>
      </c>
      <c r="N2447" s="14">
        <f>D2447*$D$5</f>
        <v>224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501.76000000000005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725.76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725.8</v>
      </c>
      <c r="AD2447" s="48">
        <f>(ROUND(AC2447-AC2445,1)/AC2445)</f>
        <v>-4.7006302521008396E-2</v>
      </c>
      <c r="AE2447" s="113"/>
      <c r="AF2447" s="60"/>
    </row>
    <row r="2448" spans="1:32">
      <c r="A2448" s="99" t="s">
        <v>804</v>
      </c>
      <c r="B2448" s="87">
        <v>0</v>
      </c>
      <c r="C2448" s="21" t="s">
        <v>337</v>
      </c>
      <c r="D2448" s="12">
        <v>112</v>
      </c>
      <c r="E2448" s="12">
        <v>0</v>
      </c>
      <c r="F2448" s="12">
        <v>0</v>
      </c>
      <c r="G2448" s="12">
        <v>0</v>
      </c>
      <c r="H2448" s="12">
        <v>0</v>
      </c>
      <c r="I2448" s="13">
        <v>50</v>
      </c>
      <c r="J2448" s="13">
        <v>30</v>
      </c>
      <c r="K2448" s="13">
        <v>0</v>
      </c>
      <c r="L2448" s="13">
        <v>0</v>
      </c>
      <c r="M2448" s="13">
        <v>0</v>
      </c>
      <c r="N2448" s="14">
        <f>D2448*$D$6</f>
        <v>224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501.76000000000005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725.76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725.8</v>
      </c>
      <c r="AD2448" s="48">
        <f>(ROUND(AC2448-AC2445,1)/AC2445)</f>
        <v>-4.7006302521008396E-2</v>
      </c>
      <c r="AE2448" s="113"/>
      <c r="AF2448" s="60"/>
    </row>
    <row r="2449" spans="1:32">
      <c r="A2449" s="99" t="s">
        <v>805</v>
      </c>
      <c r="B2449" s="87">
        <v>0</v>
      </c>
      <c r="C2449" s="21" t="s">
        <v>338</v>
      </c>
      <c r="D2449" s="12">
        <v>112</v>
      </c>
      <c r="E2449" s="12">
        <v>0</v>
      </c>
      <c r="F2449" s="12">
        <v>0</v>
      </c>
      <c r="G2449" s="12">
        <v>0</v>
      </c>
      <c r="H2449" s="12">
        <v>0</v>
      </c>
      <c r="I2449" s="13">
        <v>50</v>
      </c>
      <c r="J2449" s="13">
        <v>30</v>
      </c>
      <c r="K2449" s="13">
        <v>0</v>
      </c>
      <c r="L2449" s="13">
        <v>0</v>
      </c>
      <c r="M2449" s="13">
        <v>0</v>
      </c>
      <c r="N2449" s="14">
        <f>D2449*$D$7</f>
        <v>224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501.76000000000005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725.76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725.8</v>
      </c>
      <c r="AD2449" s="48">
        <f>(ROUND(AC2449-AC2445,1)/AC2445)</f>
        <v>-4.7006302521008396E-2</v>
      </c>
      <c r="AE2449" s="113"/>
      <c r="AF2449" s="60"/>
    </row>
    <row r="2450" spans="1:32">
      <c r="A2450" s="99" t="s">
        <v>655</v>
      </c>
      <c r="B2450" s="87"/>
      <c r="C2450" s="21" t="s">
        <v>339</v>
      </c>
      <c r="D2450" s="12">
        <v>112</v>
      </c>
      <c r="E2450" s="12">
        <v>0</v>
      </c>
      <c r="F2450" s="12">
        <v>0</v>
      </c>
      <c r="G2450" s="12">
        <v>0</v>
      </c>
      <c r="H2450" s="12">
        <v>0</v>
      </c>
      <c r="I2450" s="13">
        <v>50</v>
      </c>
      <c r="J2450" s="13">
        <v>30</v>
      </c>
      <c r="K2450" s="13">
        <v>0</v>
      </c>
      <c r="L2450" s="13">
        <v>0</v>
      </c>
      <c r="M2450" s="13">
        <v>0</v>
      </c>
      <c r="N2450" s="14">
        <f>D2450*$D$8</f>
        <v>224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501.76000000000005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725.76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725.8</v>
      </c>
      <c r="AD2450" s="48">
        <f>(ROUND(AC2450-AC2445,1)/AC2445)</f>
        <v>-4.7006302521008396E-2</v>
      </c>
      <c r="AE2450" s="113"/>
      <c r="AF2450" s="60"/>
    </row>
    <row r="2451" spans="1:32">
      <c r="A2451" s="99" t="s">
        <v>596</v>
      </c>
      <c r="B2451" s="87"/>
      <c r="C2451" s="21" t="s">
        <v>1</v>
      </c>
      <c r="D2451" s="12">
        <v>56</v>
      </c>
      <c r="E2451" s="12">
        <v>112</v>
      </c>
      <c r="F2451" s="12">
        <v>0</v>
      </c>
      <c r="G2451" s="12">
        <v>0</v>
      </c>
      <c r="H2451" s="12">
        <v>0</v>
      </c>
      <c r="I2451" s="13">
        <v>50</v>
      </c>
      <c r="J2451" s="13">
        <v>30</v>
      </c>
      <c r="K2451" s="13">
        <v>85</v>
      </c>
      <c r="L2451" s="13">
        <v>0</v>
      </c>
      <c r="M2451" s="13">
        <v>0</v>
      </c>
      <c r="N2451" s="14">
        <f>D2451*$D$9</f>
        <v>72.8</v>
      </c>
      <c r="O2451" s="14">
        <f>E2451*$E$9</f>
        <v>168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174.72</v>
      </c>
      <c r="T2451" s="14">
        <f>(O2451/100)*(K2451*$K$9)</f>
        <v>428.4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247.51999999999998</v>
      </c>
      <c r="Y2451" s="14">
        <f t="shared" si="778"/>
        <v>596.4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843.9</v>
      </c>
      <c r="AD2451" s="48">
        <f>(ROUND(AC2451-AC2445,1)/AC2445)</f>
        <v>0.10806197478991596</v>
      </c>
      <c r="AE2451" s="113"/>
      <c r="AF2451" s="60"/>
    </row>
    <row r="2452" spans="1:32">
      <c r="A2452" s="99" t="s">
        <v>831</v>
      </c>
      <c r="B2452" s="87"/>
      <c r="C2452" s="21" t="s">
        <v>2</v>
      </c>
      <c r="D2452" s="12">
        <v>56</v>
      </c>
      <c r="E2452" s="12">
        <v>0</v>
      </c>
      <c r="F2452" s="12">
        <v>112</v>
      </c>
      <c r="G2452" s="12">
        <v>0</v>
      </c>
      <c r="H2452" s="12">
        <v>0</v>
      </c>
      <c r="I2452" s="13">
        <v>50</v>
      </c>
      <c r="J2452" s="13">
        <v>30</v>
      </c>
      <c r="K2452" s="13">
        <v>42.5</v>
      </c>
      <c r="L2452" s="13">
        <v>42.5</v>
      </c>
      <c r="M2452" s="13">
        <v>0</v>
      </c>
      <c r="N2452" s="14">
        <f>D2452*$D$10</f>
        <v>72.8</v>
      </c>
      <c r="O2452" s="14">
        <f>E2452*$E$10</f>
        <v>0</v>
      </c>
      <c r="P2452" s="14">
        <f>F2452*$F$10</f>
        <v>168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174.72</v>
      </c>
      <c r="T2452" s="14">
        <f>(O2452/100)*(K2452*$J$10)</f>
        <v>0</v>
      </c>
      <c r="U2452" s="14">
        <f>(P2452/100)*(K2452*$K$10)+(P2452/100)*(L2452*$L$10)</f>
        <v>428.4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247.51999999999998</v>
      </c>
      <c r="Y2452" s="14">
        <f t="shared" si="778"/>
        <v>0</v>
      </c>
      <c r="Z2452" s="14">
        <f t="shared" si="779"/>
        <v>596.4</v>
      </c>
      <c r="AA2452" s="14">
        <f t="shared" si="780"/>
        <v>0</v>
      </c>
      <c r="AB2452" s="14">
        <f t="shared" si="782"/>
        <v>0</v>
      </c>
      <c r="AC2452" s="15">
        <f t="shared" si="781"/>
        <v>843.9</v>
      </c>
      <c r="AD2452" s="48">
        <f>(ROUND(AC2452-AC2445,1)/AC2445)</f>
        <v>0.10806197478991596</v>
      </c>
      <c r="AE2452" s="113"/>
      <c r="AF2452" s="60"/>
    </row>
    <row r="2453" spans="1:32">
      <c r="A2453" s="99" t="s">
        <v>832</v>
      </c>
      <c r="B2453" s="87"/>
      <c r="C2453" s="21" t="s">
        <v>3</v>
      </c>
      <c r="D2453" s="12">
        <v>56</v>
      </c>
      <c r="E2453" s="12">
        <v>0</v>
      </c>
      <c r="F2453" s="12">
        <v>0</v>
      </c>
      <c r="G2453" s="12">
        <v>112</v>
      </c>
      <c r="H2453" s="12">
        <v>0</v>
      </c>
      <c r="I2453" s="13">
        <v>50</v>
      </c>
      <c r="J2453" s="13">
        <v>30</v>
      </c>
      <c r="K2453" s="13">
        <v>0</v>
      </c>
      <c r="L2453" s="13">
        <v>85</v>
      </c>
      <c r="M2453" s="13">
        <v>0</v>
      </c>
      <c r="N2453" s="14">
        <f>D2453*$D$11</f>
        <v>72.8</v>
      </c>
      <c r="O2453" s="14">
        <f>E2453*$E$11</f>
        <v>0</v>
      </c>
      <c r="P2453" s="14">
        <f>F2453*$F$11</f>
        <v>0</v>
      </c>
      <c r="Q2453" s="14">
        <f>G2453*$G$11</f>
        <v>168</v>
      </c>
      <c r="R2453" s="14">
        <f>H2453*$H$11</f>
        <v>0</v>
      </c>
      <c r="S2453" s="14">
        <f>(N2453/100)*(I2453*$I$11)+(N2453/100)*(J2453*$J$11)</f>
        <v>174.72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428.4</v>
      </c>
      <c r="W2453" s="14">
        <f>(R2453/100)*(K2453*$K$11)+(R2453/100)*(L2453*$L$11)</f>
        <v>0</v>
      </c>
      <c r="X2453" s="14">
        <f t="shared" si="777"/>
        <v>247.51999999999998</v>
      </c>
      <c r="Y2453" s="14">
        <f t="shared" si="778"/>
        <v>0</v>
      </c>
      <c r="Z2453" s="14">
        <f t="shared" si="779"/>
        <v>0</v>
      </c>
      <c r="AA2453" s="14">
        <f t="shared" si="780"/>
        <v>596.4</v>
      </c>
      <c r="AB2453" s="14">
        <f t="shared" si="782"/>
        <v>0</v>
      </c>
      <c r="AC2453" s="15">
        <f t="shared" si="781"/>
        <v>843.9</v>
      </c>
      <c r="AD2453" s="48">
        <f>(ROUND(AC2453-AC2445,1)/AC2445)</f>
        <v>0.10806197478991596</v>
      </c>
      <c r="AE2453" s="113"/>
      <c r="AF2453" s="60"/>
    </row>
    <row r="2454" spans="1:32">
      <c r="A2454" s="99" t="s">
        <v>833</v>
      </c>
      <c r="B2454" s="87"/>
      <c r="C2454" s="21" t="s">
        <v>4</v>
      </c>
      <c r="D2454" s="12">
        <v>56</v>
      </c>
      <c r="E2454" s="12">
        <v>0</v>
      </c>
      <c r="F2454" s="12">
        <v>0</v>
      </c>
      <c r="G2454" s="12">
        <v>0</v>
      </c>
      <c r="H2454" s="12">
        <v>112</v>
      </c>
      <c r="I2454" s="13">
        <v>50</v>
      </c>
      <c r="J2454" s="13">
        <v>30</v>
      </c>
      <c r="K2454" s="13">
        <v>42.5</v>
      </c>
      <c r="L2454" s="13">
        <v>42.5</v>
      </c>
      <c r="M2454" s="13">
        <v>0</v>
      </c>
      <c r="N2454" s="14">
        <f>D2454*$D$12</f>
        <v>72.8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168</v>
      </c>
      <c r="S2454" s="14">
        <f>(N2454/100)*(I2454*$I$12)+(N2454/100)*(J2454*$J$12)</f>
        <v>174.72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428.4</v>
      </c>
      <c r="X2454" s="14">
        <f t="shared" si="777"/>
        <v>247.51999999999998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596.4</v>
      </c>
      <c r="AC2454" s="15">
        <f t="shared" si="781"/>
        <v>843.9</v>
      </c>
      <c r="AD2454" s="48">
        <f>(ROUND(AC2454-AC2445,1)/AC2445)</f>
        <v>0.10806197478991596</v>
      </c>
      <c r="AE2454" s="113"/>
      <c r="AF2454" s="60"/>
    </row>
    <row r="2455" spans="1:32">
      <c r="A2455" s="99" t="s">
        <v>834</v>
      </c>
      <c r="B2455" s="87"/>
      <c r="C2455" s="21" t="s">
        <v>327</v>
      </c>
      <c r="D2455" s="12">
        <v>112</v>
      </c>
      <c r="E2455" s="12">
        <v>0</v>
      </c>
      <c r="F2455" s="12">
        <v>0</v>
      </c>
      <c r="G2455" s="12">
        <v>0</v>
      </c>
      <c r="H2455" s="12">
        <v>0</v>
      </c>
      <c r="I2455" s="13">
        <v>50</v>
      </c>
      <c r="J2455" s="13">
        <v>30</v>
      </c>
      <c r="K2455" s="13">
        <v>0</v>
      </c>
      <c r="L2455" s="13">
        <v>0</v>
      </c>
      <c r="M2455" s="13">
        <v>70</v>
      </c>
      <c r="N2455" s="14">
        <f>D2455*$D$13</f>
        <v>168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756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924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924</v>
      </c>
      <c r="AD2455" s="48">
        <f>(ROUND(AC2455-AC2445,1)/AC2445)</f>
        <v>0.21323529411764705</v>
      </c>
      <c r="AE2455" s="113"/>
      <c r="AF2455" s="60"/>
    </row>
    <row r="2456" spans="1:32">
      <c r="A2456" s="99" t="s">
        <v>835</v>
      </c>
      <c r="B2456" s="87"/>
      <c r="C2456" s="21" t="s">
        <v>328</v>
      </c>
      <c r="D2456" s="12">
        <v>112</v>
      </c>
      <c r="E2456" s="12">
        <v>0</v>
      </c>
      <c r="F2456" s="12">
        <v>0</v>
      </c>
      <c r="G2456" s="12">
        <v>0</v>
      </c>
      <c r="H2456" s="12">
        <v>0</v>
      </c>
      <c r="I2456" s="13">
        <v>50</v>
      </c>
      <c r="J2456" s="13">
        <v>30</v>
      </c>
      <c r="K2456" s="13">
        <v>70</v>
      </c>
      <c r="L2456" s="13">
        <v>0</v>
      </c>
      <c r="M2456" s="13">
        <v>0</v>
      </c>
      <c r="N2456" s="14">
        <f>D2456*$D$14</f>
        <v>168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756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924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924</v>
      </c>
      <c r="AD2456" s="48">
        <f>(ROUND(AC2456-AC2445,1)/AC2445)</f>
        <v>0.21323529411764705</v>
      </c>
      <c r="AE2456" s="113"/>
      <c r="AF2456" s="60"/>
    </row>
    <row r="2457" spans="1:32">
      <c r="A2457" s="99"/>
      <c r="B2457" s="87"/>
      <c r="C2457" s="21" t="s">
        <v>329</v>
      </c>
      <c r="D2457" s="12">
        <v>112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30</v>
      </c>
      <c r="K2457" s="13">
        <v>0</v>
      </c>
      <c r="L2457" s="13">
        <v>70</v>
      </c>
      <c r="M2457" s="13">
        <v>0</v>
      </c>
      <c r="N2457" s="14">
        <f>D2457*$D$15</f>
        <v>168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756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924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924</v>
      </c>
      <c r="AD2457" s="48">
        <f>(ROUND(AC2457-AC2445,1)/AC2445)</f>
        <v>0.21323529411764705</v>
      </c>
      <c r="AE2457" s="113"/>
      <c r="AF2457" s="60"/>
    </row>
    <row r="2458" spans="1:32">
      <c r="A2458" s="99"/>
      <c r="B2458" s="87"/>
      <c r="C2458" s="21" t="s">
        <v>325</v>
      </c>
      <c r="D2458" s="12">
        <v>112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59</v>
      </c>
      <c r="K2458" s="13">
        <v>0</v>
      </c>
      <c r="L2458" s="13">
        <v>0</v>
      </c>
      <c r="M2458" s="13">
        <v>0</v>
      </c>
      <c r="N2458" s="14">
        <f>D2458*$D$16</f>
        <v>179.20000000000002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565.37600000000009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744.57600000000014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744.6</v>
      </c>
      <c r="AD2458" s="48">
        <f>(ROUND(AC2458-AC2445,1)/AC2445)</f>
        <v>-2.2321428571428572E-2</v>
      </c>
      <c r="AE2458" s="113"/>
      <c r="AF2458" s="60"/>
    </row>
    <row r="2459" spans="1:32">
      <c r="A2459" s="99"/>
      <c r="B2459" s="87"/>
      <c r="C2459" s="21" t="s">
        <v>326</v>
      </c>
      <c r="D2459" s="12">
        <v>112</v>
      </c>
      <c r="E2459" s="12">
        <v>0</v>
      </c>
      <c r="F2459" s="12">
        <v>0</v>
      </c>
      <c r="G2459" s="12">
        <v>0</v>
      </c>
      <c r="H2459" s="12">
        <v>0</v>
      </c>
      <c r="I2459" s="13">
        <v>79</v>
      </c>
      <c r="J2459" s="13">
        <v>30</v>
      </c>
      <c r="K2459" s="13">
        <v>0</v>
      </c>
      <c r="L2459" s="13">
        <v>0</v>
      </c>
      <c r="M2459" s="13">
        <v>0</v>
      </c>
      <c r="N2459" s="14">
        <f>D2459*$D$17</f>
        <v>179.20000000000002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690.81600000000003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870.01600000000008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870</v>
      </c>
      <c r="AD2459" s="48">
        <f>(ROUND(AC2459-AC2445,1)/AC2445)</f>
        <v>0.14233193277310924</v>
      </c>
      <c r="AE2459" s="113"/>
      <c r="AF2459" s="60"/>
    </row>
    <row r="2460" spans="1:32">
      <c r="A2460" s="106" t="s">
        <v>0</v>
      </c>
      <c r="B2460" s="88" t="s">
        <v>111</v>
      </c>
      <c r="C2460" s="50" t="s">
        <v>243</v>
      </c>
      <c r="D2460" s="11">
        <v>108</v>
      </c>
      <c r="E2460" s="11">
        <v>0</v>
      </c>
      <c r="F2460" s="11">
        <v>0</v>
      </c>
      <c r="G2460" s="11">
        <v>0</v>
      </c>
      <c r="H2460" s="11">
        <v>0</v>
      </c>
      <c r="I2460" s="51">
        <v>30</v>
      </c>
      <c r="J2460" s="51">
        <v>55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550.80000000000007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ref="X2460:X2504" si="783">N2460+S2460</f>
        <v>766.80000000000007</v>
      </c>
      <c r="Y2460" s="52">
        <f t="shared" ref="Y2460:Y2504" si="784">O2460+T2460</f>
        <v>0</v>
      </c>
      <c r="Z2460" s="52">
        <f t="shared" ref="Z2460:Z2504" si="785">P2460+U2460</f>
        <v>0</v>
      </c>
      <c r="AA2460" s="52">
        <f t="shared" ref="AA2460:AA2504" si="786">Q2460+V2460</f>
        <v>0</v>
      </c>
      <c r="AB2460" s="52">
        <f t="shared" si="782"/>
        <v>0</v>
      </c>
      <c r="AC2460" s="53">
        <f>ROUND(X2460+Y2460+Z2460+AA2460+AB2460,1)</f>
        <v>766.8</v>
      </c>
      <c r="AD2460" s="58">
        <v>0</v>
      </c>
      <c r="AE2460" s="113"/>
      <c r="AF2460" s="60"/>
    </row>
    <row r="2461" spans="1:32">
      <c r="A2461" s="99" t="s">
        <v>802</v>
      </c>
      <c r="B2461" s="89">
        <v>0</v>
      </c>
      <c r="C2461" s="21" t="s">
        <v>324</v>
      </c>
      <c r="D2461" s="12">
        <v>108</v>
      </c>
      <c r="E2461" s="12">
        <v>0</v>
      </c>
      <c r="F2461" s="12">
        <v>0</v>
      </c>
      <c r="G2461" s="12">
        <v>0</v>
      </c>
      <c r="H2461" s="12">
        <v>0</v>
      </c>
      <c r="I2461" s="13">
        <v>46</v>
      </c>
      <c r="J2461" s="13">
        <v>70</v>
      </c>
      <c r="K2461" s="13">
        <v>0</v>
      </c>
      <c r="L2461" s="13">
        <v>0</v>
      </c>
      <c r="M2461" s="13">
        <v>0</v>
      </c>
      <c r="N2461" s="14">
        <f>D2461*$D$4</f>
        <v>172.8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701.5680000000001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83"/>
        <v>874.36800000000017</v>
      </c>
      <c r="Y2461" s="14">
        <f t="shared" si="784"/>
        <v>0</v>
      </c>
      <c r="Z2461" s="14">
        <f t="shared" si="785"/>
        <v>0</v>
      </c>
      <c r="AA2461" s="14">
        <f t="shared" si="786"/>
        <v>0</v>
      </c>
      <c r="AB2461" s="14">
        <f>R2461+W2461</f>
        <v>0</v>
      </c>
      <c r="AC2461" s="15">
        <f>ROUND(X2461+Y2461+Z2461+AA2461+AB2461,1)</f>
        <v>874.4</v>
      </c>
      <c r="AD2461" s="48">
        <f>(ROUND(AC2461-AC2460,1)/AC2460)</f>
        <v>0.14032342201356285</v>
      </c>
      <c r="AE2461" s="113" t="s">
        <v>801</v>
      </c>
      <c r="AF2461" s="60"/>
    </row>
    <row r="2462" spans="1:32">
      <c r="A2462" s="99" t="s">
        <v>803</v>
      </c>
      <c r="B2462" s="89">
        <v>8</v>
      </c>
      <c r="C2462" s="21" t="s">
        <v>836</v>
      </c>
      <c r="D2462" s="12">
        <v>108</v>
      </c>
      <c r="E2462" s="12">
        <v>0</v>
      </c>
      <c r="F2462" s="12">
        <v>0</v>
      </c>
      <c r="G2462" s="12">
        <v>0</v>
      </c>
      <c r="H2462" s="12">
        <v>0</v>
      </c>
      <c r="I2462" s="13">
        <v>30</v>
      </c>
      <c r="J2462" s="13">
        <v>55</v>
      </c>
      <c r="K2462" s="13">
        <v>0</v>
      </c>
      <c r="L2462" s="13">
        <v>0</v>
      </c>
      <c r="M2462" s="13">
        <v>0</v>
      </c>
      <c r="N2462" s="14">
        <f>D2462*$D$5</f>
        <v>216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514.08000000000004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83"/>
        <v>730.08</v>
      </c>
      <c r="Y2462" s="14">
        <f t="shared" si="784"/>
        <v>0</v>
      </c>
      <c r="Z2462" s="14">
        <f t="shared" si="785"/>
        <v>0</v>
      </c>
      <c r="AA2462" s="14">
        <f t="shared" si="786"/>
        <v>0</v>
      </c>
      <c r="AB2462" s="14">
        <f>R2462+W2462</f>
        <v>0</v>
      </c>
      <c r="AC2462" s="15">
        <f t="shared" ref="AC2462:AC2474" si="787">ROUND(X2462+Y2462+Z2462+AA2462+AB2462,1)</f>
        <v>730.1</v>
      </c>
      <c r="AD2462" s="48">
        <f>(ROUND(AC2462-AC2460,1)/AC2460)</f>
        <v>-4.786124152321336E-2</v>
      </c>
      <c r="AE2462" s="113"/>
      <c r="AF2462" s="60"/>
    </row>
    <row r="2463" spans="1:32">
      <c r="A2463" s="99" t="s">
        <v>804</v>
      </c>
      <c r="B2463" s="89">
        <v>0</v>
      </c>
      <c r="C2463" s="21" t="s">
        <v>337</v>
      </c>
      <c r="D2463" s="12">
        <v>108</v>
      </c>
      <c r="E2463" s="12">
        <v>0</v>
      </c>
      <c r="F2463" s="12">
        <v>0</v>
      </c>
      <c r="G2463" s="12">
        <v>0</v>
      </c>
      <c r="H2463" s="12">
        <v>0</v>
      </c>
      <c r="I2463" s="13">
        <v>30</v>
      </c>
      <c r="J2463" s="13">
        <v>55</v>
      </c>
      <c r="K2463" s="13">
        <v>0</v>
      </c>
      <c r="L2463" s="13">
        <v>0</v>
      </c>
      <c r="M2463" s="13">
        <v>0</v>
      </c>
      <c r="N2463" s="14">
        <f>D2463*$D$6</f>
        <v>216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514.08000000000004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83"/>
        <v>730.08</v>
      </c>
      <c r="Y2463" s="14">
        <f t="shared" si="784"/>
        <v>0</v>
      </c>
      <c r="Z2463" s="14">
        <f t="shared" si="785"/>
        <v>0</v>
      </c>
      <c r="AA2463" s="14">
        <f t="shared" si="786"/>
        <v>0</v>
      </c>
      <c r="AB2463" s="14">
        <f t="shared" ref="AB2463:AB2475" si="788">R2463+W2463</f>
        <v>0</v>
      </c>
      <c r="AC2463" s="15">
        <f t="shared" si="787"/>
        <v>730.1</v>
      </c>
      <c r="AD2463" s="48">
        <f>(ROUND(AC2463-AC2460,1)/AC2460)</f>
        <v>-4.786124152321336E-2</v>
      </c>
      <c r="AE2463" s="113"/>
      <c r="AF2463" s="60"/>
    </row>
    <row r="2464" spans="1:32">
      <c r="A2464" s="99" t="s">
        <v>805</v>
      </c>
      <c r="B2464" s="89">
        <v>0</v>
      </c>
      <c r="C2464" s="21" t="s">
        <v>338</v>
      </c>
      <c r="D2464" s="12">
        <v>108</v>
      </c>
      <c r="E2464" s="12">
        <v>0</v>
      </c>
      <c r="F2464" s="12">
        <v>0</v>
      </c>
      <c r="G2464" s="12">
        <v>0</v>
      </c>
      <c r="H2464" s="12">
        <v>0</v>
      </c>
      <c r="I2464" s="13">
        <v>30</v>
      </c>
      <c r="J2464" s="13">
        <v>55</v>
      </c>
      <c r="K2464" s="13">
        <v>0</v>
      </c>
      <c r="L2464" s="13">
        <v>0</v>
      </c>
      <c r="M2464" s="13">
        <v>0</v>
      </c>
      <c r="N2464" s="14">
        <f>D2464*$D$7</f>
        <v>216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514.08000000000004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83"/>
        <v>730.08</v>
      </c>
      <c r="Y2464" s="14">
        <f t="shared" si="784"/>
        <v>0</v>
      </c>
      <c r="Z2464" s="14">
        <f t="shared" si="785"/>
        <v>0</v>
      </c>
      <c r="AA2464" s="14">
        <f t="shared" si="786"/>
        <v>0</v>
      </c>
      <c r="AB2464" s="14">
        <f t="shared" si="788"/>
        <v>0</v>
      </c>
      <c r="AC2464" s="15">
        <f t="shared" si="787"/>
        <v>730.1</v>
      </c>
      <c r="AD2464" s="48">
        <f>(ROUND(AC2464-AC2460,1)/AC2460)</f>
        <v>-4.786124152321336E-2</v>
      </c>
      <c r="AE2464" s="113"/>
      <c r="AF2464" s="60"/>
    </row>
    <row r="2465" spans="1:32">
      <c r="A2465" s="99" t="s">
        <v>655</v>
      </c>
      <c r="B2465" s="89"/>
      <c r="C2465" s="21" t="s">
        <v>339</v>
      </c>
      <c r="D2465" s="12">
        <v>108</v>
      </c>
      <c r="E2465" s="12">
        <v>0</v>
      </c>
      <c r="F2465" s="12">
        <v>0</v>
      </c>
      <c r="G2465" s="12">
        <v>0</v>
      </c>
      <c r="H2465" s="12">
        <v>0</v>
      </c>
      <c r="I2465" s="13">
        <v>30</v>
      </c>
      <c r="J2465" s="13">
        <v>55</v>
      </c>
      <c r="K2465" s="13">
        <v>0</v>
      </c>
      <c r="L2465" s="13">
        <v>0</v>
      </c>
      <c r="M2465" s="13">
        <v>0</v>
      </c>
      <c r="N2465" s="14">
        <f>D2465*$D$8</f>
        <v>216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514.08000000000004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83"/>
        <v>730.08</v>
      </c>
      <c r="Y2465" s="14">
        <f t="shared" si="784"/>
        <v>0</v>
      </c>
      <c r="Z2465" s="14">
        <f t="shared" si="785"/>
        <v>0</v>
      </c>
      <c r="AA2465" s="14">
        <f t="shared" si="786"/>
        <v>0</v>
      </c>
      <c r="AB2465" s="14">
        <f t="shared" si="788"/>
        <v>0</v>
      </c>
      <c r="AC2465" s="15">
        <f t="shared" si="787"/>
        <v>730.1</v>
      </c>
      <c r="AD2465" s="48">
        <f>(ROUND(AC2465-AC2460,1)/AC2460)</f>
        <v>-4.786124152321336E-2</v>
      </c>
      <c r="AE2465" s="113"/>
      <c r="AF2465" s="60"/>
    </row>
    <row r="2466" spans="1:32">
      <c r="A2466" s="99" t="s">
        <v>596</v>
      </c>
      <c r="B2466" s="89"/>
      <c r="C2466" s="21" t="s">
        <v>1</v>
      </c>
      <c r="D2466" s="12">
        <v>54</v>
      </c>
      <c r="E2466" s="12">
        <v>108</v>
      </c>
      <c r="F2466" s="12">
        <v>0</v>
      </c>
      <c r="G2466" s="12">
        <v>0</v>
      </c>
      <c r="H2466" s="12">
        <v>0</v>
      </c>
      <c r="I2466" s="13">
        <v>30</v>
      </c>
      <c r="J2466" s="13">
        <v>55</v>
      </c>
      <c r="K2466" s="13">
        <v>90</v>
      </c>
      <c r="L2466" s="13">
        <v>0</v>
      </c>
      <c r="M2466" s="13">
        <v>0</v>
      </c>
      <c r="N2466" s="14">
        <f>D2466*$D$9</f>
        <v>70.2</v>
      </c>
      <c r="O2466" s="14">
        <f>E2466*$E$9</f>
        <v>162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179.01000000000002</v>
      </c>
      <c r="T2466" s="14">
        <f>(O2466/100)*(K2466*$K$9)</f>
        <v>437.40000000000003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83"/>
        <v>249.21000000000004</v>
      </c>
      <c r="Y2466" s="14">
        <f t="shared" si="784"/>
        <v>599.40000000000009</v>
      </c>
      <c r="Z2466" s="14">
        <f t="shared" si="785"/>
        <v>0</v>
      </c>
      <c r="AA2466" s="14">
        <f t="shared" si="786"/>
        <v>0</v>
      </c>
      <c r="AB2466" s="14">
        <f t="shared" si="788"/>
        <v>0</v>
      </c>
      <c r="AC2466" s="15">
        <f t="shared" si="787"/>
        <v>848.6</v>
      </c>
      <c r="AD2466" s="48">
        <f>(ROUND(AC2466-AC2460,1)/AC2460)</f>
        <v>0.10667709963484612</v>
      </c>
      <c r="AE2466" s="113"/>
      <c r="AF2466" s="60"/>
    </row>
    <row r="2467" spans="1:32">
      <c r="A2467" s="99" t="s">
        <v>831</v>
      </c>
      <c r="B2467" s="89"/>
      <c r="C2467" s="21" t="s">
        <v>2</v>
      </c>
      <c r="D2467" s="12">
        <v>54</v>
      </c>
      <c r="E2467" s="12">
        <v>0</v>
      </c>
      <c r="F2467" s="12">
        <v>108</v>
      </c>
      <c r="G2467" s="12">
        <v>0</v>
      </c>
      <c r="H2467" s="12">
        <v>0</v>
      </c>
      <c r="I2467" s="13">
        <v>30</v>
      </c>
      <c r="J2467" s="13">
        <v>55</v>
      </c>
      <c r="K2467" s="13">
        <v>45</v>
      </c>
      <c r="L2467" s="13">
        <v>45</v>
      </c>
      <c r="M2467" s="13">
        <v>0</v>
      </c>
      <c r="N2467" s="14">
        <f>D2467*$D$10</f>
        <v>70.2</v>
      </c>
      <c r="O2467" s="14">
        <f>E2467*$E$10</f>
        <v>0</v>
      </c>
      <c r="P2467" s="14">
        <f>F2467*$F$10</f>
        <v>162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179.01000000000002</v>
      </c>
      <c r="T2467" s="14">
        <f>(O2467/100)*(K2467*$J$10)</f>
        <v>0</v>
      </c>
      <c r="U2467" s="14">
        <f>(P2467/100)*(K2467*$K$10)+(P2467/100)*(L2467*$L$10)</f>
        <v>437.40000000000003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83"/>
        <v>249.21000000000004</v>
      </c>
      <c r="Y2467" s="14">
        <f t="shared" si="784"/>
        <v>0</v>
      </c>
      <c r="Z2467" s="14">
        <f t="shared" si="785"/>
        <v>599.40000000000009</v>
      </c>
      <c r="AA2467" s="14">
        <f t="shared" si="786"/>
        <v>0</v>
      </c>
      <c r="AB2467" s="14">
        <f t="shared" si="788"/>
        <v>0</v>
      </c>
      <c r="AC2467" s="15">
        <f t="shared" si="787"/>
        <v>848.6</v>
      </c>
      <c r="AD2467" s="48">
        <f>(ROUND(AC2467-AC2460,1)/AC2460)</f>
        <v>0.10667709963484612</v>
      </c>
      <c r="AE2467" s="113"/>
      <c r="AF2467" s="60"/>
    </row>
    <row r="2468" spans="1:32">
      <c r="A2468" s="99" t="s">
        <v>832</v>
      </c>
      <c r="B2468" s="89"/>
      <c r="C2468" s="21" t="s">
        <v>3</v>
      </c>
      <c r="D2468" s="12">
        <v>54</v>
      </c>
      <c r="E2468" s="12">
        <v>0</v>
      </c>
      <c r="F2468" s="12">
        <v>0</v>
      </c>
      <c r="G2468" s="12">
        <v>108</v>
      </c>
      <c r="H2468" s="12">
        <v>0</v>
      </c>
      <c r="I2468" s="13">
        <v>30</v>
      </c>
      <c r="J2468" s="13">
        <v>55</v>
      </c>
      <c r="K2468" s="13">
        <v>0</v>
      </c>
      <c r="L2468" s="13">
        <v>90</v>
      </c>
      <c r="M2468" s="13">
        <v>0</v>
      </c>
      <c r="N2468" s="14">
        <f>D2468*$D$11</f>
        <v>70.2</v>
      </c>
      <c r="O2468" s="14">
        <f>E2468*$E$11</f>
        <v>0</v>
      </c>
      <c r="P2468" s="14">
        <f>F2468*$F$11</f>
        <v>0</v>
      </c>
      <c r="Q2468" s="14">
        <f>G2468*$G$11</f>
        <v>162</v>
      </c>
      <c r="R2468" s="14">
        <f>H2468*$H$11</f>
        <v>0</v>
      </c>
      <c r="S2468" s="14">
        <f>(N2468/100)*(I2468*$I$11)+(N2468/100)*(J2468*$J$11)</f>
        <v>179.01000000000002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437.40000000000003</v>
      </c>
      <c r="W2468" s="14">
        <f>(R2468/100)*(K2468*$K$11)+(R2468/100)*(L2468*$L$11)</f>
        <v>0</v>
      </c>
      <c r="X2468" s="14">
        <f t="shared" si="783"/>
        <v>249.21000000000004</v>
      </c>
      <c r="Y2468" s="14">
        <f t="shared" si="784"/>
        <v>0</v>
      </c>
      <c r="Z2468" s="14">
        <f t="shared" si="785"/>
        <v>0</v>
      </c>
      <c r="AA2468" s="14">
        <f t="shared" si="786"/>
        <v>599.40000000000009</v>
      </c>
      <c r="AB2468" s="14">
        <f t="shared" si="788"/>
        <v>0</v>
      </c>
      <c r="AC2468" s="15">
        <f t="shared" si="787"/>
        <v>848.6</v>
      </c>
      <c r="AD2468" s="48">
        <f>(ROUND(AC2468-AC2460,1)/AC2460)</f>
        <v>0.10667709963484612</v>
      </c>
      <c r="AE2468" s="113"/>
      <c r="AF2468" s="60"/>
    </row>
    <row r="2469" spans="1:32">
      <c r="A2469" s="99" t="s">
        <v>833</v>
      </c>
      <c r="B2469" s="89"/>
      <c r="C2469" s="21" t="s">
        <v>4</v>
      </c>
      <c r="D2469" s="12">
        <v>54</v>
      </c>
      <c r="E2469" s="12">
        <v>0</v>
      </c>
      <c r="F2469" s="12">
        <v>0</v>
      </c>
      <c r="G2469" s="12">
        <v>0</v>
      </c>
      <c r="H2469" s="12">
        <v>108</v>
      </c>
      <c r="I2469" s="13">
        <v>30</v>
      </c>
      <c r="J2469" s="13">
        <v>55</v>
      </c>
      <c r="K2469" s="13">
        <v>45</v>
      </c>
      <c r="L2469" s="13">
        <v>45</v>
      </c>
      <c r="M2469" s="13">
        <v>0</v>
      </c>
      <c r="N2469" s="14">
        <f>D2469*$D$12</f>
        <v>70.2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162</v>
      </c>
      <c r="S2469" s="14">
        <f>(N2469/100)*(I2469*$I$12)+(N2469/100)*(J2469*$J$12)</f>
        <v>179.01000000000002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437.40000000000003</v>
      </c>
      <c r="X2469" s="14">
        <f t="shared" si="783"/>
        <v>249.21000000000004</v>
      </c>
      <c r="Y2469" s="14">
        <f t="shared" si="784"/>
        <v>0</v>
      </c>
      <c r="Z2469" s="14">
        <f t="shared" si="785"/>
        <v>0</v>
      </c>
      <c r="AA2469" s="14">
        <f t="shared" si="786"/>
        <v>0</v>
      </c>
      <c r="AB2469" s="14">
        <f t="shared" si="788"/>
        <v>599.40000000000009</v>
      </c>
      <c r="AC2469" s="15">
        <f t="shared" si="787"/>
        <v>848.6</v>
      </c>
      <c r="AD2469" s="48">
        <f>(ROUND(AC2469-AC2460,1)/AC2460)</f>
        <v>0.10667709963484612</v>
      </c>
      <c r="AE2469" s="113"/>
      <c r="AF2469" s="60"/>
    </row>
    <row r="2470" spans="1:32">
      <c r="A2470" s="99" t="s">
        <v>834</v>
      </c>
      <c r="B2470" s="89"/>
      <c r="C2470" s="21" t="s">
        <v>327</v>
      </c>
      <c r="D2470" s="12">
        <v>108</v>
      </c>
      <c r="E2470" s="12">
        <v>0</v>
      </c>
      <c r="F2470" s="12">
        <v>0</v>
      </c>
      <c r="G2470" s="12">
        <v>0</v>
      </c>
      <c r="H2470" s="12">
        <v>0</v>
      </c>
      <c r="I2470" s="13">
        <v>30</v>
      </c>
      <c r="J2470" s="13">
        <v>55</v>
      </c>
      <c r="K2470" s="13">
        <v>0</v>
      </c>
      <c r="L2470" s="13">
        <v>0</v>
      </c>
      <c r="M2470" s="13">
        <v>73</v>
      </c>
      <c r="N2470" s="14">
        <f>D2470*$D$13</f>
        <v>162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767.88000000000011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83"/>
        <v>929.88000000000011</v>
      </c>
      <c r="Y2470" s="14">
        <f t="shared" si="784"/>
        <v>0</v>
      </c>
      <c r="Z2470" s="14">
        <f t="shared" si="785"/>
        <v>0</v>
      </c>
      <c r="AA2470" s="14">
        <f t="shared" si="786"/>
        <v>0</v>
      </c>
      <c r="AB2470" s="14">
        <f t="shared" si="788"/>
        <v>0</v>
      </c>
      <c r="AC2470" s="15">
        <f t="shared" si="787"/>
        <v>929.9</v>
      </c>
      <c r="AD2470" s="48">
        <f>(ROUND(AC2470-AC2460,1)/AC2460)</f>
        <v>0.21270213875847679</v>
      </c>
      <c r="AE2470" s="113"/>
      <c r="AF2470" s="60"/>
    </row>
    <row r="2471" spans="1:32">
      <c r="A2471" s="99" t="s">
        <v>835</v>
      </c>
      <c r="B2471" s="89"/>
      <c r="C2471" s="21" t="s">
        <v>328</v>
      </c>
      <c r="D2471" s="12">
        <v>108</v>
      </c>
      <c r="E2471" s="12">
        <v>0</v>
      </c>
      <c r="F2471" s="12">
        <v>0</v>
      </c>
      <c r="G2471" s="12">
        <v>0</v>
      </c>
      <c r="H2471" s="12">
        <v>0</v>
      </c>
      <c r="I2471" s="13">
        <v>30</v>
      </c>
      <c r="J2471" s="13">
        <v>55</v>
      </c>
      <c r="K2471" s="13">
        <v>73</v>
      </c>
      <c r="L2471" s="13">
        <v>0</v>
      </c>
      <c r="M2471" s="13">
        <v>0</v>
      </c>
      <c r="N2471" s="14">
        <f>D2471*$D$14</f>
        <v>162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767.88000000000011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83"/>
        <v>929.88000000000011</v>
      </c>
      <c r="Y2471" s="14">
        <f t="shared" si="784"/>
        <v>0</v>
      </c>
      <c r="Z2471" s="14">
        <f t="shared" si="785"/>
        <v>0</v>
      </c>
      <c r="AA2471" s="14">
        <f t="shared" si="786"/>
        <v>0</v>
      </c>
      <c r="AB2471" s="14">
        <f t="shared" si="788"/>
        <v>0</v>
      </c>
      <c r="AC2471" s="15">
        <f t="shared" si="787"/>
        <v>929.9</v>
      </c>
      <c r="AD2471" s="48">
        <f>(ROUND(AC2471-AC2460,1)/AC2460)</f>
        <v>0.21270213875847679</v>
      </c>
      <c r="AE2471" s="113"/>
      <c r="AF2471" s="60"/>
    </row>
    <row r="2472" spans="1:32">
      <c r="A2472" s="99"/>
      <c r="B2472" s="89"/>
      <c r="C2472" s="21" t="s">
        <v>329</v>
      </c>
      <c r="D2472" s="12">
        <v>108</v>
      </c>
      <c r="E2472" s="12">
        <v>0</v>
      </c>
      <c r="F2472" s="12">
        <v>0</v>
      </c>
      <c r="G2472" s="12">
        <v>0</v>
      </c>
      <c r="H2472" s="12">
        <v>0</v>
      </c>
      <c r="I2472" s="13">
        <v>30</v>
      </c>
      <c r="J2472" s="13">
        <v>55</v>
      </c>
      <c r="K2472" s="13">
        <v>0</v>
      </c>
      <c r="L2472" s="13">
        <v>73</v>
      </c>
      <c r="M2472" s="13">
        <v>0</v>
      </c>
      <c r="N2472" s="14">
        <f>D2472*$D$15</f>
        <v>162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767.88000000000011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83"/>
        <v>929.88000000000011</v>
      </c>
      <c r="Y2472" s="14">
        <f t="shared" si="784"/>
        <v>0</v>
      </c>
      <c r="Z2472" s="14">
        <f t="shared" si="785"/>
        <v>0</v>
      </c>
      <c r="AA2472" s="14">
        <f t="shared" si="786"/>
        <v>0</v>
      </c>
      <c r="AB2472" s="14">
        <f t="shared" si="788"/>
        <v>0</v>
      </c>
      <c r="AC2472" s="15">
        <f t="shared" si="787"/>
        <v>929.9</v>
      </c>
      <c r="AD2472" s="48">
        <f>(ROUND(AC2472-AC2460,1)/AC2460)</f>
        <v>0.21270213875847679</v>
      </c>
      <c r="AE2472" s="113"/>
      <c r="AF2472" s="60"/>
    </row>
    <row r="2473" spans="1:32">
      <c r="A2473" s="99"/>
      <c r="B2473" s="89"/>
      <c r="C2473" s="21" t="s">
        <v>325</v>
      </c>
      <c r="D2473" s="12">
        <v>108</v>
      </c>
      <c r="E2473" s="12">
        <v>0</v>
      </c>
      <c r="F2473" s="12">
        <v>0</v>
      </c>
      <c r="G2473" s="12">
        <v>0</v>
      </c>
      <c r="H2473" s="12">
        <v>0</v>
      </c>
      <c r="I2473" s="13">
        <v>30</v>
      </c>
      <c r="J2473" s="13">
        <v>84</v>
      </c>
      <c r="K2473" s="13">
        <v>0</v>
      </c>
      <c r="L2473" s="13">
        <v>0</v>
      </c>
      <c r="M2473" s="13">
        <v>0</v>
      </c>
      <c r="N2473" s="14">
        <f>D2473*$D$16</f>
        <v>172.8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705.02400000000011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83"/>
        <v>877.82400000000007</v>
      </c>
      <c r="Y2473" s="14">
        <f t="shared" si="784"/>
        <v>0</v>
      </c>
      <c r="Z2473" s="14">
        <f t="shared" si="785"/>
        <v>0</v>
      </c>
      <c r="AA2473" s="14">
        <f t="shared" si="786"/>
        <v>0</v>
      </c>
      <c r="AB2473" s="14">
        <f t="shared" si="788"/>
        <v>0</v>
      </c>
      <c r="AC2473" s="15">
        <f t="shared" si="787"/>
        <v>877.8</v>
      </c>
      <c r="AD2473" s="48">
        <f>(ROUND(AC2473-AC2460,1)/AC2460)</f>
        <v>0.14475743348982786</v>
      </c>
      <c r="AE2473" s="113"/>
      <c r="AF2473" s="60"/>
    </row>
    <row r="2474" spans="1:32">
      <c r="A2474" s="99"/>
      <c r="B2474" s="89"/>
      <c r="C2474" s="21" t="s">
        <v>326</v>
      </c>
      <c r="D2474" s="12">
        <v>108</v>
      </c>
      <c r="E2474" s="12">
        <v>0</v>
      </c>
      <c r="F2474" s="12">
        <v>0</v>
      </c>
      <c r="G2474" s="12">
        <v>0</v>
      </c>
      <c r="H2474" s="12">
        <v>0</v>
      </c>
      <c r="I2474" s="13">
        <v>61</v>
      </c>
      <c r="J2474" s="13">
        <v>55</v>
      </c>
      <c r="K2474" s="13">
        <v>0</v>
      </c>
      <c r="L2474" s="13">
        <v>0</v>
      </c>
      <c r="M2474" s="13">
        <v>0</v>
      </c>
      <c r="N2474" s="14">
        <f>D2474*$D$17</f>
        <v>172.8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569.37600000000009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83"/>
        <v>742.17600000000016</v>
      </c>
      <c r="Y2474" s="14">
        <f t="shared" si="784"/>
        <v>0</v>
      </c>
      <c r="Z2474" s="14">
        <f t="shared" si="785"/>
        <v>0</v>
      </c>
      <c r="AA2474" s="14">
        <f t="shared" si="786"/>
        <v>0</v>
      </c>
      <c r="AB2474" s="14">
        <f t="shared" si="788"/>
        <v>0</v>
      </c>
      <c r="AC2474" s="15">
        <f t="shared" si="787"/>
        <v>742.2</v>
      </c>
      <c r="AD2474" s="48">
        <f>(ROUND(AC2474-AC2460,1)/AC2460)</f>
        <v>-3.2081377151799692E-2</v>
      </c>
      <c r="AE2474" s="113"/>
      <c r="AF2474" s="60"/>
    </row>
    <row r="2475" spans="1:32">
      <c r="A2475" s="106" t="s">
        <v>0</v>
      </c>
      <c r="B2475" s="86" t="s">
        <v>112</v>
      </c>
      <c r="C2475" s="50" t="s">
        <v>243</v>
      </c>
      <c r="D2475" s="11">
        <v>120</v>
      </c>
      <c r="E2475" s="11">
        <v>0</v>
      </c>
      <c r="F2475" s="11">
        <v>0</v>
      </c>
      <c r="G2475" s="11">
        <v>0</v>
      </c>
      <c r="H2475" s="11">
        <v>0</v>
      </c>
      <c r="I2475" s="51">
        <v>60</v>
      </c>
      <c r="J2475" s="51">
        <v>25</v>
      </c>
      <c r="K2475" s="51">
        <v>0</v>
      </c>
      <c r="L2475" s="51">
        <v>0</v>
      </c>
      <c r="M2475" s="51">
        <v>0</v>
      </c>
      <c r="N2475" s="52">
        <f>D2475*$D$3</f>
        <v>240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612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83"/>
        <v>852</v>
      </c>
      <c r="Y2475" s="52">
        <f t="shared" si="784"/>
        <v>0</v>
      </c>
      <c r="Z2475" s="52">
        <f t="shared" si="785"/>
        <v>0</v>
      </c>
      <c r="AA2475" s="52">
        <f t="shared" si="786"/>
        <v>0</v>
      </c>
      <c r="AB2475" s="52">
        <f t="shared" si="788"/>
        <v>0</v>
      </c>
      <c r="AC2475" s="53">
        <f>ROUND(X2475+Y2475+Z2475+AA2475+AB2475,1)</f>
        <v>852</v>
      </c>
      <c r="AD2475" s="58">
        <v>0</v>
      </c>
      <c r="AE2475" s="113"/>
      <c r="AF2475" s="60"/>
    </row>
    <row r="2476" spans="1:32">
      <c r="A2476" s="99" t="s">
        <v>802</v>
      </c>
      <c r="B2476" s="87">
        <v>20</v>
      </c>
      <c r="C2476" s="21" t="s">
        <v>324</v>
      </c>
      <c r="D2476" s="12">
        <v>120</v>
      </c>
      <c r="E2476" s="12">
        <v>0</v>
      </c>
      <c r="F2476" s="12">
        <v>0</v>
      </c>
      <c r="G2476" s="12">
        <v>0</v>
      </c>
      <c r="H2476" s="12">
        <v>0</v>
      </c>
      <c r="I2476" s="13">
        <v>76</v>
      </c>
      <c r="J2476" s="13">
        <v>40</v>
      </c>
      <c r="K2476" s="13">
        <v>0</v>
      </c>
      <c r="L2476" s="13">
        <v>0</v>
      </c>
      <c r="M2476" s="13">
        <v>0</v>
      </c>
      <c r="N2476" s="14">
        <f>D2476*$D$4</f>
        <v>192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779.52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83"/>
        <v>971.52</v>
      </c>
      <c r="Y2476" s="14">
        <f t="shared" si="784"/>
        <v>0</v>
      </c>
      <c r="Z2476" s="14">
        <f t="shared" si="785"/>
        <v>0</v>
      </c>
      <c r="AA2476" s="14">
        <f t="shared" si="786"/>
        <v>0</v>
      </c>
      <c r="AB2476" s="14">
        <f>R2476+W2476</f>
        <v>0</v>
      </c>
      <c r="AC2476" s="15">
        <f>ROUND(X2476+Y2476+Z2476+AA2476+AB2476,1)</f>
        <v>971.5</v>
      </c>
      <c r="AD2476" s="48">
        <f>(ROUND(AC2476-AC2475,1)/AC2475)</f>
        <v>0.14025821596244131</v>
      </c>
      <c r="AE2476" s="113" t="s">
        <v>801</v>
      </c>
      <c r="AF2476" s="60"/>
    </row>
    <row r="2477" spans="1:32">
      <c r="A2477" s="99" t="s">
        <v>803</v>
      </c>
      <c r="B2477" s="87">
        <v>0</v>
      </c>
      <c r="C2477" s="21" t="s">
        <v>836</v>
      </c>
      <c r="D2477" s="12">
        <v>120</v>
      </c>
      <c r="E2477" s="12">
        <v>0</v>
      </c>
      <c r="F2477" s="12">
        <v>0</v>
      </c>
      <c r="G2477" s="12">
        <v>0</v>
      </c>
      <c r="H2477" s="12">
        <v>0</v>
      </c>
      <c r="I2477" s="13">
        <v>60</v>
      </c>
      <c r="J2477" s="13">
        <v>25</v>
      </c>
      <c r="K2477" s="13">
        <v>0</v>
      </c>
      <c r="L2477" s="13">
        <v>0</v>
      </c>
      <c r="M2477" s="13">
        <v>0</v>
      </c>
      <c r="N2477" s="14">
        <f>D2477*$D$5</f>
        <v>240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571.20000000000005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83"/>
        <v>811.2</v>
      </c>
      <c r="Y2477" s="14">
        <f t="shared" si="784"/>
        <v>0</v>
      </c>
      <c r="Z2477" s="14">
        <f t="shared" si="785"/>
        <v>0</v>
      </c>
      <c r="AA2477" s="14">
        <f t="shared" si="786"/>
        <v>0</v>
      </c>
      <c r="AB2477" s="14">
        <f>R2477+W2477</f>
        <v>0</v>
      </c>
      <c r="AC2477" s="15">
        <f t="shared" ref="AC2477:AC2489" si="789">ROUND(X2477+Y2477+Z2477+AA2477+AB2477,1)</f>
        <v>811.2</v>
      </c>
      <c r="AD2477" s="48">
        <f>(ROUND(AC2477-AC2475,1)/AC2475)</f>
        <v>-4.788732394366197E-2</v>
      </c>
      <c r="AE2477" s="113"/>
      <c r="AF2477" s="60"/>
    </row>
    <row r="2478" spans="1:32">
      <c r="A2478" s="99" t="s">
        <v>804</v>
      </c>
      <c r="B2478" s="87">
        <v>0</v>
      </c>
      <c r="C2478" s="21" t="s">
        <v>337</v>
      </c>
      <c r="D2478" s="12">
        <v>120</v>
      </c>
      <c r="E2478" s="12">
        <v>0</v>
      </c>
      <c r="F2478" s="12">
        <v>0</v>
      </c>
      <c r="G2478" s="12">
        <v>0</v>
      </c>
      <c r="H2478" s="12">
        <v>0</v>
      </c>
      <c r="I2478" s="13">
        <v>60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D2478*$D$6</f>
        <v>240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571.20000000000005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83"/>
        <v>811.2</v>
      </c>
      <c r="Y2478" s="14">
        <f t="shared" si="784"/>
        <v>0</v>
      </c>
      <c r="Z2478" s="14">
        <f t="shared" si="785"/>
        <v>0</v>
      </c>
      <c r="AA2478" s="14">
        <f t="shared" si="786"/>
        <v>0</v>
      </c>
      <c r="AB2478" s="14">
        <f t="shared" ref="AB2478:AB2490" si="790">R2478+W2478</f>
        <v>0</v>
      </c>
      <c r="AC2478" s="15">
        <f t="shared" si="789"/>
        <v>811.2</v>
      </c>
      <c r="AD2478" s="48">
        <f>(ROUND(AC2478-AC2475,1)/AC2475)</f>
        <v>-4.788732394366197E-2</v>
      </c>
      <c r="AE2478" s="113"/>
      <c r="AF2478" s="60"/>
    </row>
    <row r="2479" spans="1:32">
      <c r="A2479" s="99" t="s">
        <v>805</v>
      </c>
      <c r="B2479" s="87">
        <v>0</v>
      </c>
      <c r="C2479" s="21" t="s">
        <v>338</v>
      </c>
      <c r="D2479" s="12">
        <v>120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D2479*$D$7</f>
        <v>240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571.20000000000005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83"/>
        <v>811.2</v>
      </c>
      <c r="Y2479" s="14">
        <f t="shared" si="784"/>
        <v>0</v>
      </c>
      <c r="Z2479" s="14">
        <f t="shared" si="785"/>
        <v>0</v>
      </c>
      <c r="AA2479" s="14">
        <f t="shared" si="786"/>
        <v>0</v>
      </c>
      <c r="AB2479" s="14">
        <f t="shared" si="790"/>
        <v>0</v>
      </c>
      <c r="AC2479" s="15">
        <f t="shared" si="789"/>
        <v>811.2</v>
      </c>
      <c r="AD2479" s="48">
        <f>(ROUND(AC2479-AC2475,1)/AC2475)</f>
        <v>-4.788732394366197E-2</v>
      </c>
      <c r="AE2479" s="113"/>
      <c r="AF2479" s="60"/>
    </row>
    <row r="2480" spans="1:32">
      <c r="A2480" s="99" t="s">
        <v>655</v>
      </c>
      <c r="B2480" s="87"/>
      <c r="C2480" s="21" t="s">
        <v>339</v>
      </c>
      <c r="D2480" s="12">
        <v>120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D2480*$D$8</f>
        <v>240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571.20000000000005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83"/>
        <v>811.2</v>
      </c>
      <c r="Y2480" s="14">
        <f t="shared" si="784"/>
        <v>0</v>
      </c>
      <c r="Z2480" s="14">
        <f t="shared" si="785"/>
        <v>0</v>
      </c>
      <c r="AA2480" s="14">
        <f t="shared" si="786"/>
        <v>0</v>
      </c>
      <c r="AB2480" s="14">
        <f t="shared" si="790"/>
        <v>0</v>
      </c>
      <c r="AC2480" s="15">
        <f t="shared" si="789"/>
        <v>811.2</v>
      </c>
      <c r="AD2480" s="48">
        <f>(ROUND(AC2480-AC2475,1)/AC2475)</f>
        <v>-4.788732394366197E-2</v>
      </c>
      <c r="AE2480" s="113"/>
      <c r="AF2480" s="60"/>
    </row>
    <row r="2481" spans="1:32">
      <c r="A2481" s="99" t="s">
        <v>596</v>
      </c>
      <c r="B2481" s="87"/>
      <c r="C2481" s="21" t="s">
        <v>1</v>
      </c>
      <c r="D2481" s="12">
        <v>60</v>
      </c>
      <c r="E2481" s="12">
        <v>120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90</v>
      </c>
      <c r="L2481" s="13">
        <v>0</v>
      </c>
      <c r="M2481" s="13">
        <v>0</v>
      </c>
      <c r="N2481" s="14">
        <f>D2481*$D$9</f>
        <v>78</v>
      </c>
      <c r="O2481" s="14">
        <f>E2481*$E$9</f>
        <v>180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198.9</v>
      </c>
      <c r="T2481" s="14">
        <f>(O2481/100)*(K2481*$K$9)</f>
        <v>486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83"/>
        <v>276.89999999999998</v>
      </c>
      <c r="Y2481" s="14">
        <f t="shared" si="784"/>
        <v>666</v>
      </c>
      <c r="Z2481" s="14">
        <f t="shared" si="785"/>
        <v>0</v>
      </c>
      <c r="AA2481" s="14">
        <f t="shared" si="786"/>
        <v>0</v>
      </c>
      <c r="AB2481" s="14">
        <f t="shared" si="790"/>
        <v>0</v>
      </c>
      <c r="AC2481" s="15">
        <f t="shared" si="789"/>
        <v>942.9</v>
      </c>
      <c r="AD2481" s="48">
        <f>(ROUND(AC2481-AC2475,1)/AC2475)</f>
        <v>0.10669014084507043</v>
      </c>
      <c r="AE2481" s="113"/>
      <c r="AF2481" s="60"/>
    </row>
    <row r="2482" spans="1:32">
      <c r="A2482" s="99" t="s">
        <v>831</v>
      </c>
      <c r="B2482" s="87"/>
      <c r="C2482" s="21" t="s">
        <v>2</v>
      </c>
      <c r="D2482" s="12">
        <v>60</v>
      </c>
      <c r="E2482" s="12">
        <v>0</v>
      </c>
      <c r="F2482" s="12">
        <v>120</v>
      </c>
      <c r="G2482" s="12">
        <v>0</v>
      </c>
      <c r="H2482" s="12">
        <v>0</v>
      </c>
      <c r="I2482" s="13">
        <v>60</v>
      </c>
      <c r="J2482" s="13">
        <v>25</v>
      </c>
      <c r="K2482" s="13">
        <v>45</v>
      </c>
      <c r="L2482" s="13">
        <v>45</v>
      </c>
      <c r="M2482" s="13">
        <v>0</v>
      </c>
      <c r="N2482" s="14">
        <f>D2482*$D$10</f>
        <v>78</v>
      </c>
      <c r="O2482" s="14">
        <f>E2482*$E$10</f>
        <v>0</v>
      </c>
      <c r="P2482" s="14">
        <f>F2482*$F$10</f>
        <v>180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198.9</v>
      </c>
      <c r="T2482" s="14">
        <f>(O2482/100)*(K2482*$J$10)</f>
        <v>0</v>
      </c>
      <c r="U2482" s="14">
        <f>(P2482/100)*(K2482*$K$10)+(P2482/100)*(L2482*$L$10)</f>
        <v>486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83"/>
        <v>276.89999999999998</v>
      </c>
      <c r="Y2482" s="14">
        <f t="shared" si="784"/>
        <v>0</v>
      </c>
      <c r="Z2482" s="14">
        <f t="shared" si="785"/>
        <v>666</v>
      </c>
      <c r="AA2482" s="14">
        <f t="shared" si="786"/>
        <v>0</v>
      </c>
      <c r="AB2482" s="14">
        <f t="shared" si="790"/>
        <v>0</v>
      </c>
      <c r="AC2482" s="15">
        <f t="shared" si="789"/>
        <v>942.9</v>
      </c>
      <c r="AD2482" s="48">
        <f>(ROUND(AC2482-AC2475,1)/AC2475)</f>
        <v>0.10669014084507043</v>
      </c>
      <c r="AE2482" s="113"/>
      <c r="AF2482" s="60"/>
    </row>
    <row r="2483" spans="1:32">
      <c r="A2483" s="99" t="s">
        <v>832</v>
      </c>
      <c r="B2483" s="87"/>
      <c r="C2483" s="21" t="s">
        <v>3</v>
      </c>
      <c r="D2483" s="12">
        <v>60</v>
      </c>
      <c r="E2483" s="12">
        <v>0</v>
      </c>
      <c r="F2483" s="12">
        <v>0</v>
      </c>
      <c r="G2483" s="12">
        <v>120</v>
      </c>
      <c r="H2483" s="12">
        <v>0</v>
      </c>
      <c r="I2483" s="13">
        <v>60</v>
      </c>
      <c r="J2483" s="13">
        <v>25</v>
      </c>
      <c r="K2483" s="13">
        <v>0</v>
      </c>
      <c r="L2483" s="13">
        <v>90</v>
      </c>
      <c r="M2483" s="13">
        <v>0</v>
      </c>
      <c r="N2483" s="14">
        <f>D2483*$D$11</f>
        <v>78</v>
      </c>
      <c r="O2483" s="14">
        <f>E2483*$E$11</f>
        <v>0</v>
      </c>
      <c r="P2483" s="14">
        <f>F2483*$F$11</f>
        <v>0</v>
      </c>
      <c r="Q2483" s="14">
        <f>G2483*$G$11</f>
        <v>180</v>
      </c>
      <c r="R2483" s="14">
        <f>H2483*$H$11</f>
        <v>0</v>
      </c>
      <c r="S2483" s="14">
        <f>(N2483/100)*(I2483*$I$11)+(N2483/100)*(J2483*$J$11)</f>
        <v>198.9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486</v>
      </c>
      <c r="W2483" s="14">
        <f>(R2483/100)*(K2483*$K$11)+(R2483/100)*(L2483*$L$11)</f>
        <v>0</v>
      </c>
      <c r="X2483" s="14">
        <f t="shared" si="783"/>
        <v>276.89999999999998</v>
      </c>
      <c r="Y2483" s="14">
        <f t="shared" si="784"/>
        <v>0</v>
      </c>
      <c r="Z2483" s="14">
        <f t="shared" si="785"/>
        <v>0</v>
      </c>
      <c r="AA2483" s="14">
        <f t="shared" si="786"/>
        <v>666</v>
      </c>
      <c r="AB2483" s="14">
        <f t="shared" si="790"/>
        <v>0</v>
      </c>
      <c r="AC2483" s="15">
        <f t="shared" si="789"/>
        <v>942.9</v>
      </c>
      <c r="AD2483" s="48">
        <f>(ROUND(AC2483-AC2475,1)/AC2475)</f>
        <v>0.10669014084507043</v>
      </c>
      <c r="AE2483" s="113"/>
      <c r="AF2483" s="60"/>
    </row>
    <row r="2484" spans="1:32">
      <c r="A2484" s="99" t="s">
        <v>833</v>
      </c>
      <c r="B2484" s="87"/>
      <c r="C2484" s="21" t="s">
        <v>4</v>
      </c>
      <c r="D2484" s="12">
        <v>60</v>
      </c>
      <c r="E2484" s="12">
        <v>0</v>
      </c>
      <c r="F2484" s="12">
        <v>0</v>
      </c>
      <c r="G2484" s="12">
        <v>0</v>
      </c>
      <c r="H2484" s="12">
        <v>120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D2484*$D$12</f>
        <v>78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180</v>
      </c>
      <c r="S2484" s="14">
        <f>(N2484/100)*(I2484*$I$12)+(N2484/100)*(J2484*$J$12)</f>
        <v>198.9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486</v>
      </c>
      <c r="X2484" s="14">
        <f t="shared" si="783"/>
        <v>276.89999999999998</v>
      </c>
      <c r="Y2484" s="14">
        <f t="shared" si="784"/>
        <v>0</v>
      </c>
      <c r="Z2484" s="14">
        <f t="shared" si="785"/>
        <v>0</v>
      </c>
      <c r="AA2484" s="14">
        <f t="shared" si="786"/>
        <v>0</v>
      </c>
      <c r="AB2484" s="14">
        <f t="shared" si="790"/>
        <v>666</v>
      </c>
      <c r="AC2484" s="15">
        <f t="shared" si="789"/>
        <v>942.9</v>
      </c>
      <c r="AD2484" s="48">
        <f>(ROUND(AC2484-AC2475,1)/AC2475)</f>
        <v>0.10669014084507043</v>
      </c>
      <c r="AE2484" s="113"/>
      <c r="AF2484" s="60"/>
    </row>
    <row r="2485" spans="1:32">
      <c r="A2485" s="99" t="s">
        <v>834</v>
      </c>
      <c r="B2485" s="87"/>
      <c r="C2485" s="21" t="s">
        <v>327</v>
      </c>
      <c r="D2485" s="12">
        <v>120</v>
      </c>
      <c r="E2485" s="12">
        <v>0</v>
      </c>
      <c r="F2485" s="12">
        <v>0</v>
      </c>
      <c r="G2485" s="12">
        <v>0</v>
      </c>
      <c r="H2485" s="12">
        <v>0</v>
      </c>
      <c r="I2485" s="13">
        <v>60</v>
      </c>
      <c r="J2485" s="13">
        <v>25</v>
      </c>
      <c r="K2485" s="13">
        <v>0</v>
      </c>
      <c r="L2485" s="13">
        <v>0</v>
      </c>
      <c r="M2485" s="13">
        <v>72</v>
      </c>
      <c r="N2485" s="14">
        <f>D2485*$D$13</f>
        <v>180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847.8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83"/>
        <v>1027.8</v>
      </c>
      <c r="Y2485" s="14">
        <f t="shared" si="784"/>
        <v>0</v>
      </c>
      <c r="Z2485" s="14">
        <f t="shared" si="785"/>
        <v>0</v>
      </c>
      <c r="AA2485" s="14">
        <f t="shared" si="786"/>
        <v>0</v>
      </c>
      <c r="AB2485" s="14">
        <f t="shared" si="790"/>
        <v>0</v>
      </c>
      <c r="AC2485" s="15">
        <f t="shared" si="789"/>
        <v>1027.8</v>
      </c>
      <c r="AD2485" s="48">
        <f>(ROUND(AC2485-AC2475,1)/AC2475)</f>
        <v>0.20633802816901409</v>
      </c>
      <c r="AE2485" s="113"/>
      <c r="AF2485" s="60"/>
    </row>
    <row r="2486" spans="1:32">
      <c r="A2486" s="99" t="s">
        <v>835</v>
      </c>
      <c r="B2486" s="87"/>
      <c r="C2486" s="21" t="s">
        <v>328</v>
      </c>
      <c r="D2486" s="12">
        <v>120</v>
      </c>
      <c r="E2486" s="12">
        <v>0</v>
      </c>
      <c r="F2486" s="12">
        <v>0</v>
      </c>
      <c r="G2486" s="12">
        <v>0</v>
      </c>
      <c r="H2486" s="12">
        <v>0</v>
      </c>
      <c r="I2486" s="13">
        <v>60</v>
      </c>
      <c r="J2486" s="13">
        <v>25</v>
      </c>
      <c r="K2486" s="13">
        <v>72</v>
      </c>
      <c r="L2486" s="13">
        <v>0</v>
      </c>
      <c r="M2486" s="13">
        <v>0</v>
      </c>
      <c r="N2486" s="14">
        <f>D2486*$D$14</f>
        <v>180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847.8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83"/>
        <v>1027.8</v>
      </c>
      <c r="Y2486" s="14">
        <f t="shared" si="784"/>
        <v>0</v>
      </c>
      <c r="Z2486" s="14">
        <f t="shared" si="785"/>
        <v>0</v>
      </c>
      <c r="AA2486" s="14">
        <f t="shared" si="786"/>
        <v>0</v>
      </c>
      <c r="AB2486" s="14">
        <f t="shared" si="790"/>
        <v>0</v>
      </c>
      <c r="AC2486" s="15">
        <f t="shared" si="789"/>
        <v>1027.8</v>
      </c>
      <c r="AD2486" s="48">
        <f>(ROUND(AC2486-AC2475,1)/AC2475)</f>
        <v>0.20633802816901409</v>
      </c>
      <c r="AE2486" s="113"/>
      <c r="AF2486" s="60"/>
    </row>
    <row r="2487" spans="1:32">
      <c r="A2487" s="99"/>
      <c r="B2487" s="87"/>
      <c r="C2487" s="21" t="s">
        <v>329</v>
      </c>
      <c r="D2487" s="12">
        <v>120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72</v>
      </c>
      <c r="M2487" s="13">
        <v>0</v>
      </c>
      <c r="N2487" s="14">
        <f>D2487*$D$15</f>
        <v>180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847.8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83"/>
        <v>1027.8</v>
      </c>
      <c r="Y2487" s="14">
        <f t="shared" si="784"/>
        <v>0</v>
      </c>
      <c r="Z2487" s="14">
        <f t="shared" si="785"/>
        <v>0</v>
      </c>
      <c r="AA2487" s="14">
        <f t="shared" si="786"/>
        <v>0</v>
      </c>
      <c r="AB2487" s="14">
        <f t="shared" si="790"/>
        <v>0</v>
      </c>
      <c r="AC2487" s="15">
        <f t="shared" si="789"/>
        <v>1027.8</v>
      </c>
      <c r="AD2487" s="48">
        <f>(ROUND(AC2487-AC2475,1)/AC2475)</f>
        <v>0.20633802816901409</v>
      </c>
      <c r="AE2487" s="113"/>
      <c r="AF2487" s="60"/>
    </row>
    <row r="2488" spans="1:32">
      <c r="A2488" s="99"/>
      <c r="B2488" s="87"/>
      <c r="C2488" s="21" t="s">
        <v>325</v>
      </c>
      <c r="D2488" s="12">
        <v>120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59</v>
      </c>
      <c r="K2488" s="13">
        <v>0</v>
      </c>
      <c r="L2488" s="13">
        <v>0</v>
      </c>
      <c r="M2488" s="13">
        <v>0</v>
      </c>
      <c r="N2488" s="14">
        <f>D2488*$D$16</f>
        <v>192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624.96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83"/>
        <v>816.96</v>
      </c>
      <c r="Y2488" s="14">
        <f t="shared" si="784"/>
        <v>0</v>
      </c>
      <c r="Z2488" s="14">
        <f t="shared" si="785"/>
        <v>0</v>
      </c>
      <c r="AA2488" s="14">
        <f t="shared" si="786"/>
        <v>0</v>
      </c>
      <c r="AB2488" s="14">
        <f t="shared" si="790"/>
        <v>0</v>
      </c>
      <c r="AC2488" s="15">
        <f t="shared" si="789"/>
        <v>817</v>
      </c>
      <c r="AD2488" s="48">
        <f>(ROUND(AC2488-AC2475,1)/AC2475)</f>
        <v>-4.1079812206572773E-2</v>
      </c>
      <c r="AE2488" s="113"/>
      <c r="AF2488" s="60"/>
    </row>
    <row r="2489" spans="1:32">
      <c r="A2489" s="99"/>
      <c r="B2489" s="87"/>
      <c r="C2489" s="21" t="s">
        <v>326</v>
      </c>
      <c r="D2489" s="12">
        <v>120</v>
      </c>
      <c r="E2489" s="12">
        <v>0</v>
      </c>
      <c r="F2489" s="12">
        <v>0</v>
      </c>
      <c r="G2489" s="12">
        <v>0</v>
      </c>
      <c r="H2489" s="12">
        <v>0</v>
      </c>
      <c r="I2489" s="13">
        <v>86</v>
      </c>
      <c r="J2489" s="13">
        <v>25</v>
      </c>
      <c r="K2489" s="13">
        <v>0</v>
      </c>
      <c r="L2489" s="13">
        <v>0</v>
      </c>
      <c r="M2489" s="13">
        <v>0</v>
      </c>
      <c r="N2489" s="14">
        <f>D2489*$D$17</f>
        <v>192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791.04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83"/>
        <v>983.04</v>
      </c>
      <c r="Y2489" s="14">
        <f t="shared" si="784"/>
        <v>0</v>
      </c>
      <c r="Z2489" s="14">
        <f t="shared" si="785"/>
        <v>0</v>
      </c>
      <c r="AA2489" s="14">
        <f t="shared" si="786"/>
        <v>0</v>
      </c>
      <c r="AB2489" s="14">
        <f t="shared" si="790"/>
        <v>0</v>
      </c>
      <c r="AC2489" s="15">
        <f t="shared" si="789"/>
        <v>983</v>
      </c>
      <c r="AD2489" s="48">
        <f>(ROUND(AC2489-AC2475,1)/AC2475)</f>
        <v>0.15375586854460094</v>
      </c>
      <c r="AE2489" s="113"/>
      <c r="AF2489" s="60"/>
    </row>
    <row r="2490" spans="1:32">
      <c r="A2490" s="106" t="s">
        <v>0</v>
      </c>
      <c r="B2490" s="88" t="s">
        <v>113</v>
      </c>
      <c r="C2490" s="50" t="s">
        <v>243</v>
      </c>
      <c r="D2490" s="11">
        <v>118</v>
      </c>
      <c r="E2490" s="11">
        <v>0</v>
      </c>
      <c r="F2490" s="11">
        <v>0</v>
      </c>
      <c r="G2490" s="11">
        <v>0</v>
      </c>
      <c r="H2490" s="11">
        <v>0</v>
      </c>
      <c r="I2490" s="51">
        <v>70</v>
      </c>
      <c r="J2490" s="51">
        <v>15</v>
      </c>
      <c r="K2490" s="51">
        <v>0</v>
      </c>
      <c r="L2490" s="51">
        <v>0</v>
      </c>
      <c r="M2490" s="51">
        <v>0</v>
      </c>
      <c r="N2490" s="52">
        <f>D2490*$D$3</f>
        <v>236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601.79999999999995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si="783"/>
        <v>837.8</v>
      </c>
      <c r="Y2490" s="52">
        <f t="shared" si="784"/>
        <v>0</v>
      </c>
      <c r="Z2490" s="52">
        <f t="shared" si="785"/>
        <v>0</v>
      </c>
      <c r="AA2490" s="52">
        <f t="shared" si="786"/>
        <v>0</v>
      </c>
      <c r="AB2490" s="52">
        <f t="shared" si="790"/>
        <v>0</v>
      </c>
      <c r="AC2490" s="53">
        <f>ROUND(X2490+Y2490+Z2490+AA2490+AB2490,1)</f>
        <v>837.8</v>
      </c>
      <c r="AD2490" s="58">
        <v>0</v>
      </c>
      <c r="AE2490" s="113"/>
      <c r="AF2490" s="60"/>
    </row>
    <row r="2491" spans="1:32">
      <c r="A2491" s="99" t="s">
        <v>802</v>
      </c>
      <c r="B2491" s="89">
        <v>25</v>
      </c>
      <c r="C2491" s="21" t="s">
        <v>324</v>
      </c>
      <c r="D2491" s="12">
        <v>118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31</v>
      </c>
      <c r="K2491" s="13">
        <v>0</v>
      </c>
      <c r="L2491" s="13">
        <v>0</v>
      </c>
      <c r="M2491" s="13">
        <v>0</v>
      </c>
      <c r="N2491" s="14">
        <f>D2491*$D$4</f>
        <v>188.8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766.52800000000002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3"/>
        <v>955.32799999999997</v>
      </c>
      <c r="Y2491" s="14">
        <f t="shared" si="784"/>
        <v>0</v>
      </c>
      <c r="Z2491" s="14">
        <f t="shared" si="785"/>
        <v>0</v>
      </c>
      <c r="AA2491" s="14">
        <f t="shared" si="786"/>
        <v>0</v>
      </c>
      <c r="AB2491" s="14">
        <f>R2491+W2491</f>
        <v>0</v>
      </c>
      <c r="AC2491" s="15">
        <f>ROUND(X2491+Y2491+Z2491+AA2491+AB2491,1)</f>
        <v>955.3</v>
      </c>
      <c r="AD2491" s="48">
        <f>(ROUND(AC2491-AC2490,1)/AC2490)</f>
        <v>0.14024826927667702</v>
      </c>
      <c r="AE2491" s="113" t="s">
        <v>801</v>
      </c>
      <c r="AF2491" s="60"/>
    </row>
    <row r="2492" spans="1:32">
      <c r="A2492" s="99" t="s">
        <v>803</v>
      </c>
      <c r="B2492" s="89">
        <v>0</v>
      </c>
      <c r="C2492" s="21" t="s">
        <v>836</v>
      </c>
      <c r="D2492" s="12">
        <v>118</v>
      </c>
      <c r="E2492" s="12">
        <v>0</v>
      </c>
      <c r="F2492" s="12">
        <v>0</v>
      </c>
      <c r="G2492" s="12">
        <v>0</v>
      </c>
      <c r="H2492" s="12">
        <v>0</v>
      </c>
      <c r="I2492" s="13">
        <v>70</v>
      </c>
      <c r="J2492" s="13">
        <v>15</v>
      </c>
      <c r="K2492" s="13">
        <v>0</v>
      </c>
      <c r="L2492" s="13">
        <v>0</v>
      </c>
      <c r="M2492" s="13">
        <v>0</v>
      </c>
      <c r="N2492" s="14">
        <f>D2492*$D$5</f>
        <v>236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561.67999999999995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3"/>
        <v>797.68</v>
      </c>
      <c r="Y2492" s="14">
        <f t="shared" si="784"/>
        <v>0</v>
      </c>
      <c r="Z2492" s="14">
        <f t="shared" si="785"/>
        <v>0</v>
      </c>
      <c r="AA2492" s="14">
        <f t="shared" si="786"/>
        <v>0</v>
      </c>
      <c r="AB2492" s="14">
        <f>R2492+W2492</f>
        <v>0</v>
      </c>
      <c r="AC2492" s="15">
        <f t="shared" ref="AC2492:AC2504" si="791">ROUND(X2492+Y2492+Z2492+AA2492+AB2492,1)</f>
        <v>797.7</v>
      </c>
      <c r="AD2492" s="48">
        <f>(ROUND(AC2492-AC2490,1)/AC2490)</f>
        <v>-4.7863451897827647E-2</v>
      </c>
      <c r="AE2492" s="113"/>
      <c r="AF2492" s="60"/>
    </row>
    <row r="2493" spans="1:32">
      <c r="A2493" s="99" t="s">
        <v>804</v>
      </c>
      <c r="B2493" s="89">
        <v>0</v>
      </c>
      <c r="C2493" s="21" t="s">
        <v>337</v>
      </c>
      <c r="D2493" s="12">
        <v>118</v>
      </c>
      <c r="E2493" s="12">
        <v>0</v>
      </c>
      <c r="F2493" s="12">
        <v>0</v>
      </c>
      <c r="G2493" s="12">
        <v>0</v>
      </c>
      <c r="H2493" s="12">
        <v>0</v>
      </c>
      <c r="I2493" s="13">
        <v>70</v>
      </c>
      <c r="J2493" s="13">
        <v>15</v>
      </c>
      <c r="K2493" s="13">
        <v>0</v>
      </c>
      <c r="L2493" s="13">
        <v>0</v>
      </c>
      <c r="M2493" s="13">
        <v>0</v>
      </c>
      <c r="N2493" s="14">
        <f>D2493*$D$6</f>
        <v>236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561.67999999999995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3"/>
        <v>797.68</v>
      </c>
      <c r="Y2493" s="14">
        <f t="shared" si="784"/>
        <v>0</v>
      </c>
      <c r="Z2493" s="14">
        <f t="shared" si="785"/>
        <v>0</v>
      </c>
      <c r="AA2493" s="14">
        <f t="shared" si="786"/>
        <v>0</v>
      </c>
      <c r="AB2493" s="14">
        <f t="shared" ref="AB2493:AB2505" si="792">R2493+W2493</f>
        <v>0</v>
      </c>
      <c r="AC2493" s="15">
        <f t="shared" si="791"/>
        <v>797.7</v>
      </c>
      <c r="AD2493" s="48">
        <f>(ROUND(AC2493-AC2490,1)/AC2490)</f>
        <v>-4.7863451897827647E-2</v>
      </c>
      <c r="AE2493" s="113"/>
      <c r="AF2493" s="60"/>
    </row>
    <row r="2494" spans="1:32">
      <c r="A2494" s="99" t="s">
        <v>805</v>
      </c>
      <c r="B2494" s="89">
        <v>0</v>
      </c>
      <c r="C2494" s="21" t="s">
        <v>338</v>
      </c>
      <c r="D2494" s="12">
        <v>118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15</v>
      </c>
      <c r="K2494" s="13">
        <v>0</v>
      </c>
      <c r="L2494" s="13">
        <v>0</v>
      </c>
      <c r="M2494" s="13">
        <v>0</v>
      </c>
      <c r="N2494" s="14">
        <f>D2494*$D$7</f>
        <v>236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561.67999999999995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3"/>
        <v>797.68</v>
      </c>
      <c r="Y2494" s="14">
        <f t="shared" si="784"/>
        <v>0</v>
      </c>
      <c r="Z2494" s="14">
        <f t="shared" si="785"/>
        <v>0</v>
      </c>
      <c r="AA2494" s="14">
        <f t="shared" si="786"/>
        <v>0</v>
      </c>
      <c r="AB2494" s="14">
        <f t="shared" si="792"/>
        <v>0</v>
      </c>
      <c r="AC2494" s="15">
        <f t="shared" si="791"/>
        <v>797.7</v>
      </c>
      <c r="AD2494" s="48">
        <f>(ROUND(AC2494-AC2490,1)/AC2490)</f>
        <v>-4.7863451897827647E-2</v>
      </c>
      <c r="AE2494" s="113"/>
      <c r="AF2494" s="60"/>
    </row>
    <row r="2495" spans="1:32">
      <c r="A2495" s="99" t="s">
        <v>655</v>
      </c>
      <c r="B2495" s="89"/>
      <c r="C2495" s="21" t="s">
        <v>339</v>
      </c>
      <c r="D2495" s="12">
        <v>118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15</v>
      </c>
      <c r="K2495" s="13">
        <v>0</v>
      </c>
      <c r="L2495" s="13">
        <v>0</v>
      </c>
      <c r="M2495" s="13">
        <v>0</v>
      </c>
      <c r="N2495" s="14">
        <f>D2495*$D$8</f>
        <v>236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561.67999999999995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3"/>
        <v>797.68</v>
      </c>
      <c r="Y2495" s="14">
        <f t="shared" si="784"/>
        <v>0</v>
      </c>
      <c r="Z2495" s="14">
        <f t="shared" si="785"/>
        <v>0</v>
      </c>
      <c r="AA2495" s="14">
        <f t="shared" si="786"/>
        <v>0</v>
      </c>
      <c r="AB2495" s="14">
        <f t="shared" si="792"/>
        <v>0</v>
      </c>
      <c r="AC2495" s="15">
        <f t="shared" si="791"/>
        <v>797.7</v>
      </c>
      <c r="AD2495" s="48">
        <f>(ROUND(AC2495-AC2490,1)/AC2490)</f>
        <v>-4.7863451897827647E-2</v>
      </c>
      <c r="AE2495" s="113"/>
      <c r="AF2495" s="60"/>
    </row>
    <row r="2496" spans="1:32">
      <c r="A2496" s="99" t="s">
        <v>596</v>
      </c>
      <c r="B2496" s="89"/>
      <c r="C2496" s="21" t="s">
        <v>1</v>
      </c>
      <c r="D2496" s="12">
        <v>59</v>
      </c>
      <c r="E2496" s="12">
        <v>118</v>
      </c>
      <c r="F2496" s="12">
        <v>0</v>
      </c>
      <c r="G2496" s="12">
        <v>0</v>
      </c>
      <c r="H2496" s="12">
        <v>0</v>
      </c>
      <c r="I2496" s="13">
        <v>70</v>
      </c>
      <c r="J2496" s="13">
        <v>15</v>
      </c>
      <c r="K2496" s="13">
        <v>90</v>
      </c>
      <c r="L2496" s="13">
        <v>0</v>
      </c>
      <c r="M2496" s="13">
        <v>0</v>
      </c>
      <c r="N2496" s="14">
        <f>D2496*$D$9</f>
        <v>76.7</v>
      </c>
      <c r="O2496" s="14">
        <f>E2496*$E$9</f>
        <v>177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195.58499999999998</v>
      </c>
      <c r="T2496" s="14">
        <f>(O2496/100)*(K2496*$K$9)</f>
        <v>477.9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3"/>
        <v>272.28499999999997</v>
      </c>
      <c r="Y2496" s="14">
        <f t="shared" si="784"/>
        <v>654.9</v>
      </c>
      <c r="Z2496" s="14">
        <f t="shared" si="785"/>
        <v>0</v>
      </c>
      <c r="AA2496" s="14">
        <f t="shared" si="786"/>
        <v>0</v>
      </c>
      <c r="AB2496" s="14">
        <f t="shared" si="792"/>
        <v>0</v>
      </c>
      <c r="AC2496" s="15">
        <f t="shared" si="791"/>
        <v>927.2</v>
      </c>
      <c r="AD2496" s="48">
        <f>(ROUND(AC2496-AC2490,1)/AC2490)</f>
        <v>0.10670804487944618</v>
      </c>
      <c r="AE2496" s="113"/>
      <c r="AF2496" s="60"/>
    </row>
    <row r="2497" spans="1:32">
      <c r="A2497" s="99" t="s">
        <v>831</v>
      </c>
      <c r="B2497" s="89"/>
      <c r="C2497" s="21" t="s">
        <v>2</v>
      </c>
      <c r="D2497" s="12">
        <v>59</v>
      </c>
      <c r="E2497" s="12">
        <v>0</v>
      </c>
      <c r="F2497" s="12">
        <v>118</v>
      </c>
      <c r="G2497" s="12">
        <v>0</v>
      </c>
      <c r="H2497" s="12">
        <v>0</v>
      </c>
      <c r="I2497" s="13">
        <v>70</v>
      </c>
      <c r="J2497" s="13">
        <v>15</v>
      </c>
      <c r="K2497" s="13">
        <v>45</v>
      </c>
      <c r="L2497" s="13">
        <v>45</v>
      </c>
      <c r="M2497" s="13">
        <v>0</v>
      </c>
      <c r="N2497" s="14">
        <f>D2497*$D$10</f>
        <v>76.7</v>
      </c>
      <c r="O2497" s="14">
        <f>E2497*$E$10</f>
        <v>0</v>
      </c>
      <c r="P2497" s="14">
        <f>F2497*$F$10</f>
        <v>177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195.58499999999998</v>
      </c>
      <c r="T2497" s="14">
        <f>(O2497/100)*(K2497*$J$10)</f>
        <v>0</v>
      </c>
      <c r="U2497" s="14">
        <f>(P2497/100)*(K2497*$K$10)+(P2497/100)*(L2497*$L$10)</f>
        <v>477.9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3"/>
        <v>272.28499999999997</v>
      </c>
      <c r="Y2497" s="14">
        <f t="shared" si="784"/>
        <v>0</v>
      </c>
      <c r="Z2497" s="14">
        <f t="shared" si="785"/>
        <v>654.9</v>
      </c>
      <c r="AA2497" s="14">
        <f t="shared" si="786"/>
        <v>0</v>
      </c>
      <c r="AB2497" s="14">
        <f t="shared" si="792"/>
        <v>0</v>
      </c>
      <c r="AC2497" s="15">
        <f t="shared" si="791"/>
        <v>927.2</v>
      </c>
      <c r="AD2497" s="48">
        <f>(ROUND(AC2497-AC2490,1)/AC2490)</f>
        <v>0.10670804487944618</v>
      </c>
      <c r="AE2497" s="113"/>
      <c r="AF2497" s="60"/>
    </row>
    <row r="2498" spans="1:32">
      <c r="A2498" s="99" t="s">
        <v>832</v>
      </c>
      <c r="B2498" s="89"/>
      <c r="C2498" s="21" t="s">
        <v>3</v>
      </c>
      <c r="D2498" s="12">
        <v>59</v>
      </c>
      <c r="E2498" s="12">
        <v>0</v>
      </c>
      <c r="F2498" s="12">
        <v>0</v>
      </c>
      <c r="G2498" s="12">
        <v>118</v>
      </c>
      <c r="H2498" s="12">
        <v>0</v>
      </c>
      <c r="I2498" s="13">
        <v>70</v>
      </c>
      <c r="J2498" s="13">
        <v>15</v>
      </c>
      <c r="K2498" s="13">
        <v>0</v>
      </c>
      <c r="L2498" s="13">
        <v>90</v>
      </c>
      <c r="M2498" s="13">
        <v>0</v>
      </c>
      <c r="N2498" s="14">
        <f>D2498*$D$11</f>
        <v>76.7</v>
      </c>
      <c r="O2498" s="14">
        <f>E2498*$E$11</f>
        <v>0</v>
      </c>
      <c r="P2498" s="14">
        <f>F2498*$F$11</f>
        <v>0</v>
      </c>
      <c r="Q2498" s="14">
        <f>G2498*$G$11</f>
        <v>177</v>
      </c>
      <c r="R2498" s="14">
        <f>H2498*$H$11</f>
        <v>0</v>
      </c>
      <c r="S2498" s="14">
        <f>(N2498/100)*(I2498*$I$11)+(N2498/100)*(J2498*$J$11)</f>
        <v>195.58499999999998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477.9</v>
      </c>
      <c r="W2498" s="14">
        <f>(R2498/100)*(K2498*$K$11)+(R2498/100)*(L2498*$L$11)</f>
        <v>0</v>
      </c>
      <c r="X2498" s="14">
        <f t="shared" si="783"/>
        <v>272.28499999999997</v>
      </c>
      <c r="Y2498" s="14">
        <f t="shared" si="784"/>
        <v>0</v>
      </c>
      <c r="Z2498" s="14">
        <f t="shared" si="785"/>
        <v>0</v>
      </c>
      <c r="AA2498" s="14">
        <f t="shared" si="786"/>
        <v>654.9</v>
      </c>
      <c r="AB2498" s="14">
        <f t="shared" si="792"/>
        <v>0</v>
      </c>
      <c r="AC2498" s="15">
        <f t="shared" si="791"/>
        <v>927.2</v>
      </c>
      <c r="AD2498" s="48">
        <f>(ROUND(AC2498-AC2490,1)/AC2490)</f>
        <v>0.10670804487944618</v>
      </c>
      <c r="AE2498" s="113"/>
      <c r="AF2498" s="60"/>
    </row>
    <row r="2499" spans="1:32">
      <c r="A2499" s="99" t="s">
        <v>833</v>
      </c>
      <c r="B2499" s="89"/>
      <c r="C2499" s="21" t="s">
        <v>4</v>
      </c>
      <c r="D2499" s="12">
        <v>59</v>
      </c>
      <c r="E2499" s="12">
        <v>0</v>
      </c>
      <c r="F2499" s="12">
        <v>0</v>
      </c>
      <c r="G2499" s="12">
        <v>0</v>
      </c>
      <c r="H2499" s="12">
        <v>118</v>
      </c>
      <c r="I2499" s="13">
        <v>70</v>
      </c>
      <c r="J2499" s="13">
        <v>15</v>
      </c>
      <c r="K2499" s="13">
        <v>45</v>
      </c>
      <c r="L2499" s="13">
        <v>45</v>
      </c>
      <c r="M2499" s="13">
        <v>0</v>
      </c>
      <c r="N2499" s="14">
        <f>D2499*$D$12</f>
        <v>76.7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177</v>
      </c>
      <c r="S2499" s="14">
        <f>(N2499/100)*(I2499*$I$12)+(N2499/100)*(J2499*$J$12)</f>
        <v>195.58499999999998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477.9</v>
      </c>
      <c r="X2499" s="14">
        <f t="shared" si="783"/>
        <v>272.28499999999997</v>
      </c>
      <c r="Y2499" s="14">
        <f t="shared" si="784"/>
        <v>0</v>
      </c>
      <c r="Z2499" s="14">
        <f t="shared" si="785"/>
        <v>0</v>
      </c>
      <c r="AA2499" s="14">
        <f t="shared" si="786"/>
        <v>0</v>
      </c>
      <c r="AB2499" s="14">
        <f t="shared" si="792"/>
        <v>654.9</v>
      </c>
      <c r="AC2499" s="15">
        <f t="shared" si="791"/>
        <v>927.2</v>
      </c>
      <c r="AD2499" s="48">
        <f>(ROUND(AC2499-AC2490,1)/AC2490)</f>
        <v>0.10670804487944618</v>
      </c>
      <c r="AE2499" s="113"/>
      <c r="AF2499" s="60"/>
    </row>
    <row r="2500" spans="1:32">
      <c r="A2500" s="99" t="s">
        <v>834</v>
      </c>
      <c r="B2500" s="89"/>
      <c r="C2500" s="21" t="s">
        <v>327</v>
      </c>
      <c r="D2500" s="12">
        <v>118</v>
      </c>
      <c r="E2500" s="12">
        <v>0</v>
      </c>
      <c r="F2500" s="12">
        <v>0</v>
      </c>
      <c r="G2500" s="12">
        <v>0</v>
      </c>
      <c r="H2500" s="12">
        <v>0</v>
      </c>
      <c r="I2500" s="13">
        <v>70</v>
      </c>
      <c r="J2500" s="13">
        <v>15</v>
      </c>
      <c r="K2500" s="13">
        <v>0</v>
      </c>
      <c r="L2500" s="13">
        <v>0</v>
      </c>
      <c r="M2500" s="13">
        <v>72</v>
      </c>
      <c r="N2500" s="14">
        <f>D2500*$D$13</f>
        <v>177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833.67000000000007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3"/>
        <v>1010.6700000000001</v>
      </c>
      <c r="Y2500" s="14">
        <f t="shared" si="784"/>
        <v>0</v>
      </c>
      <c r="Z2500" s="14">
        <f t="shared" si="785"/>
        <v>0</v>
      </c>
      <c r="AA2500" s="14">
        <f t="shared" si="786"/>
        <v>0</v>
      </c>
      <c r="AB2500" s="14">
        <f t="shared" si="792"/>
        <v>0</v>
      </c>
      <c r="AC2500" s="15">
        <f t="shared" si="791"/>
        <v>1010.7</v>
      </c>
      <c r="AD2500" s="48">
        <f>(ROUND(AC2500-AC2490,1)/AC2490)</f>
        <v>0.20637383623776559</v>
      </c>
      <c r="AE2500" s="113"/>
      <c r="AF2500" s="60"/>
    </row>
    <row r="2501" spans="1:32">
      <c r="A2501" s="99" t="s">
        <v>835</v>
      </c>
      <c r="B2501" s="89"/>
      <c r="C2501" s="21" t="s">
        <v>328</v>
      </c>
      <c r="D2501" s="12">
        <v>118</v>
      </c>
      <c r="E2501" s="12">
        <v>0</v>
      </c>
      <c r="F2501" s="12">
        <v>0</v>
      </c>
      <c r="G2501" s="12">
        <v>0</v>
      </c>
      <c r="H2501" s="12">
        <v>0</v>
      </c>
      <c r="I2501" s="13">
        <v>70</v>
      </c>
      <c r="J2501" s="13">
        <v>15</v>
      </c>
      <c r="K2501" s="13">
        <v>72</v>
      </c>
      <c r="L2501" s="13">
        <v>0</v>
      </c>
      <c r="M2501" s="13">
        <v>0</v>
      </c>
      <c r="N2501" s="14">
        <f>D2501*$D$14</f>
        <v>177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833.67000000000007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3"/>
        <v>1010.6700000000001</v>
      </c>
      <c r="Y2501" s="14">
        <f t="shared" si="784"/>
        <v>0</v>
      </c>
      <c r="Z2501" s="14">
        <f t="shared" si="785"/>
        <v>0</v>
      </c>
      <c r="AA2501" s="14">
        <f t="shared" si="786"/>
        <v>0</v>
      </c>
      <c r="AB2501" s="14">
        <f t="shared" si="792"/>
        <v>0</v>
      </c>
      <c r="AC2501" s="15">
        <f t="shared" si="791"/>
        <v>1010.7</v>
      </c>
      <c r="AD2501" s="48">
        <f>(ROUND(AC2501-AC2490,1)/AC2490)</f>
        <v>0.20637383623776559</v>
      </c>
      <c r="AE2501" s="113"/>
      <c r="AF2501" s="60"/>
    </row>
    <row r="2502" spans="1:32">
      <c r="A2502" s="99"/>
      <c r="B2502" s="89"/>
      <c r="C2502" s="21" t="s">
        <v>329</v>
      </c>
      <c r="D2502" s="12">
        <v>118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15</v>
      </c>
      <c r="K2502" s="13">
        <v>0</v>
      </c>
      <c r="L2502" s="13">
        <v>72</v>
      </c>
      <c r="M2502" s="13">
        <v>0</v>
      </c>
      <c r="N2502" s="14">
        <f>D2502*$D$15</f>
        <v>177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833.67000000000007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3"/>
        <v>1010.6700000000001</v>
      </c>
      <c r="Y2502" s="14">
        <f t="shared" si="784"/>
        <v>0</v>
      </c>
      <c r="Z2502" s="14">
        <f t="shared" si="785"/>
        <v>0</v>
      </c>
      <c r="AA2502" s="14">
        <f t="shared" si="786"/>
        <v>0</v>
      </c>
      <c r="AB2502" s="14">
        <f t="shared" si="792"/>
        <v>0</v>
      </c>
      <c r="AC2502" s="15">
        <f t="shared" si="791"/>
        <v>1010.7</v>
      </c>
      <c r="AD2502" s="48">
        <f>(ROUND(AC2502-AC2490,1)/AC2490)</f>
        <v>0.20637383623776559</v>
      </c>
      <c r="AE2502" s="113"/>
      <c r="AF2502" s="60"/>
    </row>
    <row r="2503" spans="1:32">
      <c r="A2503" s="99"/>
      <c r="B2503" s="89"/>
      <c r="C2503" s="21" t="s">
        <v>325</v>
      </c>
      <c r="D2503" s="12">
        <v>118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55</v>
      </c>
      <c r="K2503" s="13">
        <v>0</v>
      </c>
      <c r="L2503" s="13">
        <v>0</v>
      </c>
      <c r="M2503" s="13">
        <v>0</v>
      </c>
      <c r="N2503" s="14">
        <f>D2503*$D$16</f>
        <v>188.8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599.44000000000005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3"/>
        <v>788.24</v>
      </c>
      <c r="Y2503" s="14">
        <f t="shared" si="784"/>
        <v>0</v>
      </c>
      <c r="Z2503" s="14">
        <f t="shared" si="785"/>
        <v>0</v>
      </c>
      <c r="AA2503" s="14">
        <f t="shared" si="786"/>
        <v>0</v>
      </c>
      <c r="AB2503" s="14">
        <f t="shared" si="792"/>
        <v>0</v>
      </c>
      <c r="AC2503" s="15">
        <f t="shared" si="791"/>
        <v>788.2</v>
      </c>
      <c r="AD2503" s="48">
        <f>(ROUND(AC2503-AC2490,1)/AC2490)</f>
        <v>-5.9202673669133447E-2</v>
      </c>
      <c r="AE2503" s="113"/>
      <c r="AF2503" s="60"/>
    </row>
    <row r="2504" spans="1:32" ht="15.75" customHeight="1">
      <c r="A2504" s="99"/>
      <c r="B2504" s="89"/>
      <c r="C2504" s="21" t="s">
        <v>326</v>
      </c>
      <c r="D2504" s="12">
        <v>118</v>
      </c>
      <c r="E2504" s="12">
        <v>0</v>
      </c>
      <c r="F2504" s="12">
        <v>0</v>
      </c>
      <c r="G2504" s="12">
        <v>0</v>
      </c>
      <c r="H2504" s="12">
        <v>0</v>
      </c>
      <c r="I2504" s="13">
        <v>90</v>
      </c>
      <c r="J2504" s="13">
        <v>15</v>
      </c>
      <c r="K2504" s="13">
        <v>0</v>
      </c>
      <c r="L2504" s="13">
        <v>0</v>
      </c>
      <c r="M2504" s="13">
        <v>0</v>
      </c>
      <c r="N2504" s="14">
        <f>D2504*$D$17</f>
        <v>188.8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792.96000000000015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3"/>
        <v>981.76000000000022</v>
      </c>
      <c r="Y2504" s="14">
        <f t="shared" si="784"/>
        <v>0</v>
      </c>
      <c r="Z2504" s="14">
        <f t="shared" si="785"/>
        <v>0</v>
      </c>
      <c r="AA2504" s="14">
        <f t="shared" si="786"/>
        <v>0</v>
      </c>
      <c r="AB2504" s="14">
        <f t="shared" si="792"/>
        <v>0</v>
      </c>
      <c r="AC2504" s="15">
        <f t="shared" si="791"/>
        <v>981.8</v>
      </c>
      <c r="AD2504" s="48">
        <f>(ROUND(AC2504-AC2490,1)/AC2490)</f>
        <v>0.17187873000716161</v>
      </c>
      <c r="AE2504" s="113"/>
      <c r="AF2504" s="60"/>
    </row>
    <row r="2505" spans="1:32">
      <c r="A2505" s="106" t="s">
        <v>0</v>
      </c>
      <c r="B2505" s="86" t="s">
        <v>344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40</v>
      </c>
      <c r="J2505" s="51">
        <v>40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576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19" si="793">N2505+S2505</f>
        <v>816</v>
      </c>
      <c r="Y2505" s="52">
        <f t="shared" ref="Y2505:Y2519" si="794">O2505+T2505</f>
        <v>0</v>
      </c>
      <c r="Z2505" s="52">
        <f t="shared" ref="Z2505:Z2519" si="795">P2505+U2505</f>
        <v>0</v>
      </c>
      <c r="AA2505" s="52">
        <f t="shared" ref="AA2505:AA2519" si="796">Q2505+V2505</f>
        <v>0</v>
      </c>
      <c r="AB2505" s="52">
        <f t="shared" si="792"/>
        <v>0</v>
      </c>
      <c r="AC2505" s="53">
        <f>ROUND(X2505+Y2505+Z2505+AA2505+AB2505,1)</f>
        <v>816</v>
      </c>
      <c r="AD2505" s="58">
        <v>0</v>
      </c>
      <c r="AE2505" s="113"/>
      <c r="AF2505" s="60"/>
    </row>
    <row r="2506" spans="1:32">
      <c r="A2506" s="99" t="s">
        <v>802</v>
      </c>
      <c r="B2506" s="87">
        <v>12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59</v>
      </c>
      <c r="J2506" s="13">
        <v>59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792.95999999999992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984.95999999999992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>R2506+W2506</f>
        <v>0</v>
      </c>
      <c r="AC2506" s="15">
        <f>ROUND(X2506+Y2506+Z2506+AA2506+AB2506,1)</f>
        <v>985</v>
      </c>
      <c r="AD2506" s="48">
        <f>(ROUND(AC2506-AC2505,1)/AC2505)</f>
        <v>0.20710784313725492</v>
      </c>
      <c r="AE2506" s="113" t="s">
        <v>801</v>
      </c>
      <c r="AF2506" s="60"/>
    </row>
    <row r="2507" spans="1:32">
      <c r="A2507" s="99" t="s">
        <v>803</v>
      </c>
      <c r="B2507" s="87">
        <v>18</v>
      </c>
      <c r="C2507" s="21" t="s">
        <v>836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40</v>
      </c>
      <c r="J2507" s="13">
        <v>40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537.6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777.6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>R2507+W2507</f>
        <v>0</v>
      </c>
      <c r="AC2507" s="15">
        <f t="shared" ref="AC2507:AC2519" si="797">ROUND(X2507+Y2507+Z2507+AA2507+AB2507,1)</f>
        <v>777.6</v>
      </c>
      <c r="AD2507" s="48">
        <f>(ROUND(AC2507-AC2505,1)/AC2505)</f>
        <v>-4.7058823529411764E-2</v>
      </c>
      <c r="AE2507" s="113"/>
      <c r="AF2507" s="60"/>
    </row>
    <row r="2508" spans="1:32">
      <c r="A2508" s="99" t="s">
        <v>804</v>
      </c>
      <c r="B2508" s="87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40</v>
      </c>
      <c r="J2508" s="13">
        <v>40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537.6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777.6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ref="AB2508:AB2520" si="798">R2508+W2508</f>
        <v>0</v>
      </c>
      <c r="AC2508" s="15">
        <f t="shared" si="797"/>
        <v>777.6</v>
      </c>
      <c r="AD2508" s="48">
        <f>(ROUND(AC2508-AC2505,1)/AC2505)</f>
        <v>-4.7058823529411764E-2</v>
      </c>
      <c r="AE2508" s="113"/>
      <c r="AF2508" s="60"/>
    </row>
    <row r="2509" spans="1:32">
      <c r="A2509" s="99" t="s">
        <v>805</v>
      </c>
      <c r="B2509" s="87">
        <v>0</v>
      </c>
      <c r="C2509" s="21" t="s">
        <v>338</v>
      </c>
      <c r="D2509" s="12">
        <v>120</v>
      </c>
      <c r="E2509" s="12">
        <v>0</v>
      </c>
      <c r="F2509" s="12">
        <v>0</v>
      </c>
      <c r="G2509" s="12">
        <v>0</v>
      </c>
      <c r="H2509" s="12">
        <v>0</v>
      </c>
      <c r="I2509" s="13">
        <v>40</v>
      </c>
      <c r="J2509" s="13">
        <v>40</v>
      </c>
      <c r="K2509" s="13">
        <v>0</v>
      </c>
      <c r="L2509" s="13">
        <v>0</v>
      </c>
      <c r="M2509" s="13">
        <v>0</v>
      </c>
      <c r="N2509" s="14">
        <f>D2509*$D$7</f>
        <v>240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537.6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777.6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8"/>
        <v>0</v>
      </c>
      <c r="AC2509" s="15">
        <f t="shared" si="797"/>
        <v>777.6</v>
      </c>
      <c r="AD2509" s="48">
        <f>(ROUND(AC2509-AC2505,1)/AC2505)</f>
        <v>-4.7058823529411764E-2</v>
      </c>
      <c r="AE2509" s="113"/>
      <c r="AF2509" s="60"/>
    </row>
    <row r="2510" spans="1:32">
      <c r="A2510" s="99" t="s">
        <v>655</v>
      </c>
      <c r="B2510" s="87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40</v>
      </c>
      <c r="J2510" s="13">
        <v>40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537.6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777.6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8"/>
        <v>0</v>
      </c>
      <c r="AC2510" s="15">
        <f t="shared" si="797"/>
        <v>777.6</v>
      </c>
      <c r="AD2510" s="48">
        <f>(ROUND(AC2510-AC2505,1)/AC2505)</f>
        <v>-4.7058823529411764E-2</v>
      </c>
      <c r="AE2510" s="113"/>
      <c r="AF2510" s="60"/>
    </row>
    <row r="2511" spans="1:32">
      <c r="A2511" s="99" t="s">
        <v>596</v>
      </c>
      <c r="B2511" s="87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40</v>
      </c>
      <c r="J2511" s="13">
        <v>40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187.20000000000002</v>
      </c>
      <c r="T2511" s="14">
        <f>(O2511/100)*(K2511*$K$9)</f>
        <v>459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265.20000000000005</v>
      </c>
      <c r="Y2511" s="14">
        <f t="shared" si="794"/>
        <v>639</v>
      </c>
      <c r="Z2511" s="14">
        <f t="shared" si="795"/>
        <v>0</v>
      </c>
      <c r="AA2511" s="14">
        <f t="shared" si="796"/>
        <v>0</v>
      </c>
      <c r="AB2511" s="14">
        <f t="shared" si="798"/>
        <v>0</v>
      </c>
      <c r="AC2511" s="15">
        <f t="shared" si="797"/>
        <v>904.2</v>
      </c>
      <c r="AD2511" s="48">
        <f>(ROUND(AC2511-AC2505,1)/AC2505)</f>
        <v>0.10808823529411765</v>
      </c>
      <c r="AE2511" s="113"/>
      <c r="AF2511" s="60"/>
    </row>
    <row r="2512" spans="1:32">
      <c r="A2512" s="99" t="s">
        <v>831</v>
      </c>
      <c r="B2512" s="87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40</v>
      </c>
      <c r="J2512" s="13">
        <v>40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187.20000000000002</v>
      </c>
      <c r="T2512" s="14">
        <f>(O2512/100)*(K2512*$J$10)</f>
        <v>0</v>
      </c>
      <c r="U2512" s="14">
        <f>(P2512/100)*(K2512*$K$10)+(P2512/100)*(L2512*$L$10)</f>
        <v>459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265.20000000000005</v>
      </c>
      <c r="Y2512" s="14">
        <f t="shared" si="794"/>
        <v>0</v>
      </c>
      <c r="Z2512" s="14">
        <f t="shared" si="795"/>
        <v>639</v>
      </c>
      <c r="AA2512" s="14">
        <f t="shared" si="796"/>
        <v>0</v>
      </c>
      <c r="AB2512" s="14">
        <f t="shared" si="798"/>
        <v>0</v>
      </c>
      <c r="AC2512" s="15">
        <f t="shared" si="797"/>
        <v>904.2</v>
      </c>
      <c r="AD2512" s="48">
        <f>(ROUND(AC2512-AC2505,1)/AC2505)</f>
        <v>0.10808823529411765</v>
      </c>
      <c r="AE2512" s="113"/>
      <c r="AF2512" s="60"/>
    </row>
    <row r="2513" spans="1:32">
      <c r="A2513" s="99" t="s">
        <v>832</v>
      </c>
      <c r="B2513" s="87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40</v>
      </c>
      <c r="J2513" s="13">
        <v>40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187.20000000000002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459</v>
      </c>
      <c r="W2513" s="14">
        <f>(R2513/100)*(K2513*$K$11)+(R2513/100)*(L2513*$L$11)</f>
        <v>0</v>
      </c>
      <c r="X2513" s="14">
        <f t="shared" si="793"/>
        <v>265.20000000000005</v>
      </c>
      <c r="Y2513" s="14">
        <f t="shared" si="794"/>
        <v>0</v>
      </c>
      <c r="Z2513" s="14">
        <f t="shared" si="795"/>
        <v>0</v>
      </c>
      <c r="AA2513" s="14">
        <f t="shared" si="796"/>
        <v>639</v>
      </c>
      <c r="AB2513" s="14">
        <f t="shared" si="798"/>
        <v>0</v>
      </c>
      <c r="AC2513" s="15">
        <f t="shared" si="797"/>
        <v>904.2</v>
      </c>
      <c r="AD2513" s="48">
        <f>(ROUND(AC2513-AC2505,1)/AC2505)</f>
        <v>0.10808823529411765</v>
      </c>
      <c r="AE2513" s="113"/>
      <c r="AF2513" s="60"/>
    </row>
    <row r="2514" spans="1:32">
      <c r="A2514" s="99" t="s">
        <v>833</v>
      </c>
      <c r="B2514" s="87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40</v>
      </c>
      <c r="J2514" s="13">
        <v>40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187.20000000000002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459</v>
      </c>
      <c r="X2514" s="14">
        <f t="shared" si="793"/>
        <v>265.20000000000005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8"/>
        <v>639</v>
      </c>
      <c r="AC2514" s="15">
        <f t="shared" si="797"/>
        <v>904.2</v>
      </c>
      <c r="AD2514" s="48">
        <f>(ROUND(AC2514-AC2505,1)/AC2505)</f>
        <v>0.10808823529411765</v>
      </c>
      <c r="AE2514" s="113"/>
      <c r="AF2514" s="60"/>
    </row>
    <row r="2515" spans="1:32">
      <c r="A2515" s="99" t="s">
        <v>834</v>
      </c>
      <c r="B2515" s="87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40</v>
      </c>
      <c r="J2515" s="13">
        <v>40</v>
      </c>
      <c r="K2515" s="13">
        <v>0</v>
      </c>
      <c r="L2515" s="13">
        <v>0</v>
      </c>
      <c r="M2515" s="13">
        <v>70</v>
      </c>
      <c r="N2515" s="14">
        <f>D2515*$D$13</f>
        <v>180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810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990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8"/>
        <v>0</v>
      </c>
      <c r="AC2515" s="15">
        <f t="shared" si="797"/>
        <v>990</v>
      </c>
      <c r="AD2515" s="48">
        <f>(ROUND(AC2515-AC2505,1)/AC2505)</f>
        <v>0.21323529411764705</v>
      </c>
      <c r="AE2515" s="113"/>
      <c r="AF2515" s="60"/>
    </row>
    <row r="2516" spans="1:32">
      <c r="A2516" s="99" t="s">
        <v>835</v>
      </c>
      <c r="B2516" s="87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40</v>
      </c>
      <c r="J2516" s="13">
        <v>40</v>
      </c>
      <c r="K2516" s="13">
        <v>70</v>
      </c>
      <c r="L2516" s="13">
        <v>0</v>
      </c>
      <c r="M2516" s="13">
        <v>0</v>
      </c>
      <c r="N2516" s="14">
        <f>D2516*$D$14</f>
        <v>180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810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990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8"/>
        <v>0</v>
      </c>
      <c r="AC2516" s="15">
        <f t="shared" si="797"/>
        <v>990</v>
      </c>
      <c r="AD2516" s="48">
        <f>(ROUND(AC2516-AC2505,1)/AC2505)</f>
        <v>0.21323529411764705</v>
      </c>
      <c r="AE2516" s="113"/>
      <c r="AF2516" s="60"/>
    </row>
    <row r="2517" spans="1:32">
      <c r="A2517" s="99"/>
      <c r="B2517" s="87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40</v>
      </c>
      <c r="K2517" s="13">
        <v>0</v>
      </c>
      <c r="L2517" s="13">
        <v>70</v>
      </c>
      <c r="M2517" s="13">
        <v>0</v>
      </c>
      <c r="N2517" s="14">
        <f>D2517*$D$15</f>
        <v>180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810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990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8"/>
        <v>0</v>
      </c>
      <c r="AC2517" s="15">
        <f t="shared" si="797"/>
        <v>990</v>
      </c>
      <c r="AD2517" s="48">
        <f>(ROUND(AC2517-AC2505,1)/AC2505)</f>
        <v>0.21323529411764705</v>
      </c>
      <c r="AE2517" s="113"/>
      <c r="AF2517" s="60"/>
    </row>
    <row r="2518" spans="1:32">
      <c r="A2518" s="99"/>
      <c r="B2518" s="87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69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672.95999999999992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864.95999999999992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8"/>
        <v>0</v>
      </c>
      <c r="AC2518" s="15">
        <f t="shared" si="797"/>
        <v>865</v>
      </c>
      <c r="AD2518" s="48">
        <f>(ROUND(AC2518-AC2505,1)/AC2505)</f>
        <v>6.0049019607843139E-2</v>
      </c>
      <c r="AE2518" s="113"/>
      <c r="AF2518" s="60"/>
    </row>
    <row r="2519" spans="1:32">
      <c r="A2519" s="99"/>
      <c r="B2519" s="87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69</v>
      </c>
      <c r="J2519" s="13">
        <v>40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672.95999999999992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864.95999999999992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8"/>
        <v>0</v>
      </c>
      <c r="AC2519" s="15">
        <f t="shared" si="797"/>
        <v>865</v>
      </c>
      <c r="AD2519" s="48">
        <f>(ROUND(AC2519-AC2505,1)/AC2505)</f>
        <v>6.0049019607843139E-2</v>
      </c>
      <c r="AE2519" s="113"/>
      <c r="AF2519" s="60"/>
    </row>
    <row r="2520" spans="1:32">
      <c r="A2520" s="106" t="s">
        <v>0</v>
      </c>
      <c r="B2520" s="88" t="s">
        <v>119</v>
      </c>
      <c r="C2520" s="50" t="s">
        <v>243</v>
      </c>
      <c r="D2520" s="11">
        <v>120</v>
      </c>
      <c r="E2520" s="11">
        <v>0</v>
      </c>
      <c r="F2520" s="11">
        <v>0</v>
      </c>
      <c r="G2520" s="11">
        <v>0</v>
      </c>
      <c r="H2520" s="11">
        <v>0</v>
      </c>
      <c r="I2520" s="51">
        <v>70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240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576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ref="X2520:X2610" si="799">N2520+S2520</f>
        <v>816</v>
      </c>
      <c r="Y2520" s="52">
        <f t="shared" ref="Y2520:Y2610" si="800">O2520+T2520</f>
        <v>0</v>
      </c>
      <c r="Z2520" s="52">
        <f t="shared" ref="Z2520:Z2610" si="801">P2520+U2520</f>
        <v>0</v>
      </c>
      <c r="AA2520" s="52">
        <f t="shared" ref="AA2520:AA2610" si="802">Q2520+V2520</f>
        <v>0</v>
      </c>
      <c r="AB2520" s="52">
        <f t="shared" si="798"/>
        <v>0</v>
      </c>
      <c r="AC2520" s="53">
        <f>ROUND(X2520+Y2520+Z2520+AA2520+AB2520,1)</f>
        <v>816</v>
      </c>
      <c r="AD2520" s="58">
        <v>0</v>
      </c>
      <c r="AE2520" s="113"/>
      <c r="AF2520" s="60"/>
    </row>
    <row r="2521" spans="1:32">
      <c r="A2521" s="99" t="s">
        <v>802</v>
      </c>
      <c r="B2521" s="89">
        <v>18</v>
      </c>
      <c r="C2521" s="21" t="s">
        <v>324</v>
      </c>
      <c r="D2521" s="12">
        <v>120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192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739.19999999999993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9"/>
        <v>931.19999999999993</v>
      </c>
      <c r="Y2521" s="14">
        <f t="shared" si="800"/>
        <v>0</v>
      </c>
      <c r="Z2521" s="14">
        <f t="shared" si="801"/>
        <v>0</v>
      </c>
      <c r="AA2521" s="14">
        <f t="shared" si="802"/>
        <v>0</v>
      </c>
      <c r="AB2521" s="14">
        <f t="shared" ref="AB2521:AB2537" si="803">R2521+W2521</f>
        <v>0</v>
      </c>
      <c r="AC2521" s="15">
        <f>ROUND(X2521+Y2521+Z2521+AA2521+AB2521,1)</f>
        <v>931.2</v>
      </c>
      <c r="AD2521" s="48">
        <f>(ROUND(AC2521-AC2520,1)/AC2520)</f>
        <v>0.14117647058823529</v>
      </c>
      <c r="AE2521" s="113" t="s">
        <v>801</v>
      </c>
      <c r="AF2521" s="60"/>
    </row>
    <row r="2522" spans="1:32">
      <c r="A2522" s="99" t="s">
        <v>803</v>
      </c>
      <c r="B2522" s="89">
        <v>0</v>
      </c>
      <c r="C2522" s="21" t="s">
        <v>836</v>
      </c>
      <c r="D2522" s="12">
        <v>120</v>
      </c>
      <c r="E2522" s="12">
        <v>0</v>
      </c>
      <c r="F2522" s="12">
        <v>0</v>
      </c>
      <c r="G2522" s="12">
        <v>0</v>
      </c>
      <c r="H2522" s="12">
        <v>0</v>
      </c>
      <c r="I2522" s="13">
        <v>70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240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537.6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9"/>
        <v>777.6</v>
      </c>
      <c r="Y2522" s="14">
        <f t="shared" si="800"/>
        <v>0</v>
      </c>
      <c r="Z2522" s="14">
        <f t="shared" si="801"/>
        <v>0</v>
      </c>
      <c r="AA2522" s="14">
        <f t="shared" si="802"/>
        <v>0</v>
      </c>
      <c r="AB2522" s="14">
        <f t="shared" si="803"/>
        <v>0</v>
      </c>
      <c r="AC2522" s="15">
        <f t="shared" ref="AC2522:AC2534" si="804">ROUND(X2522+Y2522+Z2522+AA2522+AB2522,1)</f>
        <v>777.6</v>
      </c>
      <c r="AD2522" s="48">
        <f>(ROUND(AC2522-AC2520,1)/AC2520)</f>
        <v>-4.7058823529411764E-2</v>
      </c>
      <c r="AE2522" s="113"/>
      <c r="AF2522" s="60"/>
    </row>
    <row r="2523" spans="1:32">
      <c r="A2523" s="99" t="s">
        <v>804</v>
      </c>
      <c r="B2523" s="89">
        <v>0</v>
      </c>
      <c r="C2523" s="21" t="s">
        <v>337</v>
      </c>
      <c r="D2523" s="12">
        <v>120</v>
      </c>
      <c r="E2523" s="12">
        <v>0</v>
      </c>
      <c r="F2523" s="12">
        <v>0</v>
      </c>
      <c r="G2523" s="12">
        <v>0</v>
      </c>
      <c r="H2523" s="12">
        <v>0</v>
      </c>
      <c r="I2523" s="13">
        <v>70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240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537.6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9"/>
        <v>777.6</v>
      </c>
      <c r="Y2523" s="14">
        <f t="shared" si="800"/>
        <v>0</v>
      </c>
      <c r="Z2523" s="14">
        <f t="shared" si="801"/>
        <v>0</v>
      </c>
      <c r="AA2523" s="14">
        <f t="shared" si="802"/>
        <v>0</v>
      </c>
      <c r="AB2523" s="14">
        <f t="shared" si="803"/>
        <v>0</v>
      </c>
      <c r="AC2523" s="15">
        <f t="shared" si="804"/>
        <v>777.6</v>
      </c>
      <c r="AD2523" s="48">
        <f>(ROUND(AC2523-AC2520,1)/AC2520)</f>
        <v>-4.7058823529411764E-2</v>
      </c>
      <c r="AE2523" s="113"/>
      <c r="AF2523" s="60"/>
    </row>
    <row r="2524" spans="1:32">
      <c r="A2524" s="99" t="s">
        <v>805</v>
      </c>
      <c r="B2524" s="89">
        <v>0</v>
      </c>
      <c r="C2524" s="21" t="s">
        <v>338</v>
      </c>
      <c r="D2524" s="12">
        <v>125</v>
      </c>
      <c r="E2524" s="12">
        <v>0</v>
      </c>
      <c r="F2524" s="12">
        <v>0</v>
      </c>
      <c r="G2524" s="12">
        <v>0</v>
      </c>
      <c r="H2524" s="12">
        <v>0</v>
      </c>
      <c r="I2524" s="13">
        <v>70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250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560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9"/>
        <v>810</v>
      </c>
      <c r="Y2524" s="14">
        <f t="shared" si="800"/>
        <v>0</v>
      </c>
      <c r="Z2524" s="14">
        <f t="shared" si="801"/>
        <v>0</v>
      </c>
      <c r="AA2524" s="14">
        <f t="shared" si="802"/>
        <v>0</v>
      </c>
      <c r="AB2524" s="14">
        <f t="shared" si="803"/>
        <v>0</v>
      </c>
      <c r="AC2524" s="15">
        <f t="shared" si="804"/>
        <v>810</v>
      </c>
      <c r="AD2524" s="48">
        <f>(ROUND(AC2524-AC2520,1)/AC2520)</f>
        <v>-7.3529411764705881E-3</v>
      </c>
      <c r="AE2524" s="113"/>
      <c r="AF2524" s="60"/>
    </row>
    <row r="2525" spans="1:32">
      <c r="A2525" s="99" t="s">
        <v>655</v>
      </c>
      <c r="B2525" s="89"/>
      <c r="C2525" s="21" t="s">
        <v>339</v>
      </c>
      <c r="D2525" s="12">
        <v>120</v>
      </c>
      <c r="E2525" s="12">
        <v>0</v>
      </c>
      <c r="F2525" s="12">
        <v>0</v>
      </c>
      <c r="G2525" s="12">
        <v>0</v>
      </c>
      <c r="H2525" s="12">
        <v>0</v>
      </c>
      <c r="I2525" s="13">
        <v>70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240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537.6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9"/>
        <v>777.6</v>
      </c>
      <c r="Y2525" s="14">
        <f t="shared" si="800"/>
        <v>0</v>
      </c>
      <c r="Z2525" s="14">
        <f t="shared" si="801"/>
        <v>0</v>
      </c>
      <c r="AA2525" s="14">
        <f t="shared" si="802"/>
        <v>0</v>
      </c>
      <c r="AB2525" s="14">
        <f t="shared" si="803"/>
        <v>0</v>
      </c>
      <c r="AC2525" s="15">
        <f t="shared" si="804"/>
        <v>777.6</v>
      </c>
      <c r="AD2525" s="48">
        <f>(ROUND(AC2525-AC2520,1)/AC2520)</f>
        <v>-4.7058823529411764E-2</v>
      </c>
      <c r="AE2525" s="113"/>
      <c r="AF2525" s="60"/>
    </row>
    <row r="2526" spans="1:32">
      <c r="A2526" s="99" t="s">
        <v>596</v>
      </c>
      <c r="B2526" s="89"/>
      <c r="C2526" s="21" t="s">
        <v>1</v>
      </c>
      <c r="D2526" s="12">
        <v>60</v>
      </c>
      <c r="E2526" s="12">
        <v>120</v>
      </c>
      <c r="F2526" s="12">
        <v>0</v>
      </c>
      <c r="G2526" s="12">
        <v>0</v>
      </c>
      <c r="H2526" s="12">
        <v>0</v>
      </c>
      <c r="I2526" s="13">
        <v>70</v>
      </c>
      <c r="J2526" s="13">
        <v>10</v>
      </c>
      <c r="K2526" s="13">
        <v>85</v>
      </c>
      <c r="L2526" s="13">
        <v>0</v>
      </c>
      <c r="M2526" s="13">
        <v>0</v>
      </c>
      <c r="N2526" s="14">
        <f>D2526*$D$9</f>
        <v>78</v>
      </c>
      <c r="O2526" s="14">
        <f>E2526*$E$9</f>
        <v>180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187.20000000000002</v>
      </c>
      <c r="T2526" s="14">
        <f>(O2526/100)*(K2526*$K$9)</f>
        <v>459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9"/>
        <v>265.20000000000005</v>
      </c>
      <c r="Y2526" s="14">
        <f t="shared" si="800"/>
        <v>639</v>
      </c>
      <c r="Z2526" s="14">
        <f t="shared" si="801"/>
        <v>0</v>
      </c>
      <c r="AA2526" s="14">
        <f t="shared" si="802"/>
        <v>0</v>
      </c>
      <c r="AB2526" s="14">
        <f t="shared" si="803"/>
        <v>0</v>
      </c>
      <c r="AC2526" s="15">
        <f t="shared" si="804"/>
        <v>904.2</v>
      </c>
      <c r="AD2526" s="48">
        <f>(ROUND(AC2526-AC2520,1)/AC2520)</f>
        <v>0.10808823529411765</v>
      </c>
      <c r="AE2526" s="113"/>
      <c r="AF2526" s="60"/>
    </row>
    <row r="2527" spans="1:32">
      <c r="A2527" s="99" t="s">
        <v>831</v>
      </c>
      <c r="B2527" s="89"/>
      <c r="C2527" s="21" t="s">
        <v>2</v>
      </c>
      <c r="D2527" s="12">
        <v>60</v>
      </c>
      <c r="E2527" s="12">
        <v>0</v>
      </c>
      <c r="F2527" s="12">
        <v>120</v>
      </c>
      <c r="G2527" s="12">
        <v>0</v>
      </c>
      <c r="H2527" s="12">
        <v>0</v>
      </c>
      <c r="I2527" s="13">
        <v>70</v>
      </c>
      <c r="J2527" s="13">
        <v>10</v>
      </c>
      <c r="K2527" s="13">
        <v>42.5</v>
      </c>
      <c r="L2527" s="13">
        <v>42.5</v>
      </c>
      <c r="M2527" s="13">
        <v>0</v>
      </c>
      <c r="N2527" s="14">
        <f>D2527*$D$10</f>
        <v>78</v>
      </c>
      <c r="O2527" s="14">
        <f>E2527*$E$10</f>
        <v>0</v>
      </c>
      <c r="P2527" s="14">
        <f>F2527*$F$10</f>
        <v>180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187.20000000000002</v>
      </c>
      <c r="T2527" s="14">
        <f>(O2527/100)*(K2527*$J$10)</f>
        <v>0</v>
      </c>
      <c r="U2527" s="14">
        <f>(P2527/100)*(K2527*$K$10)+(P2527/100)*(L2527*$L$10)</f>
        <v>459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9"/>
        <v>265.20000000000005</v>
      </c>
      <c r="Y2527" s="14">
        <f t="shared" si="800"/>
        <v>0</v>
      </c>
      <c r="Z2527" s="14">
        <f t="shared" si="801"/>
        <v>639</v>
      </c>
      <c r="AA2527" s="14">
        <f t="shared" si="802"/>
        <v>0</v>
      </c>
      <c r="AB2527" s="14">
        <f t="shared" si="803"/>
        <v>0</v>
      </c>
      <c r="AC2527" s="15">
        <f t="shared" si="804"/>
        <v>904.2</v>
      </c>
      <c r="AD2527" s="48">
        <f>(ROUND(AC2527-AC2520,1)/AC2520)</f>
        <v>0.10808823529411765</v>
      </c>
      <c r="AE2527" s="113"/>
      <c r="AF2527" s="60"/>
    </row>
    <row r="2528" spans="1:32">
      <c r="A2528" s="99" t="s">
        <v>832</v>
      </c>
      <c r="B2528" s="89"/>
      <c r="C2528" s="21" t="s">
        <v>3</v>
      </c>
      <c r="D2528" s="12">
        <v>60</v>
      </c>
      <c r="E2528" s="12">
        <v>0</v>
      </c>
      <c r="F2528" s="12">
        <v>0</v>
      </c>
      <c r="G2528" s="12">
        <v>120</v>
      </c>
      <c r="H2528" s="12">
        <v>0</v>
      </c>
      <c r="I2528" s="13">
        <v>70</v>
      </c>
      <c r="J2528" s="13">
        <v>10</v>
      </c>
      <c r="K2528" s="13">
        <v>0</v>
      </c>
      <c r="L2528" s="13">
        <v>85</v>
      </c>
      <c r="M2528" s="13">
        <v>0</v>
      </c>
      <c r="N2528" s="14">
        <f>D2528*$D$11</f>
        <v>78</v>
      </c>
      <c r="O2528" s="14">
        <f>E2528*$E$11</f>
        <v>0</v>
      </c>
      <c r="P2528" s="14">
        <f>F2528*$F$11</f>
        <v>0</v>
      </c>
      <c r="Q2528" s="14">
        <f>G2528*$G$11</f>
        <v>180</v>
      </c>
      <c r="R2528" s="14">
        <f>H2528*$H$11</f>
        <v>0</v>
      </c>
      <c r="S2528" s="14">
        <f>(N2528/100)*(I2528*$I$11)+(N2528/100)*(J2528*$J$11)</f>
        <v>187.20000000000002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459</v>
      </c>
      <c r="W2528" s="14">
        <f>(R2528/100)*(K2528*$K$11)+(R2528/100)*(L2528*$L$11)</f>
        <v>0</v>
      </c>
      <c r="X2528" s="14">
        <f t="shared" si="799"/>
        <v>265.20000000000005</v>
      </c>
      <c r="Y2528" s="14">
        <f t="shared" si="800"/>
        <v>0</v>
      </c>
      <c r="Z2528" s="14">
        <f t="shared" si="801"/>
        <v>0</v>
      </c>
      <c r="AA2528" s="14">
        <f t="shared" si="802"/>
        <v>639</v>
      </c>
      <c r="AB2528" s="14">
        <f t="shared" si="803"/>
        <v>0</v>
      </c>
      <c r="AC2528" s="15">
        <f t="shared" si="804"/>
        <v>904.2</v>
      </c>
      <c r="AD2528" s="48">
        <f>(ROUND(AC2528-AC2520,1)/AC2520)</f>
        <v>0.10808823529411765</v>
      </c>
      <c r="AE2528" s="113"/>
      <c r="AF2528" s="60"/>
    </row>
    <row r="2529" spans="1:32">
      <c r="A2529" s="99" t="s">
        <v>833</v>
      </c>
      <c r="B2529" s="89"/>
      <c r="C2529" s="21" t="s">
        <v>4</v>
      </c>
      <c r="D2529" s="12">
        <v>60</v>
      </c>
      <c r="E2529" s="12">
        <v>0</v>
      </c>
      <c r="F2529" s="12">
        <v>0</v>
      </c>
      <c r="G2529" s="12">
        <v>0</v>
      </c>
      <c r="H2529" s="12">
        <v>120</v>
      </c>
      <c r="I2529" s="13">
        <v>70</v>
      </c>
      <c r="J2529" s="13">
        <v>10</v>
      </c>
      <c r="K2529" s="13">
        <v>42.5</v>
      </c>
      <c r="L2529" s="13">
        <v>42.5</v>
      </c>
      <c r="M2529" s="13">
        <v>0</v>
      </c>
      <c r="N2529" s="14">
        <f>D2529*$D$12</f>
        <v>78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180</v>
      </c>
      <c r="S2529" s="14">
        <f>(N2529/100)*(I2529*$I$12)+(N2529/100)*(J2529*$J$12)</f>
        <v>187.20000000000002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459</v>
      </c>
      <c r="X2529" s="14">
        <f t="shared" si="799"/>
        <v>265.20000000000005</v>
      </c>
      <c r="Y2529" s="14">
        <f t="shared" si="800"/>
        <v>0</v>
      </c>
      <c r="Z2529" s="14">
        <f t="shared" si="801"/>
        <v>0</v>
      </c>
      <c r="AA2529" s="14">
        <f t="shared" si="802"/>
        <v>0</v>
      </c>
      <c r="AB2529" s="14">
        <f t="shared" si="803"/>
        <v>639</v>
      </c>
      <c r="AC2529" s="15">
        <f t="shared" si="804"/>
        <v>904.2</v>
      </c>
      <c r="AD2529" s="48">
        <f>(ROUND(AC2529-AC2520,1)/AC2520)</f>
        <v>0.10808823529411765</v>
      </c>
      <c r="AE2529" s="113"/>
      <c r="AF2529" s="60"/>
    </row>
    <row r="2530" spans="1:32">
      <c r="A2530" s="99" t="s">
        <v>834</v>
      </c>
      <c r="B2530" s="89"/>
      <c r="C2530" s="21" t="s">
        <v>327</v>
      </c>
      <c r="D2530" s="12">
        <v>120</v>
      </c>
      <c r="E2530" s="12">
        <v>0</v>
      </c>
      <c r="F2530" s="12">
        <v>0</v>
      </c>
      <c r="G2530" s="12">
        <v>0</v>
      </c>
      <c r="H2530" s="12">
        <v>0</v>
      </c>
      <c r="I2530" s="13">
        <v>70</v>
      </c>
      <c r="J2530" s="13">
        <v>10</v>
      </c>
      <c r="K2530" s="13">
        <v>0</v>
      </c>
      <c r="L2530" s="13">
        <v>0</v>
      </c>
      <c r="M2530" s="13">
        <v>70</v>
      </c>
      <c r="N2530" s="14">
        <f>D2530*$D$13</f>
        <v>180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810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9"/>
        <v>990</v>
      </c>
      <c r="Y2530" s="14">
        <f t="shared" si="800"/>
        <v>0</v>
      </c>
      <c r="Z2530" s="14">
        <f t="shared" si="801"/>
        <v>0</v>
      </c>
      <c r="AA2530" s="14">
        <f t="shared" si="802"/>
        <v>0</v>
      </c>
      <c r="AB2530" s="14">
        <f t="shared" si="803"/>
        <v>0</v>
      </c>
      <c r="AC2530" s="15">
        <f t="shared" si="804"/>
        <v>990</v>
      </c>
      <c r="AD2530" s="48">
        <f>(ROUND(AC2530-AC2520,1)/AC2520)</f>
        <v>0.21323529411764705</v>
      </c>
      <c r="AE2530" s="113"/>
      <c r="AF2530" s="60"/>
    </row>
    <row r="2531" spans="1:32">
      <c r="A2531" s="99" t="s">
        <v>835</v>
      </c>
      <c r="B2531" s="89"/>
      <c r="C2531" s="21" t="s">
        <v>328</v>
      </c>
      <c r="D2531" s="12">
        <v>120</v>
      </c>
      <c r="E2531" s="12">
        <v>0</v>
      </c>
      <c r="F2531" s="12">
        <v>0</v>
      </c>
      <c r="G2531" s="12">
        <v>0</v>
      </c>
      <c r="H2531" s="12">
        <v>0</v>
      </c>
      <c r="I2531" s="13">
        <v>70</v>
      </c>
      <c r="J2531" s="13">
        <v>10</v>
      </c>
      <c r="K2531" s="13">
        <v>70</v>
      </c>
      <c r="L2531" s="13">
        <v>0</v>
      </c>
      <c r="M2531" s="13">
        <v>0</v>
      </c>
      <c r="N2531" s="14">
        <f>D2531*$D$14</f>
        <v>180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810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9"/>
        <v>990</v>
      </c>
      <c r="Y2531" s="14">
        <f t="shared" si="800"/>
        <v>0</v>
      </c>
      <c r="Z2531" s="14">
        <f t="shared" si="801"/>
        <v>0</v>
      </c>
      <c r="AA2531" s="14">
        <f t="shared" si="802"/>
        <v>0</v>
      </c>
      <c r="AB2531" s="14">
        <f t="shared" si="803"/>
        <v>0</v>
      </c>
      <c r="AC2531" s="15">
        <f t="shared" si="804"/>
        <v>990</v>
      </c>
      <c r="AD2531" s="48">
        <f>(ROUND(AC2531-AC2520,1)/AC2520)</f>
        <v>0.21323529411764705</v>
      </c>
      <c r="AE2531" s="113"/>
      <c r="AF2531" s="60"/>
    </row>
    <row r="2532" spans="1:32">
      <c r="A2532" s="99"/>
      <c r="B2532" s="89"/>
      <c r="C2532" s="21" t="s">
        <v>329</v>
      </c>
      <c r="D2532" s="12">
        <v>120</v>
      </c>
      <c r="E2532" s="12">
        <v>0</v>
      </c>
      <c r="F2532" s="12">
        <v>0</v>
      </c>
      <c r="G2532" s="12">
        <v>0</v>
      </c>
      <c r="H2532" s="12">
        <v>0</v>
      </c>
      <c r="I2532" s="13">
        <v>70</v>
      </c>
      <c r="J2532" s="13">
        <v>10</v>
      </c>
      <c r="K2532" s="13">
        <v>0</v>
      </c>
      <c r="L2532" s="13">
        <v>70</v>
      </c>
      <c r="M2532" s="13">
        <v>0</v>
      </c>
      <c r="N2532" s="14">
        <f>D2532*$D$15</f>
        <v>180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810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9"/>
        <v>990</v>
      </c>
      <c r="Y2532" s="14">
        <f t="shared" si="800"/>
        <v>0</v>
      </c>
      <c r="Z2532" s="14">
        <f t="shared" si="801"/>
        <v>0</v>
      </c>
      <c r="AA2532" s="14">
        <f t="shared" si="802"/>
        <v>0</v>
      </c>
      <c r="AB2532" s="14">
        <f t="shared" si="803"/>
        <v>0</v>
      </c>
      <c r="AC2532" s="15">
        <f t="shared" si="804"/>
        <v>990</v>
      </c>
      <c r="AD2532" s="48">
        <f>(ROUND(AC2532-AC2520,1)/AC2520)</f>
        <v>0.21323529411764705</v>
      </c>
      <c r="AE2532" s="113"/>
      <c r="AF2532" s="60"/>
    </row>
    <row r="2533" spans="1:32">
      <c r="A2533" s="99"/>
      <c r="B2533" s="89"/>
      <c r="C2533" s="21" t="s">
        <v>325</v>
      </c>
      <c r="D2533" s="12">
        <v>120</v>
      </c>
      <c r="E2533" s="12">
        <v>0</v>
      </c>
      <c r="F2533" s="12">
        <v>0</v>
      </c>
      <c r="G2533" s="12">
        <v>0</v>
      </c>
      <c r="H2533" s="12">
        <v>0</v>
      </c>
      <c r="I2533" s="13">
        <v>70</v>
      </c>
      <c r="J2533" s="13">
        <v>50</v>
      </c>
      <c r="K2533" s="13">
        <v>0</v>
      </c>
      <c r="L2533" s="13">
        <v>0</v>
      </c>
      <c r="M2533" s="13">
        <v>0</v>
      </c>
      <c r="N2533" s="14">
        <f>D2533*$D$16</f>
        <v>192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566.4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9"/>
        <v>758.4</v>
      </c>
      <c r="Y2533" s="14">
        <f t="shared" si="800"/>
        <v>0</v>
      </c>
      <c r="Z2533" s="14">
        <f t="shared" si="801"/>
        <v>0</v>
      </c>
      <c r="AA2533" s="14">
        <f t="shared" si="802"/>
        <v>0</v>
      </c>
      <c r="AB2533" s="14">
        <f t="shared" si="803"/>
        <v>0</v>
      </c>
      <c r="AC2533" s="15">
        <f t="shared" si="804"/>
        <v>758.4</v>
      </c>
      <c r="AD2533" s="48">
        <f>(ROUND(AC2533-AC2520,1)/AC2520)</f>
        <v>-7.0588235294117646E-2</v>
      </c>
      <c r="AE2533" s="113"/>
      <c r="AF2533" s="60"/>
    </row>
    <row r="2534" spans="1:32">
      <c r="A2534" s="99"/>
      <c r="B2534" s="89"/>
      <c r="C2534" s="21" t="s">
        <v>326</v>
      </c>
      <c r="D2534" s="12">
        <v>120</v>
      </c>
      <c r="E2534" s="12">
        <v>0</v>
      </c>
      <c r="F2534" s="12">
        <v>0</v>
      </c>
      <c r="G2534" s="12">
        <v>0</v>
      </c>
      <c r="H2534" s="12">
        <v>0</v>
      </c>
      <c r="I2534" s="13">
        <v>88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192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779.52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9"/>
        <v>971.52</v>
      </c>
      <c r="Y2534" s="14">
        <f t="shared" si="800"/>
        <v>0</v>
      </c>
      <c r="Z2534" s="14">
        <f t="shared" si="801"/>
        <v>0</v>
      </c>
      <c r="AA2534" s="14">
        <f t="shared" si="802"/>
        <v>0</v>
      </c>
      <c r="AB2534" s="14">
        <f t="shared" si="803"/>
        <v>0</v>
      </c>
      <c r="AC2534" s="15">
        <f t="shared" si="804"/>
        <v>971.5</v>
      </c>
      <c r="AD2534" s="48">
        <f>(ROUND(AC2534-AC2520,1)/AC2520)</f>
        <v>0.19056372549019607</v>
      </c>
      <c r="AE2534" s="113"/>
      <c r="AF2534" s="60"/>
    </row>
    <row r="2535" spans="1:32">
      <c r="A2535" s="106" t="s">
        <v>0</v>
      </c>
      <c r="B2535" s="86" t="s">
        <v>558</v>
      </c>
      <c r="C2535" s="50" t="s">
        <v>243</v>
      </c>
      <c r="D2535" s="11">
        <v>130</v>
      </c>
      <c r="E2535" s="11">
        <v>0</v>
      </c>
      <c r="F2535" s="11">
        <v>0</v>
      </c>
      <c r="G2535" s="11">
        <v>0</v>
      </c>
      <c r="H2535" s="11">
        <v>0</v>
      </c>
      <c r="I2535" s="51">
        <v>60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260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546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si="799"/>
        <v>806</v>
      </c>
      <c r="Y2535" s="52">
        <f t="shared" si="800"/>
        <v>0</v>
      </c>
      <c r="Z2535" s="52">
        <f t="shared" si="801"/>
        <v>0</v>
      </c>
      <c r="AA2535" s="52">
        <f t="shared" si="802"/>
        <v>0</v>
      </c>
      <c r="AB2535" s="52">
        <f t="shared" si="803"/>
        <v>0</v>
      </c>
      <c r="AC2535" s="53">
        <f>ROUND(X2535+Y2535+Z2535+AA2535+AB2535,1)</f>
        <v>806</v>
      </c>
      <c r="AD2535" s="58">
        <v>0</v>
      </c>
      <c r="AE2535" s="113"/>
      <c r="AF2535" s="60"/>
    </row>
    <row r="2536" spans="1:32">
      <c r="A2536" s="99" t="s">
        <v>802</v>
      </c>
      <c r="B2536" s="87">
        <v>20</v>
      </c>
      <c r="C2536" s="21" t="s">
        <v>324</v>
      </c>
      <c r="D2536" s="12">
        <v>130</v>
      </c>
      <c r="E2536" s="12">
        <v>0</v>
      </c>
      <c r="F2536" s="12">
        <v>0</v>
      </c>
      <c r="G2536" s="12">
        <v>0</v>
      </c>
      <c r="H2536" s="12">
        <v>0</v>
      </c>
      <c r="I2536" s="13">
        <v>74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D2536*$D$4</f>
        <v>208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720.72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799"/>
        <v>928.72</v>
      </c>
      <c r="Y2536" s="14">
        <f t="shared" si="800"/>
        <v>0</v>
      </c>
      <c r="Z2536" s="14">
        <f t="shared" si="801"/>
        <v>0</v>
      </c>
      <c r="AA2536" s="14">
        <f t="shared" si="802"/>
        <v>0</v>
      </c>
      <c r="AB2536" s="14">
        <f t="shared" si="803"/>
        <v>0</v>
      </c>
      <c r="AC2536" s="15">
        <f>ROUND(X2536+Y2536+Z2536+AA2536+AB2536,1)</f>
        <v>928.7</v>
      </c>
      <c r="AD2536" s="48">
        <f>(ROUND(AC2536-AC2535,1)/AC2535)</f>
        <v>0.1522332506203474</v>
      </c>
      <c r="AE2536" s="113" t="s">
        <v>801</v>
      </c>
      <c r="AF2536" s="60"/>
    </row>
    <row r="2537" spans="1:32">
      <c r="A2537" s="99" t="s">
        <v>803</v>
      </c>
      <c r="B2537" s="87">
        <v>0</v>
      </c>
      <c r="C2537" s="21" t="s">
        <v>836</v>
      </c>
      <c r="D2537" s="12">
        <v>130</v>
      </c>
      <c r="E2537" s="12">
        <v>0</v>
      </c>
      <c r="F2537" s="12">
        <v>0</v>
      </c>
      <c r="G2537" s="12">
        <v>0</v>
      </c>
      <c r="H2537" s="12">
        <v>0</v>
      </c>
      <c r="I2537" s="13">
        <v>60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260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509.6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799"/>
        <v>769.6</v>
      </c>
      <c r="Y2537" s="14">
        <f t="shared" si="800"/>
        <v>0</v>
      </c>
      <c r="Z2537" s="14">
        <f t="shared" si="801"/>
        <v>0</v>
      </c>
      <c r="AA2537" s="14">
        <f t="shared" si="802"/>
        <v>0</v>
      </c>
      <c r="AB2537" s="14">
        <f t="shared" si="803"/>
        <v>0</v>
      </c>
      <c r="AC2537" s="15">
        <f t="shared" ref="AC2537:AC2549" si="805">ROUND(X2537+Y2537+Z2537+AA2537+AB2537,1)</f>
        <v>769.6</v>
      </c>
      <c r="AD2537" s="48">
        <f>(ROUND(AC2537-AC2535,1)/AC2535)</f>
        <v>-4.5161290322580643E-2</v>
      </c>
      <c r="AE2537" s="113"/>
      <c r="AF2537" s="60"/>
    </row>
    <row r="2538" spans="1:32">
      <c r="A2538" s="99" t="s">
        <v>804</v>
      </c>
      <c r="B2538" s="87">
        <v>0</v>
      </c>
      <c r="C2538" s="21" t="s">
        <v>337</v>
      </c>
      <c r="D2538" s="12">
        <v>130</v>
      </c>
      <c r="E2538" s="12">
        <v>0</v>
      </c>
      <c r="F2538" s="12">
        <v>0</v>
      </c>
      <c r="G2538" s="12">
        <v>0</v>
      </c>
      <c r="H2538" s="12">
        <v>0</v>
      </c>
      <c r="I2538" s="13">
        <v>60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260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509.6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799"/>
        <v>769.6</v>
      </c>
      <c r="Y2538" s="14">
        <f t="shared" si="800"/>
        <v>0</v>
      </c>
      <c r="Z2538" s="14">
        <f t="shared" si="801"/>
        <v>0</v>
      </c>
      <c r="AA2538" s="14">
        <f t="shared" si="802"/>
        <v>0</v>
      </c>
      <c r="AB2538" s="14">
        <f t="shared" ref="AB2538:AB2550" si="806">R2538+W2538</f>
        <v>0</v>
      </c>
      <c r="AC2538" s="15">
        <f t="shared" si="805"/>
        <v>769.6</v>
      </c>
      <c r="AD2538" s="48">
        <f>(ROUND(AC2538-AC2535,1)/AC2535)</f>
        <v>-4.5161290322580643E-2</v>
      </c>
      <c r="AE2538" s="113"/>
      <c r="AF2538" s="60"/>
    </row>
    <row r="2539" spans="1:32">
      <c r="A2539" s="99" t="s">
        <v>805</v>
      </c>
      <c r="B2539" s="87">
        <v>0</v>
      </c>
      <c r="C2539" s="21" t="s">
        <v>338</v>
      </c>
      <c r="D2539" s="12">
        <v>130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260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509.6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799"/>
        <v>769.6</v>
      </c>
      <c r="Y2539" s="14">
        <f t="shared" si="800"/>
        <v>0</v>
      </c>
      <c r="Z2539" s="14">
        <f t="shared" si="801"/>
        <v>0</v>
      </c>
      <c r="AA2539" s="14">
        <f t="shared" si="802"/>
        <v>0</v>
      </c>
      <c r="AB2539" s="14">
        <f t="shared" si="806"/>
        <v>0</v>
      </c>
      <c r="AC2539" s="15">
        <f t="shared" si="805"/>
        <v>769.6</v>
      </c>
      <c r="AD2539" s="48">
        <f>(ROUND(AC2539-AC2535,1)/AC2535)</f>
        <v>-4.5161290322580643E-2</v>
      </c>
      <c r="AE2539" s="113"/>
      <c r="AF2539" s="60"/>
    </row>
    <row r="2540" spans="1:32">
      <c r="A2540" s="99" t="s">
        <v>655</v>
      </c>
      <c r="B2540" s="87"/>
      <c r="C2540" s="21" t="s">
        <v>339</v>
      </c>
      <c r="D2540" s="12">
        <v>130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260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509.6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799"/>
        <v>769.6</v>
      </c>
      <c r="Y2540" s="14">
        <f t="shared" si="800"/>
        <v>0</v>
      </c>
      <c r="Z2540" s="14">
        <f t="shared" si="801"/>
        <v>0</v>
      </c>
      <c r="AA2540" s="14">
        <f t="shared" si="802"/>
        <v>0</v>
      </c>
      <c r="AB2540" s="14">
        <f t="shared" si="806"/>
        <v>0</v>
      </c>
      <c r="AC2540" s="15">
        <f t="shared" si="805"/>
        <v>769.6</v>
      </c>
      <c r="AD2540" s="48">
        <f>(ROUND(AC2540-AC2535,1)/AC2535)</f>
        <v>-4.5161290322580643E-2</v>
      </c>
      <c r="AE2540" s="113"/>
      <c r="AF2540" s="60"/>
    </row>
    <row r="2541" spans="1:32">
      <c r="A2541" s="99" t="s">
        <v>596</v>
      </c>
      <c r="B2541" s="87"/>
      <c r="C2541" s="21" t="s">
        <v>1</v>
      </c>
      <c r="D2541" s="12">
        <v>65</v>
      </c>
      <c r="E2541" s="12">
        <v>130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75</v>
      </c>
      <c r="L2541" s="13">
        <v>0</v>
      </c>
      <c r="M2541" s="13">
        <v>0</v>
      </c>
      <c r="N2541" s="14">
        <f>D2541*$D$9</f>
        <v>84.5</v>
      </c>
      <c r="O2541" s="14">
        <f>E2541*$E$9</f>
        <v>195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177.45</v>
      </c>
      <c r="T2541" s="14">
        <f>(O2541/100)*(K2541*$K$9)</f>
        <v>438.75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799"/>
        <v>261.95</v>
      </c>
      <c r="Y2541" s="14">
        <f t="shared" si="800"/>
        <v>633.75</v>
      </c>
      <c r="Z2541" s="14">
        <f t="shared" si="801"/>
        <v>0</v>
      </c>
      <c r="AA2541" s="14">
        <f t="shared" si="802"/>
        <v>0</v>
      </c>
      <c r="AB2541" s="14">
        <f t="shared" si="806"/>
        <v>0</v>
      </c>
      <c r="AC2541" s="15">
        <f t="shared" si="805"/>
        <v>895.7</v>
      </c>
      <c r="AD2541" s="48">
        <f>(ROUND(AC2541-AC2535,1)/AC2535)</f>
        <v>0.11129032258064517</v>
      </c>
      <c r="AE2541" s="113"/>
      <c r="AF2541" s="60"/>
    </row>
    <row r="2542" spans="1:32">
      <c r="A2542" s="99" t="s">
        <v>831</v>
      </c>
      <c r="B2542" s="87"/>
      <c r="C2542" s="21" t="s">
        <v>2</v>
      </c>
      <c r="D2542" s="12">
        <v>65</v>
      </c>
      <c r="E2542" s="12">
        <v>0</v>
      </c>
      <c r="F2542" s="12">
        <v>130</v>
      </c>
      <c r="G2542" s="12">
        <v>0</v>
      </c>
      <c r="H2542" s="12">
        <v>0</v>
      </c>
      <c r="I2542" s="13">
        <v>60</v>
      </c>
      <c r="J2542" s="13">
        <v>10</v>
      </c>
      <c r="K2542" s="13">
        <v>37.5</v>
      </c>
      <c r="L2542" s="13">
        <v>37.5</v>
      </c>
      <c r="M2542" s="13">
        <v>0</v>
      </c>
      <c r="N2542" s="14">
        <f>D2542*$D$10</f>
        <v>84.5</v>
      </c>
      <c r="O2542" s="14">
        <f>E2542*$E$10</f>
        <v>0</v>
      </c>
      <c r="P2542" s="14">
        <f>F2542*$F$10</f>
        <v>195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177.45</v>
      </c>
      <c r="T2542" s="14">
        <f>(O2542/100)*(K2542*$J$10)</f>
        <v>0</v>
      </c>
      <c r="U2542" s="14">
        <f>(P2542/100)*(K2542*$K$10)+(P2542/100)*(L2542*$L$10)</f>
        <v>438.75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799"/>
        <v>261.95</v>
      </c>
      <c r="Y2542" s="14">
        <f t="shared" si="800"/>
        <v>0</v>
      </c>
      <c r="Z2542" s="14">
        <f t="shared" si="801"/>
        <v>633.75</v>
      </c>
      <c r="AA2542" s="14">
        <f t="shared" si="802"/>
        <v>0</v>
      </c>
      <c r="AB2542" s="14">
        <f t="shared" si="806"/>
        <v>0</v>
      </c>
      <c r="AC2542" s="15">
        <f t="shared" si="805"/>
        <v>895.7</v>
      </c>
      <c r="AD2542" s="48">
        <f>(ROUND(AC2542-AC2535,1)/AC2535)</f>
        <v>0.11129032258064517</v>
      </c>
      <c r="AE2542" s="113"/>
      <c r="AF2542" s="60"/>
    </row>
    <row r="2543" spans="1:32">
      <c r="A2543" s="99" t="s">
        <v>832</v>
      </c>
      <c r="B2543" s="87"/>
      <c r="C2543" s="21" t="s">
        <v>3</v>
      </c>
      <c r="D2543" s="12">
        <v>65</v>
      </c>
      <c r="E2543" s="12">
        <v>0</v>
      </c>
      <c r="F2543" s="12">
        <v>0</v>
      </c>
      <c r="G2543" s="12">
        <v>130</v>
      </c>
      <c r="H2543" s="12">
        <v>0</v>
      </c>
      <c r="I2543" s="13">
        <v>60</v>
      </c>
      <c r="J2543" s="13">
        <v>10</v>
      </c>
      <c r="K2543" s="13">
        <v>0</v>
      </c>
      <c r="L2543" s="13">
        <v>75</v>
      </c>
      <c r="M2543" s="13">
        <v>0</v>
      </c>
      <c r="N2543" s="14">
        <f>D2543*$D$11</f>
        <v>84.5</v>
      </c>
      <c r="O2543" s="14">
        <f>E2543*$E$11</f>
        <v>0</v>
      </c>
      <c r="P2543" s="14">
        <f>F2543*$F$11</f>
        <v>0</v>
      </c>
      <c r="Q2543" s="14">
        <f>G2543*$G$11</f>
        <v>195</v>
      </c>
      <c r="R2543" s="14">
        <f>H2543*$H$11</f>
        <v>0</v>
      </c>
      <c r="S2543" s="14">
        <f>(N2543/100)*(I2543*$I$11)+(N2543/100)*(J2543*$J$11)</f>
        <v>177.45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438.75</v>
      </c>
      <c r="W2543" s="14">
        <f>(R2543/100)*(K2543*$K$11)+(R2543/100)*(L2543*$L$11)</f>
        <v>0</v>
      </c>
      <c r="X2543" s="14">
        <f t="shared" si="799"/>
        <v>261.95</v>
      </c>
      <c r="Y2543" s="14">
        <f t="shared" si="800"/>
        <v>0</v>
      </c>
      <c r="Z2543" s="14">
        <f t="shared" si="801"/>
        <v>0</v>
      </c>
      <c r="AA2543" s="14">
        <f t="shared" si="802"/>
        <v>633.75</v>
      </c>
      <c r="AB2543" s="14">
        <f t="shared" si="806"/>
        <v>0</v>
      </c>
      <c r="AC2543" s="15">
        <f t="shared" si="805"/>
        <v>895.7</v>
      </c>
      <c r="AD2543" s="48">
        <f>(ROUND(AC2543-AC2535,1)/AC2535)</f>
        <v>0.11129032258064517</v>
      </c>
      <c r="AE2543" s="113"/>
      <c r="AF2543" s="60"/>
    </row>
    <row r="2544" spans="1:32">
      <c r="A2544" s="99" t="s">
        <v>833</v>
      </c>
      <c r="B2544" s="87"/>
      <c r="C2544" s="21" t="s">
        <v>4</v>
      </c>
      <c r="D2544" s="12">
        <v>65</v>
      </c>
      <c r="E2544" s="12">
        <v>0</v>
      </c>
      <c r="F2544" s="12">
        <v>0</v>
      </c>
      <c r="G2544" s="12">
        <v>0</v>
      </c>
      <c r="H2544" s="12">
        <v>130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D2544*$D$12</f>
        <v>84.5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195</v>
      </c>
      <c r="S2544" s="14">
        <f>(N2544/100)*(I2544*$I$12)+(N2544/100)*(J2544*$J$12)</f>
        <v>177.45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438.75</v>
      </c>
      <c r="X2544" s="14">
        <f t="shared" si="799"/>
        <v>261.95</v>
      </c>
      <c r="Y2544" s="14">
        <f t="shared" si="800"/>
        <v>0</v>
      </c>
      <c r="Z2544" s="14">
        <f t="shared" si="801"/>
        <v>0</v>
      </c>
      <c r="AA2544" s="14">
        <f t="shared" si="802"/>
        <v>0</v>
      </c>
      <c r="AB2544" s="14">
        <f t="shared" si="806"/>
        <v>633.75</v>
      </c>
      <c r="AC2544" s="15">
        <f t="shared" si="805"/>
        <v>895.7</v>
      </c>
      <c r="AD2544" s="48">
        <f>(ROUND(AC2544-AC2535,1)/AC2535)</f>
        <v>0.11129032258064517</v>
      </c>
      <c r="AE2544" s="113"/>
      <c r="AF2544" s="60"/>
    </row>
    <row r="2545" spans="1:32">
      <c r="A2545" s="99" t="s">
        <v>834</v>
      </c>
      <c r="B2545" s="87"/>
      <c r="C2545" s="21" t="s">
        <v>327</v>
      </c>
      <c r="D2545" s="12">
        <v>130</v>
      </c>
      <c r="E2545" s="12">
        <v>0</v>
      </c>
      <c r="F2545" s="12">
        <v>0</v>
      </c>
      <c r="G2545" s="12">
        <v>0</v>
      </c>
      <c r="H2545" s="12">
        <v>0</v>
      </c>
      <c r="I2545" s="13">
        <v>60</v>
      </c>
      <c r="J2545" s="13">
        <v>10</v>
      </c>
      <c r="K2545" s="13">
        <v>0</v>
      </c>
      <c r="L2545" s="13">
        <v>0</v>
      </c>
      <c r="M2545" s="13">
        <v>65</v>
      </c>
      <c r="N2545" s="14">
        <f>D2545*$D$13</f>
        <v>195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789.75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799"/>
        <v>984.75</v>
      </c>
      <c r="Y2545" s="14">
        <f t="shared" si="800"/>
        <v>0</v>
      </c>
      <c r="Z2545" s="14">
        <f t="shared" si="801"/>
        <v>0</v>
      </c>
      <c r="AA2545" s="14">
        <f t="shared" si="802"/>
        <v>0</v>
      </c>
      <c r="AB2545" s="14">
        <f t="shared" si="806"/>
        <v>0</v>
      </c>
      <c r="AC2545" s="15">
        <f t="shared" si="805"/>
        <v>984.8</v>
      </c>
      <c r="AD2545" s="48">
        <f>(ROUND(AC2545-AC2535,1)/AC2535)</f>
        <v>0.22183622828784119</v>
      </c>
      <c r="AE2545" s="113"/>
      <c r="AF2545" s="60"/>
    </row>
    <row r="2546" spans="1:32">
      <c r="A2546" s="99" t="s">
        <v>835</v>
      </c>
      <c r="B2546" s="87"/>
      <c r="C2546" s="21" t="s">
        <v>328</v>
      </c>
      <c r="D2546" s="12">
        <v>130</v>
      </c>
      <c r="E2546" s="12">
        <v>0</v>
      </c>
      <c r="F2546" s="12">
        <v>0</v>
      </c>
      <c r="G2546" s="12">
        <v>0</v>
      </c>
      <c r="H2546" s="12">
        <v>0</v>
      </c>
      <c r="I2546" s="13">
        <v>60</v>
      </c>
      <c r="J2546" s="13">
        <v>10</v>
      </c>
      <c r="K2546" s="13">
        <v>65</v>
      </c>
      <c r="L2546" s="13">
        <v>0</v>
      </c>
      <c r="M2546" s="13">
        <v>0</v>
      </c>
      <c r="N2546" s="14">
        <f>D2546*$D$14</f>
        <v>195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789.75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799"/>
        <v>984.75</v>
      </c>
      <c r="Y2546" s="14">
        <f t="shared" si="800"/>
        <v>0</v>
      </c>
      <c r="Z2546" s="14">
        <f t="shared" si="801"/>
        <v>0</v>
      </c>
      <c r="AA2546" s="14">
        <f t="shared" si="802"/>
        <v>0</v>
      </c>
      <c r="AB2546" s="14">
        <f t="shared" si="806"/>
        <v>0</v>
      </c>
      <c r="AC2546" s="15">
        <f t="shared" si="805"/>
        <v>984.8</v>
      </c>
      <c r="AD2546" s="48">
        <f>(ROUND(AC2546-AC2535,1)/AC2535)</f>
        <v>0.22183622828784119</v>
      </c>
      <c r="AE2546" s="113"/>
      <c r="AF2546" s="60"/>
    </row>
    <row r="2547" spans="1:32">
      <c r="A2547" s="99"/>
      <c r="B2547" s="87"/>
      <c r="C2547" s="21" t="s">
        <v>329</v>
      </c>
      <c r="D2547" s="12">
        <v>130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65</v>
      </c>
      <c r="M2547" s="13">
        <v>0</v>
      </c>
      <c r="N2547" s="14">
        <f>D2547*$D$15</f>
        <v>195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789.75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799"/>
        <v>984.75</v>
      </c>
      <c r="Y2547" s="14">
        <f t="shared" si="800"/>
        <v>0</v>
      </c>
      <c r="Z2547" s="14">
        <f t="shared" si="801"/>
        <v>0</v>
      </c>
      <c r="AA2547" s="14">
        <f t="shared" si="802"/>
        <v>0</v>
      </c>
      <c r="AB2547" s="14">
        <f t="shared" si="806"/>
        <v>0</v>
      </c>
      <c r="AC2547" s="15">
        <f t="shared" si="805"/>
        <v>984.8</v>
      </c>
      <c r="AD2547" s="48">
        <f>(ROUND(AC2547-AC2535,1)/AC2535)</f>
        <v>0.22183622828784119</v>
      </c>
      <c r="AE2547" s="113"/>
      <c r="AF2547" s="60"/>
    </row>
    <row r="2548" spans="1:32">
      <c r="A2548" s="99"/>
      <c r="B2548" s="87"/>
      <c r="C2548" s="21" t="s">
        <v>325</v>
      </c>
      <c r="D2548" s="12">
        <v>130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46</v>
      </c>
      <c r="K2548" s="13">
        <v>0</v>
      </c>
      <c r="L2548" s="13">
        <v>0</v>
      </c>
      <c r="M2548" s="13">
        <v>0</v>
      </c>
      <c r="N2548" s="14">
        <f>D2548*$D$16</f>
        <v>208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555.36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799"/>
        <v>763.36</v>
      </c>
      <c r="Y2548" s="14">
        <f t="shared" si="800"/>
        <v>0</v>
      </c>
      <c r="Z2548" s="14">
        <f t="shared" si="801"/>
        <v>0</v>
      </c>
      <c r="AA2548" s="14">
        <f t="shared" si="802"/>
        <v>0</v>
      </c>
      <c r="AB2548" s="14">
        <f t="shared" si="806"/>
        <v>0</v>
      </c>
      <c r="AC2548" s="15">
        <f t="shared" si="805"/>
        <v>763.4</v>
      </c>
      <c r="AD2548" s="48">
        <f>(ROUND(AC2548-AC2535,1)/AC2535)</f>
        <v>-5.2853598014888342E-2</v>
      </c>
      <c r="AE2548" s="113"/>
      <c r="AF2548" s="60"/>
    </row>
    <row r="2549" spans="1:32">
      <c r="A2549" s="99"/>
      <c r="B2549" s="87"/>
      <c r="C2549" s="21" t="s">
        <v>326</v>
      </c>
      <c r="D2549" s="12">
        <v>130</v>
      </c>
      <c r="E2549" s="12">
        <v>0</v>
      </c>
      <c r="F2549" s="12">
        <v>0</v>
      </c>
      <c r="G2549" s="12">
        <v>0</v>
      </c>
      <c r="H2549" s="12">
        <v>0</v>
      </c>
      <c r="I2549" s="13">
        <v>78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208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750.88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799"/>
        <v>958.88</v>
      </c>
      <c r="Y2549" s="14">
        <f t="shared" si="800"/>
        <v>0</v>
      </c>
      <c r="Z2549" s="14">
        <f t="shared" si="801"/>
        <v>0</v>
      </c>
      <c r="AA2549" s="14">
        <f t="shared" si="802"/>
        <v>0</v>
      </c>
      <c r="AB2549" s="14">
        <f t="shared" si="806"/>
        <v>0</v>
      </c>
      <c r="AC2549" s="15">
        <f t="shared" si="805"/>
        <v>958.9</v>
      </c>
      <c r="AD2549" s="48">
        <f>(ROUND(AC2549-AC2535,1)/AC2535)</f>
        <v>0.18970223325062036</v>
      </c>
      <c r="AE2549" s="113"/>
      <c r="AF2549" s="60"/>
    </row>
    <row r="2550" spans="1:32">
      <c r="A2550" s="106" t="s">
        <v>0</v>
      </c>
      <c r="B2550" s="88" t="s">
        <v>115</v>
      </c>
      <c r="C2550" s="50" t="s">
        <v>243</v>
      </c>
      <c r="D2550" s="11">
        <v>122</v>
      </c>
      <c r="E2550" s="11">
        <v>0</v>
      </c>
      <c r="F2550" s="11">
        <v>0</v>
      </c>
      <c r="G2550" s="11">
        <v>0</v>
      </c>
      <c r="H2550" s="11">
        <v>0</v>
      </c>
      <c r="I2550" s="51">
        <v>70</v>
      </c>
      <c r="J2550" s="51">
        <v>10</v>
      </c>
      <c r="K2550" s="51">
        <v>0</v>
      </c>
      <c r="L2550" s="51">
        <v>0</v>
      </c>
      <c r="M2550" s="51">
        <v>0</v>
      </c>
      <c r="N2550" s="52">
        <f>D2550*$D$3</f>
        <v>244</v>
      </c>
      <c r="O2550" s="52">
        <f>E2550*$E$3</f>
        <v>0</v>
      </c>
      <c r="P2550" s="52">
        <f>F2550*$F$3</f>
        <v>0</v>
      </c>
      <c r="Q2550" s="52">
        <f>G2550*$G$3</f>
        <v>0</v>
      </c>
      <c r="R2550" s="52">
        <f>H2550*$H$3</f>
        <v>0</v>
      </c>
      <c r="S2550" s="52">
        <f>(N2550/100)*(I2550*$I$3)+(N2550/100)*(J2550*$J$3)</f>
        <v>585.6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0</v>
      </c>
      <c r="W2550" s="52">
        <f>(R2550/100)*(K2550*$K$3)+(R2550/100)*(L2550*$L$3)</f>
        <v>0</v>
      </c>
      <c r="X2550" s="52">
        <f t="shared" ref="X2550:X2564" si="807">N2550+S2550</f>
        <v>829.6</v>
      </c>
      <c r="Y2550" s="52">
        <f t="shared" ref="Y2550:Y2564" si="808">O2550+T2550</f>
        <v>0</v>
      </c>
      <c r="Z2550" s="52">
        <f t="shared" ref="Z2550:Z2564" si="809">P2550+U2550</f>
        <v>0</v>
      </c>
      <c r="AA2550" s="52">
        <f t="shared" ref="AA2550:AA2564" si="810">Q2550+V2550</f>
        <v>0</v>
      </c>
      <c r="AB2550" s="52">
        <f t="shared" si="806"/>
        <v>0</v>
      </c>
      <c r="AC2550" s="53">
        <f>ROUND(X2550+Y2550+Z2550+AA2550+AB2550,1)</f>
        <v>829.6</v>
      </c>
      <c r="AD2550" s="58">
        <v>0</v>
      </c>
      <c r="AE2550" s="113"/>
      <c r="AF2550" s="60"/>
    </row>
    <row r="2551" spans="1:32">
      <c r="A2551" s="99" t="s">
        <v>802</v>
      </c>
      <c r="B2551" s="89">
        <v>20</v>
      </c>
      <c r="C2551" s="21" t="s">
        <v>324</v>
      </c>
      <c r="D2551" s="12">
        <v>122</v>
      </c>
      <c r="E2551" s="12">
        <v>0</v>
      </c>
      <c r="F2551" s="12">
        <v>0</v>
      </c>
      <c r="G2551" s="12">
        <v>0</v>
      </c>
      <c r="H2551" s="12">
        <v>0</v>
      </c>
      <c r="I2551" s="13">
        <v>80</v>
      </c>
      <c r="J2551" s="13">
        <v>30</v>
      </c>
      <c r="K2551" s="13">
        <v>0</v>
      </c>
      <c r="L2551" s="13">
        <v>0</v>
      </c>
      <c r="M2551" s="13">
        <v>0</v>
      </c>
      <c r="N2551" s="14">
        <f>D2551*$D$4</f>
        <v>195.20000000000002</v>
      </c>
      <c r="O2551" s="14">
        <f>E2551*$E$4</f>
        <v>0</v>
      </c>
      <c r="P2551" s="14">
        <f>F2551*$F$4</f>
        <v>0</v>
      </c>
      <c r="Q2551" s="14">
        <f>G2551*$G$4</f>
        <v>0</v>
      </c>
      <c r="R2551" s="14">
        <f>H2551*$H$4</f>
        <v>0</v>
      </c>
      <c r="S2551" s="14">
        <f>(N2551/100)*(I2551*$I$4)+(N2551/100)*(J2551*$J$4)</f>
        <v>751.5200000000001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0</v>
      </c>
      <c r="W2551" s="14">
        <f>(R2551/100)*(K2551*$K$4)+(R2551/100)*(L2551*$L$4)</f>
        <v>0</v>
      </c>
      <c r="X2551" s="14">
        <f t="shared" si="807"/>
        <v>946.72000000000014</v>
      </c>
      <c r="Y2551" s="14">
        <f t="shared" si="808"/>
        <v>0</v>
      </c>
      <c r="Z2551" s="14">
        <f t="shared" si="809"/>
        <v>0</v>
      </c>
      <c r="AA2551" s="14">
        <f t="shared" si="810"/>
        <v>0</v>
      </c>
      <c r="AB2551" s="14">
        <f>R2551+W2551</f>
        <v>0</v>
      </c>
      <c r="AC2551" s="15">
        <f>ROUND(X2551+Y2551+Z2551+AA2551+AB2551,1)</f>
        <v>946.7</v>
      </c>
      <c r="AD2551" s="48">
        <f>(ROUND(AC2551-AC2550,1)/AC2550)</f>
        <v>0.14115236258437799</v>
      </c>
      <c r="AE2551" s="113" t="s">
        <v>801</v>
      </c>
      <c r="AF2551" s="60"/>
    </row>
    <row r="2552" spans="1:32">
      <c r="A2552" s="99" t="s">
        <v>803</v>
      </c>
      <c r="B2552" s="89">
        <v>0</v>
      </c>
      <c r="C2552" s="21" t="s">
        <v>836</v>
      </c>
      <c r="D2552" s="12">
        <v>122</v>
      </c>
      <c r="E2552" s="12">
        <v>0</v>
      </c>
      <c r="F2552" s="12">
        <v>0</v>
      </c>
      <c r="G2552" s="12">
        <v>0</v>
      </c>
      <c r="H2552" s="12">
        <v>0</v>
      </c>
      <c r="I2552" s="13">
        <v>70</v>
      </c>
      <c r="J2552" s="13">
        <v>10</v>
      </c>
      <c r="K2552" s="13">
        <v>0</v>
      </c>
      <c r="L2552" s="13">
        <v>0</v>
      </c>
      <c r="M2552" s="13">
        <v>0</v>
      </c>
      <c r="N2552" s="14">
        <f>D2552*$D$5</f>
        <v>244</v>
      </c>
      <c r="O2552" s="14">
        <f>E2552*$E$5</f>
        <v>0</v>
      </c>
      <c r="P2552" s="14">
        <f>F2552*$F$5</f>
        <v>0</v>
      </c>
      <c r="Q2552" s="14">
        <f>G2552*$G$5</f>
        <v>0</v>
      </c>
      <c r="R2552" s="14">
        <f>H2552*$H$5</f>
        <v>0</v>
      </c>
      <c r="S2552" s="14">
        <f>(N2552/100)*(I2552*$I$5)+(N2552/100)*(J2552*$J$5)</f>
        <v>546.55999999999995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0</v>
      </c>
      <c r="W2552" s="14">
        <f>(R2552/100)*(K2552*$K$5)+(R2552/100)*(L2552*$L$5)</f>
        <v>0</v>
      </c>
      <c r="X2552" s="14">
        <f t="shared" si="807"/>
        <v>790.56</v>
      </c>
      <c r="Y2552" s="14">
        <f t="shared" si="808"/>
        <v>0</v>
      </c>
      <c r="Z2552" s="14">
        <f t="shared" si="809"/>
        <v>0</v>
      </c>
      <c r="AA2552" s="14">
        <f t="shared" si="810"/>
        <v>0</v>
      </c>
      <c r="AB2552" s="14">
        <f>R2552+W2552</f>
        <v>0</v>
      </c>
      <c r="AC2552" s="15">
        <f t="shared" ref="AC2552:AC2564" si="811">ROUND(X2552+Y2552+Z2552+AA2552+AB2552,1)</f>
        <v>790.6</v>
      </c>
      <c r="AD2552" s="48">
        <f>(ROUND(AC2552-AC2550,1)/AC2550)</f>
        <v>-4.7010607521697202E-2</v>
      </c>
      <c r="AE2552" s="113"/>
      <c r="AF2552" s="60"/>
    </row>
    <row r="2553" spans="1:32">
      <c r="A2553" s="99" t="s">
        <v>804</v>
      </c>
      <c r="B2553" s="89">
        <v>0</v>
      </c>
      <c r="C2553" s="21" t="s">
        <v>337</v>
      </c>
      <c r="D2553" s="12">
        <v>122</v>
      </c>
      <c r="E2553" s="12">
        <v>0</v>
      </c>
      <c r="F2553" s="12">
        <v>0</v>
      </c>
      <c r="G2553" s="12">
        <v>0</v>
      </c>
      <c r="H2553" s="12">
        <v>0</v>
      </c>
      <c r="I2553" s="13">
        <v>70</v>
      </c>
      <c r="J2553" s="13">
        <v>10</v>
      </c>
      <c r="K2553" s="13">
        <v>0</v>
      </c>
      <c r="L2553" s="13">
        <v>0</v>
      </c>
      <c r="M2553" s="13">
        <v>0</v>
      </c>
      <c r="N2553" s="14">
        <f>D2553*$D$6</f>
        <v>244</v>
      </c>
      <c r="O2553" s="14">
        <f>E2553*$E$6</f>
        <v>0</v>
      </c>
      <c r="P2553" s="14">
        <f>F2553*$F$6</f>
        <v>0</v>
      </c>
      <c r="Q2553" s="14">
        <f>G2553*$G$6</f>
        <v>0</v>
      </c>
      <c r="R2553" s="14">
        <f>H2553*$H$6</f>
        <v>0</v>
      </c>
      <c r="S2553" s="14">
        <f>(N2553/100)*(I2553*$I$6)+(N2553/100)*(J2553*$J$6)</f>
        <v>546.55999999999995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0</v>
      </c>
      <c r="W2553" s="14">
        <f>(R2553/100)*(K2553*$K$6)+(R2553/100)*(L2553*$L$6)</f>
        <v>0</v>
      </c>
      <c r="X2553" s="14">
        <f t="shared" si="807"/>
        <v>790.56</v>
      </c>
      <c r="Y2553" s="14">
        <f t="shared" si="808"/>
        <v>0</v>
      </c>
      <c r="Z2553" s="14">
        <f t="shared" si="809"/>
        <v>0</v>
      </c>
      <c r="AA2553" s="14">
        <f t="shared" si="810"/>
        <v>0</v>
      </c>
      <c r="AB2553" s="14">
        <f t="shared" ref="AB2553:AB2564" si="812">R2553+W2553</f>
        <v>0</v>
      </c>
      <c r="AC2553" s="15">
        <f t="shared" si="811"/>
        <v>790.6</v>
      </c>
      <c r="AD2553" s="48">
        <f>(ROUND(AC2553-AC2550,1)/AC2550)</f>
        <v>-4.7010607521697202E-2</v>
      </c>
      <c r="AE2553" s="113"/>
      <c r="AF2553" s="60"/>
    </row>
    <row r="2554" spans="1:32">
      <c r="A2554" s="99" t="s">
        <v>805</v>
      </c>
      <c r="B2554" s="89">
        <v>0</v>
      </c>
      <c r="C2554" s="21" t="s">
        <v>338</v>
      </c>
      <c r="D2554" s="12">
        <v>122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D2554*$D$7</f>
        <v>244</v>
      </c>
      <c r="O2554" s="14">
        <f>E2554*$E$7</f>
        <v>0</v>
      </c>
      <c r="P2554" s="14">
        <f>F2554*$F$7</f>
        <v>0</v>
      </c>
      <c r="Q2554" s="14">
        <f>G2554*$G$7</f>
        <v>0</v>
      </c>
      <c r="R2554" s="14">
        <f>H2554*$H$7</f>
        <v>0</v>
      </c>
      <c r="S2554" s="14">
        <f>(N2554/100)*(I2554*$I$7)+(N2554/100)*(J2554*$J$7)</f>
        <v>546.55999999999995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0</v>
      </c>
      <c r="W2554" s="14">
        <f>(R2554/100)*(K2554*$K$7)+(R2554/100)*(L2554*$L$7)</f>
        <v>0</v>
      </c>
      <c r="X2554" s="14">
        <f t="shared" si="807"/>
        <v>790.56</v>
      </c>
      <c r="Y2554" s="14">
        <f t="shared" si="808"/>
        <v>0</v>
      </c>
      <c r="Z2554" s="14">
        <f t="shared" si="809"/>
        <v>0</v>
      </c>
      <c r="AA2554" s="14">
        <f t="shared" si="810"/>
        <v>0</v>
      </c>
      <c r="AB2554" s="14">
        <f t="shared" si="812"/>
        <v>0</v>
      </c>
      <c r="AC2554" s="15">
        <f t="shared" si="811"/>
        <v>790.6</v>
      </c>
      <c r="AD2554" s="48">
        <f>(ROUND(AC2554-AC2550,1)/AC2550)</f>
        <v>-4.7010607521697202E-2</v>
      </c>
      <c r="AE2554" s="113"/>
      <c r="AF2554" s="60"/>
    </row>
    <row r="2555" spans="1:32">
      <c r="A2555" s="99" t="s">
        <v>655</v>
      </c>
      <c r="B2555" s="89"/>
      <c r="C2555" s="21" t="s">
        <v>339</v>
      </c>
      <c r="D2555" s="12">
        <v>122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D2555*$D$8</f>
        <v>244</v>
      </c>
      <c r="O2555" s="14">
        <f>E2555*$E$8</f>
        <v>0</v>
      </c>
      <c r="P2555" s="14">
        <f>F2555*$F$8</f>
        <v>0</v>
      </c>
      <c r="Q2555" s="14">
        <f>G2555*$G$8</f>
        <v>0</v>
      </c>
      <c r="R2555" s="14">
        <f>H2555*$H$8</f>
        <v>0</v>
      </c>
      <c r="S2555" s="14">
        <f>(N2555/100)*(I2555*$I$8)+(N2555/100)*(J2555*$J$8)</f>
        <v>546.55999999999995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0</v>
      </c>
      <c r="W2555" s="14">
        <f>(R2555/100)*(K2555*$K$8)+(R2555/100)*(L2555*$L$8)</f>
        <v>0</v>
      </c>
      <c r="X2555" s="14">
        <f t="shared" si="807"/>
        <v>790.56</v>
      </c>
      <c r="Y2555" s="14">
        <f t="shared" si="808"/>
        <v>0</v>
      </c>
      <c r="Z2555" s="14">
        <f t="shared" si="809"/>
        <v>0</v>
      </c>
      <c r="AA2555" s="14">
        <f t="shared" si="810"/>
        <v>0</v>
      </c>
      <c r="AB2555" s="14">
        <f t="shared" si="812"/>
        <v>0</v>
      </c>
      <c r="AC2555" s="15">
        <f t="shared" si="811"/>
        <v>790.6</v>
      </c>
      <c r="AD2555" s="48">
        <f>(ROUND(AC2555-AC2550,1)/AC2550)</f>
        <v>-4.7010607521697202E-2</v>
      </c>
      <c r="AE2555" s="113"/>
      <c r="AF2555" s="60"/>
    </row>
    <row r="2556" spans="1:32">
      <c r="A2556" s="99" t="s">
        <v>596</v>
      </c>
      <c r="B2556" s="89"/>
      <c r="C2556" s="21" t="s">
        <v>1</v>
      </c>
      <c r="D2556" s="12">
        <v>61</v>
      </c>
      <c r="E2556" s="12">
        <v>122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85</v>
      </c>
      <c r="L2556" s="13">
        <v>0</v>
      </c>
      <c r="M2556" s="13">
        <v>0</v>
      </c>
      <c r="N2556" s="14">
        <f>D2556*$D$9</f>
        <v>79.3</v>
      </c>
      <c r="O2556" s="14">
        <f>E2556*$E$9</f>
        <v>183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190.31999999999996</v>
      </c>
      <c r="T2556" s="14">
        <f>(O2556/100)*(K2556*$K$9)</f>
        <v>466.65000000000003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807"/>
        <v>269.61999999999995</v>
      </c>
      <c r="Y2556" s="14">
        <f t="shared" si="808"/>
        <v>649.65000000000009</v>
      </c>
      <c r="Z2556" s="14">
        <f t="shared" si="809"/>
        <v>0</v>
      </c>
      <c r="AA2556" s="14">
        <f t="shared" si="810"/>
        <v>0</v>
      </c>
      <c r="AB2556" s="14">
        <f t="shared" si="812"/>
        <v>0</v>
      </c>
      <c r="AC2556" s="15">
        <f t="shared" si="811"/>
        <v>919.3</v>
      </c>
      <c r="AD2556" s="48">
        <f>(ROUND(AC2556-AC2550,1)/AC2550)</f>
        <v>0.10812439729990357</v>
      </c>
      <c r="AE2556" s="113"/>
      <c r="AF2556" s="60"/>
    </row>
    <row r="2557" spans="1:32">
      <c r="A2557" s="99" t="s">
        <v>831</v>
      </c>
      <c r="B2557" s="89"/>
      <c r="C2557" s="21" t="s">
        <v>2</v>
      </c>
      <c r="D2557" s="12">
        <v>61</v>
      </c>
      <c r="E2557" s="12">
        <v>0</v>
      </c>
      <c r="F2557" s="12">
        <v>122</v>
      </c>
      <c r="G2557" s="12">
        <v>0</v>
      </c>
      <c r="H2557" s="12">
        <v>0</v>
      </c>
      <c r="I2557" s="13">
        <v>70</v>
      </c>
      <c r="J2557" s="13">
        <v>10</v>
      </c>
      <c r="K2557" s="13">
        <v>42.5</v>
      </c>
      <c r="L2557" s="13">
        <v>42.5</v>
      </c>
      <c r="M2557" s="13">
        <v>0</v>
      </c>
      <c r="N2557" s="14">
        <f>D2557*$D$10</f>
        <v>79.3</v>
      </c>
      <c r="O2557" s="14">
        <f>E2557*$E$10</f>
        <v>0</v>
      </c>
      <c r="P2557" s="14">
        <f>F2557*$F$10</f>
        <v>183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190.31999999999996</v>
      </c>
      <c r="T2557" s="14">
        <f>(O2557/100)*(K2557*$J$10)</f>
        <v>0</v>
      </c>
      <c r="U2557" s="14">
        <f>(P2557/100)*(K2557*$K$10)+(P2557/100)*(L2557*$L$10)</f>
        <v>466.65000000000003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807"/>
        <v>269.61999999999995</v>
      </c>
      <c r="Y2557" s="14">
        <f t="shared" si="808"/>
        <v>0</v>
      </c>
      <c r="Z2557" s="14">
        <f t="shared" si="809"/>
        <v>649.65000000000009</v>
      </c>
      <c r="AA2557" s="14">
        <f t="shared" si="810"/>
        <v>0</v>
      </c>
      <c r="AB2557" s="14">
        <f t="shared" si="812"/>
        <v>0</v>
      </c>
      <c r="AC2557" s="15">
        <f t="shared" si="811"/>
        <v>919.3</v>
      </c>
      <c r="AD2557" s="48">
        <f>(ROUND(AC2557-AC2550,1)/AC2550)</f>
        <v>0.10812439729990357</v>
      </c>
      <c r="AE2557" s="113"/>
      <c r="AF2557" s="60"/>
    </row>
    <row r="2558" spans="1:32">
      <c r="A2558" s="99" t="s">
        <v>832</v>
      </c>
      <c r="B2558" s="89"/>
      <c r="C2558" s="21" t="s">
        <v>3</v>
      </c>
      <c r="D2558" s="12">
        <v>61</v>
      </c>
      <c r="E2558" s="12">
        <v>0</v>
      </c>
      <c r="F2558" s="12">
        <v>0</v>
      </c>
      <c r="G2558" s="12">
        <v>122</v>
      </c>
      <c r="H2558" s="12">
        <v>0</v>
      </c>
      <c r="I2558" s="13">
        <v>70</v>
      </c>
      <c r="J2558" s="13">
        <v>10</v>
      </c>
      <c r="K2558" s="13">
        <v>0</v>
      </c>
      <c r="L2558" s="13">
        <v>85</v>
      </c>
      <c r="M2558" s="13">
        <v>0</v>
      </c>
      <c r="N2558" s="14">
        <f>D2558*$D$11</f>
        <v>79.3</v>
      </c>
      <c r="O2558" s="14">
        <f>E2558*$E$11</f>
        <v>0</v>
      </c>
      <c r="P2558" s="14">
        <f>F2558*$F$11</f>
        <v>0</v>
      </c>
      <c r="Q2558" s="14">
        <f>G2558*$G$11</f>
        <v>183</v>
      </c>
      <c r="R2558" s="14">
        <f>H2558*$H$11</f>
        <v>0</v>
      </c>
      <c r="S2558" s="14">
        <f>(N2558/100)*(I2558*$I$11)+(N2558/100)*(J2558*$J$11)</f>
        <v>190.31999999999996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466.65000000000003</v>
      </c>
      <c r="W2558" s="14">
        <f>(R2558/100)*(K2558*$K$11)+(R2558/100)*(L2558*$L$11)</f>
        <v>0</v>
      </c>
      <c r="X2558" s="14">
        <f t="shared" si="807"/>
        <v>269.61999999999995</v>
      </c>
      <c r="Y2558" s="14">
        <f t="shared" si="808"/>
        <v>0</v>
      </c>
      <c r="Z2558" s="14">
        <f t="shared" si="809"/>
        <v>0</v>
      </c>
      <c r="AA2558" s="14">
        <f t="shared" si="810"/>
        <v>649.65000000000009</v>
      </c>
      <c r="AB2558" s="14">
        <f t="shared" si="812"/>
        <v>0</v>
      </c>
      <c r="AC2558" s="15">
        <f t="shared" si="811"/>
        <v>919.3</v>
      </c>
      <c r="AD2558" s="48">
        <f>(ROUND(AC2558-AC2550,1)/AC2550)</f>
        <v>0.10812439729990357</v>
      </c>
      <c r="AE2558" s="113"/>
      <c r="AF2558" s="60"/>
    </row>
    <row r="2559" spans="1:32">
      <c r="A2559" s="99" t="s">
        <v>833</v>
      </c>
      <c r="B2559" s="89"/>
      <c r="C2559" s="21" t="s">
        <v>4</v>
      </c>
      <c r="D2559" s="12">
        <v>61</v>
      </c>
      <c r="E2559" s="12">
        <v>0</v>
      </c>
      <c r="F2559" s="12">
        <v>0</v>
      </c>
      <c r="G2559" s="12">
        <v>0</v>
      </c>
      <c r="H2559" s="12">
        <v>122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D2559*$D$12</f>
        <v>79.3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183</v>
      </c>
      <c r="S2559" s="14">
        <f>(N2559/100)*(I2559*$I$12)+(N2559/100)*(J2559*$J$12)</f>
        <v>190.31999999999996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466.65000000000003</v>
      </c>
      <c r="X2559" s="14">
        <f t="shared" si="807"/>
        <v>269.61999999999995</v>
      </c>
      <c r="Y2559" s="14">
        <f t="shared" si="808"/>
        <v>0</v>
      </c>
      <c r="Z2559" s="14">
        <f t="shared" si="809"/>
        <v>0</v>
      </c>
      <c r="AA2559" s="14">
        <f t="shared" si="810"/>
        <v>0</v>
      </c>
      <c r="AB2559" s="14">
        <f t="shared" si="812"/>
        <v>649.65000000000009</v>
      </c>
      <c r="AC2559" s="15">
        <f t="shared" si="811"/>
        <v>919.3</v>
      </c>
      <c r="AD2559" s="48">
        <f>(ROUND(AC2559-AC2550,1)/AC2550)</f>
        <v>0.10812439729990357</v>
      </c>
      <c r="AE2559" s="113"/>
      <c r="AF2559" s="60"/>
    </row>
    <row r="2560" spans="1:32">
      <c r="A2560" s="99" t="s">
        <v>834</v>
      </c>
      <c r="B2560" s="89"/>
      <c r="C2560" s="21" t="s">
        <v>327</v>
      </c>
      <c r="D2560" s="12">
        <v>122</v>
      </c>
      <c r="E2560" s="12">
        <v>0</v>
      </c>
      <c r="F2560" s="12">
        <v>0</v>
      </c>
      <c r="G2560" s="12">
        <v>0</v>
      </c>
      <c r="H2560" s="12">
        <v>0</v>
      </c>
      <c r="I2560" s="13">
        <v>70</v>
      </c>
      <c r="J2560" s="13">
        <v>10</v>
      </c>
      <c r="K2560" s="13">
        <v>0</v>
      </c>
      <c r="L2560" s="13">
        <v>0</v>
      </c>
      <c r="M2560" s="13">
        <v>70</v>
      </c>
      <c r="N2560" s="14">
        <f>D2560*$D$13</f>
        <v>183</v>
      </c>
      <c r="O2560" s="14">
        <f>E2560*$E$13</f>
        <v>0</v>
      </c>
      <c r="P2560" s="14">
        <f>F2560*$F$13</f>
        <v>0</v>
      </c>
      <c r="Q2560" s="14">
        <f>G2560*$G$13</f>
        <v>0</v>
      </c>
      <c r="R2560" s="14">
        <f>H2560*$H$13</f>
        <v>0</v>
      </c>
      <c r="S2560" s="14">
        <f>(N2560/100)*(I2560*$I$14)+(N2560/100)*(J2560*$J$14)+(N2560/100)*(M2560*$M$14)</f>
        <v>823.5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0</v>
      </c>
      <c r="W2560" s="14">
        <f>(R2560/100)*(K2560*$K$13)+(R2560/100)*(L2560*$L$13)+(R2560/100)*(M2560*$M$13)</f>
        <v>0</v>
      </c>
      <c r="X2560" s="14">
        <f t="shared" si="807"/>
        <v>1006.5</v>
      </c>
      <c r="Y2560" s="14">
        <f t="shared" si="808"/>
        <v>0</v>
      </c>
      <c r="Z2560" s="14">
        <f t="shared" si="809"/>
        <v>0</v>
      </c>
      <c r="AA2560" s="14">
        <f t="shared" si="810"/>
        <v>0</v>
      </c>
      <c r="AB2560" s="14">
        <f t="shared" si="812"/>
        <v>0</v>
      </c>
      <c r="AC2560" s="15">
        <f t="shared" si="811"/>
        <v>1006.5</v>
      </c>
      <c r="AD2560" s="48">
        <f>(ROUND(AC2560-AC2550,1)/AC2550)</f>
        <v>0.21323529411764705</v>
      </c>
      <c r="AE2560" s="113"/>
      <c r="AF2560" s="60"/>
    </row>
    <row r="2561" spans="1:32">
      <c r="A2561" s="99" t="s">
        <v>835</v>
      </c>
      <c r="B2561" s="89"/>
      <c r="C2561" s="21" t="s">
        <v>328</v>
      </c>
      <c r="D2561" s="12">
        <v>122</v>
      </c>
      <c r="E2561" s="12">
        <v>0</v>
      </c>
      <c r="F2561" s="12">
        <v>0</v>
      </c>
      <c r="G2561" s="12">
        <v>0</v>
      </c>
      <c r="H2561" s="12">
        <v>0</v>
      </c>
      <c r="I2561" s="13">
        <v>70</v>
      </c>
      <c r="J2561" s="13">
        <v>10</v>
      </c>
      <c r="K2561" s="13">
        <v>70</v>
      </c>
      <c r="L2561" s="13">
        <v>0</v>
      </c>
      <c r="M2561" s="13">
        <v>0</v>
      </c>
      <c r="N2561" s="14">
        <f>D2561*$D$14</f>
        <v>183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823.5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807"/>
        <v>1006.5</v>
      </c>
      <c r="Y2561" s="14">
        <f t="shared" si="808"/>
        <v>0</v>
      </c>
      <c r="Z2561" s="14">
        <f t="shared" si="809"/>
        <v>0</v>
      </c>
      <c r="AA2561" s="14">
        <f t="shared" si="810"/>
        <v>0</v>
      </c>
      <c r="AB2561" s="14">
        <f t="shared" si="812"/>
        <v>0</v>
      </c>
      <c r="AC2561" s="15">
        <f t="shared" si="811"/>
        <v>1006.5</v>
      </c>
      <c r="AD2561" s="48">
        <f>(ROUND(AC2561-AC2550,1)/AC2550)</f>
        <v>0.21323529411764705</v>
      </c>
      <c r="AE2561" s="113"/>
      <c r="AF2561" s="60"/>
    </row>
    <row r="2562" spans="1:32">
      <c r="A2562" s="99"/>
      <c r="B2562" s="89"/>
      <c r="C2562" s="21" t="s">
        <v>329</v>
      </c>
      <c r="D2562" s="12">
        <v>122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70</v>
      </c>
      <c r="M2562" s="13">
        <v>0</v>
      </c>
      <c r="N2562" s="14">
        <f>D2562*$D$15</f>
        <v>183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823.5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807"/>
        <v>1006.5</v>
      </c>
      <c r="Y2562" s="14">
        <f t="shared" si="808"/>
        <v>0</v>
      </c>
      <c r="Z2562" s="14">
        <f t="shared" si="809"/>
        <v>0</v>
      </c>
      <c r="AA2562" s="14">
        <f t="shared" si="810"/>
        <v>0</v>
      </c>
      <c r="AB2562" s="14">
        <f t="shared" si="812"/>
        <v>0</v>
      </c>
      <c r="AC2562" s="15">
        <f t="shared" si="811"/>
        <v>1006.5</v>
      </c>
      <c r="AD2562" s="48">
        <f>(ROUND(AC2562-AC2550,1)/AC2550)</f>
        <v>0.21323529411764705</v>
      </c>
      <c r="AE2562" s="113"/>
      <c r="AF2562" s="60"/>
    </row>
    <row r="2563" spans="1:32">
      <c r="A2563" s="99"/>
      <c r="B2563" s="89"/>
      <c r="C2563" s="21" t="s">
        <v>325</v>
      </c>
      <c r="D2563" s="12">
        <v>122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50</v>
      </c>
      <c r="K2563" s="13">
        <v>0</v>
      </c>
      <c r="L2563" s="13">
        <v>0</v>
      </c>
      <c r="M2563" s="13">
        <v>0</v>
      </c>
      <c r="N2563" s="14">
        <f>D2563*$D$16</f>
        <v>195.20000000000002</v>
      </c>
      <c r="O2563" s="14">
        <f>E2563*$E$16</f>
        <v>0</v>
      </c>
      <c r="P2563" s="14">
        <f>F2563*$F$16</f>
        <v>0</v>
      </c>
      <c r="Q2563" s="14">
        <f>G2563*$G$16</f>
        <v>0</v>
      </c>
      <c r="R2563" s="14">
        <f>H2563*$H$16</f>
        <v>0</v>
      </c>
      <c r="S2563" s="14">
        <f>(N2563/100)*(I2563*$I$16)+(N2563/100)*(J2563*$J$16)</f>
        <v>575.84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0</v>
      </c>
      <c r="W2563" s="14">
        <f>(R2563/100)*(K2563*$K$16)+(R2563/100)*(L2563*$L$16)</f>
        <v>0</v>
      </c>
      <c r="X2563" s="14">
        <f t="shared" si="807"/>
        <v>771.04000000000008</v>
      </c>
      <c r="Y2563" s="14">
        <f t="shared" si="808"/>
        <v>0</v>
      </c>
      <c r="Z2563" s="14">
        <f t="shared" si="809"/>
        <v>0</v>
      </c>
      <c r="AA2563" s="14">
        <f t="shared" si="810"/>
        <v>0</v>
      </c>
      <c r="AB2563" s="14">
        <f t="shared" si="812"/>
        <v>0</v>
      </c>
      <c r="AC2563" s="15">
        <f t="shared" si="811"/>
        <v>771</v>
      </c>
      <c r="AD2563" s="48">
        <f>(ROUND(AC2563-AC2550,1)/AC2550)</f>
        <v>-7.0636451301832215E-2</v>
      </c>
      <c r="AE2563" s="113"/>
      <c r="AF2563" s="60"/>
    </row>
    <row r="2564" spans="1:32">
      <c r="A2564" s="99"/>
      <c r="B2564" s="89"/>
      <c r="C2564" s="21" t="s">
        <v>326</v>
      </c>
      <c r="D2564" s="12">
        <v>122</v>
      </c>
      <c r="E2564" s="12">
        <v>0</v>
      </c>
      <c r="F2564" s="12">
        <v>0</v>
      </c>
      <c r="G2564" s="12">
        <v>0</v>
      </c>
      <c r="H2564" s="12">
        <v>0</v>
      </c>
      <c r="I2564" s="13">
        <v>88</v>
      </c>
      <c r="J2564" s="13">
        <v>10</v>
      </c>
      <c r="K2564" s="13">
        <v>0</v>
      </c>
      <c r="L2564" s="13">
        <v>0</v>
      </c>
      <c r="M2564" s="13">
        <v>0</v>
      </c>
      <c r="N2564" s="14">
        <f>D2564*$D$17</f>
        <v>195.20000000000002</v>
      </c>
      <c r="O2564" s="14">
        <f>E2564*$E$17</f>
        <v>0</v>
      </c>
      <c r="P2564" s="14">
        <f>F2564*$F$17</f>
        <v>0</v>
      </c>
      <c r="Q2564" s="14">
        <f>G2564*$G$17</f>
        <v>0</v>
      </c>
      <c r="R2564" s="14">
        <f>H2564*$H$17</f>
        <v>0</v>
      </c>
      <c r="S2564" s="14">
        <f>(N2564/100)*(I2564*$I$17)+(N2564/100)*(J2564*$J$17)</f>
        <v>792.51200000000006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0</v>
      </c>
      <c r="W2564" s="14">
        <f>(R2564/100)*(K2564*$K$17)+(R2564/100)*(L2564*$L$17)</f>
        <v>0</v>
      </c>
      <c r="X2564" s="14">
        <f t="shared" si="807"/>
        <v>987.7120000000001</v>
      </c>
      <c r="Y2564" s="14">
        <f t="shared" si="808"/>
        <v>0</v>
      </c>
      <c r="Z2564" s="14">
        <f t="shared" si="809"/>
        <v>0</v>
      </c>
      <c r="AA2564" s="14">
        <f t="shared" si="810"/>
        <v>0</v>
      </c>
      <c r="AB2564" s="14">
        <f t="shared" si="812"/>
        <v>0</v>
      </c>
      <c r="AC2564" s="15">
        <f t="shared" si="811"/>
        <v>987.7</v>
      </c>
      <c r="AD2564" s="48">
        <f>(ROUND(AC2564-AC2550,1)/AC2550)</f>
        <v>0.19057377049180327</v>
      </c>
      <c r="AE2564" s="113"/>
      <c r="AF2564" s="60"/>
    </row>
    <row r="2565" spans="1:32">
      <c r="A2565" s="106" t="s">
        <v>0</v>
      </c>
      <c r="B2565" s="90" t="s">
        <v>114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80</v>
      </c>
      <c r="H2565" s="11">
        <v>0</v>
      </c>
      <c r="I2565" s="51">
        <v>40</v>
      </c>
      <c r="J2565" s="51">
        <v>20</v>
      </c>
      <c r="K2565" s="51">
        <v>0</v>
      </c>
      <c r="L2565" s="51">
        <v>20</v>
      </c>
      <c r="M2565" s="51">
        <v>0</v>
      </c>
      <c r="N2565" s="52">
        <f>D2565*$D$3</f>
        <v>240</v>
      </c>
      <c r="O2565" s="52">
        <f>E2565*$E$3</f>
        <v>0</v>
      </c>
      <c r="P2565" s="52">
        <f>F2565*$F$3</f>
        <v>0</v>
      </c>
      <c r="Q2565" s="52">
        <f>G2565*$G$3</f>
        <v>160</v>
      </c>
      <c r="R2565" s="52">
        <f>H2565*$H$3</f>
        <v>0</v>
      </c>
      <c r="S2565" s="52">
        <f>(N2565/100)*(I2565*$I$3)+(N2565/100)*(J2565*$J$3)</f>
        <v>432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96</v>
      </c>
      <c r="W2565" s="52">
        <f>(R2565/100)*(K2565*$K$3)+(R2565/100)*(L2565*$L$3)</f>
        <v>0</v>
      </c>
      <c r="X2565" s="52">
        <f t="shared" si="799"/>
        <v>672</v>
      </c>
      <c r="Y2565" s="52">
        <f t="shared" si="800"/>
        <v>0</v>
      </c>
      <c r="Z2565" s="52">
        <f t="shared" si="801"/>
        <v>0</v>
      </c>
      <c r="AA2565" s="52">
        <f t="shared" si="802"/>
        <v>256</v>
      </c>
      <c r="AB2565" s="52">
        <f>R2565+W2565</f>
        <v>0</v>
      </c>
      <c r="AC2565" s="53">
        <f>ROUND(X2565+Y2565+Z2565+AA2565+AB2565,1)</f>
        <v>928</v>
      </c>
      <c r="AD2565" s="58"/>
      <c r="AE2565" s="113"/>
      <c r="AF2565" s="60"/>
    </row>
    <row r="2566" spans="1:32">
      <c r="A2566" s="99" t="s">
        <v>802</v>
      </c>
      <c r="B2566" s="91">
        <v>18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80</v>
      </c>
      <c r="H2566" s="12">
        <v>0</v>
      </c>
      <c r="I2566" s="13">
        <v>60</v>
      </c>
      <c r="J2566" s="13">
        <v>38</v>
      </c>
      <c r="K2566" s="13">
        <v>0</v>
      </c>
      <c r="L2566" s="13">
        <v>20</v>
      </c>
      <c r="M2566" s="13">
        <v>0</v>
      </c>
      <c r="N2566" s="14">
        <f>D2566*$D$4</f>
        <v>192</v>
      </c>
      <c r="O2566" s="14">
        <f>E2566*$E$4</f>
        <v>0</v>
      </c>
      <c r="P2566" s="14">
        <f>F2566*$F$4</f>
        <v>0</v>
      </c>
      <c r="Q2566" s="14">
        <f>G2566*$G$4</f>
        <v>128</v>
      </c>
      <c r="R2566" s="14">
        <f>H2566*$H$4</f>
        <v>0</v>
      </c>
      <c r="S2566" s="14">
        <f>(N2566/100)*(I2566*$I$4)+(N2566/100)*(J2566*$J$4)</f>
        <v>658.56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76.8</v>
      </c>
      <c r="W2566" s="14">
        <f>(R2566/100)*(K2566*$K$4)+(R2566/100)*(L2566*$L$4)</f>
        <v>0</v>
      </c>
      <c r="X2566" s="14">
        <f t="shared" si="799"/>
        <v>850.56</v>
      </c>
      <c r="Y2566" s="14">
        <f t="shared" si="800"/>
        <v>0</v>
      </c>
      <c r="Z2566" s="14">
        <f t="shared" si="801"/>
        <v>0</v>
      </c>
      <c r="AA2566" s="14">
        <f t="shared" si="802"/>
        <v>204.8</v>
      </c>
      <c r="AB2566" s="14">
        <f>R2566+W2566</f>
        <v>0</v>
      </c>
      <c r="AC2566" s="15">
        <f>ROUND(X2566+Y2566+Z2566+AA2566+AB2566,1)</f>
        <v>1055.4000000000001</v>
      </c>
      <c r="AD2566" s="48">
        <f>(ROUND(AC2566-AC2565,1)/AC2565)</f>
        <v>0.13728448275862071</v>
      </c>
      <c r="AE2566" s="113" t="s">
        <v>801</v>
      </c>
      <c r="AF2566" s="60"/>
    </row>
    <row r="2567" spans="1:32">
      <c r="A2567" s="99" t="s">
        <v>803</v>
      </c>
      <c r="B2567" s="91">
        <v>14</v>
      </c>
      <c r="C2567" s="21" t="s">
        <v>836</v>
      </c>
      <c r="D2567" s="12">
        <v>120</v>
      </c>
      <c r="E2567" s="12">
        <v>0</v>
      </c>
      <c r="F2567" s="12">
        <v>0</v>
      </c>
      <c r="G2567" s="12">
        <v>80</v>
      </c>
      <c r="H2567" s="12">
        <v>0</v>
      </c>
      <c r="I2567" s="13">
        <v>40</v>
      </c>
      <c r="J2567" s="13">
        <v>20</v>
      </c>
      <c r="K2567" s="13">
        <v>0</v>
      </c>
      <c r="L2567" s="13">
        <v>20</v>
      </c>
      <c r="M2567" s="13">
        <v>0</v>
      </c>
      <c r="N2567" s="14">
        <f>D2567*$D$5</f>
        <v>240</v>
      </c>
      <c r="O2567" s="14">
        <f>E2567*$E$5</f>
        <v>0</v>
      </c>
      <c r="P2567" s="14">
        <f>F2567*$F$5</f>
        <v>0</v>
      </c>
      <c r="Q2567" s="14">
        <f>G2567*$G$5</f>
        <v>160</v>
      </c>
      <c r="R2567" s="14">
        <f>H2567*$H$5</f>
        <v>0</v>
      </c>
      <c r="S2567" s="14">
        <f>(N2567/100)*(I2567*$I$5)+(N2567/100)*(J2567*$J$5)</f>
        <v>403.20000000000005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89.600000000000009</v>
      </c>
      <c r="W2567" s="14">
        <f>(R2567/100)*(K2567*$K$5)+(R2567/100)*(L2567*$L$5)</f>
        <v>0</v>
      </c>
      <c r="X2567" s="14">
        <f t="shared" si="799"/>
        <v>643.20000000000005</v>
      </c>
      <c r="Y2567" s="14">
        <f t="shared" si="800"/>
        <v>0</v>
      </c>
      <c r="Z2567" s="14">
        <f t="shared" si="801"/>
        <v>0</v>
      </c>
      <c r="AA2567" s="14">
        <f t="shared" si="802"/>
        <v>249.60000000000002</v>
      </c>
      <c r="AB2567" s="14">
        <f>R2567+W2567</f>
        <v>0</v>
      </c>
      <c r="AC2567" s="15">
        <f t="shared" ref="AC2567:AC2579" si="813">ROUND(X2567+Y2567+Z2567+AA2567+AB2567,1)</f>
        <v>892.8</v>
      </c>
      <c r="AD2567" s="48">
        <f>(ROUND(AC2567-AC2565,1)/AC2565)</f>
        <v>-3.7931034482758627E-2</v>
      </c>
      <c r="AE2567" s="113"/>
      <c r="AF2567" s="60"/>
    </row>
    <row r="2568" spans="1:32">
      <c r="A2568" s="99" t="s">
        <v>804</v>
      </c>
      <c r="B2568" s="91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80</v>
      </c>
      <c r="H2568" s="12">
        <v>0</v>
      </c>
      <c r="I2568" s="13">
        <v>40</v>
      </c>
      <c r="J2568" s="13">
        <v>20</v>
      </c>
      <c r="K2568" s="13">
        <v>0</v>
      </c>
      <c r="L2568" s="13">
        <v>20</v>
      </c>
      <c r="M2568" s="13">
        <v>0</v>
      </c>
      <c r="N2568" s="14">
        <f>D2568*$D$6</f>
        <v>240</v>
      </c>
      <c r="O2568" s="14">
        <f>E2568*$E$6</f>
        <v>0</v>
      </c>
      <c r="P2568" s="14">
        <f>F2568*$F$6</f>
        <v>0</v>
      </c>
      <c r="Q2568" s="14">
        <f>G2568*$G$6</f>
        <v>160</v>
      </c>
      <c r="R2568" s="14">
        <f>H2568*$H$6</f>
        <v>0</v>
      </c>
      <c r="S2568" s="14">
        <f>(N2568/100)*(I2568*$I$6)+(N2568/100)*(J2568*$J$6)</f>
        <v>403.20000000000005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89.600000000000009</v>
      </c>
      <c r="W2568" s="14">
        <f>(R2568/100)*(K2568*$K$6)+(R2568/100)*(L2568*$L$6)</f>
        <v>0</v>
      </c>
      <c r="X2568" s="14">
        <f t="shared" si="799"/>
        <v>643.20000000000005</v>
      </c>
      <c r="Y2568" s="14">
        <f t="shared" si="800"/>
        <v>0</v>
      </c>
      <c r="Z2568" s="14">
        <f t="shared" si="801"/>
        <v>0</v>
      </c>
      <c r="AA2568" s="14">
        <f t="shared" si="802"/>
        <v>249.60000000000002</v>
      </c>
      <c r="AB2568" s="14">
        <f t="shared" ref="AB2568:AB2579" si="814">R2568+W2568</f>
        <v>0</v>
      </c>
      <c r="AC2568" s="15">
        <f t="shared" si="813"/>
        <v>892.8</v>
      </c>
      <c r="AD2568" s="48">
        <f>(ROUND(AC2568-AC2565,1)/AC2565)</f>
        <v>-3.7931034482758627E-2</v>
      </c>
      <c r="AE2568" s="113"/>
      <c r="AF2568" s="60"/>
    </row>
    <row r="2569" spans="1:32">
      <c r="A2569" s="99" t="s">
        <v>805</v>
      </c>
      <c r="B2569" s="91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80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D2569*$D$7</f>
        <v>240</v>
      </c>
      <c r="O2569" s="14">
        <f>E2569*$E$7</f>
        <v>0</v>
      </c>
      <c r="P2569" s="14">
        <f>F2569*$F$7</f>
        <v>0</v>
      </c>
      <c r="Q2569" s="14">
        <f>G2569*$G$7</f>
        <v>160</v>
      </c>
      <c r="R2569" s="14">
        <f>H2569*$H$7</f>
        <v>0</v>
      </c>
      <c r="S2569" s="14">
        <f>(N2569/100)*(I2569*$I$7)+(N2569/100)*(J2569*$J$7)</f>
        <v>403.20000000000005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89.600000000000009</v>
      </c>
      <c r="W2569" s="14">
        <f>(R2569/100)*(K2569*$K$7)+(R2569/100)*(L2569*$L$7)</f>
        <v>0</v>
      </c>
      <c r="X2569" s="14">
        <f t="shared" si="799"/>
        <v>643.20000000000005</v>
      </c>
      <c r="Y2569" s="14">
        <f t="shared" si="800"/>
        <v>0</v>
      </c>
      <c r="Z2569" s="14">
        <f t="shared" si="801"/>
        <v>0</v>
      </c>
      <c r="AA2569" s="14">
        <f t="shared" si="802"/>
        <v>249.60000000000002</v>
      </c>
      <c r="AB2569" s="14">
        <f t="shared" si="814"/>
        <v>0</v>
      </c>
      <c r="AC2569" s="15">
        <f t="shared" si="813"/>
        <v>892.8</v>
      </c>
      <c r="AD2569" s="48">
        <f>(ROUND(AC2569-AC2565,1)/AC2565)</f>
        <v>-3.7931034482758627E-2</v>
      </c>
      <c r="AE2569" s="113"/>
      <c r="AF2569" s="60"/>
    </row>
    <row r="2570" spans="1:32">
      <c r="A2570" s="99" t="s">
        <v>655</v>
      </c>
      <c r="B2570" s="91"/>
      <c r="C2570" s="21" t="s">
        <v>339</v>
      </c>
      <c r="D2570" s="12">
        <v>120</v>
      </c>
      <c r="E2570" s="12">
        <v>0</v>
      </c>
      <c r="F2570" s="12">
        <v>0</v>
      </c>
      <c r="G2570" s="12">
        <v>80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D2570*$D$8</f>
        <v>240</v>
      </c>
      <c r="O2570" s="14">
        <f>E2570*$E$8</f>
        <v>0</v>
      </c>
      <c r="P2570" s="14">
        <f>F2570*$F$8</f>
        <v>0</v>
      </c>
      <c r="Q2570" s="14">
        <f>G2570*$G$8</f>
        <v>160</v>
      </c>
      <c r="R2570" s="14">
        <f>H2570*$H$8</f>
        <v>0</v>
      </c>
      <c r="S2570" s="14">
        <f>(N2570/100)*(I2570*$I$8)+(N2570/100)*(J2570*$J$8)</f>
        <v>403.20000000000005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89.600000000000009</v>
      </c>
      <c r="W2570" s="14">
        <f>(R2570/100)*(K2570*$K$8)+(R2570/100)*(L2570*$L$8)</f>
        <v>0</v>
      </c>
      <c r="X2570" s="14">
        <f t="shared" si="799"/>
        <v>643.20000000000005</v>
      </c>
      <c r="Y2570" s="14">
        <f t="shared" si="800"/>
        <v>0</v>
      </c>
      <c r="Z2570" s="14">
        <f t="shared" si="801"/>
        <v>0</v>
      </c>
      <c r="AA2570" s="14">
        <f t="shared" si="802"/>
        <v>249.60000000000002</v>
      </c>
      <c r="AB2570" s="14">
        <f t="shared" si="814"/>
        <v>0</v>
      </c>
      <c r="AC2570" s="15">
        <f t="shared" si="813"/>
        <v>892.8</v>
      </c>
      <c r="AD2570" s="48">
        <f>(ROUND(AC2570-AC2565,1)/AC2565)</f>
        <v>-3.7931034482758627E-2</v>
      </c>
      <c r="AE2570" s="113"/>
      <c r="AF2570" s="60"/>
    </row>
    <row r="2571" spans="1:32">
      <c r="A2571" s="99" t="s">
        <v>596</v>
      </c>
      <c r="B2571" s="91"/>
      <c r="C2571" s="21" t="s">
        <v>1</v>
      </c>
      <c r="D2571" s="12">
        <v>60</v>
      </c>
      <c r="E2571" s="12">
        <v>170</v>
      </c>
      <c r="F2571" s="12">
        <v>0</v>
      </c>
      <c r="G2571" s="12">
        <v>0</v>
      </c>
      <c r="H2571" s="12">
        <v>0</v>
      </c>
      <c r="I2571" s="13">
        <v>40</v>
      </c>
      <c r="J2571" s="13">
        <v>20</v>
      </c>
      <c r="K2571" s="13">
        <v>64</v>
      </c>
      <c r="L2571" s="13">
        <v>0</v>
      </c>
      <c r="M2571" s="13">
        <v>0</v>
      </c>
      <c r="N2571" s="14">
        <f>D2571*$D$9</f>
        <v>78</v>
      </c>
      <c r="O2571" s="14">
        <f>E2571*$E$9</f>
        <v>255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140.4</v>
      </c>
      <c r="T2571" s="14">
        <f>(O2571/100)*(K2571*$K$9)</f>
        <v>489.59999999999997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799"/>
        <v>218.4</v>
      </c>
      <c r="Y2571" s="14">
        <f t="shared" si="800"/>
        <v>744.59999999999991</v>
      </c>
      <c r="Z2571" s="14">
        <f t="shared" si="801"/>
        <v>0</v>
      </c>
      <c r="AA2571" s="14">
        <f t="shared" si="802"/>
        <v>0</v>
      </c>
      <c r="AB2571" s="14">
        <f t="shared" si="814"/>
        <v>0</v>
      </c>
      <c r="AC2571" s="15">
        <f t="shared" si="813"/>
        <v>963</v>
      </c>
      <c r="AD2571" s="48">
        <f>(ROUND(AC2571-AC2565,1)/AC2565)</f>
        <v>3.7715517241379309E-2</v>
      </c>
      <c r="AE2571" s="113"/>
      <c r="AF2571" s="60"/>
    </row>
    <row r="2572" spans="1:32">
      <c r="A2572" s="99" t="s">
        <v>831</v>
      </c>
      <c r="B2572" s="91"/>
      <c r="C2572" s="21" t="s">
        <v>2</v>
      </c>
      <c r="D2572" s="12">
        <v>60</v>
      </c>
      <c r="E2572" s="12">
        <v>0</v>
      </c>
      <c r="F2572" s="12">
        <v>170</v>
      </c>
      <c r="G2572" s="12">
        <v>0</v>
      </c>
      <c r="H2572" s="12">
        <v>0</v>
      </c>
      <c r="I2572" s="13">
        <v>40</v>
      </c>
      <c r="J2572" s="13">
        <v>20</v>
      </c>
      <c r="K2572" s="13">
        <v>32</v>
      </c>
      <c r="L2572" s="13">
        <v>32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255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140.4</v>
      </c>
      <c r="T2572" s="14">
        <f>(O2572/100)*(K2572*$J$10)</f>
        <v>0</v>
      </c>
      <c r="U2572" s="14">
        <f>(P2572/100)*(K2572*$K$10)+(P2572/100)*(L2572*$L$10)</f>
        <v>489.59999999999997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799"/>
        <v>218.4</v>
      </c>
      <c r="Y2572" s="14">
        <f t="shared" si="800"/>
        <v>0</v>
      </c>
      <c r="Z2572" s="14">
        <f t="shared" si="801"/>
        <v>744.59999999999991</v>
      </c>
      <c r="AA2572" s="14">
        <f t="shared" si="802"/>
        <v>0</v>
      </c>
      <c r="AB2572" s="14">
        <f t="shared" si="814"/>
        <v>0</v>
      </c>
      <c r="AC2572" s="15">
        <f t="shared" si="813"/>
        <v>963</v>
      </c>
      <c r="AD2572" s="48">
        <f>(ROUND(AC2572-AC2565,1)/AC2565)</f>
        <v>3.7715517241379309E-2</v>
      </c>
      <c r="AE2572" s="113"/>
      <c r="AF2572" s="60"/>
    </row>
    <row r="2573" spans="1:32">
      <c r="A2573" s="99" t="s">
        <v>832</v>
      </c>
      <c r="B2573" s="91"/>
      <c r="C2573" s="21" t="s">
        <v>3</v>
      </c>
      <c r="D2573" s="12">
        <v>60</v>
      </c>
      <c r="E2573" s="12">
        <v>0</v>
      </c>
      <c r="F2573" s="12">
        <v>0</v>
      </c>
      <c r="G2573" s="12">
        <v>170</v>
      </c>
      <c r="H2573" s="12">
        <v>0</v>
      </c>
      <c r="I2573" s="13">
        <v>40</v>
      </c>
      <c r="J2573" s="13">
        <v>20</v>
      </c>
      <c r="K2573" s="13">
        <v>0</v>
      </c>
      <c r="L2573" s="13">
        <v>64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255</v>
      </c>
      <c r="R2573" s="14">
        <f>H2573*$H$11</f>
        <v>0</v>
      </c>
      <c r="S2573" s="14">
        <f>(N2573/100)*(I2573*$I$11)+(N2573/100)*(J2573*$J$11)</f>
        <v>140.4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489.59999999999997</v>
      </c>
      <c r="W2573" s="14">
        <f>(R2573/100)*(K2573*$K$11)+(R2573/100)*(L2573*$L$11)</f>
        <v>0</v>
      </c>
      <c r="X2573" s="14">
        <f t="shared" si="799"/>
        <v>218.4</v>
      </c>
      <c r="Y2573" s="14">
        <f t="shared" si="800"/>
        <v>0</v>
      </c>
      <c r="Z2573" s="14">
        <f t="shared" si="801"/>
        <v>0</v>
      </c>
      <c r="AA2573" s="14">
        <f t="shared" si="802"/>
        <v>744.59999999999991</v>
      </c>
      <c r="AB2573" s="14">
        <f t="shared" si="814"/>
        <v>0</v>
      </c>
      <c r="AC2573" s="15">
        <f t="shared" si="813"/>
        <v>963</v>
      </c>
      <c r="AD2573" s="48">
        <f>(ROUND(AC2573-AC2565,1)/AC2565)</f>
        <v>3.7715517241379309E-2</v>
      </c>
      <c r="AE2573" s="113"/>
      <c r="AF2573" s="60"/>
    </row>
    <row r="2574" spans="1:32">
      <c r="A2574" s="99" t="s">
        <v>833</v>
      </c>
      <c r="B2574" s="91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170</v>
      </c>
      <c r="I2574" s="13">
        <v>40</v>
      </c>
      <c r="J2574" s="13">
        <v>20</v>
      </c>
      <c r="K2574" s="13">
        <v>32</v>
      </c>
      <c r="L2574" s="13">
        <v>32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255</v>
      </c>
      <c r="S2574" s="14">
        <f>(N2574/100)*(I2574*$I$12)+(N2574/100)*(J2574*$J$12)</f>
        <v>140.4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489.59999999999997</v>
      </c>
      <c r="X2574" s="14">
        <f t="shared" si="799"/>
        <v>218.4</v>
      </c>
      <c r="Y2574" s="14">
        <f t="shared" si="800"/>
        <v>0</v>
      </c>
      <c r="Z2574" s="14">
        <f t="shared" si="801"/>
        <v>0</v>
      </c>
      <c r="AA2574" s="14">
        <f t="shared" si="802"/>
        <v>0</v>
      </c>
      <c r="AB2574" s="14">
        <f t="shared" si="814"/>
        <v>744.59999999999991</v>
      </c>
      <c r="AC2574" s="15">
        <f t="shared" si="813"/>
        <v>963</v>
      </c>
      <c r="AD2574" s="48">
        <f>(ROUND(AC2574-AC2565,1)/AC2565)</f>
        <v>3.7715517241379309E-2</v>
      </c>
      <c r="AE2574" s="113"/>
      <c r="AF2574" s="60"/>
    </row>
    <row r="2575" spans="1:32">
      <c r="A2575" s="99" t="s">
        <v>834</v>
      </c>
      <c r="B2575" s="91"/>
      <c r="C2575" s="21" t="s">
        <v>327</v>
      </c>
      <c r="D2575" s="12">
        <v>120</v>
      </c>
      <c r="E2575" s="12">
        <v>0</v>
      </c>
      <c r="F2575" s="12">
        <v>0</v>
      </c>
      <c r="G2575" s="12">
        <v>80</v>
      </c>
      <c r="H2575" s="12">
        <v>0</v>
      </c>
      <c r="I2575" s="13">
        <v>40</v>
      </c>
      <c r="J2575" s="13">
        <v>20</v>
      </c>
      <c r="K2575" s="13">
        <v>0</v>
      </c>
      <c r="L2575" s="13">
        <v>20</v>
      </c>
      <c r="M2575" s="13">
        <v>35</v>
      </c>
      <c r="N2575" s="14">
        <f>D2575*$D$13</f>
        <v>180</v>
      </c>
      <c r="O2575" s="14">
        <f>E2575*$E$13</f>
        <v>0</v>
      </c>
      <c r="P2575" s="14">
        <f>F2575*$F$13</f>
        <v>0</v>
      </c>
      <c r="Q2575" s="14">
        <f>G2575*$G$13</f>
        <v>120</v>
      </c>
      <c r="R2575" s="14">
        <f>H2575*$H$13</f>
        <v>0</v>
      </c>
      <c r="S2575" s="14">
        <f>(N2575/100)*(I2575*$I$14)+(N2575/100)*(J2575*$J$14)+(N2575/100)*(M2575*$M$14)</f>
        <v>513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240</v>
      </c>
      <c r="W2575" s="14">
        <f>(R2575/100)*(K2575*$K$13)+(R2575/100)*(L2575*$L$13)+(R2575/100)*(M2575*$M$13)</f>
        <v>0</v>
      </c>
      <c r="X2575" s="14">
        <f t="shared" si="799"/>
        <v>693</v>
      </c>
      <c r="Y2575" s="14">
        <f t="shared" si="800"/>
        <v>0</v>
      </c>
      <c r="Z2575" s="14">
        <f t="shared" si="801"/>
        <v>0</v>
      </c>
      <c r="AA2575" s="14">
        <f t="shared" si="802"/>
        <v>360</v>
      </c>
      <c r="AB2575" s="14">
        <f t="shared" si="814"/>
        <v>0</v>
      </c>
      <c r="AC2575" s="15">
        <f t="shared" si="813"/>
        <v>1053</v>
      </c>
      <c r="AD2575" s="48">
        <f>(ROUND(AC2575-AC2565,1)/AC2565)</f>
        <v>0.13469827586206898</v>
      </c>
      <c r="AE2575" s="113"/>
      <c r="AF2575" s="60"/>
    </row>
    <row r="2576" spans="1:32">
      <c r="A2576" s="99" t="s">
        <v>835</v>
      </c>
      <c r="B2576" s="91"/>
      <c r="C2576" s="21" t="s">
        <v>328</v>
      </c>
      <c r="D2576" s="12">
        <v>140</v>
      </c>
      <c r="E2576" s="12">
        <v>0</v>
      </c>
      <c r="F2576" s="12">
        <v>0</v>
      </c>
      <c r="G2576" s="12">
        <v>0</v>
      </c>
      <c r="H2576" s="12">
        <v>0</v>
      </c>
      <c r="I2576" s="13">
        <v>40</v>
      </c>
      <c r="J2576" s="13">
        <v>20</v>
      </c>
      <c r="K2576" s="13">
        <v>80</v>
      </c>
      <c r="L2576" s="13">
        <v>0</v>
      </c>
      <c r="M2576" s="13">
        <v>0</v>
      </c>
      <c r="N2576" s="14">
        <f>D2576*$D$14</f>
        <v>210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882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799"/>
        <v>1092</v>
      </c>
      <c r="Y2576" s="14">
        <f t="shared" si="800"/>
        <v>0</v>
      </c>
      <c r="Z2576" s="14">
        <f t="shared" si="801"/>
        <v>0</v>
      </c>
      <c r="AA2576" s="14">
        <f t="shared" si="802"/>
        <v>0</v>
      </c>
      <c r="AB2576" s="14">
        <f t="shared" si="814"/>
        <v>0</v>
      </c>
      <c r="AC2576" s="15">
        <f t="shared" si="813"/>
        <v>1092</v>
      </c>
      <c r="AD2576" s="48">
        <f>(ROUND(AC2576-AC2565,1)/AC2565)</f>
        <v>0.17672413793103448</v>
      </c>
      <c r="AE2576" s="113"/>
      <c r="AF2576" s="60"/>
    </row>
    <row r="2577" spans="1:32">
      <c r="A2577" s="99"/>
      <c r="B2577" s="91"/>
      <c r="C2577" s="21" t="s">
        <v>329</v>
      </c>
      <c r="D2577" s="12">
        <v>140</v>
      </c>
      <c r="E2577" s="12">
        <v>0</v>
      </c>
      <c r="F2577" s="12">
        <v>0</v>
      </c>
      <c r="G2577" s="12">
        <v>0</v>
      </c>
      <c r="H2577" s="12">
        <v>0</v>
      </c>
      <c r="I2577" s="13">
        <v>40</v>
      </c>
      <c r="J2577" s="13">
        <v>20</v>
      </c>
      <c r="K2577" s="13">
        <v>0</v>
      </c>
      <c r="L2577" s="13">
        <v>80</v>
      </c>
      <c r="M2577" s="13">
        <v>0</v>
      </c>
      <c r="N2577" s="14">
        <f>D2577*$D$15</f>
        <v>210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882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799"/>
        <v>1092</v>
      </c>
      <c r="Y2577" s="14">
        <f t="shared" si="800"/>
        <v>0</v>
      </c>
      <c r="Z2577" s="14">
        <f t="shared" si="801"/>
        <v>0</v>
      </c>
      <c r="AA2577" s="14">
        <f t="shared" si="802"/>
        <v>0</v>
      </c>
      <c r="AB2577" s="14">
        <f t="shared" si="814"/>
        <v>0</v>
      </c>
      <c r="AC2577" s="15">
        <f t="shared" si="813"/>
        <v>1092</v>
      </c>
      <c r="AD2577" s="48">
        <f>(ROUND(AC2577-AC2565,1)/AC2565)</f>
        <v>0.17672413793103448</v>
      </c>
      <c r="AE2577" s="113"/>
      <c r="AF2577" s="60"/>
    </row>
    <row r="2578" spans="1:32">
      <c r="A2578" s="99"/>
      <c r="B2578" s="91"/>
      <c r="C2578" s="21" t="s">
        <v>325</v>
      </c>
      <c r="D2578" s="12">
        <v>120</v>
      </c>
      <c r="E2578" s="12">
        <v>0</v>
      </c>
      <c r="F2578" s="12">
        <v>0</v>
      </c>
      <c r="G2578" s="12">
        <v>80</v>
      </c>
      <c r="H2578" s="12">
        <v>0</v>
      </c>
      <c r="I2578" s="13">
        <v>40</v>
      </c>
      <c r="J2578" s="13">
        <v>54</v>
      </c>
      <c r="K2578" s="13">
        <v>0</v>
      </c>
      <c r="L2578" s="13">
        <v>20</v>
      </c>
      <c r="M2578" s="13">
        <v>0</v>
      </c>
      <c r="N2578" s="14">
        <f>D2578*$D$16</f>
        <v>192</v>
      </c>
      <c r="O2578" s="14">
        <f>E2578*$E$16</f>
        <v>0</v>
      </c>
      <c r="P2578" s="14">
        <f>F2578*$F$16</f>
        <v>0</v>
      </c>
      <c r="Q2578" s="14">
        <f>G2578*$G$16</f>
        <v>128</v>
      </c>
      <c r="R2578" s="14">
        <f>H2578*$H$16</f>
        <v>0</v>
      </c>
      <c r="S2578" s="14">
        <f>(N2578/100)*(I2578*$I$16)+(N2578/100)*(J2578*$J$16)</f>
        <v>543.36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76.8</v>
      </c>
      <c r="W2578" s="14">
        <f>(R2578/100)*(K2578*$K$16)+(R2578/100)*(L2578*$L$16)</f>
        <v>0</v>
      </c>
      <c r="X2578" s="14">
        <f t="shared" si="799"/>
        <v>735.36</v>
      </c>
      <c r="Y2578" s="14">
        <f t="shared" si="800"/>
        <v>0</v>
      </c>
      <c r="Z2578" s="14">
        <f t="shared" si="801"/>
        <v>0</v>
      </c>
      <c r="AA2578" s="14">
        <f t="shared" si="802"/>
        <v>204.8</v>
      </c>
      <c r="AB2578" s="14">
        <f t="shared" si="814"/>
        <v>0</v>
      </c>
      <c r="AC2578" s="15">
        <f t="shared" si="813"/>
        <v>940.2</v>
      </c>
      <c r="AD2578" s="48">
        <f>(ROUND(AC2578-AC2565,1)/AC2565)</f>
        <v>1.314655172413793E-2</v>
      </c>
      <c r="AE2578" s="113"/>
      <c r="AF2578" s="60"/>
    </row>
    <row r="2579" spans="1:32">
      <c r="A2579" s="99"/>
      <c r="B2579" s="91"/>
      <c r="C2579" s="21" t="s">
        <v>326</v>
      </c>
      <c r="D2579" s="12">
        <v>120</v>
      </c>
      <c r="E2579" s="12">
        <v>0</v>
      </c>
      <c r="F2579" s="12">
        <v>0</v>
      </c>
      <c r="G2579" s="12">
        <v>80</v>
      </c>
      <c r="H2579" s="12">
        <v>0</v>
      </c>
      <c r="I2579" s="13">
        <v>75</v>
      </c>
      <c r="J2579" s="13">
        <v>20</v>
      </c>
      <c r="K2579" s="13">
        <v>0</v>
      </c>
      <c r="L2579" s="13">
        <v>20</v>
      </c>
      <c r="M2579" s="13">
        <v>0</v>
      </c>
      <c r="N2579" s="14">
        <f>D2579*$D$17</f>
        <v>192</v>
      </c>
      <c r="O2579" s="14">
        <f>E2579*$E$17</f>
        <v>0</v>
      </c>
      <c r="P2579" s="14">
        <f>F2579*$F$17</f>
        <v>0</v>
      </c>
      <c r="Q2579" s="14">
        <f>G2579*$G$17</f>
        <v>128</v>
      </c>
      <c r="R2579" s="14">
        <f>H2579*$H$17</f>
        <v>0</v>
      </c>
      <c r="S2579" s="14">
        <f>(N2579/100)*(I2579*$I$17)+(N2579/100)*(J2579*$J$17)</f>
        <v>686.4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76.8</v>
      </c>
      <c r="W2579" s="14">
        <f>(R2579/100)*(K2579*$K$17)+(R2579/100)*(L2579*$L$17)</f>
        <v>0</v>
      </c>
      <c r="X2579" s="14">
        <f t="shared" si="799"/>
        <v>878.4</v>
      </c>
      <c r="Y2579" s="14">
        <f t="shared" si="800"/>
        <v>0</v>
      </c>
      <c r="Z2579" s="14">
        <f t="shared" si="801"/>
        <v>0</v>
      </c>
      <c r="AA2579" s="14">
        <f t="shared" si="802"/>
        <v>204.8</v>
      </c>
      <c r="AB2579" s="14">
        <f t="shared" si="814"/>
        <v>0</v>
      </c>
      <c r="AC2579" s="15">
        <f t="shared" si="813"/>
        <v>1083.2</v>
      </c>
      <c r="AD2579" s="48">
        <f>(ROUND(AC2579-AC2565,1)/AC2565)</f>
        <v>0.16724137931034483</v>
      </c>
      <c r="AE2579" s="113"/>
      <c r="AF2579" s="60"/>
    </row>
    <row r="2580" spans="1:32">
      <c r="A2580" s="106" t="s">
        <v>0</v>
      </c>
      <c r="B2580" s="92" t="s">
        <v>116</v>
      </c>
      <c r="C2580" s="50" t="s">
        <v>241</v>
      </c>
      <c r="D2580" s="11">
        <v>120</v>
      </c>
      <c r="E2580" s="11">
        <v>0</v>
      </c>
      <c r="F2580" s="11">
        <v>0</v>
      </c>
      <c r="G2580" s="11">
        <v>0</v>
      </c>
      <c r="H2580" s="11">
        <v>0</v>
      </c>
      <c r="I2580" s="51">
        <v>90</v>
      </c>
      <c r="J2580" s="51">
        <v>0</v>
      </c>
      <c r="K2580" s="51">
        <v>0</v>
      </c>
      <c r="L2580" s="51">
        <v>0</v>
      </c>
      <c r="M2580" s="51">
        <v>0</v>
      </c>
      <c r="N2580" s="52">
        <f>D2580*$D$3</f>
        <v>240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648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 t="shared" si="799"/>
        <v>888</v>
      </c>
      <c r="Y2580" s="52">
        <f t="shared" si="800"/>
        <v>0</v>
      </c>
      <c r="Z2580" s="52">
        <f t="shared" si="801"/>
        <v>0</v>
      </c>
      <c r="AA2580" s="52">
        <f t="shared" si="802"/>
        <v>0</v>
      </c>
      <c r="AB2580" s="52">
        <f>R2580+W2580</f>
        <v>0</v>
      </c>
      <c r="AC2580" s="53">
        <f>ROUND(X2580+Y2580+Z2580+AA2580+AB2580,1)</f>
        <v>888</v>
      </c>
      <c r="AD2580" s="58"/>
      <c r="AE2580" s="113"/>
      <c r="AF2580" s="60"/>
    </row>
    <row r="2581" spans="1:32">
      <c r="A2581" s="99" t="s">
        <v>802</v>
      </c>
      <c r="B2581" s="93">
        <v>25</v>
      </c>
      <c r="C2581" s="21" t="s">
        <v>324</v>
      </c>
      <c r="D2581" s="12">
        <v>120</v>
      </c>
      <c r="E2581" s="12">
        <v>0</v>
      </c>
      <c r="F2581" s="12">
        <v>0</v>
      </c>
      <c r="G2581" s="12">
        <v>0</v>
      </c>
      <c r="H2581" s="12">
        <v>0</v>
      </c>
      <c r="I2581" s="13">
        <v>95</v>
      </c>
      <c r="J2581" s="13">
        <v>27</v>
      </c>
      <c r="K2581" s="13">
        <v>0</v>
      </c>
      <c r="L2581" s="13">
        <v>0</v>
      </c>
      <c r="M2581" s="13">
        <v>0</v>
      </c>
      <c r="N2581" s="14">
        <f>D2581*$D$4</f>
        <v>192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819.83999999999992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1011.8399999999999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1011.8</v>
      </c>
      <c r="AD2581" s="48">
        <f>(ROUND(AC2581-AC2580,1)/AC2580)</f>
        <v>0.13941441441441441</v>
      </c>
      <c r="AE2581" s="113" t="s">
        <v>801</v>
      </c>
      <c r="AF2581" s="60"/>
    </row>
    <row r="2582" spans="1:32">
      <c r="A2582" s="99" t="s">
        <v>803</v>
      </c>
      <c r="B2582" s="93">
        <v>0</v>
      </c>
      <c r="C2582" s="21" t="s">
        <v>836</v>
      </c>
      <c r="D2582" s="12">
        <v>120</v>
      </c>
      <c r="E2582" s="12">
        <v>0</v>
      </c>
      <c r="F2582" s="12">
        <v>0</v>
      </c>
      <c r="G2582" s="12">
        <v>0</v>
      </c>
      <c r="H2582" s="12">
        <v>0</v>
      </c>
      <c r="I2582" s="13">
        <v>90</v>
      </c>
      <c r="J2582" s="13">
        <v>0</v>
      </c>
      <c r="K2582" s="13">
        <v>0</v>
      </c>
      <c r="L2582" s="13">
        <v>0</v>
      </c>
      <c r="M2582" s="13">
        <v>0</v>
      </c>
      <c r="N2582" s="14">
        <f>D2582*$D$5</f>
        <v>240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604.79999999999995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844.8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844.8</v>
      </c>
      <c r="AD2582" s="48">
        <f>(ROUND(AC2582-AC2580,1)/AC2580)</f>
        <v>-4.8648648648648651E-2</v>
      </c>
      <c r="AE2582" s="113"/>
      <c r="AF2582" s="60"/>
    </row>
    <row r="2583" spans="1:32">
      <c r="A2583" s="99" t="s">
        <v>804</v>
      </c>
      <c r="B2583" s="93">
        <v>0</v>
      </c>
      <c r="C2583" s="21" t="s">
        <v>337</v>
      </c>
      <c r="D2583" s="12">
        <v>120</v>
      </c>
      <c r="E2583" s="12">
        <v>0</v>
      </c>
      <c r="F2583" s="12">
        <v>0</v>
      </c>
      <c r="G2583" s="12">
        <v>0</v>
      </c>
      <c r="H2583" s="12">
        <v>0</v>
      </c>
      <c r="I2583" s="13">
        <v>90</v>
      </c>
      <c r="J2583" s="13">
        <v>0</v>
      </c>
      <c r="K2583" s="13">
        <v>0</v>
      </c>
      <c r="L2583" s="13">
        <v>0</v>
      </c>
      <c r="M2583" s="13">
        <v>0</v>
      </c>
      <c r="N2583" s="14">
        <f>D2583*$D$6</f>
        <v>240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604.79999999999995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844.8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844.8</v>
      </c>
      <c r="AD2583" s="48">
        <f>(ROUND(AC2583-AC2580,1)/AC2580)</f>
        <v>-4.8648648648648651E-2</v>
      </c>
      <c r="AE2583" s="113"/>
      <c r="AF2583" s="60"/>
    </row>
    <row r="2584" spans="1:32">
      <c r="A2584" s="99" t="s">
        <v>805</v>
      </c>
      <c r="B2584" s="93">
        <v>0</v>
      </c>
      <c r="C2584" s="21" t="s">
        <v>338</v>
      </c>
      <c r="D2584" s="12">
        <v>120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D2584*$D$7</f>
        <v>240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604.79999999999995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844.8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844.8</v>
      </c>
      <c r="AD2584" s="48">
        <f>(ROUND(AC2584-AC2580,1)/AC2580)</f>
        <v>-4.8648648648648651E-2</v>
      </c>
      <c r="AE2584" s="113"/>
      <c r="AF2584" s="60"/>
    </row>
    <row r="2585" spans="1:32">
      <c r="A2585" s="99" t="s">
        <v>655</v>
      </c>
      <c r="B2585" s="93"/>
      <c r="C2585" s="21" t="s">
        <v>339</v>
      </c>
      <c r="D2585" s="12">
        <v>120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D2585*$D$8</f>
        <v>240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604.79999999999995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844.8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844.8</v>
      </c>
      <c r="AD2585" s="48">
        <f>(ROUND(AC2585-AC2580,1)/AC2580)</f>
        <v>-4.8648648648648651E-2</v>
      </c>
      <c r="AE2585" s="113"/>
      <c r="AF2585" s="60"/>
    </row>
    <row r="2586" spans="1:32">
      <c r="A2586" s="99" t="s">
        <v>596</v>
      </c>
      <c r="B2586" s="93"/>
      <c r="C2586" s="21" t="s">
        <v>1</v>
      </c>
      <c r="D2586" s="12">
        <v>60</v>
      </c>
      <c r="E2586" s="12">
        <v>120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95</v>
      </c>
      <c r="L2586" s="13">
        <v>0</v>
      </c>
      <c r="M2586" s="13">
        <v>0</v>
      </c>
      <c r="N2586" s="14">
        <f>D2586*$D$9</f>
        <v>78</v>
      </c>
      <c r="O2586" s="14">
        <f>E2586*$E$9</f>
        <v>180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210.6</v>
      </c>
      <c r="T2586" s="14">
        <f>(O2586/100)*(K2586*$K$9)</f>
        <v>513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288.60000000000002</v>
      </c>
      <c r="Y2586" s="14">
        <f t="shared" si="816"/>
        <v>693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981.6</v>
      </c>
      <c r="AD2586" s="48">
        <f>(ROUND(AC2586-AC2580,1)/AC2580)</f>
        <v>0.1054054054054054</v>
      </c>
      <c r="AE2586" s="113"/>
      <c r="AF2586" s="60"/>
    </row>
    <row r="2587" spans="1:32">
      <c r="A2587" s="99" t="s">
        <v>831</v>
      </c>
      <c r="B2587" s="93"/>
      <c r="C2587" s="21" t="s">
        <v>2</v>
      </c>
      <c r="D2587" s="12">
        <v>60</v>
      </c>
      <c r="E2587" s="12">
        <v>0</v>
      </c>
      <c r="F2587" s="12">
        <v>120</v>
      </c>
      <c r="G2587" s="12">
        <v>0</v>
      </c>
      <c r="H2587" s="12">
        <v>0</v>
      </c>
      <c r="I2587" s="13">
        <v>90</v>
      </c>
      <c r="J2587" s="13">
        <v>0</v>
      </c>
      <c r="K2587" s="13">
        <v>47.5</v>
      </c>
      <c r="L2587" s="13">
        <v>47.5</v>
      </c>
      <c r="M2587" s="13">
        <v>0</v>
      </c>
      <c r="N2587" s="14">
        <f>D2587*$D$10</f>
        <v>78</v>
      </c>
      <c r="O2587" s="14">
        <f>E2587*$E$10</f>
        <v>0</v>
      </c>
      <c r="P2587" s="14">
        <f>F2587*$F$10</f>
        <v>180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210.6</v>
      </c>
      <c r="T2587" s="14">
        <f>(O2587/100)*(K2587*$J$10)</f>
        <v>0</v>
      </c>
      <c r="U2587" s="14">
        <f>(P2587/100)*(K2587*$K$10)+(P2587/100)*(L2587*$L$10)</f>
        <v>513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288.60000000000002</v>
      </c>
      <c r="Y2587" s="14">
        <f t="shared" si="816"/>
        <v>0</v>
      </c>
      <c r="Z2587" s="14">
        <f t="shared" si="817"/>
        <v>693</v>
      </c>
      <c r="AA2587" s="14">
        <f t="shared" si="818"/>
        <v>0</v>
      </c>
      <c r="AB2587" s="14">
        <f t="shared" si="820"/>
        <v>0</v>
      </c>
      <c r="AC2587" s="15">
        <f t="shared" si="819"/>
        <v>981.6</v>
      </c>
      <c r="AD2587" s="48">
        <f>(ROUND(AC2587-AC2580,1)/AC2580)</f>
        <v>0.1054054054054054</v>
      </c>
      <c r="AE2587" s="113"/>
      <c r="AF2587" s="60"/>
    </row>
    <row r="2588" spans="1:32">
      <c r="A2588" s="99" t="s">
        <v>832</v>
      </c>
      <c r="B2588" s="93"/>
      <c r="C2588" s="21" t="s">
        <v>3</v>
      </c>
      <c r="D2588" s="12">
        <v>60</v>
      </c>
      <c r="E2588" s="12">
        <v>0</v>
      </c>
      <c r="F2588" s="12">
        <v>0</v>
      </c>
      <c r="G2588" s="12">
        <v>120</v>
      </c>
      <c r="H2588" s="12">
        <v>0</v>
      </c>
      <c r="I2588" s="13">
        <v>90</v>
      </c>
      <c r="J2588" s="13">
        <v>0</v>
      </c>
      <c r="K2588" s="13">
        <v>0</v>
      </c>
      <c r="L2588" s="13">
        <v>95</v>
      </c>
      <c r="M2588" s="13">
        <v>0</v>
      </c>
      <c r="N2588" s="14">
        <f>D2588*$D$11</f>
        <v>78</v>
      </c>
      <c r="O2588" s="14">
        <f>E2588*$E$11</f>
        <v>0</v>
      </c>
      <c r="P2588" s="14">
        <f>F2588*$F$11</f>
        <v>0</v>
      </c>
      <c r="Q2588" s="14">
        <f>G2588*$G$11</f>
        <v>180</v>
      </c>
      <c r="R2588" s="14">
        <f>H2588*$H$11</f>
        <v>0</v>
      </c>
      <c r="S2588" s="14">
        <f>(N2588/100)*(I2588*$I$11)+(N2588/100)*(J2588*$J$11)</f>
        <v>210.6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513</v>
      </c>
      <c r="W2588" s="14">
        <f>(R2588/100)*(K2588*$K$11)+(R2588/100)*(L2588*$L$11)</f>
        <v>0</v>
      </c>
      <c r="X2588" s="14">
        <f t="shared" si="815"/>
        <v>288.60000000000002</v>
      </c>
      <c r="Y2588" s="14">
        <f t="shared" si="816"/>
        <v>0</v>
      </c>
      <c r="Z2588" s="14">
        <f t="shared" si="817"/>
        <v>0</v>
      </c>
      <c r="AA2588" s="14">
        <f t="shared" si="818"/>
        <v>693</v>
      </c>
      <c r="AB2588" s="14">
        <f t="shared" si="820"/>
        <v>0</v>
      </c>
      <c r="AC2588" s="15">
        <f t="shared" si="819"/>
        <v>981.6</v>
      </c>
      <c r="AD2588" s="48">
        <f>(ROUND(AC2588-AC2580,1)/AC2580)</f>
        <v>0.1054054054054054</v>
      </c>
      <c r="AE2588" s="113"/>
      <c r="AF2588" s="60"/>
    </row>
    <row r="2589" spans="1:32">
      <c r="A2589" s="99" t="s">
        <v>833</v>
      </c>
      <c r="B2589" s="93"/>
      <c r="C2589" s="21" t="s">
        <v>4</v>
      </c>
      <c r="D2589" s="12">
        <v>60</v>
      </c>
      <c r="E2589" s="12">
        <v>0</v>
      </c>
      <c r="F2589" s="12">
        <v>0</v>
      </c>
      <c r="G2589" s="12">
        <v>0</v>
      </c>
      <c r="H2589" s="12">
        <v>120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D2589*$D$12</f>
        <v>78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180</v>
      </c>
      <c r="S2589" s="14">
        <f>(N2589/100)*(I2589*$I$12)+(N2589/100)*(J2589*$J$12)</f>
        <v>210.6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513</v>
      </c>
      <c r="X2589" s="14">
        <f t="shared" si="815"/>
        <v>288.60000000000002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693</v>
      </c>
      <c r="AC2589" s="15">
        <f t="shared" si="819"/>
        <v>981.6</v>
      </c>
      <c r="AD2589" s="48">
        <f>(ROUND(AC2589-AC2580,1)/AC2580)</f>
        <v>0.1054054054054054</v>
      </c>
      <c r="AE2589" s="113"/>
      <c r="AF2589" s="60"/>
    </row>
    <row r="2590" spans="1:32">
      <c r="A2590" s="99" t="s">
        <v>834</v>
      </c>
      <c r="B2590" s="93"/>
      <c r="C2590" s="21" t="s">
        <v>327</v>
      </c>
      <c r="D2590" s="12">
        <v>120</v>
      </c>
      <c r="E2590" s="12">
        <v>0</v>
      </c>
      <c r="F2590" s="12">
        <v>0</v>
      </c>
      <c r="G2590" s="12">
        <v>0</v>
      </c>
      <c r="H2590" s="12">
        <v>0</v>
      </c>
      <c r="I2590" s="13">
        <v>90</v>
      </c>
      <c r="J2590" s="13">
        <v>0</v>
      </c>
      <c r="K2590" s="13">
        <v>0</v>
      </c>
      <c r="L2590" s="13">
        <v>0</v>
      </c>
      <c r="M2590" s="13">
        <v>75</v>
      </c>
      <c r="N2590" s="14">
        <f>D2590*$D$13</f>
        <v>180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891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1071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1071</v>
      </c>
      <c r="AD2590" s="48">
        <f>(ROUND(AC2590-AC2580,1)/AC2580)</f>
        <v>0.20608108108108109</v>
      </c>
      <c r="AE2590" s="113"/>
      <c r="AF2590" s="60"/>
    </row>
    <row r="2591" spans="1:32">
      <c r="A2591" s="99" t="s">
        <v>835</v>
      </c>
      <c r="B2591" s="93"/>
      <c r="C2591" s="21" t="s">
        <v>328</v>
      </c>
      <c r="D2591" s="12">
        <v>120</v>
      </c>
      <c r="E2591" s="12">
        <v>0</v>
      </c>
      <c r="F2591" s="12">
        <v>0</v>
      </c>
      <c r="G2591" s="12">
        <v>0</v>
      </c>
      <c r="H2591" s="12">
        <v>0</v>
      </c>
      <c r="I2591" s="13">
        <v>90</v>
      </c>
      <c r="J2591" s="13">
        <v>0</v>
      </c>
      <c r="K2591" s="13">
        <v>75</v>
      </c>
      <c r="L2591" s="13">
        <v>0</v>
      </c>
      <c r="M2591" s="13">
        <v>0</v>
      </c>
      <c r="N2591" s="14">
        <f>D2591*$D$14</f>
        <v>180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891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1071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1071</v>
      </c>
      <c r="AD2591" s="48">
        <f>(ROUND(AC2591-AC2580,1)/AC2580)</f>
        <v>0.20608108108108109</v>
      </c>
      <c r="AE2591" s="113"/>
      <c r="AF2591" s="60"/>
    </row>
    <row r="2592" spans="1:32">
      <c r="A2592" s="99"/>
      <c r="B2592" s="93"/>
      <c r="C2592" s="21" t="s">
        <v>329</v>
      </c>
      <c r="D2592" s="12">
        <v>120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75</v>
      </c>
      <c r="M2592" s="13">
        <v>0</v>
      </c>
      <c r="N2592" s="14">
        <f>D2592*$D$15</f>
        <v>180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891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1071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1071</v>
      </c>
      <c r="AD2592" s="48">
        <f>(ROUND(AC2592-AC2580,1)/AC2580)</f>
        <v>0.20608108108108109</v>
      </c>
      <c r="AE2592" s="113"/>
      <c r="AF2592" s="60"/>
    </row>
    <row r="2593" spans="1:32">
      <c r="A2593" s="99"/>
      <c r="B2593" s="93"/>
      <c r="C2593" s="21" t="s">
        <v>325</v>
      </c>
      <c r="D2593" s="12">
        <v>120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50</v>
      </c>
      <c r="K2593" s="13">
        <v>0</v>
      </c>
      <c r="L2593" s="13">
        <v>0</v>
      </c>
      <c r="M2593" s="13">
        <v>0</v>
      </c>
      <c r="N2593" s="14">
        <f>D2593*$D$16</f>
        <v>192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604.79999999999995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796.8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796.8</v>
      </c>
      <c r="AD2593" s="48">
        <f>(ROUND(AC2593-AC2580,1)/AC2580)</f>
        <v>-0.10270270270270271</v>
      </c>
      <c r="AE2593" s="113"/>
      <c r="AF2593" s="60"/>
    </row>
    <row r="2594" spans="1:32">
      <c r="A2594" s="99"/>
      <c r="B2594" s="93"/>
      <c r="C2594" s="21" t="s">
        <v>326</v>
      </c>
      <c r="D2594" s="12">
        <v>120</v>
      </c>
      <c r="E2594" s="12">
        <v>0</v>
      </c>
      <c r="F2594" s="12">
        <v>0</v>
      </c>
      <c r="G2594" s="12">
        <v>0</v>
      </c>
      <c r="H2594" s="12">
        <v>0</v>
      </c>
      <c r="I2594" s="13">
        <v>101</v>
      </c>
      <c r="J2594" s="13">
        <v>0</v>
      </c>
      <c r="K2594" s="13">
        <v>0</v>
      </c>
      <c r="L2594" s="13">
        <v>0</v>
      </c>
      <c r="M2594" s="13">
        <v>0</v>
      </c>
      <c r="N2594" s="14">
        <f>D2594*$D$17</f>
        <v>192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872.64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1064.6399999999999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1064.5999999999999</v>
      </c>
      <c r="AD2594" s="48">
        <f>(ROUND(AC2594-AC2580,1)/AC2580)</f>
        <v>0.19887387387387387</v>
      </c>
      <c r="AE2594" s="111"/>
      <c r="AF2594" s="63"/>
    </row>
    <row r="2595" spans="1:32">
      <c r="A2595" s="106" t="s">
        <v>0</v>
      </c>
      <c r="B2595" s="90" t="s">
        <v>117</v>
      </c>
      <c r="C2595" s="50" t="s">
        <v>241</v>
      </c>
      <c r="D2595" s="11">
        <v>124</v>
      </c>
      <c r="E2595" s="11">
        <v>0</v>
      </c>
      <c r="F2595" s="11">
        <v>0</v>
      </c>
      <c r="G2595" s="11">
        <v>0</v>
      </c>
      <c r="H2595" s="11">
        <v>0</v>
      </c>
      <c r="I2595" s="51">
        <v>60</v>
      </c>
      <c r="J2595" s="51">
        <v>25</v>
      </c>
      <c r="K2595" s="51">
        <v>0</v>
      </c>
      <c r="L2595" s="51">
        <v>0</v>
      </c>
      <c r="M2595" s="51">
        <v>0</v>
      </c>
      <c r="N2595" s="52">
        <f>D2595*$D$3</f>
        <v>248</v>
      </c>
      <c r="O2595" s="52">
        <f>E2595*$E$3</f>
        <v>0</v>
      </c>
      <c r="P2595" s="52">
        <f>F2595*$F$3</f>
        <v>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632.4</v>
      </c>
      <c r="T2595" s="52">
        <f>(O2595/100)*(K2595*$K$3)</f>
        <v>0</v>
      </c>
      <c r="U2595" s="52">
        <f>(P2595/100)*(K2595*$K$3)+(P2595/100)*(L2595*$L$3)</f>
        <v>0</v>
      </c>
      <c r="V2595" s="52">
        <f>(Q2595/100)*(L2595*$L$3)</f>
        <v>0</v>
      </c>
      <c r="W2595" s="52">
        <f>(R2595/100)*(K2595*$K$3)+(R2595/100)*(L2595*$L$3)</f>
        <v>0</v>
      </c>
      <c r="X2595" s="52">
        <f>N2595+S2595</f>
        <v>880.4</v>
      </c>
      <c r="Y2595" s="52">
        <f>O2595+T2595</f>
        <v>0</v>
      </c>
      <c r="Z2595" s="52">
        <f>P2595+U2595</f>
        <v>0</v>
      </c>
      <c r="AA2595" s="52">
        <f>Q2595+V2595</f>
        <v>0</v>
      </c>
      <c r="AB2595" s="52">
        <f>R2595+W2595</f>
        <v>0</v>
      </c>
      <c r="AC2595" s="53">
        <f>ROUND(X2595+Y2595+Z2595+AA2595+AB2595,1)</f>
        <v>880.4</v>
      </c>
      <c r="AD2595" s="58"/>
      <c r="AE2595" s="113"/>
      <c r="AF2595" s="60"/>
    </row>
    <row r="2596" spans="1:32">
      <c r="A2596" s="99" t="s">
        <v>802</v>
      </c>
      <c r="B2596" s="91">
        <v>18</v>
      </c>
      <c r="C2596" s="21" t="s">
        <v>324</v>
      </c>
      <c r="D2596" s="12">
        <v>124</v>
      </c>
      <c r="E2596" s="12">
        <v>0</v>
      </c>
      <c r="F2596" s="12">
        <v>0</v>
      </c>
      <c r="G2596" s="12">
        <v>0</v>
      </c>
      <c r="H2596" s="12">
        <v>0</v>
      </c>
      <c r="I2596" s="13">
        <v>75</v>
      </c>
      <c r="J2596" s="13">
        <v>41</v>
      </c>
      <c r="K2596" s="13">
        <v>0</v>
      </c>
      <c r="L2596" s="13">
        <v>0</v>
      </c>
      <c r="M2596" s="13">
        <v>0</v>
      </c>
      <c r="N2596" s="14">
        <f>D2596*$D$4</f>
        <v>198.4</v>
      </c>
      <c r="O2596" s="14">
        <f>E2596*$E$4</f>
        <v>0</v>
      </c>
      <c r="P2596" s="14">
        <f>F2596*$F$4</f>
        <v>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805.50399999999991</v>
      </c>
      <c r="T2596" s="14">
        <f>(O2596/100)*(K2596*$K$4)</f>
        <v>0</v>
      </c>
      <c r="U2596" s="14">
        <f>(P2596/100)*(K2596*$K$4)+(P2596/100)*(L2596*$L$4)</f>
        <v>0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1003.9039999999999</v>
      </c>
      <c r="Y2596" s="14">
        <f t="shared" ref="Y2596:Y2609" si="822">O2596+T2596</f>
        <v>0</v>
      </c>
      <c r="Z2596" s="14">
        <f t="shared" ref="Z2596:Z2609" si="823">P2596+U2596</f>
        <v>0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1003.9</v>
      </c>
      <c r="AD2596" s="48">
        <f>(ROUND(AC2596-AC2595,1)/AC2595)</f>
        <v>0.14027714675147659</v>
      </c>
      <c r="AE2596" s="113"/>
      <c r="AF2596" s="60"/>
    </row>
    <row r="2597" spans="1:32">
      <c r="A2597" s="99" t="s">
        <v>803</v>
      </c>
      <c r="B2597" s="91">
        <v>18</v>
      </c>
      <c r="C2597" s="21" t="s">
        <v>836</v>
      </c>
      <c r="D2597" s="12">
        <v>124</v>
      </c>
      <c r="E2597" s="12">
        <v>0</v>
      </c>
      <c r="F2597" s="12">
        <v>0</v>
      </c>
      <c r="G2597" s="12">
        <v>0</v>
      </c>
      <c r="H2597" s="12">
        <v>0</v>
      </c>
      <c r="I2597" s="13">
        <v>60</v>
      </c>
      <c r="J2597" s="13">
        <v>25</v>
      </c>
      <c r="K2597" s="13">
        <v>0</v>
      </c>
      <c r="L2597" s="13">
        <v>0</v>
      </c>
      <c r="M2597" s="13">
        <v>0</v>
      </c>
      <c r="N2597" s="14">
        <f>D2597*$D$5</f>
        <v>248</v>
      </c>
      <c r="O2597" s="14">
        <f>E2597*$E$5</f>
        <v>0</v>
      </c>
      <c r="P2597" s="14">
        <f>F2597*$F$5</f>
        <v>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590.24</v>
      </c>
      <c r="T2597" s="14">
        <f>(O2597/100)*(K2597*$K$5)</f>
        <v>0</v>
      </c>
      <c r="U2597" s="14">
        <f>(P2597/100)*(K2597*$K$5)+(P2597/100)*(L2597*$L$5)</f>
        <v>0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838.24</v>
      </c>
      <c r="Y2597" s="14">
        <f t="shared" si="822"/>
        <v>0</v>
      </c>
      <c r="Z2597" s="14">
        <f t="shared" si="823"/>
        <v>0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838.2</v>
      </c>
      <c r="AD2597" s="48">
        <f>(ROUND(AC2597-AC2595,1)/AC2595)</f>
        <v>-4.7932757837346664E-2</v>
      </c>
      <c r="AE2597" s="113" t="s">
        <v>801</v>
      </c>
      <c r="AF2597" s="60"/>
    </row>
    <row r="2598" spans="1:32">
      <c r="A2598" s="99" t="s">
        <v>804</v>
      </c>
      <c r="B2598" s="91">
        <v>0</v>
      </c>
      <c r="C2598" s="21" t="s">
        <v>337</v>
      </c>
      <c r="D2598" s="12">
        <v>124</v>
      </c>
      <c r="E2598" s="12">
        <v>0</v>
      </c>
      <c r="F2598" s="12">
        <v>0</v>
      </c>
      <c r="G2598" s="12">
        <v>0</v>
      </c>
      <c r="H2598" s="12">
        <v>0</v>
      </c>
      <c r="I2598" s="13">
        <v>60</v>
      </c>
      <c r="J2598" s="13">
        <v>25</v>
      </c>
      <c r="K2598" s="13">
        <v>0</v>
      </c>
      <c r="L2598" s="13">
        <v>0</v>
      </c>
      <c r="M2598" s="13">
        <v>0</v>
      </c>
      <c r="N2598" s="14">
        <f>D2598*$D$6</f>
        <v>248</v>
      </c>
      <c r="O2598" s="14">
        <f>E2598*$E$6</f>
        <v>0</v>
      </c>
      <c r="P2598" s="14">
        <f>F2598*$F$6</f>
        <v>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590.24</v>
      </c>
      <c r="T2598" s="14">
        <f>(O2598/100)*(K2598*$K$6)</f>
        <v>0</v>
      </c>
      <c r="U2598" s="14">
        <f>(P2598/100)*(K2598*$K$6)+(P2598/100)*(L2598*$L$6)</f>
        <v>0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838.24</v>
      </c>
      <c r="Y2598" s="14">
        <f t="shared" si="822"/>
        <v>0</v>
      </c>
      <c r="Z2598" s="14">
        <f t="shared" si="823"/>
        <v>0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838.2</v>
      </c>
      <c r="AD2598" s="48">
        <f>(ROUND(AC2598-AC2595,1)/AC2595)</f>
        <v>-4.7932757837346664E-2</v>
      </c>
      <c r="AE2598" s="113"/>
      <c r="AF2598" s="60"/>
    </row>
    <row r="2599" spans="1:32">
      <c r="A2599" s="99" t="s">
        <v>805</v>
      </c>
      <c r="B2599" s="91">
        <v>0</v>
      </c>
      <c r="C2599" s="21" t="s">
        <v>338</v>
      </c>
      <c r="D2599" s="12">
        <v>124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D2599*$D$7</f>
        <v>248</v>
      </c>
      <c r="O2599" s="14">
        <f>E2599*$E$7</f>
        <v>0</v>
      </c>
      <c r="P2599" s="14">
        <f>F2599*$F$7</f>
        <v>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590.24</v>
      </c>
      <c r="T2599" s="14">
        <f>(O2599/100)*(K2599*$K$7)</f>
        <v>0</v>
      </c>
      <c r="U2599" s="14">
        <f>(P2599/100)*(K2599*$K$7)+(P2599/100)*(L2599*$L$7)</f>
        <v>0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838.24</v>
      </c>
      <c r="Y2599" s="14">
        <f t="shared" si="822"/>
        <v>0</v>
      </c>
      <c r="Z2599" s="14">
        <f t="shared" si="823"/>
        <v>0</v>
      </c>
      <c r="AA2599" s="14">
        <f t="shared" si="824"/>
        <v>0</v>
      </c>
      <c r="AB2599" s="14">
        <f t="shared" si="826"/>
        <v>0</v>
      </c>
      <c r="AC2599" s="15">
        <f t="shared" si="825"/>
        <v>838.2</v>
      </c>
      <c r="AD2599" s="48">
        <f>(ROUND(AC2599-AC2595,1)/AC2595)</f>
        <v>-4.7932757837346664E-2</v>
      </c>
      <c r="AE2599" s="113"/>
      <c r="AF2599" s="60"/>
    </row>
    <row r="2600" spans="1:32">
      <c r="A2600" s="99" t="s">
        <v>655</v>
      </c>
      <c r="B2600" s="91"/>
      <c r="C2600" s="21" t="s">
        <v>339</v>
      </c>
      <c r="D2600" s="12">
        <v>124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D2600*$D$8</f>
        <v>248</v>
      </c>
      <c r="O2600" s="14">
        <f>E2600*$E$8</f>
        <v>0</v>
      </c>
      <c r="P2600" s="14">
        <f>F2600*$F$8</f>
        <v>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590.24</v>
      </c>
      <c r="T2600" s="14">
        <f>(O2600/100)*(K2600*$K$8)</f>
        <v>0</v>
      </c>
      <c r="U2600" s="14">
        <f>(P2600/100)*(K2600*$K$8)+(P2600/100)*(L2600*$L$8)</f>
        <v>0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838.24</v>
      </c>
      <c r="Y2600" s="14">
        <f t="shared" si="822"/>
        <v>0</v>
      </c>
      <c r="Z2600" s="14">
        <f t="shared" si="823"/>
        <v>0</v>
      </c>
      <c r="AA2600" s="14">
        <f t="shared" si="824"/>
        <v>0</v>
      </c>
      <c r="AB2600" s="14">
        <f t="shared" si="826"/>
        <v>0</v>
      </c>
      <c r="AC2600" s="15">
        <f t="shared" si="825"/>
        <v>838.2</v>
      </c>
      <c r="AD2600" s="48">
        <f>(ROUND(AC2600-AC2595,1)/AC2595)</f>
        <v>-4.7932757837346664E-2</v>
      </c>
      <c r="AE2600" s="113"/>
      <c r="AF2600" s="60"/>
    </row>
    <row r="2601" spans="1:32">
      <c r="A2601" s="99" t="s">
        <v>596</v>
      </c>
      <c r="B2601" s="91"/>
      <c r="C2601" s="21" t="s">
        <v>1</v>
      </c>
      <c r="D2601" s="12">
        <v>62</v>
      </c>
      <c r="E2601" s="12">
        <v>124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90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186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205.53000000000003</v>
      </c>
      <c r="T2601" s="14">
        <f>(O2601/100)*(K2601*$K$9)</f>
        <v>502.20000000000005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286.13000000000005</v>
      </c>
      <c r="Y2601" s="14">
        <f t="shared" si="822"/>
        <v>688.2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974.3</v>
      </c>
      <c r="AD2601" s="48">
        <f>(ROUND(AC2601-AC2595,1)/AC2595)</f>
        <v>0.10665606542480692</v>
      </c>
      <c r="AE2601" s="113"/>
      <c r="AF2601" s="60"/>
    </row>
    <row r="2602" spans="1:32">
      <c r="A2602" s="99" t="s">
        <v>831</v>
      </c>
      <c r="B2602" s="91"/>
      <c r="C2602" s="21" t="s">
        <v>2</v>
      </c>
      <c r="D2602" s="12">
        <v>62</v>
      </c>
      <c r="E2602" s="12">
        <v>0</v>
      </c>
      <c r="F2602" s="12">
        <v>124</v>
      </c>
      <c r="G2602" s="12">
        <v>0</v>
      </c>
      <c r="H2602" s="12">
        <v>0</v>
      </c>
      <c r="I2602" s="13">
        <v>60</v>
      </c>
      <c r="J2602" s="13">
        <v>25</v>
      </c>
      <c r="K2602" s="13">
        <v>45</v>
      </c>
      <c r="L2602" s="13">
        <v>45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186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205.53000000000003</v>
      </c>
      <c r="T2602" s="14">
        <f>(O2602/100)*(K2602*$J$10)</f>
        <v>0</v>
      </c>
      <c r="U2602" s="14">
        <f>(P2602/100)*(K2602*$K$10)+(P2602/100)*(L2602*$L$10)</f>
        <v>502.20000000000005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286.13000000000005</v>
      </c>
      <c r="Y2602" s="14">
        <f t="shared" si="822"/>
        <v>0</v>
      </c>
      <c r="Z2602" s="14">
        <f t="shared" si="823"/>
        <v>688.2</v>
      </c>
      <c r="AA2602" s="14">
        <f t="shared" si="824"/>
        <v>0</v>
      </c>
      <c r="AB2602" s="14">
        <f t="shared" si="826"/>
        <v>0</v>
      </c>
      <c r="AC2602" s="15">
        <f t="shared" si="825"/>
        <v>974.3</v>
      </c>
      <c r="AD2602" s="48">
        <f>(ROUND(AC2602-AC2595,1)/AC2595)</f>
        <v>0.10665606542480692</v>
      </c>
      <c r="AE2602" s="113"/>
      <c r="AF2602" s="60"/>
    </row>
    <row r="2603" spans="1:32">
      <c r="A2603" s="99" t="s">
        <v>832</v>
      </c>
      <c r="B2603" s="91"/>
      <c r="C2603" s="21" t="s">
        <v>3</v>
      </c>
      <c r="D2603" s="12">
        <v>62</v>
      </c>
      <c r="E2603" s="12">
        <v>0</v>
      </c>
      <c r="F2603" s="12">
        <v>0</v>
      </c>
      <c r="G2603" s="12">
        <v>124</v>
      </c>
      <c r="H2603" s="12">
        <v>0</v>
      </c>
      <c r="I2603" s="13">
        <v>60</v>
      </c>
      <c r="J2603" s="13">
        <v>25</v>
      </c>
      <c r="K2603" s="13">
        <v>0</v>
      </c>
      <c r="L2603" s="13">
        <v>90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186</v>
      </c>
      <c r="R2603" s="14">
        <f>H2603*$H$11</f>
        <v>0</v>
      </c>
      <c r="S2603" s="14">
        <f>(N2603/100)*(I2603*$I$11)+(N2603/100)*(J2603*$J$11)</f>
        <v>205.53000000000003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502.20000000000005</v>
      </c>
      <c r="W2603" s="14">
        <f>(R2603/100)*(K2603*$K$11)+(R2603/100)*(L2603*$L$11)</f>
        <v>0</v>
      </c>
      <c r="X2603" s="14">
        <f t="shared" si="821"/>
        <v>286.13000000000005</v>
      </c>
      <c r="Y2603" s="14">
        <f t="shared" si="822"/>
        <v>0</v>
      </c>
      <c r="Z2603" s="14">
        <f t="shared" si="823"/>
        <v>0</v>
      </c>
      <c r="AA2603" s="14">
        <f t="shared" si="824"/>
        <v>688.2</v>
      </c>
      <c r="AB2603" s="14">
        <f t="shared" si="826"/>
        <v>0</v>
      </c>
      <c r="AC2603" s="15">
        <f t="shared" si="825"/>
        <v>974.3</v>
      </c>
      <c r="AD2603" s="48">
        <f>(ROUND(AC2603-AC2595,1)/AC2595)</f>
        <v>0.10665606542480692</v>
      </c>
      <c r="AE2603" s="113"/>
      <c r="AF2603" s="60"/>
    </row>
    <row r="2604" spans="1:32">
      <c r="A2604" s="99" t="s">
        <v>833</v>
      </c>
      <c r="B2604" s="91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124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186</v>
      </c>
      <c r="S2604" s="14">
        <f>(N2604/100)*(I2604*$I$12)+(N2604/100)*(J2604*$J$12)</f>
        <v>205.53000000000003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502.20000000000005</v>
      </c>
      <c r="X2604" s="14">
        <f t="shared" si="821"/>
        <v>286.13000000000005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688.2</v>
      </c>
      <c r="AC2604" s="15">
        <f t="shared" si="825"/>
        <v>974.3</v>
      </c>
      <c r="AD2604" s="48">
        <f>(ROUND(AC2604-AC2595,1)/AC2595)</f>
        <v>0.10665606542480692</v>
      </c>
      <c r="AE2604" s="113"/>
      <c r="AF2604" s="60"/>
    </row>
    <row r="2605" spans="1:32">
      <c r="A2605" s="99" t="s">
        <v>834</v>
      </c>
      <c r="B2605" s="91"/>
      <c r="C2605" s="21" t="s">
        <v>327</v>
      </c>
      <c r="D2605" s="12">
        <v>124</v>
      </c>
      <c r="E2605" s="12">
        <v>0</v>
      </c>
      <c r="F2605" s="12">
        <v>0</v>
      </c>
      <c r="G2605" s="12">
        <v>0</v>
      </c>
      <c r="H2605" s="12">
        <v>0</v>
      </c>
      <c r="I2605" s="13">
        <v>60</v>
      </c>
      <c r="J2605" s="13">
        <v>25</v>
      </c>
      <c r="K2605" s="13">
        <v>0</v>
      </c>
      <c r="L2605" s="13">
        <v>0</v>
      </c>
      <c r="M2605" s="13">
        <v>72</v>
      </c>
      <c r="N2605" s="14">
        <f>D2605*$D$13</f>
        <v>186</v>
      </c>
      <c r="O2605" s="14">
        <f>E2605*$E$13</f>
        <v>0</v>
      </c>
      <c r="P2605" s="14">
        <f>F2605*$F$13</f>
        <v>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876.06000000000006</v>
      </c>
      <c r="T2605" s="14">
        <f>(O2605/100)*(K2605*$K$13)+(O2605/100)*(M2605*$M$13)</f>
        <v>0</v>
      </c>
      <c r="U2605" s="14">
        <f>(P2605/100)*(K2605*$K$13)+(P2605/100)*(L2605*$L$13)+(P2605/100)*(M2605*$M$13)</f>
        <v>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1062.06</v>
      </c>
      <c r="Y2605" s="14">
        <f t="shared" si="822"/>
        <v>0</v>
      </c>
      <c r="Z2605" s="14">
        <f t="shared" si="823"/>
        <v>0</v>
      </c>
      <c r="AA2605" s="14">
        <f t="shared" si="824"/>
        <v>0</v>
      </c>
      <c r="AB2605" s="14">
        <f t="shared" si="826"/>
        <v>0</v>
      </c>
      <c r="AC2605" s="15">
        <f t="shared" si="825"/>
        <v>1062.0999999999999</v>
      </c>
      <c r="AD2605" s="48">
        <f>(ROUND(AC2605-AC2595,1)/AC2595)</f>
        <v>0.20638346206269875</v>
      </c>
      <c r="AE2605" s="113"/>
      <c r="AF2605" s="60"/>
    </row>
    <row r="2606" spans="1:32">
      <c r="A2606" s="99" t="s">
        <v>835</v>
      </c>
      <c r="B2606" s="91"/>
      <c r="C2606" s="21" t="s">
        <v>328</v>
      </c>
      <c r="D2606" s="12">
        <v>124</v>
      </c>
      <c r="E2606" s="12">
        <v>0</v>
      </c>
      <c r="F2606" s="12">
        <v>0</v>
      </c>
      <c r="G2606" s="12">
        <v>0</v>
      </c>
      <c r="H2606" s="12">
        <v>0</v>
      </c>
      <c r="I2606" s="13">
        <v>60</v>
      </c>
      <c r="J2606" s="13">
        <v>25</v>
      </c>
      <c r="K2606" s="13">
        <v>72</v>
      </c>
      <c r="L2606" s="13">
        <v>0</v>
      </c>
      <c r="M2606" s="13">
        <v>0</v>
      </c>
      <c r="N2606" s="14">
        <f>D2606*$D$14</f>
        <v>186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876.06000000000006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1062.06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1062.0999999999999</v>
      </c>
      <c r="AD2606" s="48">
        <f>(ROUND(AC2606-AC2595,1)/AC2595)</f>
        <v>0.20638346206269875</v>
      </c>
      <c r="AE2606" s="113"/>
      <c r="AF2606" s="60"/>
    </row>
    <row r="2607" spans="1:32">
      <c r="A2607" s="99"/>
      <c r="B2607" s="91"/>
      <c r="C2607" s="21" t="s">
        <v>329</v>
      </c>
      <c r="D2607" s="12">
        <v>124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72</v>
      </c>
      <c r="M2607" s="13">
        <v>0</v>
      </c>
      <c r="N2607" s="14">
        <f>D2607*$D$15</f>
        <v>186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876.06000000000006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1062.06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1062.0999999999999</v>
      </c>
      <c r="AD2607" s="48">
        <f>(ROUND(AC2607-AC2595,1)/AC2595)</f>
        <v>0.20638346206269875</v>
      </c>
      <c r="AE2607" s="113"/>
      <c r="AF2607" s="60"/>
    </row>
    <row r="2608" spans="1:32">
      <c r="A2608" s="99"/>
      <c r="B2608" s="91"/>
      <c r="C2608" s="21" t="s">
        <v>325</v>
      </c>
      <c r="D2608" s="12">
        <v>124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59</v>
      </c>
      <c r="K2608" s="13">
        <v>0</v>
      </c>
      <c r="L2608" s="13">
        <v>0</v>
      </c>
      <c r="M2608" s="13">
        <v>0</v>
      </c>
      <c r="N2608" s="14">
        <f>D2608*$D$16</f>
        <v>198.4</v>
      </c>
      <c r="O2608" s="14">
        <f>E2608*$E$16</f>
        <v>0</v>
      </c>
      <c r="P2608" s="14">
        <f>F2608*$F$16</f>
        <v>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645.79199999999992</v>
      </c>
      <c r="T2608" s="14">
        <f>(O2608/100)*(K2608*$K$16)</f>
        <v>0</v>
      </c>
      <c r="U2608" s="14">
        <f>(P2608/100)*(K2608*$K$16)+(P2608/100)*(L2608*$L$16)</f>
        <v>0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844.19199999999989</v>
      </c>
      <c r="Y2608" s="14">
        <f t="shared" si="822"/>
        <v>0</v>
      </c>
      <c r="Z2608" s="14">
        <f t="shared" si="823"/>
        <v>0</v>
      </c>
      <c r="AA2608" s="14">
        <f t="shared" si="824"/>
        <v>0</v>
      </c>
      <c r="AB2608" s="14">
        <f t="shared" si="826"/>
        <v>0</v>
      </c>
      <c r="AC2608" s="15">
        <f t="shared" si="825"/>
        <v>844.2</v>
      </c>
      <c r="AD2608" s="48">
        <f>(ROUND(AC2608-AC2595,1)/AC2595)</f>
        <v>-4.1117673784643351E-2</v>
      </c>
      <c r="AE2608" s="113"/>
      <c r="AF2608" s="60"/>
    </row>
    <row r="2609" spans="1:32">
      <c r="A2609" s="99"/>
      <c r="B2609" s="91"/>
      <c r="C2609" s="21" t="s">
        <v>326</v>
      </c>
      <c r="D2609" s="12">
        <v>124</v>
      </c>
      <c r="E2609" s="12">
        <v>0</v>
      </c>
      <c r="F2609" s="12">
        <v>0</v>
      </c>
      <c r="G2609" s="12">
        <v>0</v>
      </c>
      <c r="H2609" s="12">
        <v>0</v>
      </c>
      <c r="I2609" s="13">
        <v>86</v>
      </c>
      <c r="J2609" s="13">
        <v>25</v>
      </c>
      <c r="K2609" s="13">
        <v>0</v>
      </c>
      <c r="L2609" s="13">
        <v>0</v>
      </c>
      <c r="M2609" s="13">
        <v>0</v>
      </c>
      <c r="N2609" s="14">
        <f>D2609*$D$17</f>
        <v>198.4</v>
      </c>
      <c r="O2609" s="14">
        <f>E2609*$E$17</f>
        <v>0</v>
      </c>
      <c r="P2609" s="14">
        <f>F2609*$F$17</f>
        <v>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817.40800000000002</v>
      </c>
      <c r="T2609" s="14">
        <f>(O2609/100)*(K2609*$K$17)</f>
        <v>0</v>
      </c>
      <c r="U2609" s="14">
        <f>(P2609/100)*(K2609*$K$17)+(P2609/100)*(L2609*$L$17)</f>
        <v>0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1015.808</v>
      </c>
      <c r="Y2609" s="14">
        <f t="shared" si="822"/>
        <v>0</v>
      </c>
      <c r="Z2609" s="14">
        <f t="shared" si="823"/>
        <v>0</v>
      </c>
      <c r="AA2609" s="14">
        <f t="shared" si="824"/>
        <v>0</v>
      </c>
      <c r="AB2609" s="14">
        <f t="shared" si="826"/>
        <v>0</v>
      </c>
      <c r="AC2609" s="15">
        <f t="shared" si="825"/>
        <v>1015.8</v>
      </c>
      <c r="AD2609" s="48">
        <f>(ROUND(AC2609-AC2595,1)/AC2595)</f>
        <v>0.15379373012267153</v>
      </c>
      <c r="AE2609" s="113"/>
      <c r="AF2609" s="60"/>
    </row>
    <row r="2610" spans="1:32">
      <c r="A2610" s="106" t="s">
        <v>0</v>
      </c>
      <c r="B2610" s="92" t="s">
        <v>118</v>
      </c>
      <c r="C2610" s="50" t="s">
        <v>242</v>
      </c>
      <c r="D2610" s="11">
        <v>125</v>
      </c>
      <c r="E2610" s="11">
        <v>0</v>
      </c>
      <c r="F2610" s="11">
        <v>80</v>
      </c>
      <c r="G2610" s="11">
        <v>0</v>
      </c>
      <c r="H2610" s="11">
        <v>0</v>
      </c>
      <c r="I2610" s="51">
        <v>50</v>
      </c>
      <c r="J2610" s="51">
        <v>0</v>
      </c>
      <c r="K2610" s="51">
        <v>10</v>
      </c>
      <c r="L2610" s="51">
        <v>10</v>
      </c>
      <c r="M2610" s="51">
        <v>0</v>
      </c>
      <c r="N2610" s="52">
        <f>D2610*$D$3</f>
        <v>250</v>
      </c>
      <c r="O2610" s="52">
        <f>E2610*$E$3</f>
        <v>0</v>
      </c>
      <c r="P2610" s="52">
        <f>F2610*$F$3</f>
        <v>160</v>
      </c>
      <c r="Q2610" s="52">
        <f>G2610*$G$3</f>
        <v>0</v>
      </c>
      <c r="R2610" s="52">
        <f>H2610*$H$3</f>
        <v>0</v>
      </c>
      <c r="S2610" s="52">
        <f>(N2610/100)*(I2610*$I$3)+(N2610/100)*(J2610*$J$3)</f>
        <v>375</v>
      </c>
      <c r="T2610" s="52">
        <f>(O2610/100)*(K2610*$K$3)</f>
        <v>0</v>
      </c>
      <c r="U2610" s="52">
        <f>(P2610/100)*(K2610*$K$3)+(P2610/100)*(L2610*$L$3)</f>
        <v>96</v>
      </c>
      <c r="V2610" s="52">
        <f>(Q2610/100)*(L2610*$L$3)</f>
        <v>0</v>
      </c>
      <c r="W2610" s="52">
        <f>(R2610/100)*(K2610*$K$3)+(R2610/100)*(L2610*$L$3)</f>
        <v>0</v>
      </c>
      <c r="X2610" s="52">
        <f t="shared" si="799"/>
        <v>625</v>
      </c>
      <c r="Y2610" s="52">
        <f t="shared" si="800"/>
        <v>0</v>
      </c>
      <c r="Z2610" s="52">
        <f t="shared" si="801"/>
        <v>256</v>
      </c>
      <c r="AA2610" s="52">
        <f t="shared" si="802"/>
        <v>0</v>
      </c>
      <c r="AB2610" s="52">
        <f>R2610+W2610</f>
        <v>0</v>
      </c>
      <c r="AC2610" s="53">
        <f>ROUND(X2610+Y2610+Z2610+AA2610+AB2610,1)</f>
        <v>881</v>
      </c>
      <c r="AD2610" s="58"/>
      <c r="AE2610" s="113"/>
      <c r="AF2610" s="60"/>
    </row>
    <row r="2611" spans="1:32">
      <c r="A2611" s="99" t="s">
        <v>802</v>
      </c>
      <c r="B2611" s="93">
        <v>32</v>
      </c>
      <c r="C2611" s="21" t="s">
        <v>324</v>
      </c>
      <c r="D2611" s="12">
        <v>125</v>
      </c>
      <c r="E2611" s="12">
        <v>0</v>
      </c>
      <c r="F2611" s="12">
        <v>80</v>
      </c>
      <c r="G2611" s="12">
        <v>0</v>
      </c>
      <c r="H2611" s="12">
        <v>0</v>
      </c>
      <c r="I2611" s="13">
        <v>60</v>
      </c>
      <c r="J2611" s="13">
        <v>25</v>
      </c>
      <c r="K2611" s="13">
        <v>10</v>
      </c>
      <c r="L2611" s="13">
        <v>10</v>
      </c>
      <c r="M2611" s="13">
        <v>0</v>
      </c>
      <c r="N2611" s="14">
        <f>D2611*$D$4</f>
        <v>200</v>
      </c>
      <c r="O2611" s="14">
        <f>E2611*$E$4</f>
        <v>0</v>
      </c>
      <c r="P2611" s="14">
        <f>F2611*$F$4</f>
        <v>128</v>
      </c>
      <c r="Q2611" s="14">
        <f>G2611*$G$4</f>
        <v>0</v>
      </c>
      <c r="R2611" s="14">
        <f>H2611*$H$4</f>
        <v>0</v>
      </c>
      <c r="S2611" s="14">
        <f>(N2611/100)*(I2611*$I$4)+(N2611/100)*(J2611*$J$4)</f>
        <v>595</v>
      </c>
      <c r="T2611" s="14">
        <f>(O2611/100)*(K2611*$K$4)</f>
        <v>0</v>
      </c>
      <c r="U2611" s="14">
        <f>(P2611/100)*(K2611*$K$4)+(P2611/100)*(L2611*$L$4)</f>
        <v>76.8</v>
      </c>
      <c r="V2611" s="14">
        <f>(Q2611/100)*(L2611*$L$4)</f>
        <v>0</v>
      </c>
      <c r="W2611" s="14">
        <f>(R2611/100)*(K2611*$K$4)+(R2611/100)*(L2611*$L$4)</f>
        <v>0</v>
      </c>
      <c r="X2611" s="14">
        <f t="shared" ref="X2611:X2624" si="827">N2611+S2611</f>
        <v>795</v>
      </c>
      <c r="Y2611" s="14">
        <f t="shared" ref="Y2611:Y2624" si="828">O2611+T2611</f>
        <v>0</v>
      </c>
      <c r="Z2611" s="14">
        <f t="shared" ref="Z2611:Z2624" si="829">P2611+U2611</f>
        <v>204.8</v>
      </c>
      <c r="AA2611" s="14">
        <f t="shared" ref="AA2611:AA2624" si="830">Q2611+V2611</f>
        <v>0</v>
      </c>
      <c r="AB2611" s="14">
        <f>R2611+W2611</f>
        <v>0</v>
      </c>
      <c r="AC2611" s="15">
        <f>ROUND(X2611+Y2611+Z2611+AA2611+AB2611,1)</f>
        <v>999.8</v>
      </c>
      <c r="AD2611" s="48">
        <f>(ROUND(AC2611-AC2610,1)/AC2610)</f>
        <v>0.13484676503972759</v>
      </c>
      <c r="AE2611" s="113"/>
      <c r="AF2611" s="60"/>
    </row>
    <row r="2612" spans="1:32">
      <c r="A2612" s="99" t="s">
        <v>803</v>
      </c>
      <c r="B2612" s="93">
        <v>0</v>
      </c>
      <c r="C2612" s="21" t="s">
        <v>836</v>
      </c>
      <c r="D2612" s="12">
        <v>125</v>
      </c>
      <c r="E2612" s="12">
        <v>0</v>
      </c>
      <c r="F2612" s="12">
        <v>80</v>
      </c>
      <c r="G2612" s="12">
        <v>0</v>
      </c>
      <c r="H2612" s="12">
        <v>0</v>
      </c>
      <c r="I2612" s="13">
        <v>50</v>
      </c>
      <c r="J2612" s="13">
        <v>0</v>
      </c>
      <c r="K2612" s="13">
        <v>10</v>
      </c>
      <c r="L2612" s="13">
        <v>10</v>
      </c>
      <c r="M2612" s="13">
        <v>0</v>
      </c>
      <c r="N2612" s="14">
        <f>D2612*$D$5</f>
        <v>250</v>
      </c>
      <c r="O2612" s="14">
        <f>E2612*$E$5</f>
        <v>0</v>
      </c>
      <c r="P2612" s="14">
        <f>F2612*$F$5</f>
        <v>160</v>
      </c>
      <c r="Q2612" s="14">
        <f>G2612*$G$5</f>
        <v>0</v>
      </c>
      <c r="R2612" s="14">
        <f>H2612*$H$5</f>
        <v>0</v>
      </c>
      <c r="S2612" s="14">
        <f>(N2612/100)*(I2612*$I$5)+(N2612/100)*(J2612*$J$5)</f>
        <v>350</v>
      </c>
      <c r="T2612" s="14">
        <f>(O2612/100)*(K2612*$K$5)</f>
        <v>0</v>
      </c>
      <c r="U2612" s="14">
        <f>(P2612/100)*(K2612*$K$5)+(P2612/100)*(L2612*$L$5)</f>
        <v>89.600000000000009</v>
      </c>
      <c r="V2612" s="14">
        <f>(Q2612/100)*(L2612*$L$5)</f>
        <v>0</v>
      </c>
      <c r="W2612" s="14">
        <f>(R2612/100)*(K2612*$K$5)+(R2612/100)*(L2612*$L$5)</f>
        <v>0</v>
      </c>
      <c r="X2612" s="14">
        <f t="shared" si="827"/>
        <v>600</v>
      </c>
      <c r="Y2612" s="14">
        <f t="shared" si="828"/>
        <v>0</v>
      </c>
      <c r="Z2612" s="14">
        <f t="shared" si="829"/>
        <v>249.60000000000002</v>
      </c>
      <c r="AA2612" s="14">
        <f t="shared" si="830"/>
        <v>0</v>
      </c>
      <c r="AB2612" s="14">
        <f>R2612+W2612</f>
        <v>0</v>
      </c>
      <c r="AC2612" s="15">
        <f t="shared" ref="AC2612:AC2624" si="831">ROUND(X2612+Y2612+Z2612+AA2612+AB2612,1)</f>
        <v>849.6</v>
      </c>
      <c r="AD2612" s="48">
        <f>(ROUND(AC2612-AC2610,1)/AC2610)</f>
        <v>-3.5641316685584561E-2</v>
      </c>
      <c r="AE2612" s="113" t="s">
        <v>801</v>
      </c>
      <c r="AF2612" s="60"/>
    </row>
    <row r="2613" spans="1:32">
      <c r="A2613" s="99" t="s">
        <v>804</v>
      </c>
      <c r="B2613" s="93">
        <v>0</v>
      </c>
      <c r="C2613" s="21" t="s">
        <v>337</v>
      </c>
      <c r="D2613" s="12">
        <v>125</v>
      </c>
      <c r="E2613" s="12">
        <v>0</v>
      </c>
      <c r="F2613" s="12">
        <v>80</v>
      </c>
      <c r="G2613" s="12">
        <v>0</v>
      </c>
      <c r="H2613" s="12">
        <v>0</v>
      </c>
      <c r="I2613" s="13">
        <v>50</v>
      </c>
      <c r="J2613" s="13">
        <v>0</v>
      </c>
      <c r="K2613" s="13">
        <v>10</v>
      </c>
      <c r="L2613" s="13">
        <v>10</v>
      </c>
      <c r="M2613" s="13">
        <v>0</v>
      </c>
      <c r="N2613" s="14">
        <f>D2613*$D$6</f>
        <v>250</v>
      </c>
      <c r="O2613" s="14">
        <f>E2613*$E$6</f>
        <v>0</v>
      </c>
      <c r="P2613" s="14">
        <f>F2613*$F$6</f>
        <v>160</v>
      </c>
      <c r="Q2613" s="14">
        <f>G2613*$G$6</f>
        <v>0</v>
      </c>
      <c r="R2613" s="14">
        <f>H2613*$H$6</f>
        <v>0</v>
      </c>
      <c r="S2613" s="14">
        <f>(N2613/100)*(I2613*$I$6)+(N2613/100)*(J2613*$J$6)</f>
        <v>350</v>
      </c>
      <c r="T2613" s="14">
        <f>(O2613/100)*(K2613*$K$6)</f>
        <v>0</v>
      </c>
      <c r="U2613" s="14">
        <f>(P2613/100)*(K2613*$K$6)+(P2613/100)*(L2613*$L$6)</f>
        <v>89.600000000000009</v>
      </c>
      <c r="V2613" s="14">
        <f>(Q2613/100)*(L2613*$L$6)</f>
        <v>0</v>
      </c>
      <c r="W2613" s="14">
        <f>(R2613/100)*(K2613*$K$6)+(R2613/100)*(L2613*$L$6)</f>
        <v>0</v>
      </c>
      <c r="X2613" s="14">
        <f t="shared" si="827"/>
        <v>600</v>
      </c>
      <c r="Y2613" s="14">
        <f t="shared" si="828"/>
        <v>0</v>
      </c>
      <c r="Z2613" s="14">
        <f t="shared" si="829"/>
        <v>249.60000000000002</v>
      </c>
      <c r="AA2613" s="14">
        <f t="shared" si="830"/>
        <v>0</v>
      </c>
      <c r="AB2613" s="14">
        <f t="shared" ref="AB2613:AB2624" si="832">R2613+W2613</f>
        <v>0</v>
      </c>
      <c r="AC2613" s="15">
        <f t="shared" si="831"/>
        <v>849.6</v>
      </c>
      <c r="AD2613" s="48">
        <f>(ROUND(AC2613-AC2610,1)/AC2610)</f>
        <v>-3.5641316685584561E-2</v>
      </c>
      <c r="AE2613" s="113"/>
      <c r="AF2613" s="60"/>
    </row>
    <row r="2614" spans="1:32">
      <c r="A2614" s="99" t="s">
        <v>805</v>
      </c>
      <c r="B2614" s="93">
        <v>0</v>
      </c>
      <c r="C2614" s="21" t="s">
        <v>338</v>
      </c>
      <c r="D2614" s="12">
        <v>125</v>
      </c>
      <c r="E2614" s="12">
        <v>0</v>
      </c>
      <c r="F2614" s="12">
        <v>80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D2614*$D$7</f>
        <v>250</v>
      </c>
      <c r="O2614" s="14">
        <f>E2614*$E$7</f>
        <v>0</v>
      </c>
      <c r="P2614" s="14">
        <f>F2614*$F$7</f>
        <v>160</v>
      </c>
      <c r="Q2614" s="14">
        <f>G2614*$G$7</f>
        <v>0</v>
      </c>
      <c r="R2614" s="14">
        <f>H2614*$H$7</f>
        <v>0</v>
      </c>
      <c r="S2614" s="14">
        <f>(N2614/100)*(I2614*$I$7)+(N2614/100)*(J2614*$J$7)</f>
        <v>350</v>
      </c>
      <c r="T2614" s="14">
        <f>(O2614/100)*(K2614*$K$7)</f>
        <v>0</v>
      </c>
      <c r="U2614" s="14">
        <f>(P2614/100)*(K2614*$K$7)+(P2614/100)*(L2614*$L$7)</f>
        <v>89.600000000000009</v>
      </c>
      <c r="V2614" s="14">
        <f>(Q2614/100)*(L2614*$L$7)</f>
        <v>0</v>
      </c>
      <c r="W2614" s="14">
        <f>(R2614/100)*(K2614*$K$7)+(R2614/100)*(L2614*$L$7)</f>
        <v>0</v>
      </c>
      <c r="X2614" s="14">
        <f t="shared" si="827"/>
        <v>600</v>
      </c>
      <c r="Y2614" s="14">
        <f t="shared" si="828"/>
        <v>0</v>
      </c>
      <c r="Z2614" s="14">
        <f t="shared" si="829"/>
        <v>249.60000000000002</v>
      </c>
      <c r="AA2614" s="14">
        <f t="shared" si="830"/>
        <v>0</v>
      </c>
      <c r="AB2614" s="14">
        <f t="shared" si="832"/>
        <v>0</v>
      </c>
      <c r="AC2614" s="15">
        <f t="shared" si="831"/>
        <v>849.6</v>
      </c>
      <c r="AD2614" s="48">
        <f>(ROUND(AC2614-AC2610,1)/AC2610)</f>
        <v>-3.5641316685584561E-2</v>
      </c>
      <c r="AE2614" s="113"/>
      <c r="AF2614" s="60"/>
    </row>
    <row r="2615" spans="1:32">
      <c r="A2615" s="99" t="s">
        <v>655</v>
      </c>
      <c r="B2615" s="93"/>
      <c r="C2615" s="21" t="s">
        <v>339</v>
      </c>
      <c r="D2615" s="12">
        <v>125</v>
      </c>
      <c r="E2615" s="12">
        <v>0</v>
      </c>
      <c r="F2615" s="12">
        <v>80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D2615*$D$8</f>
        <v>250</v>
      </c>
      <c r="O2615" s="14">
        <f>E2615*$E$8</f>
        <v>0</v>
      </c>
      <c r="P2615" s="14">
        <f>F2615*$F$8</f>
        <v>160</v>
      </c>
      <c r="Q2615" s="14">
        <f>G2615*$G$8</f>
        <v>0</v>
      </c>
      <c r="R2615" s="14">
        <f>H2615*$H$8</f>
        <v>0</v>
      </c>
      <c r="S2615" s="14">
        <f>(N2615/100)*(I2615*$I$8)+(N2615/100)*(J2615*$J$8)</f>
        <v>350</v>
      </c>
      <c r="T2615" s="14">
        <f>(O2615/100)*(K2615*$K$8)</f>
        <v>0</v>
      </c>
      <c r="U2615" s="14">
        <f>(P2615/100)*(K2615*$K$8)+(P2615/100)*(L2615*$L$8)</f>
        <v>89.600000000000009</v>
      </c>
      <c r="V2615" s="14">
        <f>(Q2615/100)*(L2615*$L$8)</f>
        <v>0</v>
      </c>
      <c r="W2615" s="14">
        <f>(R2615/100)*(K2615*$K$8)+(R2615/100)*(L2615*$L$8)</f>
        <v>0</v>
      </c>
      <c r="X2615" s="14">
        <f t="shared" si="827"/>
        <v>600</v>
      </c>
      <c r="Y2615" s="14">
        <f t="shared" si="828"/>
        <v>0</v>
      </c>
      <c r="Z2615" s="14">
        <f t="shared" si="829"/>
        <v>249.60000000000002</v>
      </c>
      <c r="AA2615" s="14">
        <f t="shared" si="830"/>
        <v>0</v>
      </c>
      <c r="AB2615" s="14">
        <f t="shared" si="832"/>
        <v>0</v>
      </c>
      <c r="AC2615" s="15">
        <f t="shared" si="831"/>
        <v>849.6</v>
      </c>
      <c r="AD2615" s="48">
        <f>(ROUND(AC2615-AC2610,1)/AC2610)</f>
        <v>-3.5641316685584561E-2</v>
      </c>
      <c r="AE2615" s="113"/>
      <c r="AF2615" s="60"/>
    </row>
    <row r="2616" spans="1:32">
      <c r="A2616" s="99" t="s">
        <v>596</v>
      </c>
      <c r="B2616" s="93"/>
      <c r="C2616" s="21" t="s">
        <v>1</v>
      </c>
      <c r="D2616" s="12">
        <v>62</v>
      </c>
      <c r="E2616" s="12">
        <v>170</v>
      </c>
      <c r="F2616" s="12">
        <v>0</v>
      </c>
      <c r="G2616" s="12">
        <v>0</v>
      </c>
      <c r="H2616" s="12">
        <v>0</v>
      </c>
      <c r="I2616" s="13">
        <v>50</v>
      </c>
      <c r="J2616" s="13">
        <v>0</v>
      </c>
      <c r="K2616" s="13">
        <v>56</v>
      </c>
      <c r="L2616" s="13">
        <v>0</v>
      </c>
      <c r="M2616" s="13">
        <v>0</v>
      </c>
      <c r="N2616" s="14">
        <f>D2616*$D$9</f>
        <v>80.600000000000009</v>
      </c>
      <c r="O2616" s="14">
        <f>E2616*$E$9</f>
        <v>255</v>
      </c>
      <c r="P2616" s="14">
        <f>F2616*$F$9</f>
        <v>0</v>
      </c>
      <c r="Q2616" s="14">
        <f>G2616*$G$9</f>
        <v>0</v>
      </c>
      <c r="R2616" s="14">
        <f>H2616*$H$9</f>
        <v>0</v>
      </c>
      <c r="S2616" s="14">
        <f>(N2616/100)*(I2616*$I$9)+(N2616/100)*(J2616*$J$9)</f>
        <v>120.9</v>
      </c>
      <c r="T2616" s="14">
        <f>(O2616/100)*(K2616*$K$9)</f>
        <v>428.4</v>
      </c>
      <c r="U2616" s="14">
        <f>(P2616/100)*(K2616*$K$9)+(P2616/100)*(L2616*$L$9)</f>
        <v>0</v>
      </c>
      <c r="V2616" s="14">
        <f>(Q2616/100)*(L2616*$L$9)</f>
        <v>0</v>
      </c>
      <c r="W2616" s="14">
        <f>(R2616/100)*(K2616*$K$9)+(R2616/100)*(L2616*$L$9)</f>
        <v>0</v>
      </c>
      <c r="X2616" s="14">
        <f t="shared" si="827"/>
        <v>201.5</v>
      </c>
      <c r="Y2616" s="14">
        <f t="shared" si="828"/>
        <v>683.4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884.9</v>
      </c>
      <c r="AD2616" s="48">
        <f>(ROUND(AC2616-AC2610,1)/AC2610)</f>
        <v>4.4267877412031784E-3</v>
      </c>
      <c r="AE2616" s="113"/>
      <c r="AF2616" s="60"/>
    </row>
    <row r="2617" spans="1:32">
      <c r="A2617" s="99" t="s">
        <v>831</v>
      </c>
      <c r="B2617" s="93"/>
      <c r="C2617" s="21" t="s">
        <v>2</v>
      </c>
      <c r="D2617" s="12">
        <v>62</v>
      </c>
      <c r="E2617" s="12">
        <v>0</v>
      </c>
      <c r="F2617" s="12">
        <v>170</v>
      </c>
      <c r="G2617" s="12">
        <v>0</v>
      </c>
      <c r="H2617" s="12">
        <v>0</v>
      </c>
      <c r="I2617" s="13">
        <v>50</v>
      </c>
      <c r="J2617" s="13">
        <v>0</v>
      </c>
      <c r="K2617" s="13">
        <v>28</v>
      </c>
      <c r="L2617" s="13">
        <v>28</v>
      </c>
      <c r="M2617" s="13">
        <v>0</v>
      </c>
      <c r="N2617" s="14">
        <f>D2617*$D$10</f>
        <v>80.600000000000009</v>
      </c>
      <c r="O2617" s="14">
        <f>E2617*$E$10</f>
        <v>0</v>
      </c>
      <c r="P2617" s="14">
        <f>F2617*$F$10</f>
        <v>255</v>
      </c>
      <c r="Q2617" s="14">
        <f>G2617*$G$10</f>
        <v>0</v>
      </c>
      <c r="R2617" s="14">
        <f>H2617*$H$10</f>
        <v>0</v>
      </c>
      <c r="S2617" s="14">
        <f>(N2617/100)*(I2617*$I$10)+(N2617/100)*(J2617*$J$10)</f>
        <v>120.9</v>
      </c>
      <c r="T2617" s="14">
        <f>(O2617/100)*(K2617*$J$10)</f>
        <v>0</v>
      </c>
      <c r="U2617" s="14">
        <f>(P2617/100)*(K2617*$K$10)+(P2617/100)*(L2617*$L$10)</f>
        <v>428.4</v>
      </c>
      <c r="V2617" s="14">
        <f>(Q2617/100)*(L2617*$L$10)</f>
        <v>0</v>
      </c>
      <c r="W2617" s="14">
        <f>(R2617/100)*(K2617*$K$10)+(R2617/100)*(L2617*$L$10)</f>
        <v>0</v>
      </c>
      <c r="X2617" s="14">
        <f t="shared" si="827"/>
        <v>201.5</v>
      </c>
      <c r="Y2617" s="14">
        <f t="shared" si="828"/>
        <v>0</v>
      </c>
      <c r="Z2617" s="14">
        <f t="shared" si="829"/>
        <v>683.4</v>
      </c>
      <c r="AA2617" s="14">
        <f t="shared" si="830"/>
        <v>0</v>
      </c>
      <c r="AB2617" s="14">
        <f t="shared" si="832"/>
        <v>0</v>
      </c>
      <c r="AC2617" s="15">
        <f t="shared" si="831"/>
        <v>884.9</v>
      </c>
      <c r="AD2617" s="48">
        <f>(ROUND(AC2617-AC2610,1)/AC2610)</f>
        <v>4.4267877412031784E-3</v>
      </c>
      <c r="AE2617" s="113"/>
      <c r="AF2617" s="60"/>
    </row>
    <row r="2618" spans="1:32">
      <c r="A2618" s="99" t="s">
        <v>832</v>
      </c>
      <c r="B2618" s="93"/>
      <c r="C2618" s="21" t="s">
        <v>3</v>
      </c>
      <c r="D2618" s="12">
        <v>62</v>
      </c>
      <c r="E2618" s="12">
        <v>0</v>
      </c>
      <c r="F2618" s="12">
        <v>0</v>
      </c>
      <c r="G2618" s="12">
        <v>170</v>
      </c>
      <c r="H2618" s="12">
        <v>0</v>
      </c>
      <c r="I2618" s="13">
        <v>50</v>
      </c>
      <c r="J2618" s="13">
        <v>0</v>
      </c>
      <c r="K2618" s="13">
        <v>0</v>
      </c>
      <c r="L2618" s="13">
        <v>56</v>
      </c>
      <c r="M2618" s="13">
        <v>0</v>
      </c>
      <c r="N2618" s="14">
        <f>D2618*$D$11</f>
        <v>80.600000000000009</v>
      </c>
      <c r="O2618" s="14">
        <f>E2618*$E$11</f>
        <v>0</v>
      </c>
      <c r="P2618" s="14">
        <f>F2618*$F$11</f>
        <v>0</v>
      </c>
      <c r="Q2618" s="14">
        <f>G2618*$G$11</f>
        <v>255</v>
      </c>
      <c r="R2618" s="14">
        <f>H2618*$H$11</f>
        <v>0</v>
      </c>
      <c r="S2618" s="14">
        <f>(N2618/100)*(I2618*$I$11)+(N2618/100)*(J2618*$J$11)</f>
        <v>120.9</v>
      </c>
      <c r="T2618" s="14">
        <f>(O2618/100)*(K2618*$K$11)</f>
        <v>0</v>
      </c>
      <c r="U2618" s="14">
        <f>(P2618/100)*(K2618*$K$11)+(P2618/100)*(L2618*$L$11)</f>
        <v>0</v>
      </c>
      <c r="V2618" s="14">
        <f>(Q2618/100)*(L2618*$L$11)</f>
        <v>428.4</v>
      </c>
      <c r="W2618" s="14">
        <f>(R2618/100)*(K2618*$K$11)+(R2618/100)*(L2618*$L$11)</f>
        <v>0</v>
      </c>
      <c r="X2618" s="14">
        <f t="shared" si="827"/>
        <v>201.5</v>
      </c>
      <c r="Y2618" s="14">
        <f t="shared" si="828"/>
        <v>0</v>
      </c>
      <c r="Z2618" s="14">
        <f t="shared" si="829"/>
        <v>0</v>
      </c>
      <c r="AA2618" s="14">
        <f t="shared" si="830"/>
        <v>683.4</v>
      </c>
      <c r="AB2618" s="14">
        <f t="shared" si="832"/>
        <v>0</v>
      </c>
      <c r="AC2618" s="15">
        <f t="shared" si="831"/>
        <v>884.9</v>
      </c>
      <c r="AD2618" s="48">
        <f>(ROUND(AC2618-AC2610,1)/AC2610)</f>
        <v>4.4267877412031784E-3</v>
      </c>
      <c r="AE2618" s="113"/>
      <c r="AF2618" s="60"/>
    </row>
    <row r="2619" spans="1:32">
      <c r="A2619" s="99" t="s">
        <v>833</v>
      </c>
      <c r="B2619" s="93"/>
      <c r="C2619" s="21" t="s">
        <v>4</v>
      </c>
      <c r="D2619" s="12">
        <v>62</v>
      </c>
      <c r="E2619" s="12">
        <v>0</v>
      </c>
      <c r="F2619" s="12">
        <v>0</v>
      </c>
      <c r="G2619" s="12">
        <v>0</v>
      </c>
      <c r="H2619" s="12">
        <v>170</v>
      </c>
      <c r="I2619" s="13">
        <v>50</v>
      </c>
      <c r="J2619" s="13">
        <v>0</v>
      </c>
      <c r="K2619" s="13">
        <v>28</v>
      </c>
      <c r="L2619" s="13">
        <v>28</v>
      </c>
      <c r="M2619" s="13">
        <v>0</v>
      </c>
      <c r="N2619" s="14">
        <f>D2619*$D$12</f>
        <v>80.600000000000009</v>
      </c>
      <c r="O2619" s="14">
        <f>E2619*$E$12</f>
        <v>0</v>
      </c>
      <c r="P2619" s="14">
        <f>F2619*$F$12</f>
        <v>0</v>
      </c>
      <c r="Q2619" s="14">
        <f>G2619*$G$12</f>
        <v>0</v>
      </c>
      <c r="R2619" s="14">
        <f>H2619*$H$12</f>
        <v>255</v>
      </c>
      <c r="S2619" s="14">
        <f>(N2619/100)*(I2619*$I$12)+(N2619/100)*(J2619*$J$12)</f>
        <v>120.9</v>
      </c>
      <c r="T2619" s="14">
        <f>(O2619/100)*(K2619*$K$12)</f>
        <v>0</v>
      </c>
      <c r="U2619" s="14">
        <f>(P2619/100)*(K2619*$K$12)+(P2619/100)*(L2619*$L$12)</f>
        <v>0</v>
      </c>
      <c r="V2619" s="14">
        <f>(Q2619/100)*(L2619*$L$12)</f>
        <v>0</v>
      </c>
      <c r="W2619" s="14">
        <f>(R2619/100)*(K2619*$K$12)+(R2619/100)*(L2619*$L$12)</f>
        <v>428.4</v>
      </c>
      <c r="X2619" s="14">
        <f t="shared" si="827"/>
        <v>201.5</v>
      </c>
      <c r="Y2619" s="14">
        <f t="shared" si="828"/>
        <v>0</v>
      </c>
      <c r="Z2619" s="14">
        <f t="shared" si="829"/>
        <v>0</v>
      </c>
      <c r="AA2619" s="14">
        <f t="shared" si="830"/>
        <v>0</v>
      </c>
      <c r="AB2619" s="14">
        <f t="shared" si="832"/>
        <v>683.4</v>
      </c>
      <c r="AC2619" s="15">
        <f t="shared" si="831"/>
        <v>884.9</v>
      </c>
      <c r="AD2619" s="48">
        <f>(ROUND(AC2619-AC2610,1)/AC2610)</f>
        <v>4.4267877412031784E-3</v>
      </c>
      <c r="AE2619" s="113"/>
      <c r="AF2619" s="60"/>
    </row>
    <row r="2620" spans="1:32">
      <c r="A2620" s="99" t="s">
        <v>834</v>
      </c>
      <c r="B2620" s="93"/>
      <c r="C2620" s="21" t="s">
        <v>327</v>
      </c>
      <c r="D2620" s="12">
        <v>125</v>
      </c>
      <c r="E2620" s="12">
        <v>0</v>
      </c>
      <c r="F2620" s="12">
        <v>80</v>
      </c>
      <c r="G2620" s="12">
        <v>0</v>
      </c>
      <c r="H2620" s="12">
        <v>0</v>
      </c>
      <c r="I2620" s="13">
        <v>50</v>
      </c>
      <c r="J2620" s="13">
        <v>0</v>
      </c>
      <c r="K2620" s="13">
        <v>10</v>
      </c>
      <c r="L2620" s="13">
        <v>10</v>
      </c>
      <c r="M2620" s="13">
        <v>30</v>
      </c>
      <c r="N2620" s="14">
        <f>D2620*$D$13</f>
        <v>187.5</v>
      </c>
      <c r="O2620" s="14">
        <f>E2620*$E$13</f>
        <v>0</v>
      </c>
      <c r="P2620" s="14">
        <f>F2620*$F$13</f>
        <v>120</v>
      </c>
      <c r="Q2620" s="14">
        <f>G2620*$G$13</f>
        <v>0</v>
      </c>
      <c r="R2620" s="14">
        <f>H2620*$H$13</f>
        <v>0</v>
      </c>
      <c r="S2620" s="14">
        <f>(N2620/100)*(I2620*$I$14)+(N2620/100)*(J2620*$J$14)+(N2620/100)*(M2620*$M$14)</f>
        <v>450</v>
      </c>
      <c r="T2620" s="14">
        <f>(O2620/100)*(K2620*$K$13)+(O2620/100)*(M2620*$M$13)</f>
        <v>0</v>
      </c>
      <c r="U2620" s="14">
        <f>(P2620/100)*(K2620*$K$13)+(P2620/100)*(L2620*$L$13)+(P2620/100)*(M2620*$M$13)</f>
        <v>216</v>
      </c>
      <c r="V2620" s="14">
        <f>(Q2620/100)*(L2620*$L$13)+(Q2620/100)*(M2620*$M$13)</f>
        <v>0</v>
      </c>
      <c r="W2620" s="14">
        <f>(R2620/100)*(K2620*$K$13)+(R2620/100)*(L2620*$L$13)+(R2620/100)*(M2620*$M$13)</f>
        <v>0</v>
      </c>
      <c r="X2620" s="14">
        <f t="shared" si="827"/>
        <v>637.5</v>
      </c>
      <c r="Y2620" s="14">
        <f t="shared" si="828"/>
        <v>0</v>
      </c>
      <c r="Z2620" s="14">
        <f t="shared" si="829"/>
        <v>336</v>
      </c>
      <c r="AA2620" s="14">
        <f t="shared" si="830"/>
        <v>0</v>
      </c>
      <c r="AB2620" s="14">
        <f t="shared" si="832"/>
        <v>0</v>
      </c>
      <c r="AC2620" s="15">
        <f t="shared" si="831"/>
        <v>973.5</v>
      </c>
      <c r="AD2620" s="48">
        <f>(ROUND(AC2620-AC2610,1)/AC2610)</f>
        <v>0.10499432463110102</v>
      </c>
      <c r="AE2620" s="113"/>
      <c r="AF2620" s="60"/>
    </row>
    <row r="2621" spans="1:32">
      <c r="A2621" s="99" t="s">
        <v>835</v>
      </c>
      <c r="B2621" s="93"/>
      <c r="C2621" s="21" t="s">
        <v>328</v>
      </c>
      <c r="D2621" s="12">
        <v>160</v>
      </c>
      <c r="E2621" s="12">
        <v>0</v>
      </c>
      <c r="F2621" s="12">
        <v>0</v>
      </c>
      <c r="G2621" s="12">
        <v>0</v>
      </c>
      <c r="H2621" s="12">
        <v>0</v>
      </c>
      <c r="I2621" s="13">
        <v>50</v>
      </c>
      <c r="J2621" s="13">
        <v>0</v>
      </c>
      <c r="K2621" s="13">
        <v>57</v>
      </c>
      <c r="L2621" s="13">
        <v>0</v>
      </c>
      <c r="M2621" s="13">
        <v>0</v>
      </c>
      <c r="N2621" s="14">
        <f>D2621*$D$14</f>
        <v>240</v>
      </c>
      <c r="O2621" s="14">
        <f>E2621*$E$14</f>
        <v>0</v>
      </c>
      <c r="P2621" s="14">
        <f>F2621*$F$14</f>
        <v>0</v>
      </c>
      <c r="Q2621" s="14">
        <f>G2621*$G$14</f>
        <v>0</v>
      </c>
      <c r="R2621" s="14">
        <f>H2621*$H$14</f>
        <v>0</v>
      </c>
      <c r="S2621" s="14">
        <f>(N2621/100)*(I2621*$I$14)+(N2621/100)*(J2621*$J$14)+(N2621/100)*(K2621*$K$14)</f>
        <v>770.4</v>
      </c>
      <c r="T2621" s="14">
        <f>(O2621/100)*(K2621*$K$14)</f>
        <v>0</v>
      </c>
      <c r="U2621" s="14">
        <f>(P2621/100)*(K2621*$K$14)+(P2621/100)*(L2621*$L$14)</f>
        <v>0</v>
      </c>
      <c r="V2621" s="14">
        <f>(Q2621/100)*(L2621*$L$14)</f>
        <v>0</v>
      </c>
      <c r="W2621" s="14">
        <f>(R2621/100)*(K2621*$L$14)+(R2621/100)*(L2621*$M$14)</f>
        <v>0</v>
      </c>
      <c r="X2621" s="14">
        <f t="shared" si="827"/>
        <v>1010.4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1010.4</v>
      </c>
      <c r="AD2621" s="48">
        <f>(ROUND(AC2621-AC2610,1)/AC2610)</f>
        <v>0.14687854710556186</v>
      </c>
      <c r="AE2621" s="113"/>
      <c r="AF2621" s="60"/>
    </row>
    <row r="2622" spans="1:32">
      <c r="A2622" s="99"/>
      <c r="B2622" s="93"/>
      <c r="C2622" s="21" t="s">
        <v>329</v>
      </c>
      <c r="D2622" s="12">
        <v>160</v>
      </c>
      <c r="E2622" s="12">
        <v>0</v>
      </c>
      <c r="F2622" s="12">
        <v>0</v>
      </c>
      <c r="G2622" s="12">
        <v>0</v>
      </c>
      <c r="H2622" s="12">
        <v>0</v>
      </c>
      <c r="I2622" s="13">
        <v>50</v>
      </c>
      <c r="J2622" s="13">
        <v>0</v>
      </c>
      <c r="K2622" s="13">
        <v>0</v>
      </c>
      <c r="L2622" s="13">
        <v>57</v>
      </c>
      <c r="M2622" s="13">
        <v>0</v>
      </c>
      <c r="N2622" s="14">
        <f>D2622*$D$15</f>
        <v>240</v>
      </c>
      <c r="O2622" s="14">
        <f>E2622*$E$15</f>
        <v>0</v>
      </c>
      <c r="P2622" s="14">
        <f>F2622*$F$15</f>
        <v>0</v>
      </c>
      <c r="Q2622" s="14">
        <f>G2622*$G$15</f>
        <v>0</v>
      </c>
      <c r="R2622" s="14">
        <f>H2622*$H$15</f>
        <v>0</v>
      </c>
      <c r="S2622" s="14">
        <f>(N2622/100)*(I2622*$I$15)+(N2622/100)*(J2622*$J$15)+(N2622/100)*(L2622*$L$15)</f>
        <v>770.4</v>
      </c>
      <c r="T2622" s="14">
        <f>(O2622/100)*(K2622*$K$15)</f>
        <v>0</v>
      </c>
      <c r="U2622" s="14">
        <f>(P2622/100)*(K2622*$K$15)+(P2622/100)*(L2622*$L$15)</f>
        <v>0</v>
      </c>
      <c r="V2622" s="14">
        <f>(Q2622/100)*(L2622*$L$15)</f>
        <v>0</v>
      </c>
      <c r="W2622" s="14">
        <f>(R2622/100)*(K2622*$K$15)+(R2622/100)*(L2622*$L$15)</f>
        <v>0</v>
      </c>
      <c r="X2622" s="14">
        <f t="shared" si="827"/>
        <v>1010.4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1010.4</v>
      </c>
      <c r="AD2622" s="48">
        <f>(ROUND(AC2622-AC2610,1)/AC2610)</f>
        <v>0.14687854710556186</v>
      </c>
      <c r="AE2622" s="113"/>
      <c r="AF2622" s="60"/>
    </row>
    <row r="2623" spans="1:32">
      <c r="A2623" s="99"/>
      <c r="B2623" s="93"/>
      <c r="C2623" s="21" t="s">
        <v>325</v>
      </c>
      <c r="D2623" s="12">
        <v>125</v>
      </c>
      <c r="E2623" s="12">
        <v>0</v>
      </c>
      <c r="F2623" s="12">
        <v>80</v>
      </c>
      <c r="G2623" s="12">
        <v>0</v>
      </c>
      <c r="H2623" s="12">
        <v>0</v>
      </c>
      <c r="I2623" s="13">
        <v>50</v>
      </c>
      <c r="J2623" s="13">
        <v>39</v>
      </c>
      <c r="K2623" s="13">
        <v>10</v>
      </c>
      <c r="L2623" s="13">
        <v>10</v>
      </c>
      <c r="M2623" s="13">
        <v>0</v>
      </c>
      <c r="N2623" s="14">
        <f>D2623*$D$16</f>
        <v>200</v>
      </c>
      <c r="O2623" s="14">
        <f>E2623*$E$16</f>
        <v>0</v>
      </c>
      <c r="P2623" s="14">
        <f>F2623*$F$16</f>
        <v>128</v>
      </c>
      <c r="Q2623" s="14">
        <f>G2623*$G$16</f>
        <v>0</v>
      </c>
      <c r="R2623" s="14">
        <f>H2623*$H$16</f>
        <v>0</v>
      </c>
      <c r="S2623" s="14">
        <f>(N2623/100)*(I2623*$I$16)+(N2623/100)*(J2623*$J$16)</f>
        <v>451</v>
      </c>
      <c r="T2623" s="14">
        <f>(O2623/100)*(K2623*$K$16)</f>
        <v>0</v>
      </c>
      <c r="U2623" s="14">
        <f>(P2623/100)*(K2623*$K$16)+(P2623/100)*(L2623*$L$16)</f>
        <v>76.8</v>
      </c>
      <c r="V2623" s="14">
        <f>(Q2623/100)*(L2623*$L$16)</f>
        <v>0</v>
      </c>
      <c r="W2623" s="14">
        <f>(R2623/100)*(K2623*$K$16)+(R2623/100)*(L2623*$L$16)</f>
        <v>0</v>
      </c>
      <c r="X2623" s="14">
        <f t="shared" si="827"/>
        <v>651</v>
      </c>
      <c r="Y2623" s="14">
        <f t="shared" si="828"/>
        <v>0</v>
      </c>
      <c r="Z2623" s="14">
        <f t="shared" si="829"/>
        <v>204.8</v>
      </c>
      <c r="AA2623" s="14">
        <f t="shared" si="830"/>
        <v>0</v>
      </c>
      <c r="AB2623" s="14">
        <f t="shared" si="832"/>
        <v>0</v>
      </c>
      <c r="AC2623" s="15">
        <f t="shared" si="831"/>
        <v>855.8</v>
      </c>
      <c r="AD2623" s="48">
        <f>(ROUND(AC2623-AC2610,1)/AC2610)</f>
        <v>-2.8603859250851304E-2</v>
      </c>
      <c r="AE2623" s="113"/>
      <c r="AF2623" s="60"/>
    </row>
    <row r="2624" spans="1:32">
      <c r="A2624" s="99"/>
      <c r="B2624" s="93"/>
      <c r="C2624" s="21" t="s">
        <v>326</v>
      </c>
      <c r="D2624" s="12">
        <v>125</v>
      </c>
      <c r="E2624" s="12">
        <v>0</v>
      </c>
      <c r="F2624" s="12">
        <v>80</v>
      </c>
      <c r="G2624" s="12">
        <v>0</v>
      </c>
      <c r="H2624" s="12">
        <v>0</v>
      </c>
      <c r="I2624" s="13">
        <v>72</v>
      </c>
      <c r="J2624" s="13">
        <v>0</v>
      </c>
      <c r="K2624" s="13">
        <v>10</v>
      </c>
      <c r="L2624" s="13">
        <v>10</v>
      </c>
      <c r="M2624" s="13">
        <v>0</v>
      </c>
      <c r="N2624" s="14">
        <f>D2624*$D$17</f>
        <v>200</v>
      </c>
      <c r="O2624" s="14">
        <f>E2624*$E$17</f>
        <v>0</v>
      </c>
      <c r="P2624" s="14">
        <f>F2624*$F$17</f>
        <v>128</v>
      </c>
      <c r="Q2624" s="14">
        <f>G2624*$G$17</f>
        <v>0</v>
      </c>
      <c r="R2624" s="14">
        <f>H2624*$H$17</f>
        <v>0</v>
      </c>
      <c r="S2624" s="14">
        <f>(N2624/100)*(I2624*$I$17)+(N2624/100)*(J2624*$J$17)</f>
        <v>648</v>
      </c>
      <c r="T2624" s="14">
        <f>(O2624/100)*(K2624*$K$17)</f>
        <v>0</v>
      </c>
      <c r="U2624" s="14">
        <f>(P2624/100)*(K2624*$K$17)+(P2624/100)*(L2624*$L$17)</f>
        <v>76.8</v>
      </c>
      <c r="V2624" s="14">
        <f>(Q2624/100)*(L2624*$L$17)</f>
        <v>0</v>
      </c>
      <c r="W2624" s="14">
        <f>(R2624/100)*(K2624*$K$17)+(R2624/100)*(L2624*$L$17)</f>
        <v>0</v>
      </c>
      <c r="X2624" s="14">
        <f t="shared" si="827"/>
        <v>848</v>
      </c>
      <c r="Y2624" s="14">
        <f t="shared" si="828"/>
        <v>0</v>
      </c>
      <c r="Z2624" s="14">
        <f t="shared" si="829"/>
        <v>204.8</v>
      </c>
      <c r="AA2624" s="14">
        <f t="shared" si="830"/>
        <v>0</v>
      </c>
      <c r="AB2624" s="14">
        <f t="shared" si="832"/>
        <v>0</v>
      </c>
      <c r="AC2624" s="15">
        <f t="shared" si="831"/>
        <v>1052.8</v>
      </c>
      <c r="AD2624" s="48">
        <f>(ROUND(AC2624-AC2610,1)/AC2610)</f>
        <v>0.19500567536889898</v>
      </c>
      <c r="AE2624" s="113"/>
      <c r="AF2624" s="60"/>
    </row>
    <row r="2625" spans="1:32">
      <c r="A2625" s="107"/>
      <c r="B2625" s="152" t="s">
        <v>120</v>
      </c>
      <c r="C2625" s="152"/>
      <c r="D2625" s="152"/>
      <c r="E2625" s="152"/>
      <c r="F2625" s="152"/>
      <c r="G2625" s="152"/>
      <c r="H2625" s="152"/>
      <c r="I2625" s="152"/>
      <c r="J2625" s="152"/>
      <c r="K2625" s="152"/>
      <c r="L2625" s="152"/>
      <c r="M2625" s="152"/>
      <c r="N2625" s="152"/>
      <c r="O2625" s="152"/>
      <c r="P2625" s="152"/>
      <c r="Q2625" s="152"/>
      <c r="R2625" s="152"/>
      <c r="S2625" s="152"/>
      <c r="T2625" s="152"/>
      <c r="U2625" s="152"/>
      <c r="V2625" s="152"/>
      <c r="W2625" s="152"/>
      <c r="X2625" s="152"/>
      <c r="Y2625" s="152"/>
      <c r="Z2625" s="152"/>
      <c r="AA2625" s="152"/>
      <c r="AB2625" s="152"/>
      <c r="AC2625" s="18">
        <v>650</v>
      </c>
      <c r="AD2625" s="18"/>
      <c r="AE2625" s="113"/>
      <c r="AF2625" s="60"/>
    </row>
    <row r="2626" spans="1:32">
      <c r="A2626" s="106" t="s">
        <v>0</v>
      </c>
      <c r="B2626" s="87" t="s">
        <v>229</v>
      </c>
      <c r="C2626" s="21" t="s">
        <v>243</v>
      </c>
      <c r="D2626" s="12">
        <v>164</v>
      </c>
      <c r="E2626" s="12">
        <v>0</v>
      </c>
      <c r="F2626" s="12">
        <v>0</v>
      </c>
      <c r="G2626" s="12">
        <v>0</v>
      </c>
      <c r="H2626" s="12">
        <v>0</v>
      </c>
      <c r="I2626" s="13">
        <v>55</v>
      </c>
      <c r="J2626" s="13">
        <v>10</v>
      </c>
      <c r="K2626" s="13">
        <v>0</v>
      </c>
      <c r="L2626" s="13">
        <v>0</v>
      </c>
      <c r="M2626" s="13">
        <v>0</v>
      </c>
      <c r="N2626" s="14">
        <f>D2626*$D$3</f>
        <v>328</v>
      </c>
      <c r="O2626" s="14">
        <f>E2626*$E$3</f>
        <v>0</v>
      </c>
      <c r="P2626" s="14">
        <f>F2626*$F$3</f>
        <v>0</v>
      </c>
      <c r="Q2626" s="14">
        <f>G2626*$G$3</f>
        <v>0</v>
      </c>
      <c r="R2626" s="14">
        <f>H2626*$H$3</f>
        <v>0</v>
      </c>
      <c r="S2626" s="14">
        <f>(N2626/100)*(I2626*$I$3)+(N2626/100)*(J2626*$J$3)</f>
        <v>639.59999999999991</v>
      </c>
      <c r="T2626" s="14">
        <f>(O2626/100)*(K2626*$K$3)</f>
        <v>0</v>
      </c>
      <c r="U2626" s="14">
        <f>(P2626/100)*(K2626*$K$3)+(P2626/100)*(L2626*$L$3)</f>
        <v>0</v>
      </c>
      <c r="V2626" s="14">
        <f>(Q2626/100)*(L2626*$L$3)</f>
        <v>0</v>
      </c>
      <c r="W2626" s="14">
        <f>(R2626/100)*(K2626*$K$3)+(R2626/100)*(L2626*$L$3)</f>
        <v>0</v>
      </c>
      <c r="X2626" s="14">
        <f t="shared" ref="X2626:X2655" si="833">N2626+S2626</f>
        <v>967.59999999999991</v>
      </c>
      <c r="Y2626" s="14">
        <f t="shared" ref="Y2626:Y2655" si="834">O2626+T2626</f>
        <v>0</v>
      </c>
      <c r="Z2626" s="14">
        <f t="shared" ref="Z2626:Z2655" si="835">P2626+U2626</f>
        <v>0</v>
      </c>
      <c r="AA2626" s="14">
        <f t="shared" ref="AA2626:AA2655" si="836">Q2626+V2626</f>
        <v>0</v>
      </c>
      <c r="AB2626" s="14">
        <f>R2626+W2626</f>
        <v>0</v>
      </c>
      <c r="AC2626" s="15">
        <f>ROUND(X2626+Y2626+Z2626+AA2626+AB2626,1)</f>
        <v>967.6</v>
      </c>
      <c r="AD2626" s="48">
        <v>0</v>
      </c>
      <c r="AE2626" s="113"/>
      <c r="AF2626" s="60"/>
    </row>
    <row r="2627" spans="1:32">
      <c r="A2627" s="99" t="s">
        <v>802</v>
      </c>
      <c r="B2627" s="87">
        <v>32</v>
      </c>
      <c r="C2627" s="21" t="s">
        <v>324</v>
      </c>
      <c r="D2627" s="12">
        <v>164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28</v>
      </c>
      <c r="K2627" s="13">
        <v>0</v>
      </c>
      <c r="L2627" s="13">
        <v>0</v>
      </c>
      <c r="M2627" s="13">
        <v>0</v>
      </c>
      <c r="N2627" s="14">
        <f>D2627*$D$4</f>
        <v>262.40000000000003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854.11200000000019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33"/>
        <v>1116.5120000000002</v>
      </c>
      <c r="Y2627" s="14">
        <f t="shared" si="834"/>
        <v>0</v>
      </c>
      <c r="Z2627" s="14">
        <f t="shared" si="835"/>
        <v>0</v>
      </c>
      <c r="AA2627" s="14">
        <f t="shared" si="836"/>
        <v>0</v>
      </c>
      <c r="AB2627" s="14">
        <f>R2627+W2627</f>
        <v>0</v>
      </c>
      <c r="AC2627" s="15">
        <f>ROUND(X2627+Y2627+Z2627+AA2627+AB2627,1)</f>
        <v>1116.5</v>
      </c>
      <c r="AD2627" s="48">
        <f>(ROUND(AC2627-AC2626,1)/AC2626)</f>
        <v>0.15388590326581233</v>
      </c>
      <c r="AE2627" s="113" t="s">
        <v>801</v>
      </c>
      <c r="AF2627" s="60"/>
    </row>
    <row r="2628" spans="1:32">
      <c r="A2628" s="99" t="s">
        <v>803</v>
      </c>
      <c r="B2628" s="87">
        <v>8</v>
      </c>
      <c r="C2628" s="21" t="s">
        <v>836</v>
      </c>
      <c r="D2628" s="12">
        <v>164</v>
      </c>
      <c r="E2628" s="12">
        <v>0</v>
      </c>
      <c r="F2628" s="12">
        <v>0</v>
      </c>
      <c r="G2628" s="12">
        <v>0</v>
      </c>
      <c r="H2628" s="12">
        <v>0</v>
      </c>
      <c r="I2628" s="13">
        <v>55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D2628*$D$5</f>
        <v>328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596.95999999999992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33"/>
        <v>924.95999999999992</v>
      </c>
      <c r="Y2628" s="14">
        <f t="shared" si="834"/>
        <v>0</v>
      </c>
      <c r="Z2628" s="14">
        <f t="shared" si="835"/>
        <v>0</v>
      </c>
      <c r="AA2628" s="14">
        <f t="shared" si="836"/>
        <v>0</v>
      </c>
      <c r="AB2628" s="14">
        <f>R2628+W2628</f>
        <v>0</v>
      </c>
      <c r="AC2628" s="15">
        <f t="shared" ref="AC2628:AC2640" si="837">ROUND(X2628+Y2628+Z2628+AA2628+AB2628,1)</f>
        <v>925</v>
      </c>
      <c r="AD2628" s="48">
        <f>(ROUND(AC2628-AC2626,1)/AC2626)</f>
        <v>-4.4026457213724682E-2</v>
      </c>
      <c r="AE2628" s="113"/>
      <c r="AF2628" s="60"/>
    </row>
    <row r="2629" spans="1:32">
      <c r="A2629" s="99" t="s">
        <v>804</v>
      </c>
      <c r="B2629" s="87">
        <v>0</v>
      </c>
      <c r="C2629" s="21" t="s">
        <v>337</v>
      </c>
      <c r="D2629" s="12">
        <v>164</v>
      </c>
      <c r="E2629" s="12">
        <v>0</v>
      </c>
      <c r="F2629" s="12">
        <v>0</v>
      </c>
      <c r="G2629" s="12">
        <v>0</v>
      </c>
      <c r="H2629" s="12">
        <v>0</v>
      </c>
      <c r="I2629" s="13">
        <v>55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D2629*$D$6</f>
        <v>328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596.95999999999992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33"/>
        <v>924.95999999999992</v>
      </c>
      <c r="Y2629" s="14">
        <f t="shared" si="834"/>
        <v>0</v>
      </c>
      <c r="Z2629" s="14">
        <f t="shared" si="835"/>
        <v>0</v>
      </c>
      <c r="AA2629" s="14">
        <f t="shared" si="836"/>
        <v>0</v>
      </c>
      <c r="AB2629" s="14">
        <f t="shared" ref="AB2629:AB2641" si="838">R2629+W2629</f>
        <v>0</v>
      </c>
      <c r="AC2629" s="15">
        <f t="shared" si="837"/>
        <v>925</v>
      </c>
      <c r="AD2629" s="48">
        <f>(ROUND(AC2629-AC2626,1)/AC2626)</f>
        <v>-4.4026457213724682E-2</v>
      </c>
      <c r="AE2629" s="113"/>
      <c r="AF2629" s="60"/>
    </row>
    <row r="2630" spans="1:32">
      <c r="A2630" s="99" t="s">
        <v>805</v>
      </c>
      <c r="B2630" s="87">
        <v>0</v>
      </c>
      <c r="C2630" s="21" t="s">
        <v>338</v>
      </c>
      <c r="D2630" s="12">
        <v>164</v>
      </c>
      <c r="E2630" s="12">
        <v>0</v>
      </c>
      <c r="F2630" s="12">
        <v>0</v>
      </c>
      <c r="G2630" s="12">
        <v>0</v>
      </c>
      <c r="H2630" s="12">
        <v>0</v>
      </c>
      <c r="I2630" s="13">
        <v>55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D2630*$D$7</f>
        <v>328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596.95999999999992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33"/>
        <v>924.95999999999992</v>
      </c>
      <c r="Y2630" s="14">
        <f t="shared" si="834"/>
        <v>0</v>
      </c>
      <c r="Z2630" s="14">
        <f t="shared" si="835"/>
        <v>0</v>
      </c>
      <c r="AA2630" s="14">
        <f t="shared" si="836"/>
        <v>0</v>
      </c>
      <c r="AB2630" s="14">
        <f t="shared" si="838"/>
        <v>0</v>
      </c>
      <c r="AC2630" s="15">
        <f t="shared" si="837"/>
        <v>925</v>
      </c>
      <c r="AD2630" s="48">
        <f>(ROUND(AC2630-AC2626,1)/AC2626)</f>
        <v>-4.4026457213724682E-2</v>
      </c>
      <c r="AE2630" s="113"/>
      <c r="AF2630" s="60"/>
    </row>
    <row r="2631" spans="1:32">
      <c r="A2631" s="99" t="s">
        <v>655</v>
      </c>
      <c r="B2631" s="87"/>
      <c r="C2631" s="21" t="s">
        <v>339</v>
      </c>
      <c r="D2631" s="12">
        <v>164</v>
      </c>
      <c r="E2631" s="12">
        <v>0</v>
      </c>
      <c r="F2631" s="12">
        <v>0</v>
      </c>
      <c r="G2631" s="12">
        <v>0</v>
      </c>
      <c r="H2631" s="12">
        <v>0</v>
      </c>
      <c r="I2631" s="13">
        <v>55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D2631*$D$8</f>
        <v>328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596.95999999999992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33"/>
        <v>924.95999999999992</v>
      </c>
      <c r="Y2631" s="14">
        <f t="shared" si="834"/>
        <v>0</v>
      </c>
      <c r="Z2631" s="14">
        <f t="shared" si="835"/>
        <v>0</v>
      </c>
      <c r="AA2631" s="14">
        <f t="shared" si="836"/>
        <v>0</v>
      </c>
      <c r="AB2631" s="14">
        <f t="shared" si="838"/>
        <v>0</v>
      </c>
      <c r="AC2631" s="15">
        <f t="shared" si="837"/>
        <v>925</v>
      </c>
      <c r="AD2631" s="48">
        <f>(ROUND(AC2631-AC2626,1)/AC2626)</f>
        <v>-4.4026457213724682E-2</v>
      </c>
      <c r="AE2631" s="113"/>
      <c r="AF2631" s="60"/>
    </row>
    <row r="2632" spans="1:32">
      <c r="A2632" s="99" t="s">
        <v>596</v>
      </c>
      <c r="B2632" s="87"/>
      <c r="C2632" s="21" t="s">
        <v>1</v>
      </c>
      <c r="D2632" s="12">
        <v>82</v>
      </c>
      <c r="E2632" s="12">
        <v>164</v>
      </c>
      <c r="F2632" s="12">
        <v>0</v>
      </c>
      <c r="G2632" s="12">
        <v>0</v>
      </c>
      <c r="H2632" s="12">
        <v>0</v>
      </c>
      <c r="I2632" s="13">
        <v>55</v>
      </c>
      <c r="J2632" s="13">
        <v>10</v>
      </c>
      <c r="K2632" s="13">
        <v>70</v>
      </c>
      <c r="L2632" s="13">
        <v>0</v>
      </c>
      <c r="M2632" s="13">
        <v>0</v>
      </c>
      <c r="N2632" s="14">
        <f>D2632*$D$9</f>
        <v>106.60000000000001</v>
      </c>
      <c r="O2632" s="14">
        <f>E2632*$E$9</f>
        <v>246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207.87</v>
      </c>
      <c r="T2632" s="14">
        <f>(O2632/100)*(K2632*$K$9)</f>
        <v>516.6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33"/>
        <v>314.47000000000003</v>
      </c>
      <c r="Y2632" s="14">
        <f t="shared" si="834"/>
        <v>762.6</v>
      </c>
      <c r="Z2632" s="14">
        <f t="shared" si="835"/>
        <v>0</v>
      </c>
      <c r="AA2632" s="14">
        <f t="shared" si="836"/>
        <v>0</v>
      </c>
      <c r="AB2632" s="14">
        <f t="shared" si="838"/>
        <v>0</v>
      </c>
      <c r="AC2632" s="15">
        <f t="shared" si="837"/>
        <v>1077.0999999999999</v>
      </c>
      <c r="AD2632" s="48">
        <f>(ROUND(AC2632-AC2626,1)/AC2626)</f>
        <v>0.11316659776767259</v>
      </c>
      <c r="AE2632" s="113"/>
      <c r="AF2632" s="60"/>
    </row>
    <row r="2633" spans="1:32">
      <c r="A2633" s="99" t="s">
        <v>831</v>
      </c>
      <c r="B2633" s="87"/>
      <c r="C2633" s="21" t="s">
        <v>2</v>
      </c>
      <c r="D2633" s="12">
        <v>82</v>
      </c>
      <c r="E2633" s="12">
        <v>0</v>
      </c>
      <c r="F2633" s="12">
        <v>164</v>
      </c>
      <c r="G2633" s="12">
        <v>0</v>
      </c>
      <c r="H2633" s="12">
        <v>0</v>
      </c>
      <c r="I2633" s="13">
        <v>55</v>
      </c>
      <c r="J2633" s="13">
        <v>10</v>
      </c>
      <c r="K2633" s="13">
        <v>35</v>
      </c>
      <c r="L2633" s="13">
        <v>35</v>
      </c>
      <c r="M2633" s="13">
        <v>0</v>
      </c>
      <c r="N2633" s="14">
        <f>D2633*$D$10</f>
        <v>106.60000000000001</v>
      </c>
      <c r="O2633" s="14">
        <f>E2633*$E$10</f>
        <v>0</v>
      </c>
      <c r="P2633" s="14">
        <f>F2633*$F$10</f>
        <v>246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207.87</v>
      </c>
      <c r="T2633" s="14">
        <f>(O2633/100)*(K2633*$J$10)</f>
        <v>0</v>
      </c>
      <c r="U2633" s="14">
        <f>(P2633/100)*(K2633*$K$10)+(P2633/100)*(L2633*$L$10)</f>
        <v>516.6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33"/>
        <v>314.47000000000003</v>
      </c>
      <c r="Y2633" s="14">
        <f t="shared" si="834"/>
        <v>0</v>
      </c>
      <c r="Z2633" s="14">
        <f t="shared" si="835"/>
        <v>762.6</v>
      </c>
      <c r="AA2633" s="14">
        <f t="shared" si="836"/>
        <v>0</v>
      </c>
      <c r="AB2633" s="14">
        <f t="shared" si="838"/>
        <v>0</v>
      </c>
      <c r="AC2633" s="15">
        <f t="shared" si="837"/>
        <v>1077.0999999999999</v>
      </c>
      <c r="AD2633" s="48">
        <f>(ROUND(AC2633-AC2626,1)/AC2626)</f>
        <v>0.11316659776767259</v>
      </c>
      <c r="AE2633" s="113"/>
      <c r="AF2633" s="60"/>
    </row>
    <row r="2634" spans="1:32">
      <c r="A2634" s="99" t="s">
        <v>832</v>
      </c>
      <c r="B2634" s="87"/>
      <c r="C2634" s="21" t="s">
        <v>3</v>
      </c>
      <c r="D2634" s="12">
        <v>82</v>
      </c>
      <c r="E2634" s="12">
        <v>0</v>
      </c>
      <c r="F2634" s="12">
        <v>0</v>
      </c>
      <c r="G2634" s="12">
        <v>164</v>
      </c>
      <c r="H2634" s="12">
        <v>0</v>
      </c>
      <c r="I2634" s="13">
        <v>55</v>
      </c>
      <c r="J2634" s="13">
        <v>10</v>
      </c>
      <c r="K2634" s="13">
        <v>0</v>
      </c>
      <c r="L2634" s="13">
        <v>70</v>
      </c>
      <c r="M2634" s="13">
        <v>0</v>
      </c>
      <c r="N2634" s="14">
        <f>D2634*$D$11</f>
        <v>106.60000000000001</v>
      </c>
      <c r="O2634" s="14">
        <f>E2634*$E$11</f>
        <v>0</v>
      </c>
      <c r="P2634" s="14">
        <f>F2634*$F$11</f>
        <v>0</v>
      </c>
      <c r="Q2634" s="14">
        <f>G2634*$G$11</f>
        <v>246</v>
      </c>
      <c r="R2634" s="14">
        <f>H2634*$H$11</f>
        <v>0</v>
      </c>
      <c r="S2634" s="14">
        <f>(N2634/100)*(I2634*$I$11)+(N2634/100)*(J2634*$J$11)</f>
        <v>207.87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516.6</v>
      </c>
      <c r="W2634" s="14">
        <f>(R2634/100)*(K2634*$K$11)+(R2634/100)*(L2634*$L$11)</f>
        <v>0</v>
      </c>
      <c r="X2634" s="14">
        <f t="shared" si="833"/>
        <v>314.47000000000003</v>
      </c>
      <c r="Y2634" s="14">
        <f t="shared" si="834"/>
        <v>0</v>
      </c>
      <c r="Z2634" s="14">
        <f t="shared" si="835"/>
        <v>0</v>
      </c>
      <c r="AA2634" s="14">
        <f t="shared" si="836"/>
        <v>762.6</v>
      </c>
      <c r="AB2634" s="14">
        <f t="shared" si="838"/>
        <v>0</v>
      </c>
      <c r="AC2634" s="15">
        <f t="shared" si="837"/>
        <v>1077.0999999999999</v>
      </c>
      <c r="AD2634" s="48">
        <f>(ROUND(AC2634-AC2626,1)/AC2626)</f>
        <v>0.11316659776767259</v>
      </c>
      <c r="AE2634" s="113"/>
      <c r="AF2634" s="60"/>
    </row>
    <row r="2635" spans="1:32">
      <c r="A2635" s="99" t="s">
        <v>833</v>
      </c>
      <c r="B2635" s="87"/>
      <c r="C2635" s="21" t="s">
        <v>4</v>
      </c>
      <c r="D2635" s="12">
        <v>82</v>
      </c>
      <c r="E2635" s="12">
        <v>0</v>
      </c>
      <c r="F2635" s="12">
        <v>0</v>
      </c>
      <c r="G2635" s="12">
        <v>0</v>
      </c>
      <c r="H2635" s="12">
        <v>164</v>
      </c>
      <c r="I2635" s="13">
        <v>55</v>
      </c>
      <c r="J2635" s="13">
        <v>10</v>
      </c>
      <c r="K2635" s="13">
        <v>35</v>
      </c>
      <c r="L2635" s="13">
        <v>35</v>
      </c>
      <c r="M2635" s="13">
        <v>0</v>
      </c>
      <c r="N2635" s="14">
        <f>D2635*$D$12</f>
        <v>106.60000000000001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246</v>
      </c>
      <c r="S2635" s="14">
        <f>(N2635/100)*(I2635*$I$12)+(N2635/100)*(J2635*$J$12)</f>
        <v>207.87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516.6</v>
      </c>
      <c r="X2635" s="14">
        <f t="shared" si="833"/>
        <v>314.47000000000003</v>
      </c>
      <c r="Y2635" s="14">
        <f t="shared" si="834"/>
        <v>0</v>
      </c>
      <c r="Z2635" s="14">
        <f t="shared" si="835"/>
        <v>0</v>
      </c>
      <c r="AA2635" s="14">
        <f t="shared" si="836"/>
        <v>0</v>
      </c>
      <c r="AB2635" s="14">
        <f t="shared" si="838"/>
        <v>762.6</v>
      </c>
      <c r="AC2635" s="15">
        <f t="shared" si="837"/>
        <v>1077.0999999999999</v>
      </c>
      <c r="AD2635" s="48">
        <f>(ROUND(AC2635-AC2626,1)/AC2626)</f>
        <v>0.11316659776767259</v>
      </c>
      <c r="AE2635" s="113"/>
      <c r="AF2635" s="60"/>
    </row>
    <row r="2636" spans="1:32">
      <c r="A2636" s="99" t="s">
        <v>834</v>
      </c>
      <c r="B2636" s="87"/>
      <c r="C2636" s="21" t="s">
        <v>327</v>
      </c>
      <c r="D2636" s="12">
        <v>164</v>
      </c>
      <c r="E2636" s="12">
        <v>0</v>
      </c>
      <c r="F2636" s="12">
        <v>0</v>
      </c>
      <c r="G2636" s="12">
        <v>0</v>
      </c>
      <c r="H2636" s="12">
        <v>0</v>
      </c>
      <c r="I2636" s="13">
        <v>55</v>
      </c>
      <c r="J2636" s="13">
        <v>10</v>
      </c>
      <c r="K2636" s="13">
        <v>0</v>
      </c>
      <c r="L2636" s="13">
        <v>0</v>
      </c>
      <c r="M2636" s="13">
        <v>62</v>
      </c>
      <c r="N2636" s="14">
        <f>D2636*$D$13</f>
        <v>246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937.26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33"/>
        <v>1183.26</v>
      </c>
      <c r="Y2636" s="14">
        <f t="shared" si="834"/>
        <v>0</v>
      </c>
      <c r="Z2636" s="14">
        <f t="shared" si="835"/>
        <v>0</v>
      </c>
      <c r="AA2636" s="14">
        <f t="shared" si="836"/>
        <v>0</v>
      </c>
      <c r="AB2636" s="14">
        <f t="shared" si="838"/>
        <v>0</v>
      </c>
      <c r="AC2636" s="15">
        <f t="shared" si="837"/>
        <v>1183.3</v>
      </c>
      <c r="AD2636" s="48">
        <f>(ROUND(AC2636-AC2626,1)/AC2626)</f>
        <v>0.2229226953286482</v>
      </c>
      <c r="AE2636" s="113"/>
      <c r="AF2636" s="60"/>
    </row>
    <row r="2637" spans="1:32">
      <c r="A2637" s="99" t="s">
        <v>835</v>
      </c>
      <c r="B2637" s="87"/>
      <c r="C2637" s="21" t="s">
        <v>328</v>
      </c>
      <c r="D2637" s="12">
        <v>164</v>
      </c>
      <c r="E2637" s="12">
        <v>0</v>
      </c>
      <c r="F2637" s="12">
        <v>0</v>
      </c>
      <c r="G2637" s="12">
        <v>0</v>
      </c>
      <c r="H2637" s="12">
        <v>0</v>
      </c>
      <c r="I2637" s="13">
        <v>55</v>
      </c>
      <c r="J2637" s="13">
        <v>10</v>
      </c>
      <c r="K2637" s="13">
        <v>62</v>
      </c>
      <c r="L2637" s="13">
        <v>0</v>
      </c>
      <c r="M2637" s="13">
        <v>0</v>
      </c>
      <c r="N2637" s="14">
        <f>D2637*$D$14</f>
        <v>246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937.26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33"/>
        <v>1183.26</v>
      </c>
      <c r="Y2637" s="14">
        <f t="shared" si="834"/>
        <v>0</v>
      </c>
      <c r="Z2637" s="14">
        <f t="shared" si="835"/>
        <v>0</v>
      </c>
      <c r="AA2637" s="14">
        <f t="shared" si="836"/>
        <v>0</v>
      </c>
      <c r="AB2637" s="14">
        <f t="shared" si="838"/>
        <v>0</v>
      </c>
      <c r="AC2637" s="15">
        <f t="shared" si="837"/>
        <v>1183.3</v>
      </c>
      <c r="AD2637" s="48">
        <f>(ROUND(AC2637-AC2626,1)/AC2626)</f>
        <v>0.2229226953286482</v>
      </c>
      <c r="AE2637" s="113"/>
      <c r="AF2637" s="60"/>
    </row>
    <row r="2638" spans="1:32">
      <c r="A2638" s="99"/>
      <c r="B2638" s="87"/>
      <c r="C2638" s="21" t="s">
        <v>329</v>
      </c>
      <c r="D2638" s="12">
        <v>164</v>
      </c>
      <c r="E2638" s="12">
        <v>0</v>
      </c>
      <c r="F2638" s="12">
        <v>0</v>
      </c>
      <c r="G2638" s="12">
        <v>0</v>
      </c>
      <c r="H2638" s="12">
        <v>0</v>
      </c>
      <c r="I2638" s="13">
        <v>55</v>
      </c>
      <c r="J2638" s="13">
        <v>10</v>
      </c>
      <c r="K2638" s="13">
        <v>0</v>
      </c>
      <c r="L2638" s="13">
        <v>62</v>
      </c>
      <c r="M2638" s="13">
        <v>0</v>
      </c>
      <c r="N2638" s="14">
        <f>D2638*$D$15</f>
        <v>246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937.26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33"/>
        <v>1183.26</v>
      </c>
      <c r="Y2638" s="14">
        <f t="shared" si="834"/>
        <v>0</v>
      </c>
      <c r="Z2638" s="14">
        <f t="shared" si="835"/>
        <v>0</v>
      </c>
      <c r="AA2638" s="14">
        <f t="shared" si="836"/>
        <v>0</v>
      </c>
      <c r="AB2638" s="14">
        <f t="shared" si="838"/>
        <v>0</v>
      </c>
      <c r="AC2638" s="15">
        <f t="shared" si="837"/>
        <v>1183.3</v>
      </c>
      <c r="AD2638" s="48">
        <f>(ROUND(AC2638-AC2626,1)/AC2626)</f>
        <v>0.2229226953286482</v>
      </c>
      <c r="AE2638" s="113"/>
      <c r="AF2638" s="60"/>
    </row>
    <row r="2639" spans="1:32">
      <c r="A2639" s="99"/>
      <c r="B2639" s="87"/>
      <c r="C2639" s="21" t="s">
        <v>325</v>
      </c>
      <c r="D2639" s="12">
        <v>164</v>
      </c>
      <c r="E2639" s="12">
        <v>0</v>
      </c>
      <c r="F2639" s="12">
        <v>0</v>
      </c>
      <c r="G2639" s="12">
        <v>0</v>
      </c>
      <c r="H2639" s="12">
        <v>0</v>
      </c>
      <c r="I2639" s="13">
        <v>55</v>
      </c>
      <c r="J2639" s="13">
        <v>44</v>
      </c>
      <c r="K2639" s="13">
        <v>0</v>
      </c>
      <c r="L2639" s="13">
        <v>0</v>
      </c>
      <c r="M2639" s="13">
        <v>0</v>
      </c>
      <c r="N2639" s="14">
        <f>D2639*$D$16</f>
        <v>262.40000000000003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663.87200000000018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33"/>
        <v>926.27200000000016</v>
      </c>
      <c r="Y2639" s="14">
        <f t="shared" si="834"/>
        <v>0</v>
      </c>
      <c r="Z2639" s="14">
        <f t="shared" si="835"/>
        <v>0</v>
      </c>
      <c r="AA2639" s="14">
        <f t="shared" si="836"/>
        <v>0</v>
      </c>
      <c r="AB2639" s="14">
        <f t="shared" si="838"/>
        <v>0</v>
      </c>
      <c r="AC2639" s="15">
        <f t="shared" si="837"/>
        <v>926.3</v>
      </c>
      <c r="AD2639" s="48">
        <f>(ROUND(AC2639-AC2626,1)/AC2626)</f>
        <v>-4.2682926829268289E-2</v>
      </c>
      <c r="AE2639" s="113"/>
      <c r="AF2639" s="60"/>
    </row>
    <row r="2640" spans="1:32">
      <c r="A2640" s="99"/>
      <c r="B2640" s="87"/>
      <c r="C2640" s="21" t="s">
        <v>326</v>
      </c>
      <c r="D2640" s="12">
        <v>164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10</v>
      </c>
      <c r="K2640" s="13">
        <v>0</v>
      </c>
      <c r="L2640" s="13">
        <v>0</v>
      </c>
      <c r="M2640" s="13">
        <v>0</v>
      </c>
      <c r="N2640" s="14">
        <f>D2640*$D$17</f>
        <v>262.40000000000003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900.03200000000015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33"/>
        <v>1162.4320000000002</v>
      </c>
      <c r="Y2640" s="14">
        <f t="shared" si="834"/>
        <v>0</v>
      </c>
      <c r="Z2640" s="14">
        <f t="shared" si="835"/>
        <v>0</v>
      </c>
      <c r="AA2640" s="14">
        <f t="shared" si="836"/>
        <v>0</v>
      </c>
      <c r="AB2640" s="14">
        <f t="shared" si="838"/>
        <v>0</v>
      </c>
      <c r="AC2640" s="15">
        <f t="shared" si="837"/>
        <v>1162.4000000000001</v>
      </c>
      <c r="AD2640" s="48">
        <f>(ROUND(AC2640-AC2626,1)/AC2626)</f>
        <v>0.20132286068623398</v>
      </c>
      <c r="AE2640" s="113"/>
      <c r="AF2640" s="60"/>
    </row>
    <row r="2641" spans="1:32">
      <c r="A2641" s="106" t="s">
        <v>0</v>
      </c>
      <c r="B2641" s="88" t="s">
        <v>121</v>
      </c>
      <c r="C2641" s="50" t="s">
        <v>243</v>
      </c>
      <c r="D2641" s="11">
        <v>155</v>
      </c>
      <c r="E2641" s="11">
        <v>0</v>
      </c>
      <c r="F2641" s="11">
        <v>0</v>
      </c>
      <c r="G2641" s="11">
        <v>0</v>
      </c>
      <c r="H2641" s="11">
        <v>0</v>
      </c>
      <c r="I2641" s="51">
        <v>50</v>
      </c>
      <c r="J2641" s="51">
        <v>20</v>
      </c>
      <c r="K2641" s="51">
        <v>0</v>
      </c>
      <c r="L2641" s="51">
        <v>0</v>
      </c>
      <c r="M2641" s="51">
        <v>0</v>
      </c>
      <c r="N2641" s="52">
        <f>D2641*$D$3</f>
        <v>310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651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33"/>
        <v>961</v>
      </c>
      <c r="Y2641" s="52">
        <f t="shared" si="834"/>
        <v>0</v>
      </c>
      <c r="Z2641" s="52">
        <f t="shared" si="835"/>
        <v>0</v>
      </c>
      <c r="AA2641" s="52">
        <f t="shared" si="836"/>
        <v>0</v>
      </c>
      <c r="AB2641" s="52">
        <f t="shared" si="838"/>
        <v>0</v>
      </c>
      <c r="AC2641" s="53">
        <f>ROUND(X2641+Y2641+Z2641+AA2641+AB2641,1)</f>
        <v>961</v>
      </c>
      <c r="AD2641" s="58">
        <v>0</v>
      </c>
      <c r="AE2641" s="113"/>
      <c r="AF2641" s="60"/>
    </row>
    <row r="2642" spans="1:32">
      <c r="A2642" s="99" t="s">
        <v>802</v>
      </c>
      <c r="B2642" s="89">
        <v>24</v>
      </c>
      <c r="C2642" s="21" t="s">
        <v>324</v>
      </c>
      <c r="D2642" s="12">
        <v>155</v>
      </c>
      <c r="E2642" s="12">
        <v>0</v>
      </c>
      <c r="F2642" s="12">
        <v>0</v>
      </c>
      <c r="G2642" s="12">
        <v>0</v>
      </c>
      <c r="H2642" s="12">
        <v>0</v>
      </c>
      <c r="I2642" s="13">
        <v>65</v>
      </c>
      <c r="J2642" s="13">
        <v>34</v>
      </c>
      <c r="K2642" s="13">
        <v>0</v>
      </c>
      <c r="L2642" s="13">
        <v>0</v>
      </c>
      <c r="M2642" s="13">
        <v>0</v>
      </c>
      <c r="N2642" s="14">
        <f>D2642*$D$4</f>
        <v>248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859.32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3"/>
        <v>1107.3200000000002</v>
      </c>
      <c r="Y2642" s="14">
        <f t="shared" si="834"/>
        <v>0</v>
      </c>
      <c r="Z2642" s="14">
        <f t="shared" si="835"/>
        <v>0</v>
      </c>
      <c r="AA2642" s="14">
        <f t="shared" si="836"/>
        <v>0</v>
      </c>
      <c r="AB2642" s="14">
        <f>R2642+W2642</f>
        <v>0</v>
      </c>
      <c r="AC2642" s="15">
        <f>ROUND(X2642+Y2642+Z2642+AA2642+AB2642,1)</f>
        <v>1107.3</v>
      </c>
      <c r="AD2642" s="48">
        <f>(ROUND(AC2642-AC2641,1)/AC2641)</f>
        <v>0.1522372528616025</v>
      </c>
      <c r="AE2642" s="113" t="s">
        <v>801</v>
      </c>
      <c r="AF2642" s="60"/>
    </row>
    <row r="2643" spans="1:32">
      <c r="A2643" s="99" t="s">
        <v>803</v>
      </c>
      <c r="B2643" s="89">
        <v>10</v>
      </c>
      <c r="C2643" s="21" t="s">
        <v>836</v>
      </c>
      <c r="D2643" s="12">
        <v>155</v>
      </c>
      <c r="E2643" s="12">
        <v>0</v>
      </c>
      <c r="F2643" s="12">
        <v>0</v>
      </c>
      <c r="G2643" s="12">
        <v>0</v>
      </c>
      <c r="H2643" s="12">
        <v>0</v>
      </c>
      <c r="I2643" s="13">
        <v>50</v>
      </c>
      <c r="J2643" s="13">
        <v>20</v>
      </c>
      <c r="K2643" s="13">
        <v>0</v>
      </c>
      <c r="L2643" s="13">
        <v>0</v>
      </c>
      <c r="M2643" s="13">
        <v>0</v>
      </c>
      <c r="N2643" s="14">
        <f>D2643*$D$5</f>
        <v>310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607.6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3"/>
        <v>917.6</v>
      </c>
      <c r="Y2643" s="14">
        <f t="shared" si="834"/>
        <v>0</v>
      </c>
      <c r="Z2643" s="14">
        <f t="shared" si="835"/>
        <v>0</v>
      </c>
      <c r="AA2643" s="14">
        <f t="shared" si="836"/>
        <v>0</v>
      </c>
      <c r="AB2643" s="14">
        <f>R2643+W2643</f>
        <v>0</v>
      </c>
      <c r="AC2643" s="15">
        <f t="shared" ref="AC2643:AC2655" si="839">ROUND(X2643+Y2643+Z2643+AA2643+AB2643,1)</f>
        <v>917.6</v>
      </c>
      <c r="AD2643" s="48">
        <f>(ROUND(AC2643-AC2641,1)/AC2641)</f>
        <v>-4.5161290322580643E-2</v>
      </c>
      <c r="AE2643" s="113"/>
      <c r="AF2643" s="60"/>
    </row>
    <row r="2644" spans="1:32">
      <c r="A2644" s="99" t="s">
        <v>804</v>
      </c>
      <c r="B2644" s="89">
        <v>0</v>
      </c>
      <c r="C2644" s="21" t="s">
        <v>337</v>
      </c>
      <c r="D2644" s="12">
        <v>155</v>
      </c>
      <c r="E2644" s="12">
        <v>0</v>
      </c>
      <c r="F2644" s="12">
        <v>0</v>
      </c>
      <c r="G2644" s="12">
        <v>0</v>
      </c>
      <c r="H2644" s="12">
        <v>0</v>
      </c>
      <c r="I2644" s="13">
        <v>50</v>
      </c>
      <c r="J2644" s="13">
        <v>20</v>
      </c>
      <c r="K2644" s="13">
        <v>0</v>
      </c>
      <c r="L2644" s="13">
        <v>0</v>
      </c>
      <c r="M2644" s="13">
        <v>0</v>
      </c>
      <c r="N2644" s="14">
        <f>D2644*$D$6</f>
        <v>310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607.6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3"/>
        <v>917.6</v>
      </c>
      <c r="Y2644" s="14">
        <f t="shared" si="834"/>
        <v>0</v>
      </c>
      <c r="Z2644" s="14">
        <f t="shared" si="835"/>
        <v>0</v>
      </c>
      <c r="AA2644" s="14">
        <f t="shared" si="836"/>
        <v>0</v>
      </c>
      <c r="AB2644" s="14">
        <f t="shared" ref="AB2644:AB2655" si="840">R2644+W2644</f>
        <v>0</v>
      </c>
      <c r="AC2644" s="15">
        <f t="shared" si="839"/>
        <v>917.6</v>
      </c>
      <c r="AD2644" s="48">
        <f>(ROUND(AC2644-AC2641,1)/AC2641)</f>
        <v>-4.5161290322580643E-2</v>
      </c>
      <c r="AE2644" s="113"/>
      <c r="AF2644" s="60"/>
    </row>
    <row r="2645" spans="1:32">
      <c r="A2645" s="99" t="s">
        <v>805</v>
      </c>
      <c r="B2645" s="89">
        <v>0</v>
      </c>
      <c r="C2645" s="21" t="s">
        <v>338</v>
      </c>
      <c r="D2645" s="12">
        <v>155</v>
      </c>
      <c r="E2645" s="12">
        <v>0</v>
      </c>
      <c r="F2645" s="12">
        <v>0</v>
      </c>
      <c r="G2645" s="12">
        <v>0</v>
      </c>
      <c r="H2645" s="12">
        <v>0</v>
      </c>
      <c r="I2645" s="13">
        <v>50</v>
      </c>
      <c r="J2645" s="13">
        <v>20</v>
      </c>
      <c r="K2645" s="13">
        <v>0</v>
      </c>
      <c r="L2645" s="13">
        <v>0</v>
      </c>
      <c r="M2645" s="13">
        <v>0</v>
      </c>
      <c r="N2645" s="14">
        <f>D2645*$D$7</f>
        <v>310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607.6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3"/>
        <v>917.6</v>
      </c>
      <c r="Y2645" s="14">
        <f t="shared" si="834"/>
        <v>0</v>
      </c>
      <c r="Z2645" s="14">
        <f t="shared" si="835"/>
        <v>0</v>
      </c>
      <c r="AA2645" s="14">
        <f t="shared" si="836"/>
        <v>0</v>
      </c>
      <c r="AB2645" s="14">
        <f t="shared" si="840"/>
        <v>0</v>
      </c>
      <c r="AC2645" s="15">
        <f t="shared" si="839"/>
        <v>917.6</v>
      </c>
      <c r="AD2645" s="48">
        <f>(ROUND(AC2645-AC2641,1)/AC2641)</f>
        <v>-4.5161290322580643E-2</v>
      </c>
      <c r="AE2645" s="113"/>
      <c r="AF2645" s="60"/>
    </row>
    <row r="2646" spans="1:32">
      <c r="A2646" s="99" t="s">
        <v>655</v>
      </c>
      <c r="B2646" s="89"/>
      <c r="C2646" s="21" t="s">
        <v>339</v>
      </c>
      <c r="D2646" s="12">
        <v>155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20</v>
      </c>
      <c r="K2646" s="13">
        <v>0</v>
      </c>
      <c r="L2646" s="13">
        <v>0</v>
      </c>
      <c r="M2646" s="13">
        <v>0</v>
      </c>
      <c r="N2646" s="14">
        <f>D2646*$D$8</f>
        <v>310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607.6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3"/>
        <v>917.6</v>
      </c>
      <c r="Y2646" s="14">
        <f t="shared" si="834"/>
        <v>0</v>
      </c>
      <c r="Z2646" s="14">
        <f t="shared" si="835"/>
        <v>0</v>
      </c>
      <c r="AA2646" s="14">
        <f t="shared" si="836"/>
        <v>0</v>
      </c>
      <c r="AB2646" s="14">
        <f t="shared" si="840"/>
        <v>0</v>
      </c>
      <c r="AC2646" s="15">
        <f t="shared" si="839"/>
        <v>917.6</v>
      </c>
      <c r="AD2646" s="48">
        <f>(ROUND(AC2646-AC2641,1)/AC2641)</f>
        <v>-4.5161290322580643E-2</v>
      </c>
      <c r="AE2646" s="113"/>
      <c r="AF2646" s="60"/>
    </row>
    <row r="2647" spans="1:32">
      <c r="A2647" s="99" t="s">
        <v>596</v>
      </c>
      <c r="B2647" s="89"/>
      <c r="C2647" s="21" t="s">
        <v>1</v>
      </c>
      <c r="D2647" s="12">
        <v>77</v>
      </c>
      <c r="E2647" s="12">
        <v>155</v>
      </c>
      <c r="F2647" s="12">
        <v>0</v>
      </c>
      <c r="G2647" s="12">
        <v>0</v>
      </c>
      <c r="H2647" s="12">
        <v>0</v>
      </c>
      <c r="I2647" s="13">
        <v>50</v>
      </c>
      <c r="J2647" s="13">
        <v>20</v>
      </c>
      <c r="K2647" s="13">
        <v>75</v>
      </c>
      <c r="L2647" s="13">
        <v>0</v>
      </c>
      <c r="M2647" s="13">
        <v>0</v>
      </c>
      <c r="N2647" s="14">
        <f>D2647*$D$9</f>
        <v>100.10000000000001</v>
      </c>
      <c r="O2647" s="14">
        <f>E2647*$E$9</f>
        <v>232.5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210.21</v>
      </c>
      <c r="T2647" s="14">
        <f>(O2647/100)*(K2647*$K$9)</f>
        <v>523.125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3"/>
        <v>310.31</v>
      </c>
      <c r="Y2647" s="14">
        <f t="shared" si="834"/>
        <v>755.625</v>
      </c>
      <c r="Z2647" s="14">
        <f t="shared" si="835"/>
        <v>0</v>
      </c>
      <c r="AA2647" s="14">
        <f t="shared" si="836"/>
        <v>0</v>
      </c>
      <c r="AB2647" s="14">
        <f t="shared" si="840"/>
        <v>0</v>
      </c>
      <c r="AC2647" s="15">
        <f t="shared" si="839"/>
        <v>1065.9000000000001</v>
      </c>
      <c r="AD2647" s="48">
        <f>(ROUND(AC2647-AC2641,1)/AC2641)</f>
        <v>0.10915712799167535</v>
      </c>
      <c r="AE2647" s="113"/>
      <c r="AF2647" s="60"/>
    </row>
    <row r="2648" spans="1:32">
      <c r="A2648" s="99" t="s">
        <v>831</v>
      </c>
      <c r="B2648" s="89"/>
      <c r="C2648" s="21" t="s">
        <v>2</v>
      </c>
      <c r="D2648" s="12">
        <v>77</v>
      </c>
      <c r="E2648" s="12">
        <v>0</v>
      </c>
      <c r="F2648" s="12">
        <v>155</v>
      </c>
      <c r="G2648" s="12">
        <v>0</v>
      </c>
      <c r="H2648" s="12">
        <v>0</v>
      </c>
      <c r="I2648" s="13">
        <v>50</v>
      </c>
      <c r="J2648" s="13">
        <v>20</v>
      </c>
      <c r="K2648" s="13">
        <v>37.5</v>
      </c>
      <c r="L2648" s="13">
        <v>37.5</v>
      </c>
      <c r="M2648" s="13">
        <v>0</v>
      </c>
      <c r="N2648" s="14">
        <f>D2648*$D$10</f>
        <v>100.10000000000001</v>
      </c>
      <c r="O2648" s="14">
        <f>E2648*$E$10</f>
        <v>0</v>
      </c>
      <c r="P2648" s="14">
        <f>F2648*$F$10</f>
        <v>232.5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210.21</v>
      </c>
      <c r="T2648" s="14">
        <f>(O2648/100)*(K2648*$J$10)</f>
        <v>0</v>
      </c>
      <c r="U2648" s="14">
        <f>(P2648/100)*(K2648*$K$10)+(P2648/100)*(L2648*$L$10)</f>
        <v>523.125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3"/>
        <v>310.31</v>
      </c>
      <c r="Y2648" s="14">
        <f t="shared" si="834"/>
        <v>0</v>
      </c>
      <c r="Z2648" s="14">
        <f t="shared" si="835"/>
        <v>755.625</v>
      </c>
      <c r="AA2648" s="14">
        <f t="shared" si="836"/>
        <v>0</v>
      </c>
      <c r="AB2648" s="14">
        <f t="shared" si="840"/>
        <v>0</v>
      </c>
      <c r="AC2648" s="15">
        <f t="shared" si="839"/>
        <v>1065.9000000000001</v>
      </c>
      <c r="AD2648" s="48">
        <f>(ROUND(AC2648-AC2641,1)/AC2641)</f>
        <v>0.10915712799167535</v>
      </c>
      <c r="AE2648" s="113"/>
      <c r="AF2648" s="60"/>
    </row>
    <row r="2649" spans="1:32">
      <c r="A2649" s="99" t="s">
        <v>832</v>
      </c>
      <c r="B2649" s="89"/>
      <c r="C2649" s="21" t="s">
        <v>3</v>
      </c>
      <c r="D2649" s="12">
        <v>77</v>
      </c>
      <c r="E2649" s="12">
        <v>0</v>
      </c>
      <c r="F2649" s="12">
        <v>0</v>
      </c>
      <c r="G2649" s="12">
        <v>155</v>
      </c>
      <c r="H2649" s="12">
        <v>0</v>
      </c>
      <c r="I2649" s="13">
        <v>50</v>
      </c>
      <c r="J2649" s="13">
        <v>20</v>
      </c>
      <c r="K2649" s="13">
        <v>0</v>
      </c>
      <c r="L2649" s="13">
        <v>75</v>
      </c>
      <c r="M2649" s="13">
        <v>0</v>
      </c>
      <c r="N2649" s="14">
        <f>D2649*$D$11</f>
        <v>100.10000000000001</v>
      </c>
      <c r="O2649" s="14">
        <f>E2649*$E$11</f>
        <v>0</v>
      </c>
      <c r="P2649" s="14">
        <f>F2649*$F$11</f>
        <v>0</v>
      </c>
      <c r="Q2649" s="14">
        <f>G2649*$G$11</f>
        <v>232.5</v>
      </c>
      <c r="R2649" s="14">
        <f>H2649*$H$11</f>
        <v>0</v>
      </c>
      <c r="S2649" s="14">
        <f>(N2649/100)*(I2649*$I$11)+(N2649/100)*(J2649*$J$11)</f>
        <v>210.21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523.125</v>
      </c>
      <c r="W2649" s="14">
        <f>(R2649/100)*(K2649*$K$11)+(R2649/100)*(L2649*$L$11)</f>
        <v>0</v>
      </c>
      <c r="X2649" s="14">
        <f t="shared" si="833"/>
        <v>310.31</v>
      </c>
      <c r="Y2649" s="14">
        <f t="shared" si="834"/>
        <v>0</v>
      </c>
      <c r="Z2649" s="14">
        <f t="shared" si="835"/>
        <v>0</v>
      </c>
      <c r="AA2649" s="14">
        <f t="shared" si="836"/>
        <v>755.625</v>
      </c>
      <c r="AB2649" s="14">
        <f t="shared" si="840"/>
        <v>0</v>
      </c>
      <c r="AC2649" s="15">
        <f t="shared" si="839"/>
        <v>1065.9000000000001</v>
      </c>
      <c r="AD2649" s="48">
        <f>(ROUND(AC2649-AC2641,1)/AC2641)</f>
        <v>0.10915712799167535</v>
      </c>
      <c r="AE2649" s="113"/>
      <c r="AF2649" s="60"/>
    </row>
    <row r="2650" spans="1:32">
      <c r="A2650" s="99" t="s">
        <v>833</v>
      </c>
      <c r="B2650" s="89"/>
      <c r="C2650" s="21" t="s">
        <v>4</v>
      </c>
      <c r="D2650" s="12">
        <v>77</v>
      </c>
      <c r="E2650" s="12">
        <v>0</v>
      </c>
      <c r="F2650" s="12">
        <v>0</v>
      </c>
      <c r="G2650" s="12">
        <v>0</v>
      </c>
      <c r="H2650" s="12">
        <v>155</v>
      </c>
      <c r="I2650" s="13">
        <v>50</v>
      </c>
      <c r="J2650" s="13">
        <v>20</v>
      </c>
      <c r="K2650" s="13">
        <v>37.5</v>
      </c>
      <c r="L2650" s="13">
        <v>37.5</v>
      </c>
      <c r="M2650" s="13">
        <v>0</v>
      </c>
      <c r="N2650" s="14">
        <f>D2650*$D$12</f>
        <v>100.10000000000001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232.5</v>
      </c>
      <c r="S2650" s="14">
        <f>(N2650/100)*(I2650*$I$12)+(N2650/100)*(J2650*$J$12)</f>
        <v>210.21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523.125</v>
      </c>
      <c r="X2650" s="14">
        <f t="shared" si="833"/>
        <v>310.31</v>
      </c>
      <c r="Y2650" s="14">
        <f t="shared" si="834"/>
        <v>0</v>
      </c>
      <c r="Z2650" s="14">
        <f t="shared" si="835"/>
        <v>0</v>
      </c>
      <c r="AA2650" s="14">
        <f t="shared" si="836"/>
        <v>0</v>
      </c>
      <c r="AB2650" s="14">
        <f t="shared" si="840"/>
        <v>755.625</v>
      </c>
      <c r="AC2650" s="15">
        <f t="shared" si="839"/>
        <v>1065.9000000000001</v>
      </c>
      <c r="AD2650" s="48">
        <f>(ROUND(AC2650-AC2641,1)/AC2641)</f>
        <v>0.10915712799167535</v>
      </c>
      <c r="AE2650" s="113"/>
      <c r="AF2650" s="60"/>
    </row>
    <row r="2651" spans="1:32">
      <c r="A2651" s="99" t="s">
        <v>834</v>
      </c>
      <c r="B2651" s="89"/>
      <c r="C2651" s="21" t="s">
        <v>327</v>
      </c>
      <c r="D2651" s="12">
        <v>155</v>
      </c>
      <c r="E2651" s="12">
        <v>0</v>
      </c>
      <c r="F2651" s="12">
        <v>0</v>
      </c>
      <c r="G2651" s="12">
        <v>0</v>
      </c>
      <c r="H2651" s="12">
        <v>0</v>
      </c>
      <c r="I2651" s="13">
        <v>50</v>
      </c>
      <c r="J2651" s="13">
        <v>20</v>
      </c>
      <c r="K2651" s="13">
        <v>0</v>
      </c>
      <c r="L2651" s="13">
        <v>0</v>
      </c>
      <c r="M2651" s="13">
        <v>65</v>
      </c>
      <c r="N2651" s="14">
        <f>D2651*$D$13</f>
        <v>232.5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941.625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3"/>
        <v>1174.125</v>
      </c>
      <c r="Y2651" s="14">
        <f t="shared" si="834"/>
        <v>0</v>
      </c>
      <c r="Z2651" s="14">
        <f t="shared" si="835"/>
        <v>0</v>
      </c>
      <c r="AA2651" s="14">
        <f t="shared" si="836"/>
        <v>0</v>
      </c>
      <c r="AB2651" s="14">
        <f t="shared" si="840"/>
        <v>0</v>
      </c>
      <c r="AC2651" s="15">
        <f t="shared" si="839"/>
        <v>1174.0999999999999</v>
      </c>
      <c r="AD2651" s="48">
        <f>(ROUND(AC2651-AC2641,1)/AC2641)</f>
        <v>0.22174817898022892</v>
      </c>
      <c r="AE2651" s="113"/>
      <c r="AF2651" s="60"/>
    </row>
    <row r="2652" spans="1:32">
      <c r="A2652" s="99" t="s">
        <v>835</v>
      </c>
      <c r="B2652" s="89"/>
      <c r="C2652" s="21" t="s">
        <v>328</v>
      </c>
      <c r="D2652" s="12">
        <v>155</v>
      </c>
      <c r="E2652" s="12">
        <v>0</v>
      </c>
      <c r="F2652" s="12">
        <v>0</v>
      </c>
      <c r="G2652" s="12">
        <v>0</v>
      </c>
      <c r="H2652" s="12">
        <v>0</v>
      </c>
      <c r="I2652" s="13">
        <v>50</v>
      </c>
      <c r="J2652" s="13">
        <v>20</v>
      </c>
      <c r="K2652" s="13">
        <v>65</v>
      </c>
      <c r="L2652" s="13">
        <v>0</v>
      </c>
      <c r="M2652" s="13">
        <v>0</v>
      </c>
      <c r="N2652" s="14">
        <f>D2652*$D$14</f>
        <v>232.5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941.625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3"/>
        <v>1174.125</v>
      </c>
      <c r="Y2652" s="14">
        <f t="shared" si="834"/>
        <v>0</v>
      </c>
      <c r="Z2652" s="14">
        <f t="shared" si="835"/>
        <v>0</v>
      </c>
      <c r="AA2652" s="14">
        <f t="shared" si="836"/>
        <v>0</v>
      </c>
      <c r="AB2652" s="14">
        <f t="shared" si="840"/>
        <v>0</v>
      </c>
      <c r="AC2652" s="15">
        <f t="shared" si="839"/>
        <v>1174.0999999999999</v>
      </c>
      <c r="AD2652" s="48">
        <f>(ROUND(AC2652-AC2641,1)/AC2641)</f>
        <v>0.22174817898022892</v>
      </c>
      <c r="AE2652" s="113"/>
      <c r="AF2652" s="60"/>
    </row>
    <row r="2653" spans="1:32">
      <c r="A2653" s="99"/>
      <c r="B2653" s="89"/>
      <c r="C2653" s="21" t="s">
        <v>329</v>
      </c>
      <c r="D2653" s="12">
        <v>155</v>
      </c>
      <c r="E2653" s="12">
        <v>0</v>
      </c>
      <c r="F2653" s="12">
        <v>0</v>
      </c>
      <c r="G2653" s="12">
        <v>0</v>
      </c>
      <c r="H2653" s="12">
        <v>0</v>
      </c>
      <c r="I2653" s="13">
        <v>50</v>
      </c>
      <c r="J2653" s="13">
        <v>20</v>
      </c>
      <c r="K2653" s="13">
        <v>0</v>
      </c>
      <c r="L2653" s="13">
        <v>65</v>
      </c>
      <c r="M2653" s="13">
        <v>0</v>
      </c>
      <c r="N2653" s="14">
        <f>D2653*$D$15</f>
        <v>232.5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941.625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3"/>
        <v>1174.125</v>
      </c>
      <c r="Y2653" s="14">
        <f t="shared" si="834"/>
        <v>0</v>
      </c>
      <c r="Z2653" s="14">
        <f t="shared" si="835"/>
        <v>0</v>
      </c>
      <c r="AA2653" s="14">
        <f t="shared" si="836"/>
        <v>0</v>
      </c>
      <c r="AB2653" s="14">
        <f t="shared" si="840"/>
        <v>0</v>
      </c>
      <c r="AC2653" s="15">
        <f t="shared" si="839"/>
        <v>1174.0999999999999</v>
      </c>
      <c r="AD2653" s="48">
        <f>(ROUND(AC2653-AC2641,1)/AC2641)</f>
        <v>0.22174817898022892</v>
      </c>
      <c r="AE2653" s="113"/>
      <c r="AF2653" s="60"/>
    </row>
    <row r="2654" spans="1:32">
      <c r="A2654" s="99"/>
      <c r="B2654" s="89"/>
      <c r="C2654" s="21" t="s">
        <v>325</v>
      </c>
      <c r="D2654" s="12">
        <v>155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51</v>
      </c>
      <c r="K2654" s="13">
        <v>0</v>
      </c>
      <c r="L2654" s="13">
        <v>0</v>
      </c>
      <c r="M2654" s="13">
        <v>0</v>
      </c>
      <c r="N2654" s="14">
        <f>D2654*$D$16</f>
        <v>248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693.16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3"/>
        <v>941.16</v>
      </c>
      <c r="Y2654" s="14">
        <f t="shared" si="834"/>
        <v>0</v>
      </c>
      <c r="Z2654" s="14">
        <f t="shared" si="835"/>
        <v>0</v>
      </c>
      <c r="AA2654" s="14">
        <f t="shared" si="836"/>
        <v>0</v>
      </c>
      <c r="AB2654" s="14">
        <f t="shared" si="840"/>
        <v>0</v>
      </c>
      <c r="AC2654" s="15">
        <f t="shared" si="839"/>
        <v>941.2</v>
      </c>
      <c r="AD2654" s="48">
        <f>(ROUND(AC2654-AC2641,1)/AC2641)</f>
        <v>-2.0603537981269512E-2</v>
      </c>
      <c r="AE2654" s="113"/>
      <c r="AF2654" s="60"/>
    </row>
    <row r="2655" spans="1:32">
      <c r="A2655" s="99"/>
      <c r="B2655" s="89"/>
      <c r="C2655" s="21" t="s">
        <v>326</v>
      </c>
      <c r="D2655" s="12">
        <v>155</v>
      </c>
      <c r="E2655" s="12">
        <v>0</v>
      </c>
      <c r="F2655" s="12">
        <v>0</v>
      </c>
      <c r="G2655" s="12">
        <v>0</v>
      </c>
      <c r="H2655" s="12">
        <v>0</v>
      </c>
      <c r="I2655" s="13">
        <v>74</v>
      </c>
      <c r="J2655" s="13">
        <v>20</v>
      </c>
      <c r="K2655" s="13">
        <v>0</v>
      </c>
      <c r="L2655" s="13">
        <v>0</v>
      </c>
      <c r="M2655" s="13">
        <v>0</v>
      </c>
      <c r="N2655" s="14">
        <f>D2655*$D$17</f>
        <v>248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875.44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3"/>
        <v>1123.44</v>
      </c>
      <c r="Y2655" s="14">
        <f t="shared" si="834"/>
        <v>0</v>
      </c>
      <c r="Z2655" s="14">
        <f t="shared" si="835"/>
        <v>0</v>
      </c>
      <c r="AA2655" s="14">
        <f t="shared" si="836"/>
        <v>0</v>
      </c>
      <c r="AB2655" s="14">
        <f t="shared" si="840"/>
        <v>0</v>
      </c>
      <c r="AC2655" s="15">
        <f t="shared" si="839"/>
        <v>1123.4000000000001</v>
      </c>
      <c r="AD2655" s="48">
        <f>(ROUND(AC2655-AC2641,1)/AC2641)</f>
        <v>0.16899063475546305</v>
      </c>
      <c r="AE2655" s="113"/>
      <c r="AF2655" s="60"/>
    </row>
    <row r="2656" spans="1:32">
      <c r="A2656" s="106" t="s">
        <v>0</v>
      </c>
      <c r="B2656" s="86" t="s">
        <v>323</v>
      </c>
      <c r="C2656" s="50" t="s">
        <v>243</v>
      </c>
      <c r="D2656" s="11">
        <v>170</v>
      </c>
      <c r="E2656" s="11">
        <v>0</v>
      </c>
      <c r="F2656" s="11">
        <v>0</v>
      </c>
      <c r="G2656" s="11">
        <v>0</v>
      </c>
      <c r="H2656" s="11">
        <v>0</v>
      </c>
      <c r="I2656" s="51">
        <v>35</v>
      </c>
      <c r="J2656" s="51">
        <v>25</v>
      </c>
      <c r="K2656" s="51">
        <v>0</v>
      </c>
      <c r="L2656" s="51">
        <v>0</v>
      </c>
      <c r="M2656" s="51">
        <v>0</v>
      </c>
      <c r="N2656" s="52">
        <f>D2656*$D$3</f>
        <v>340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612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701" si="841">N2656+S2656</f>
        <v>952</v>
      </c>
      <c r="Y2656" s="52">
        <f t="shared" ref="Y2656:Y2701" si="842">O2656+T2656</f>
        <v>0</v>
      </c>
      <c r="Z2656" s="52">
        <f t="shared" ref="Z2656:Z2701" si="843">P2656+U2656</f>
        <v>0</v>
      </c>
      <c r="AA2656" s="52">
        <f t="shared" ref="AA2656:AA2701" si="844">Q2656+V2656</f>
        <v>0</v>
      </c>
      <c r="AB2656" s="52">
        <f>R2656+W2656</f>
        <v>0</v>
      </c>
      <c r="AC2656" s="53">
        <f>ROUND(X2656+Y2656+Z2656+AA2656+AB2656,1)</f>
        <v>952</v>
      </c>
      <c r="AD2656" s="58">
        <v>0</v>
      </c>
      <c r="AE2656" s="113"/>
      <c r="AF2656" s="60"/>
    </row>
    <row r="2657" spans="1:32">
      <c r="A2657" s="99" t="s">
        <v>802</v>
      </c>
      <c r="B2657" s="87">
        <v>16</v>
      </c>
      <c r="C2657" s="21" t="s">
        <v>324</v>
      </c>
      <c r="D2657" s="12">
        <v>170</v>
      </c>
      <c r="E2657" s="12">
        <v>0</v>
      </c>
      <c r="F2657" s="12">
        <v>0</v>
      </c>
      <c r="G2657" s="12">
        <v>0</v>
      </c>
      <c r="H2657" s="12">
        <v>0</v>
      </c>
      <c r="I2657" s="13">
        <v>49</v>
      </c>
      <c r="J2657" s="13">
        <v>39</v>
      </c>
      <c r="K2657" s="13">
        <v>0</v>
      </c>
      <c r="L2657" s="13">
        <v>0</v>
      </c>
      <c r="M2657" s="13">
        <v>0</v>
      </c>
      <c r="N2657" s="14">
        <f>D2657*$D$4</f>
        <v>272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837.76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1109.76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1109.8</v>
      </c>
      <c r="AD2657" s="48">
        <f>(ROUND(AC2657-AC2656,1)/AC2656)</f>
        <v>0.16575630252100843</v>
      </c>
      <c r="AE2657" s="113" t="s">
        <v>801</v>
      </c>
      <c r="AF2657" s="60"/>
    </row>
    <row r="2658" spans="1:32">
      <c r="A2658" s="99" t="s">
        <v>803</v>
      </c>
      <c r="B2658" s="87">
        <v>16</v>
      </c>
      <c r="C2658" s="21" t="s">
        <v>836</v>
      </c>
      <c r="D2658" s="12">
        <v>170</v>
      </c>
      <c r="E2658" s="12">
        <v>0</v>
      </c>
      <c r="F2658" s="12">
        <v>0</v>
      </c>
      <c r="G2658" s="12">
        <v>0</v>
      </c>
      <c r="H2658" s="12">
        <v>0</v>
      </c>
      <c r="I2658" s="13">
        <v>35</v>
      </c>
      <c r="J2658" s="13">
        <v>25</v>
      </c>
      <c r="K2658" s="13">
        <v>0</v>
      </c>
      <c r="L2658" s="13">
        <v>0</v>
      </c>
      <c r="M2658" s="13">
        <v>0</v>
      </c>
      <c r="N2658" s="14">
        <f>D2658*$D$5</f>
        <v>340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571.20000000000005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911.2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911.2</v>
      </c>
      <c r="AD2658" s="48">
        <f>(ROUND(AC2658-AC2656,1)/AC2656)</f>
        <v>-4.2857142857142858E-2</v>
      </c>
      <c r="AE2658" s="113"/>
      <c r="AF2658" s="60"/>
    </row>
    <row r="2659" spans="1:32">
      <c r="A2659" s="99" t="s">
        <v>804</v>
      </c>
      <c r="B2659" s="87">
        <v>0</v>
      </c>
      <c r="C2659" s="21" t="s">
        <v>337</v>
      </c>
      <c r="D2659" s="12">
        <v>170</v>
      </c>
      <c r="E2659" s="12">
        <v>0</v>
      </c>
      <c r="F2659" s="12">
        <v>0</v>
      </c>
      <c r="G2659" s="12">
        <v>0</v>
      </c>
      <c r="H2659" s="12">
        <v>0</v>
      </c>
      <c r="I2659" s="13">
        <v>35</v>
      </c>
      <c r="J2659" s="13">
        <v>25</v>
      </c>
      <c r="K2659" s="13">
        <v>0</v>
      </c>
      <c r="L2659" s="13">
        <v>0</v>
      </c>
      <c r="M2659" s="13">
        <v>0</v>
      </c>
      <c r="N2659" s="14">
        <f>D2659*$D$6</f>
        <v>340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571.20000000000005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911.2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1" si="846">R2659+W2659</f>
        <v>0</v>
      </c>
      <c r="AC2659" s="15">
        <f t="shared" si="845"/>
        <v>911.2</v>
      </c>
      <c r="AD2659" s="48">
        <f>(ROUND(AC2659-AC2656,1)/AC2656)</f>
        <v>-4.2857142857142858E-2</v>
      </c>
      <c r="AE2659" s="113"/>
      <c r="AF2659" s="60"/>
    </row>
    <row r="2660" spans="1:32">
      <c r="A2660" s="99" t="s">
        <v>805</v>
      </c>
      <c r="B2660" s="87">
        <v>0</v>
      </c>
      <c r="C2660" s="21" t="s">
        <v>338</v>
      </c>
      <c r="D2660" s="12">
        <v>170</v>
      </c>
      <c r="E2660" s="12">
        <v>0</v>
      </c>
      <c r="F2660" s="12">
        <v>0</v>
      </c>
      <c r="G2660" s="12">
        <v>0</v>
      </c>
      <c r="H2660" s="12">
        <v>0</v>
      </c>
      <c r="I2660" s="13">
        <v>35</v>
      </c>
      <c r="J2660" s="13">
        <v>25</v>
      </c>
      <c r="K2660" s="13">
        <v>0</v>
      </c>
      <c r="L2660" s="13">
        <v>0</v>
      </c>
      <c r="M2660" s="13">
        <v>0</v>
      </c>
      <c r="N2660" s="14">
        <f>D2660*$D$7</f>
        <v>340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571.20000000000005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911.2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911.2</v>
      </c>
      <c r="AD2660" s="48">
        <f>(ROUND(AC2660-AC2656,1)/AC2656)</f>
        <v>-4.2857142857142858E-2</v>
      </c>
      <c r="AE2660" s="113"/>
      <c r="AF2660" s="60"/>
    </row>
    <row r="2661" spans="1:32">
      <c r="A2661" s="99" t="s">
        <v>655</v>
      </c>
      <c r="B2661" s="87"/>
      <c r="C2661" s="21" t="s">
        <v>339</v>
      </c>
      <c r="D2661" s="12">
        <v>170</v>
      </c>
      <c r="E2661" s="12">
        <v>0</v>
      </c>
      <c r="F2661" s="12">
        <v>0</v>
      </c>
      <c r="G2661" s="12">
        <v>0</v>
      </c>
      <c r="H2661" s="12">
        <v>0</v>
      </c>
      <c r="I2661" s="13">
        <v>35</v>
      </c>
      <c r="J2661" s="13">
        <v>25</v>
      </c>
      <c r="K2661" s="13">
        <v>0</v>
      </c>
      <c r="L2661" s="13">
        <v>0</v>
      </c>
      <c r="M2661" s="13">
        <v>0</v>
      </c>
      <c r="N2661" s="14">
        <f>D2661*$D$8</f>
        <v>340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571.20000000000005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911.2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911.2</v>
      </c>
      <c r="AD2661" s="48">
        <f>(ROUND(AC2661-AC2656,1)/AC2656)</f>
        <v>-4.2857142857142858E-2</v>
      </c>
      <c r="AE2661" s="113"/>
      <c r="AF2661" s="60"/>
    </row>
    <row r="2662" spans="1:32">
      <c r="A2662" s="99" t="s">
        <v>596</v>
      </c>
      <c r="B2662" s="87"/>
      <c r="C2662" s="21" t="s">
        <v>1</v>
      </c>
      <c r="D2662" s="12">
        <v>85</v>
      </c>
      <c r="E2662" s="12">
        <v>170</v>
      </c>
      <c r="F2662" s="12">
        <v>0</v>
      </c>
      <c r="G2662" s="12">
        <v>0</v>
      </c>
      <c r="H2662" s="12">
        <v>0</v>
      </c>
      <c r="I2662" s="13">
        <v>35</v>
      </c>
      <c r="J2662" s="13">
        <v>25</v>
      </c>
      <c r="K2662" s="13">
        <v>64</v>
      </c>
      <c r="L2662" s="13">
        <v>0</v>
      </c>
      <c r="M2662" s="13">
        <v>0</v>
      </c>
      <c r="N2662" s="14">
        <f>D2662*$D$9</f>
        <v>110.5</v>
      </c>
      <c r="O2662" s="14">
        <f>E2662*$E$9</f>
        <v>255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198.89999999999998</v>
      </c>
      <c r="T2662" s="14">
        <f>(O2662/100)*(K2662*$K$9)</f>
        <v>489.59999999999997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309.39999999999998</v>
      </c>
      <c r="Y2662" s="14">
        <f t="shared" si="842"/>
        <v>744.59999999999991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1054</v>
      </c>
      <c r="AD2662" s="48">
        <f>(ROUND(AC2662-AC2656,1)/AC2656)</f>
        <v>0.10714285714285714</v>
      </c>
      <c r="AE2662" s="113"/>
      <c r="AF2662" s="60"/>
    </row>
    <row r="2663" spans="1:32">
      <c r="A2663" s="99" t="s">
        <v>831</v>
      </c>
      <c r="B2663" s="87"/>
      <c r="C2663" s="21" t="s">
        <v>2</v>
      </c>
      <c r="D2663" s="12">
        <v>85</v>
      </c>
      <c r="E2663" s="12">
        <v>0</v>
      </c>
      <c r="F2663" s="12">
        <v>170</v>
      </c>
      <c r="G2663" s="12">
        <v>0</v>
      </c>
      <c r="H2663" s="12">
        <v>0</v>
      </c>
      <c r="I2663" s="13">
        <v>35</v>
      </c>
      <c r="J2663" s="13">
        <v>25</v>
      </c>
      <c r="K2663" s="13">
        <v>32</v>
      </c>
      <c r="L2663" s="13">
        <v>32</v>
      </c>
      <c r="M2663" s="13">
        <v>0</v>
      </c>
      <c r="N2663" s="14">
        <f>D2663*$D$10</f>
        <v>110.5</v>
      </c>
      <c r="O2663" s="14">
        <f>E2663*$E$10</f>
        <v>0</v>
      </c>
      <c r="P2663" s="14">
        <f>F2663*$F$10</f>
        <v>255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198.89999999999998</v>
      </c>
      <c r="T2663" s="14">
        <f>(O2663/100)*(K2663*$J$10)</f>
        <v>0</v>
      </c>
      <c r="U2663" s="14">
        <f>(P2663/100)*(K2663*$K$10)+(P2663/100)*(L2663*$L$10)</f>
        <v>489.59999999999997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309.39999999999998</v>
      </c>
      <c r="Y2663" s="14">
        <f t="shared" si="842"/>
        <v>0</v>
      </c>
      <c r="Z2663" s="14">
        <f t="shared" si="843"/>
        <v>744.59999999999991</v>
      </c>
      <c r="AA2663" s="14">
        <f t="shared" si="844"/>
        <v>0</v>
      </c>
      <c r="AB2663" s="14">
        <f t="shared" si="846"/>
        <v>0</v>
      </c>
      <c r="AC2663" s="15">
        <f t="shared" si="845"/>
        <v>1054</v>
      </c>
      <c r="AD2663" s="48">
        <f>(ROUND(AC2663-AC2656,1)/AC2656)</f>
        <v>0.10714285714285714</v>
      </c>
      <c r="AE2663" s="113"/>
      <c r="AF2663" s="60"/>
    </row>
    <row r="2664" spans="1:32">
      <c r="A2664" s="99" t="s">
        <v>832</v>
      </c>
      <c r="B2664" s="87"/>
      <c r="C2664" s="21" t="s">
        <v>3</v>
      </c>
      <c r="D2664" s="12">
        <v>85</v>
      </c>
      <c r="E2664" s="12">
        <v>0</v>
      </c>
      <c r="F2664" s="12">
        <v>0</v>
      </c>
      <c r="G2664" s="12">
        <v>170</v>
      </c>
      <c r="H2664" s="12">
        <v>0</v>
      </c>
      <c r="I2664" s="13">
        <v>35</v>
      </c>
      <c r="J2664" s="13">
        <v>25</v>
      </c>
      <c r="K2664" s="13">
        <v>0</v>
      </c>
      <c r="L2664" s="13">
        <v>64</v>
      </c>
      <c r="M2664" s="13">
        <v>0</v>
      </c>
      <c r="N2664" s="14">
        <f>D2664*$D$11</f>
        <v>110.5</v>
      </c>
      <c r="O2664" s="14">
        <f>E2664*$E$11</f>
        <v>0</v>
      </c>
      <c r="P2664" s="14">
        <f>F2664*$F$11</f>
        <v>0</v>
      </c>
      <c r="Q2664" s="14">
        <f>G2664*$G$11</f>
        <v>255</v>
      </c>
      <c r="R2664" s="14">
        <f>H2664*$H$11</f>
        <v>0</v>
      </c>
      <c r="S2664" s="14">
        <f>(N2664/100)*(I2664*$I$11)+(N2664/100)*(J2664*$J$11)</f>
        <v>198.89999999999998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489.59999999999997</v>
      </c>
      <c r="W2664" s="14">
        <f>(R2664/100)*(K2664*$K$11)+(R2664/100)*(L2664*$L$11)</f>
        <v>0</v>
      </c>
      <c r="X2664" s="14">
        <f t="shared" si="841"/>
        <v>309.39999999999998</v>
      </c>
      <c r="Y2664" s="14">
        <f t="shared" si="842"/>
        <v>0</v>
      </c>
      <c r="Z2664" s="14">
        <f t="shared" si="843"/>
        <v>0</v>
      </c>
      <c r="AA2664" s="14">
        <f t="shared" si="844"/>
        <v>744.59999999999991</v>
      </c>
      <c r="AB2664" s="14">
        <f t="shared" si="846"/>
        <v>0</v>
      </c>
      <c r="AC2664" s="15">
        <f t="shared" si="845"/>
        <v>1054</v>
      </c>
      <c r="AD2664" s="48">
        <f>(ROUND(AC2664-AC2656,1)/AC2656)</f>
        <v>0.10714285714285714</v>
      </c>
      <c r="AE2664" s="113"/>
      <c r="AF2664" s="60"/>
    </row>
    <row r="2665" spans="1:32">
      <c r="A2665" s="99" t="s">
        <v>833</v>
      </c>
      <c r="B2665" s="87"/>
      <c r="C2665" s="21" t="s">
        <v>4</v>
      </c>
      <c r="D2665" s="12">
        <v>85</v>
      </c>
      <c r="E2665" s="12">
        <v>0</v>
      </c>
      <c r="F2665" s="12">
        <v>0</v>
      </c>
      <c r="G2665" s="12">
        <v>0</v>
      </c>
      <c r="H2665" s="12">
        <v>170</v>
      </c>
      <c r="I2665" s="13">
        <v>35</v>
      </c>
      <c r="J2665" s="13">
        <v>25</v>
      </c>
      <c r="K2665" s="13">
        <v>32</v>
      </c>
      <c r="L2665" s="13">
        <v>32</v>
      </c>
      <c r="M2665" s="13">
        <v>0</v>
      </c>
      <c r="N2665" s="14">
        <f>D2665*$D$12</f>
        <v>110.5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255</v>
      </c>
      <c r="S2665" s="14">
        <f>(N2665/100)*(I2665*$I$12)+(N2665/100)*(J2665*$J$12)</f>
        <v>198.89999999999998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489.59999999999997</v>
      </c>
      <c r="X2665" s="14">
        <f t="shared" si="841"/>
        <v>309.39999999999998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744.59999999999991</v>
      </c>
      <c r="AC2665" s="15">
        <f t="shared" si="845"/>
        <v>1054</v>
      </c>
      <c r="AD2665" s="48">
        <f>(ROUND(AC2665-AC2656,1)/AC2656)</f>
        <v>0.10714285714285714</v>
      </c>
      <c r="AE2665" s="113"/>
      <c r="AF2665" s="60"/>
    </row>
    <row r="2666" spans="1:32">
      <c r="A2666" s="99" t="s">
        <v>834</v>
      </c>
      <c r="B2666" s="87"/>
      <c r="C2666" s="21" t="s">
        <v>327</v>
      </c>
      <c r="D2666" s="12">
        <v>170</v>
      </c>
      <c r="E2666" s="12">
        <v>0</v>
      </c>
      <c r="F2666" s="12">
        <v>0</v>
      </c>
      <c r="G2666" s="12">
        <v>0</v>
      </c>
      <c r="H2666" s="12">
        <v>0</v>
      </c>
      <c r="I2666" s="13">
        <v>35</v>
      </c>
      <c r="J2666" s="13">
        <v>25</v>
      </c>
      <c r="K2666" s="13">
        <v>0</v>
      </c>
      <c r="L2666" s="13">
        <v>0</v>
      </c>
      <c r="M2666" s="13">
        <v>60</v>
      </c>
      <c r="N2666" s="14">
        <f>D2666*$D$13</f>
        <v>255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918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1173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1173</v>
      </c>
      <c r="AD2666" s="48">
        <f>(ROUND(AC2666-AC2656,1)/AC2656)</f>
        <v>0.23214285714285715</v>
      </c>
      <c r="AE2666" s="113"/>
      <c r="AF2666" s="60"/>
    </row>
    <row r="2667" spans="1:32">
      <c r="A2667" s="99" t="s">
        <v>835</v>
      </c>
      <c r="B2667" s="87"/>
      <c r="C2667" s="21" t="s">
        <v>328</v>
      </c>
      <c r="D2667" s="12">
        <v>170</v>
      </c>
      <c r="E2667" s="12">
        <v>0</v>
      </c>
      <c r="F2667" s="12">
        <v>0</v>
      </c>
      <c r="G2667" s="12">
        <v>0</v>
      </c>
      <c r="H2667" s="12">
        <v>0</v>
      </c>
      <c r="I2667" s="13">
        <v>35</v>
      </c>
      <c r="J2667" s="13">
        <v>25</v>
      </c>
      <c r="K2667" s="13">
        <v>60</v>
      </c>
      <c r="L2667" s="13">
        <v>0</v>
      </c>
      <c r="M2667" s="13">
        <v>0</v>
      </c>
      <c r="N2667" s="14">
        <f>D2667*$D$14</f>
        <v>255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918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1173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1173</v>
      </c>
      <c r="AD2667" s="48">
        <f>(ROUND(AC2667-AC2656,1)/AC2656)</f>
        <v>0.23214285714285715</v>
      </c>
      <c r="AE2667" s="113"/>
      <c r="AF2667" s="60"/>
    </row>
    <row r="2668" spans="1:32">
      <c r="A2668" s="99"/>
      <c r="B2668" s="87"/>
      <c r="C2668" s="21" t="s">
        <v>329</v>
      </c>
      <c r="D2668" s="12">
        <v>170</v>
      </c>
      <c r="E2668" s="12">
        <v>0</v>
      </c>
      <c r="F2668" s="12">
        <v>0</v>
      </c>
      <c r="G2668" s="12">
        <v>0</v>
      </c>
      <c r="H2668" s="12">
        <v>0</v>
      </c>
      <c r="I2668" s="13">
        <v>35</v>
      </c>
      <c r="J2668" s="13">
        <v>25</v>
      </c>
      <c r="K2668" s="13">
        <v>0</v>
      </c>
      <c r="L2668" s="13">
        <v>60</v>
      </c>
      <c r="M2668" s="13">
        <v>0</v>
      </c>
      <c r="N2668" s="14">
        <f>D2668*$D$15</f>
        <v>255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918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1173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1173</v>
      </c>
      <c r="AD2668" s="48">
        <f>(ROUND(AC2668-AC2656,1)/AC2656)</f>
        <v>0.23214285714285715</v>
      </c>
      <c r="AE2668" s="113"/>
      <c r="AF2668" s="60"/>
    </row>
    <row r="2669" spans="1:32">
      <c r="A2669" s="99"/>
      <c r="B2669" s="87"/>
      <c r="C2669" s="21" t="s">
        <v>325</v>
      </c>
      <c r="D2669" s="12">
        <v>170</v>
      </c>
      <c r="E2669" s="12">
        <v>0</v>
      </c>
      <c r="F2669" s="12">
        <v>0</v>
      </c>
      <c r="G2669" s="12">
        <v>0</v>
      </c>
      <c r="H2669" s="12">
        <v>0</v>
      </c>
      <c r="I2669" s="13">
        <v>35</v>
      </c>
      <c r="J2669" s="13">
        <v>49</v>
      </c>
      <c r="K2669" s="13">
        <v>0</v>
      </c>
      <c r="L2669" s="13">
        <v>0</v>
      </c>
      <c r="M2669" s="13">
        <v>0</v>
      </c>
      <c r="N2669" s="14">
        <f>D2669*$D$16</f>
        <v>272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694.96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966.96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967</v>
      </c>
      <c r="AD2669" s="48">
        <f>(ROUND(AC2669-AC2656,1)/AC2656)</f>
        <v>1.5756302521008403E-2</v>
      </c>
      <c r="AE2669" s="113"/>
      <c r="AF2669" s="60"/>
    </row>
    <row r="2670" spans="1:32">
      <c r="A2670" s="99"/>
      <c r="B2670" s="87"/>
      <c r="C2670" s="21" t="s">
        <v>326</v>
      </c>
      <c r="D2670" s="12">
        <v>170</v>
      </c>
      <c r="E2670" s="12">
        <v>0</v>
      </c>
      <c r="F2670" s="12">
        <v>0</v>
      </c>
      <c r="G2670" s="12">
        <v>0</v>
      </c>
      <c r="H2670" s="12">
        <v>0</v>
      </c>
      <c r="I2670" s="13">
        <v>63</v>
      </c>
      <c r="J2670" s="13">
        <v>25</v>
      </c>
      <c r="K2670" s="13">
        <v>0</v>
      </c>
      <c r="L2670" s="13">
        <v>0</v>
      </c>
      <c r="M2670" s="13">
        <v>0</v>
      </c>
      <c r="N2670" s="14">
        <f>D2670*$D$17</f>
        <v>272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839.12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1111.1199999999999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1111.0999999999999</v>
      </c>
      <c r="AD2670" s="48">
        <f>(ROUND(AC2670-AC2656,1)/AC2656)</f>
        <v>0.16712184873949579</v>
      </c>
      <c r="AE2670" s="113"/>
      <c r="AF2670" s="60"/>
    </row>
    <row r="2671" spans="1:32">
      <c r="A2671" s="106" t="s">
        <v>0</v>
      </c>
      <c r="B2671" s="88" t="s">
        <v>545</v>
      </c>
      <c r="C2671" s="50" t="s">
        <v>243</v>
      </c>
      <c r="D2671" s="11">
        <v>175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0</v>
      </c>
      <c r="K2671" s="51">
        <v>0</v>
      </c>
      <c r="L2671" s="51">
        <v>0</v>
      </c>
      <c r="M2671" s="51">
        <v>0</v>
      </c>
      <c r="N2671" s="52">
        <f>D2671*$D$3</f>
        <v>350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630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685" si="847">N2671+S2671</f>
        <v>980</v>
      </c>
      <c r="Y2671" s="52">
        <f t="shared" ref="Y2671:Y2685" si="848">O2671+T2671</f>
        <v>0</v>
      </c>
      <c r="Z2671" s="52">
        <f t="shared" ref="Z2671:Z2685" si="849">P2671+U2671</f>
        <v>0</v>
      </c>
      <c r="AA2671" s="52">
        <f t="shared" ref="AA2671:AA2685" si="850">Q2671+V2671</f>
        <v>0</v>
      </c>
      <c r="AB2671" s="52">
        <f t="shared" si="846"/>
        <v>0</v>
      </c>
      <c r="AC2671" s="53">
        <f>ROUND(X2671+Y2671+Z2671+AA2671+AB2671,1)</f>
        <v>980</v>
      </c>
      <c r="AD2671" s="58">
        <v>0</v>
      </c>
      <c r="AE2671" s="113"/>
      <c r="AF2671" s="60"/>
    </row>
    <row r="2672" spans="1:32">
      <c r="A2672" s="99" t="s">
        <v>802</v>
      </c>
      <c r="B2672" s="89">
        <v>32</v>
      </c>
      <c r="C2672" s="21" t="s">
        <v>324</v>
      </c>
      <c r="D2672" s="12">
        <v>175</v>
      </c>
      <c r="E2672" s="12">
        <v>0</v>
      </c>
      <c r="F2672" s="12">
        <v>0</v>
      </c>
      <c r="G2672" s="12">
        <v>0</v>
      </c>
      <c r="H2672" s="12">
        <v>0</v>
      </c>
      <c r="I2672" s="13">
        <v>73</v>
      </c>
      <c r="J2672" s="13">
        <v>15</v>
      </c>
      <c r="K2672" s="13">
        <v>0</v>
      </c>
      <c r="L2672" s="13">
        <v>0</v>
      </c>
      <c r="M2672" s="13">
        <v>0</v>
      </c>
      <c r="N2672" s="14">
        <f>D2672*$D$4</f>
        <v>280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862.4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47"/>
        <v>1142.4000000000001</v>
      </c>
      <c r="Y2672" s="14">
        <f t="shared" si="848"/>
        <v>0</v>
      </c>
      <c r="Z2672" s="14">
        <f t="shared" si="849"/>
        <v>0</v>
      </c>
      <c r="AA2672" s="14">
        <f t="shared" si="850"/>
        <v>0</v>
      </c>
      <c r="AB2672" s="14">
        <f>R2672+W2672</f>
        <v>0</v>
      </c>
      <c r="AC2672" s="15">
        <f>ROUND(X2672+Y2672+Z2672+AA2672+AB2672,1)</f>
        <v>1142.4000000000001</v>
      </c>
      <c r="AD2672" s="48">
        <f>(ROUND(AC2672-AC2671,1)/AC2671)</f>
        <v>0.16571428571428573</v>
      </c>
      <c r="AE2672" s="113"/>
      <c r="AF2672" s="60"/>
    </row>
    <row r="2673" spans="1:32">
      <c r="A2673" s="99" t="s">
        <v>803</v>
      </c>
      <c r="B2673" s="89">
        <v>0</v>
      </c>
      <c r="C2673" s="21" t="s">
        <v>836</v>
      </c>
      <c r="D2673" s="12">
        <v>175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D2673*$D$5</f>
        <v>350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588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47"/>
        <v>938</v>
      </c>
      <c r="Y2673" s="14">
        <f t="shared" si="848"/>
        <v>0</v>
      </c>
      <c r="Z2673" s="14">
        <f t="shared" si="849"/>
        <v>0</v>
      </c>
      <c r="AA2673" s="14">
        <f t="shared" si="850"/>
        <v>0</v>
      </c>
      <c r="AB2673" s="14">
        <f>R2673+W2673</f>
        <v>0</v>
      </c>
      <c r="AC2673" s="15">
        <f t="shared" ref="AC2673:AC2685" si="851">ROUND(X2673+Y2673+Z2673+AA2673+AB2673,1)</f>
        <v>938</v>
      </c>
      <c r="AD2673" s="48">
        <f>(ROUND(AC2673-AC2671,1)/AC2671)</f>
        <v>-4.2857142857142858E-2</v>
      </c>
      <c r="AE2673" s="113" t="s">
        <v>801</v>
      </c>
      <c r="AF2673" s="60"/>
    </row>
    <row r="2674" spans="1:32">
      <c r="A2674" s="99" t="s">
        <v>804</v>
      </c>
      <c r="B2674" s="89">
        <v>0</v>
      </c>
      <c r="C2674" s="21" t="s">
        <v>337</v>
      </c>
      <c r="D2674" s="12">
        <v>175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0</v>
      </c>
      <c r="K2674" s="13">
        <v>0</v>
      </c>
      <c r="L2674" s="13">
        <v>0</v>
      </c>
      <c r="M2674" s="13">
        <v>0</v>
      </c>
      <c r="N2674" s="14">
        <f>D2674*$D$6</f>
        <v>350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588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47"/>
        <v>938</v>
      </c>
      <c r="Y2674" s="14">
        <f t="shared" si="848"/>
        <v>0</v>
      </c>
      <c r="Z2674" s="14">
        <f t="shared" si="849"/>
        <v>0</v>
      </c>
      <c r="AA2674" s="14">
        <f t="shared" si="850"/>
        <v>0</v>
      </c>
      <c r="AB2674" s="14">
        <f t="shared" ref="AB2674:AB2685" si="852">R2674+W2674</f>
        <v>0</v>
      </c>
      <c r="AC2674" s="15">
        <f t="shared" si="851"/>
        <v>938</v>
      </c>
      <c r="AD2674" s="48">
        <f>(ROUND(AC2674-AC2671,1)/AC2671)</f>
        <v>-4.2857142857142858E-2</v>
      </c>
      <c r="AE2674" s="113"/>
      <c r="AF2674" s="60"/>
    </row>
    <row r="2675" spans="1:32">
      <c r="A2675" s="99" t="s">
        <v>805</v>
      </c>
      <c r="B2675" s="89">
        <v>0</v>
      </c>
      <c r="C2675" s="21" t="s">
        <v>338</v>
      </c>
      <c r="D2675" s="12">
        <v>175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0</v>
      </c>
      <c r="K2675" s="13">
        <v>0</v>
      </c>
      <c r="L2675" s="13">
        <v>0</v>
      </c>
      <c r="M2675" s="13">
        <v>0</v>
      </c>
      <c r="N2675" s="14">
        <f>D2675*$D$7</f>
        <v>350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588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47"/>
        <v>938</v>
      </c>
      <c r="Y2675" s="14">
        <f t="shared" si="848"/>
        <v>0</v>
      </c>
      <c r="Z2675" s="14">
        <f t="shared" si="849"/>
        <v>0</v>
      </c>
      <c r="AA2675" s="14">
        <f t="shared" si="850"/>
        <v>0</v>
      </c>
      <c r="AB2675" s="14">
        <f t="shared" si="852"/>
        <v>0</v>
      </c>
      <c r="AC2675" s="15">
        <f t="shared" si="851"/>
        <v>938</v>
      </c>
      <c r="AD2675" s="48">
        <f>(ROUND(AC2675-AC2671,1)/AC2671)</f>
        <v>-4.2857142857142858E-2</v>
      </c>
      <c r="AE2675" s="113"/>
      <c r="AF2675" s="60"/>
    </row>
    <row r="2676" spans="1:32">
      <c r="A2676" s="99" t="s">
        <v>655</v>
      </c>
      <c r="B2676" s="89"/>
      <c r="C2676" s="21" t="s">
        <v>339</v>
      </c>
      <c r="D2676" s="12">
        <v>175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D2676*$D$8</f>
        <v>350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588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47"/>
        <v>938</v>
      </c>
      <c r="Y2676" s="14">
        <f t="shared" si="848"/>
        <v>0</v>
      </c>
      <c r="Z2676" s="14">
        <f t="shared" si="849"/>
        <v>0</v>
      </c>
      <c r="AA2676" s="14">
        <f t="shared" si="850"/>
        <v>0</v>
      </c>
      <c r="AB2676" s="14">
        <f t="shared" si="852"/>
        <v>0</v>
      </c>
      <c r="AC2676" s="15">
        <f t="shared" si="851"/>
        <v>938</v>
      </c>
      <c r="AD2676" s="48">
        <f>(ROUND(AC2676-AC2671,1)/AC2671)</f>
        <v>-4.2857142857142858E-2</v>
      </c>
      <c r="AE2676" s="113"/>
      <c r="AF2676" s="60"/>
    </row>
    <row r="2677" spans="1:32">
      <c r="A2677" s="99" t="s">
        <v>596</v>
      </c>
      <c r="B2677" s="89"/>
      <c r="C2677" s="21" t="s">
        <v>1</v>
      </c>
      <c r="D2677" s="12">
        <v>87</v>
      </c>
      <c r="E2677" s="12">
        <v>175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65</v>
      </c>
      <c r="L2677" s="13">
        <v>0</v>
      </c>
      <c r="M2677" s="13">
        <v>0</v>
      </c>
      <c r="N2677" s="14">
        <f>D2677*$D$9</f>
        <v>113.10000000000001</v>
      </c>
      <c r="O2677" s="14">
        <f>E2677*$E$9</f>
        <v>262.5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203.58</v>
      </c>
      <c r="T2677" s="14">
        <f>(O2677/100)*(K2677*$K$9)</f>
        <v>511.875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47"/>
        <v>316.68</v>
      </c>
      <c r="Y2677" s="14">
        <f t="shared" si="848"/>
        <v>774.375</v>
      </c>
      <c r="Z2677" s="14">
        <f t="shared" si="849"/>
        <v>0</v>
      </c>
      <c r="AA2677" s="14">
        <f t="shared" si="850"/>
        <v>0</v>
      </c>
      <c r="AB2677" s="14">
        <f t="shared" si="852"/>
        <v>0</v>
      </c>
      <c r="AC2677" s="15">
        <f t="shared" si="851"/>
        <v>1091.0999999999999</v>
      </c>
      <c r="AD2677" s="48">
        <f>(ROUND(AC2677-AC2671,1)/AC2671)</f>
        <v>0.11336734693877551</v>
      </c>
      <c r="AE2677" s="113"/>
      <c r="AF2677" s="60"/>
    </row>
    <row r="2678" spans="1:32">
      <c r="A2678" s="99" t="s">
        <v>831</v>
      </c>
      <c r="B2678" s="89"/>
      <c r="C2678" s="21" t="s">
        <v>2</v>
      </c>
      <c r="D2678" s="12">
        <v>87</v>
      </c>
      <c r="E2678" s="12">
        <v>0</v>
      </c>
      <c r="F2678" s="12">
        <v>175</v>
      </c>
      <c r="G2678" s="12">
        <v>0</v>
      </c>
      <c r="H2678" s="12">
        <v>0</v>
      </c>
      <c r="I2678" s="13">
        <v>60</v>
      </c>
      <c r="J2678" s="13">
        <v>0</v>
      </c>
      <c r="K2678" s="13">
        <v>32.5</v>
      </c>
      <c r="L2678" s="13">
        <v>32.5</v>
      </c>
      <c r="M2678" s="13">
        <v>0</v>
      </c>
      <c r="N2678" s="14">
        <f>D2678*$D$10</f>
        <v>113.10000000000001</v>
      </c>
      <c r="O2678" s="14">
        <f>E2678*$E$10</f>
        <v>0</v>
      </c>
      <c r="P2678" s="14">
        <f>F2678*$F$10</f>
        <v>262.5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203.58</v>
      </c>
      <c r="T2678" s="14">
        <f>(O2678/100)*(K2678*$J$10)</f>
        <v>0</v>
      </c>
      <c r="U2678" s="14">
        <f>(P2678/100)*(K2678*$K$10)+(P2678/100)*(L2678*$L$10)</f>
        <v>511.875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47"/>
        <v>316.68</v>
      </c>
      <c r="Y2678" s="14">
        <f t="shared" si="848"/>
        <v>0</v>
      </c>
      <c r="Z2678" s="14">
        <f t="shared" si="849"/>
        <v>774.375</v>
      </c>
      <c r="AA2678" s="14">
        <f t="shared" si="850"/>
        <v>0</v>
      </c>
      <c r="AB2678" s="14">
        <f t="shared" si="852"/>
        <v>0</v>
      </c>
      <c r="AC2678" s="15">
        <f t="shared" si="851"/>
        <v>1091.0999999999999</v>
      </c>
      <c r="AD2678" s="48">
        <f>(ROUND(AC2678-AC2671,1)/AC2671)</f>
        <v>0.11336734693877551</v>
      </c>
      <c r="AE2678" s="113"/>
      <c r="AF2678" s="60"/>
    </row>
    <row r="2679" spans="1:32">
      <c r="A2679" s="99" t="s">
        <v>832</v>
      </c>
      <c r="B2679" s="89"/>
      <c r="C2679" s="21" t="s">
        <v>3</v>
      </c>
      <c r="D2679" s="12">
        <v>87</v>
      </c>
      <c r="E2679" s="12">
        <v>0</v>
      </c>
      <c r="F2679" s="12">
        <v>0</v>
      </c>
      <c r="G2679" s="12">
        <v>175</v>
      </c>
      <c r="H2679" s="12">
        <v>0</v>
      </c>
      <c r="I2679" s="13">
        <v>60</v>
      </c>
      <c r="J2679" s="13">
        <v>0</v>
      </c>
      <c r="K2679" s="13">
        <v>0</v>
      </c>
      <c r="L2679" s="13">
        <v>65</v>
      </c>
      <c r="M2679" s="13">
        <v>0</v>
      </c>
      <c r="N2679" s="14">
        <f>D2679*$D$11</f>
        <v>113.10000000000001</v>
      </c>
      <c r="O2679" s="14">
        <f>E2679*$E$11</f>
        <v>0</v>
      </c>
      <c r="P2679" s="14">
        <f>F2679*$F$11</f>
        <v>0</v>
      </c>
      <c r="Q2679" s="14">
        <f>G2679*$G$11</f>
        <v>262.5</v>
      </c>
      <c r="R2679" s="14">
        <f>H2679*$H$11</f>
        <v>0</v>
      </c>
      <c r="S2679" s="14">
        <f>(N2679/100)*(I2679*$I$11)+(N2679/100)*(J2679*$J$11)</f>
        <v>203.58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511.875</v>
      </c>
      <c r="W2679" s="14">
        <f>(R2679/100)*(K2679*$K$11)+(R2679/100)*(L2679*$L$11)</f>
        <v>0</v>
      </c>
      <c r="X2679" s="14">
        <f t="shared" si="847"/>
        <v>316.68</v>
      </c>
      <c r="Y2679" s="14">
        <f t="shared" si="848"/>
        <v>0</v>
      </c>
      <c r="Z2679" s="14">
        <f t="shared" si="849"/>
        <v>0</v>
      </c>
      <c r="AA2679" s="14">
        <f t="shared" si="850"/>
        <v>774.375</v>
      </c>
      <c r="AB2679" s="14">
        <f t="shared" si="852"/>
        <v>0</v>
      </c>
      <c r="AC2679" s="15">
        <f t="shared" si="851"/>
        <v>1091.0999999999999</v>
      </c>
      <c r="AD2679" s="48">
        <f>(ROUND(AC2679-AC2671,1)/AC2671)</f>
        <v>0.11336734693877551</v>
      </c>
      <c r="AE2679" s="113"/>
      <c r="AF2679" s="60"/>
    </row>
    <row r="2680" spans="1:32">
      <c r="A2680" s="99" t="s">
        <v>833</v>
      </c>
      <c r="B2680" s="89"/>
      <c r="C2680" s="21" t="s">
        <v>4</v>
      </c>
      <c r="D2680" s="12">
        <v>87</v>
      </c>
      <c r="E2680" s="12">
        <v>0</v>
      </c>
      <c r="F2680" s="12">
        <v>0</v>
      </c>
      <c r="G2680" s="12">
        <v>0</v>
      </c>
      <c r="H2680" s="12">
        <v>175</v>
      </c>
      <c r="I2680" s="13">
        <v>60</v>
      </c>
      <c r="J2680" s="13">
        <v>0</v>
      </c>
      <c r="K2680" s="13">
        <v>32.5</v>
      </c>
      <c r="L2680" s="13">
        <v>32.5</v>
      </c>
      <c r="M2680" s="13">
        <v>0</v>
      </c>
      <c r="N2680" s="14">
        <f>D2680*$D$12</f>
        <v>113.10000000000001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262.5</v>
      </c>
      <c r="S2680" s="14">
        <f>(N2680/100)*(I2680*$I$12)+(N2680/100)*(J2680*$J$12)</f>
        <v>203.58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511.875</v>
      </c>
      <c r="X2680" s="14">
        <f t="shared" si="847"/>
        <v>316.68</v>
      </c>
      <c r="Y2680" s="14">
        <f t="shared" si="848"/>
        <v>0</v>
      </c>
      <c r="Z2680" s="14">
        <f t="shared" si="849"/>
        <v>0</v>
      </c>
      <c r="AA2680" s="14">
        <f t="shared" si="850"/>
        <v>0</v>
      </c>
      <c r="AB2680" s="14">
        <f t="shared" si="852"/>
        <v>774.375</v>
      </c>
      <c r="AC2680" s="15">
        <f t="shared" si="851"/>
        <v>1091.0999999999999</v>
      </c>
      <c r="AD2680" s="48">
        <f>(ROUND(AC2680-AC2671,1)/AC2671)</f>
        <v>0.11336734693877551</v>
      </c>
      <c r="AE2680" s="113"/>
      <c r="AF2680" s="60"/>
    </row>
    <row r="2681" spans="1:32">
      <c r="A2681" s="99" t="s">
        <v>834</v>
      </c>
      <c r="B2681" s="89"/>
      <c r="C2681" s="21" t="s">
        <v>327</v>
      </c>
      <c r="D2681" s="12">
        <v>175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0</v>
      </c>
      <c r="K2681" s="13">
        <v>0</v>
      </c>
      <c r="L2681" s="13">
        <v>0</v>
      </c>
      <c r="M2681" s="13">
        <v>60</v>
      </c>
      <c r="N2681" s="14">
        <f>D2681*$D$13</f>
        <v>262.5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945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47"/>
        <v>1207.5</v>
      </c>
      <c r="Y2681" s="14">
        <f t="shared" si="848"/>
        <v>0</v>
      </c>
      <c r="Z2681" s="14">
        <f t="shared" si="849"/>
        <v>0</v>
      </c>
      <c r="AA2681" s="14">
        <f t="shared" si="850"/>
        <v>0</v>
      </c>
      <c r="AB2681" s="14">
        <f t="shared" si="852"/>
        <v>0</v>
      </c>
      <c r="AC2681" s="15">
        <f t="shared" si="851"/>
        <v>1207.5</v>
      </c>
      <c r="AD2681" s="48">
        <f>(ROUND(AC2681-AC2671,1)/AC2671)</f>
        <v>0.23214285714285715</v>
      </c>
      <c r="AE2681" s="113"/>
      <c r="AF2681" s="60"/>
    </row>
    <row r="2682" spans="1:32">
      <c r="A2682" s="99" t="s">
        <v>835</v>
      </c>
      <c r="B2682" s="89"/>
      <c r="C2682" s="21" t="s">
        <v>328</v>
      </c>
      <c r="D2682" s="12">
        <v>175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0</v>
      </c>
      <c r="K2682" s="13">
        <v>60</v>
      </c>
      <c r="L2682" s="13">
        <v>0</v>
      </c>
      <c r="M2682" s="13">
        <v>0</v>
      </c>
      <c r="N2682" s="14">
        <f>D2682*$D$14</f>
        <v>262.5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945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47"/>
        <v>1207.5</v>
      </c>
      <c r="Y2682" s="14">
        <f t="shared" si="848"/>
        <v>0</v>
      </c>
      <c r="Z2682" s="14">
        <f t="shared" si="849"/>
        <v>0</v>
      </c>
      <c r="AA2682" s="14">
        <f t="shared" si="850"/>
        <v>0</v>
      </c>
      <c r="AB2682" s="14">
        <f t="shared" si="852"/>
        <v>0</v>
      </c>
      <c r="AC2682" s="15">
        <f t="shared" si="851"/>
        <v>1207.5</v>
      </c>
      <c r="AD2682" s="48">
        <f>(ROUND(AC2682-AC2671,1)/AC2671)</f>
        <v>0.23214285714285715</v>
      </c>
      <c r="AE2682" s="113"/>
      <c r="AF2682" s="60"/>
    </row>
    <row r="2683" spans="1:32">
      <c r="A2683" s="99"/>
      <c r="B2683" s="89"/>
      <c r="C2683" s="21" t="s">
        <v>329</v>
      </c>
      <c r="D2683" s="12">
        <v>175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0</v>
      </c>
      <c r="K2683" s="13">
        <v>0</v>
      </c>
      <c r="L2683" s="13">
        <v>60</v>
      </c>
      <c r="M2683" s="13">
        <v>0</v>
      </c>
      <c r="N2683" s="14">
        <f>D2683*$D$15</f>
        <v>262.5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945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47"/>
        <v>1207.5</v>
      </c>
      <c r="Y2683" s="14">
        <f t="shared" si="848"/>
        <v>0</v>
      </c>
      <c r="Z2683" s="14">
        <f t="shared" si="849"/>
        <v>0</v>
      </c>
      <c r="AA2683" s="14">
        <f t="shared" si="850"/>
        <v>0</v>
      </c>
      <c r="AB2683" s="14">
        <f t="shared" si="852"/>
        <v>0</v>
      </c>
      <c r="AC2683" s="15">
        <f t="shared" si="851"/>
        <v>1207.5</v>
      </c>
      <c r="AD2683" s="48">
        <f>(ROUND(AC2683-AC2671,1)/AC2671)</f>
        <v>0.23214285714285715</v>
      </c>
      <c r="AE2683" s="113"/>
      <c r="AF2683" s="60"/>
    </row>
    <row r="2684" spans="1:32">
      <c r="A2684" s="99"/>
      <c r="B2684" s="89"/>
      <c r="C2684" s="21" t="s">
        <v>325</v>
      </c>
      <c r="D2684" s="12">
        <v>175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38</v>
      </c>
      <c r="K2684" s="13">
        <v>0</v>
      </c>
      <c r="L2684" s="13">
        <v>0</v>
      </c>
      <c r="M2684" s="13">
        <v>0</v>
      </c>
      <c r="N2684" s="14">
        <f>D2684*$D$16</f>
        <v>280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646.79999999999995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47"/>
        <v>926.8</v>
      </c>
      <c r="Y2684" s="14">
        <f t="shared" si="848"/>
        <v>0</v>
      </c>
      <c r="Z2684" s="14">
        <f t="shared" si="849"/>
        <v>0</v>
      </c>
      <c r="AA2684" s="14">
        <f t="shared" si="850"/>
        <v>0</v>
      </c>
      <c r="AB2684" s="14">
        <f t="shared" si="852"/>
        <v>0</v>
      </c>
      <c r="AC2684" s="15">
        <f t="shared" si="851"/>
        <v>926.8</v>
      </c>
      <c r="AD2684" s="48">
        <f>(ROUND(AC2684-AC2671,1)/AC2671)</f>
        <v>-5.4285714285714291E-2</v>
      </c>
      <c r="AE2684" s="113"/>
      <c r="AF2684" s="60"/>
    </row>
    <row r="2685" spans="1:32">
      <c r="A2685" s="99"/>
      <c r="B2685" s="89"/>
      <c r="C2685" s="21" t="s">
        <v>326</v>
      </c>
      <c r="D2685" s="12">
        <v>175</v>
      </c>
      <c r="E2685" s="12">
        <v>0</v>
      </c>
      <c r="F2685" s="12">
        <v>0</v>
      </c>
      <c r="G2685" s="12">
        <v>0</v>
      </c>
      <c r="H2685" s="12">
        <v>0</v>
      </c>
      <c r="I2685" s="13">
        <v>74</v>
      </c>
      <c r="J2685" s="13">
        <v>0</v>
      </c>
      <c r="K2685" s="13">
        <v>0</v>
      </c>
      <c r="L2685" s="13">
        <v>0</v>
      </c>
      <c r="M2685" s="13">
        <v>0</v>
      </c>
      <c r="N2685" s="14">
        <f>D2685*$D$17</f>
        <v>280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932.4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47"/>
        <v>1212.4000000000001</v>
      </c>
      <c r="Y2685" s="14">
        <f t="shared" si="848"/>
        <v>0</v>
      </c>
      <c r="Z2685" s="14">
        <f t="shared" si="849"/>
        <v>0</v>
      </c>
      <c r="AA2685" s="14">
        <f t="shared" si="850"/>
        <v>0</v>
      </c>
      <c r="AB2685" s="14">
        <f t="shared" si="852"/>
        <v>0</v>
      </c>
      <c r="AC2685" s="15">
        <f t="shared" si="851"/>
        <v>1212.4000000000001</v>
      </c>
      <c r="AD2685" s="48">
        <f>(ROUND(AC2685-AC2671,1)/AC2671)</f>
        <v>0.23714285714285716</v>
      </c>
      <c r="AE2685" s="113"/>
      <c r="AF2685" s="60"/>
    </row>
    <row r="2686" spans="1:32">
      <c r="A2686" s="106" t="s">
        <v>0</v>
      </c>
      <c r="B2686" s="90" t="s">
        <v>122</v>
      </c>
      <c r="C2686" s="50" t="s">
        <v>241</v>
      </c>
      <c r="D2686" s="11">
        <v>172</v>
      </c>
      <c r="E2686" s="11">
        <v>0</v>
      </c>
      <c r="F2686" s="11">
        <v>0</v>
      </c>
      <c r="G2686" s="11">
        <v>0</v>
      </c>
      <c r="H2686" s="11">
        <v>0</v>
      </c>
      <c r="I2686" s="51">
        <v>60</v>
      </c>
      <c r="J2686" s="51">
        <v>10</v>
      </c>
      <c r="K2686" s="51">
        <v>0</v>
      </c>
      <c r="L2686" s="51">
        <v>0</v>
      </c>
      <c r="M2686" s="51">
        <v>0</v>
      </c>
      <c r="N2686" s="52">
        <f>D2686*$D$3</f>
        <v>344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722.40000000000009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41"/>
        <v>1066.4000000000001</v>
      </c>
      <c r="Y2686" s="52">
        <f t="shared" si="842"/>
        <v>0</v>
      </c>
      <c r="Z2686" s="52">
        <f t="shared" si="843"/>
        <v>0</v>
      </c>
      <c r="AA2686" s="52">
        <f t="shared" si="844"/>
        <v>0</v>
      </c>
      <c r="AB2686" s="52">
        <f>R2686+W2686</f>
        <v>0</v>
      </c>
      <c r="AC2686" s="53">
        <f>ROUND(X2686+Y2686+Z2686+AA2686+AB2686,1)</f>
        <v>1066.4000000000001</v>
      </c>
      <c r="AD2686" s="58"/>
      <c r="AE2686" s="113"/>
      <c r="AF2686" s="60"/>
    </row>
    <row r="2687" spans="1:32">
      <c r="A2687" s="99" t="s">
        <v>802</v>
      </c>
      <c r="B2687" s="91">
        <v>36</v>
      </c>
      <c r="C2687" s="21" t="s">
        <v>324</v>
      </c>
      <c r="D2687" s="12">
        <v>172</v>
      </c>
      <c r="E2687" s="12">
        <v>0</v>
      </c>
      <c r="F2687" s="12">
        <v>0</v>
      </c>
      <c r="G2687" s="12">
        <v>0</v>
      </c>
      <c r="H2687" s="12">
        <v>0</v>
      </c>
      <c r="I2687" s="13">
        <v>70</v>
      </c>
      <c r="J2687" s="13">
        <v>29</v>
      </c>
      <c r="K2687" s="13">
        <v>0</v>
      </c>
      <c r="L2687" s="13">
        <v>0</v>
      </c>
      <c r="M2687" s="13">
        <v>0</v>
      </c>
      <c r="N2687" s="14">
        <f>D2687*$D$4</f>
        <v>275.2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953.56799999999987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41"/>
        <v>1228.7679999999998</v>
      </c>
      <c r="Y2687" s="14">
        <f t="shared" si="842"/>
        <v>0</v>
      </c>
      <c r="Z2687" s="14">
        <f t="shared" si="843"/>
        <v>0</v>
      </c>
      <c r="AA2687" s="14">
        <f t="shared" si="844"/>
        <v>0</v>
      </c>
      <c r="AB2687" s="14">
        <f>R2687+W2687</f>
        <v>0</v>
      </c>
      <c r="AC2687" s="15">
        <f>ROUND(X2687+Y2687+Z2687+AA2687+AB2687,1)</f>
        <v>1228.8</v>
      </c>
      <c r="AD2687" s="48">
        <f>(ROUND(AC2687-AC2686,1)/AC2686)</f>
        <v>0.15228807201800448</v>
      </c>
      <c r="AE2687" s="113" t="s">
        <v>801</v>
      </c>
      <c r="AF2687" s="60"/>
    </row>
    <row r="2688" spans="1:32">
      <c r="A2688" s="99" t="s">
        <v>803</v>
      </c>
      <c r="B2688" s="91">
        <v>18</v>
      </c>
      <c r="C2688" s="21" t="s">
        <v>836</v>
      </c>
      <c r="D2688" s="12">
        <v>172</v>
      </c>
      <c r="E2688" s="12">
        <v>0</v>
      </c>
      <c r="F2688" s="12">
        <v>0</v>
      </c>
      <c r="G2688" s="12">
        <v>0</v>
      </c>
      <c r="H2688" s="12">
        <v>0</v>
      </c>
      <c r="I2688" s="13">
        <v>60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D2688*$D$5</f>
        <v>344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674.24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1"/>
        <v>1018.24</v>
      </c>
      <c r="Y2688" s="14">
        <f t="shared" si="842"/>
        <v>0</v>
      </c>
      <c r="Z2688" s="14">
        <f t="shared" si="843"/>
        <v>0</v>
      </c>
      <c r="AA2688" s="14">
        <f t="shared" si="844"/>
        <v>0</v>
      </c>
      <c r="AB2688" s="14">
        <f>R2688+W2688</f>
        <v>0</v>
      </c>
      <c r="AC2688" s="15">
        <f t="shared" ref="AC2688:AC2700" si="853">ROUND(X2688+Y2688+Z2688+AA2688+AB2688,1)</f>
        <v>1018.2</v>
      </c>
      <c r="AD2688" s="48">
        <f>(ROUND(AC2688-AC2686,1)/AC2686)</f>
        <v>-4.5198799699924977E-2</v>
      </c>
      <c r="AE2688" s="113"/>
      <c r="AF2688" s="60"/>
    </row>
    <row r="2689" spans="1:32">
      <c r="A2689" s="99" t="s">
        <v>804</v>
      </c>
      <c r="B2689" s="91">
        <v>0</v>
      </c>
      <c r="C2689" s="21" t="s">
        <v>337</v>
      </c>
      <c r="D2689" s="12">
        <v>172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10</v>
      </c>
      <c r="K2689" s="13">
        <v>0</v>
      </c>
      <c r="L2689" s="13">
        <v>0</v>
      </c>
      <c r="M2689" s="13">
        <v>0</v>
      </c>
      <c r="N2689" s="14">
        <f>D2689*$D$6</f>
        <v>344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674.24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1"/>
        <v>1018.24</v>
      </c>
      <c r="Y2689" s="14">
        <f t="shared" si="842"/>
        <v>0</v>
      </c>
      <c r="Z2689" s="14">
        <f t="shared" si="843"/>
        <v>0</v>
      </c>
      <c r="AA2689" s="14">
        <f t="shared" si="844"/>
        <v>0</v>
      </c>
      <c r="AB2689" s="14">
        <f t="shared" ref="AB2689:AB2700" si="854">R2689+W2689</f>
        <v>0</v>
      </c>
      <c r="AC2689" s="15">
        <f t="shared" si="853"/>
        <v>1018.2</v>
      </c>
      <c r="AD2689" s="48">
        <f>(ROUND(AC2689-AC2686,1)/AC2686)</f>
        <v>-4.5198799699924977E-2</v>
      </c>
      <c r="AE2689" s="113"/>
      <c r="AF2689" s="60"/>
    </row>
    <row r="2690" spans="1:32">
      <c r="A2690" s="99" t="s">
        <v>805</v>
      </c>
      <c r="B2690" s="91">
        <v>0</v>
      </c>
      <c r="C2690" s="21" t="s">
        <v>338</v>
      </c>
      <c r="D2690" s="12">
        <v>172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D2690*$D$7</f>
        <v>344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674.24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1"/>
        <v>1018.24</v>
      </c>
      <c r="Y2690" s="14">
        <f t="shared" si="842"/>
        <v>0</v>
      </c>
      <c r="Z2690" s="14">
        <f t="shared" si="843"/>
        <v>0</v>
      </c>
      <c r="AA2690" s="14">
        <f t="shared" si="844"/>
        <v>0</v>
      </c>
      <c r="AB2690" s="14">
        <f t="shared" si="854"/>
        <v>0</v>
      </c>
      <c r="AC2690" s="15">
        <f t="shared" si="853"/>
        <v>1018.2</v>
      </c>
      <c r="AD2690" s="48">
        <f>(ROUND(AC2690-AC2686,1)/AC2686)</f>
        <v>-4.5198799699924977E-2</v>
      </c>
      <c r="AE2690" s="113"/>
      <c r="AF2690" s="60"/>
    </row>
    <row r="2691" spans="1:32">
      <c r="A2691" s="99" t="s">
        <v>655</v>
      </c>
      <c r="B2691" s="91"/>
      <c r="C2691" s="21" t="s">
        <v>339</v>
      </c>
      <c r="D2691" s="12">
        <v>172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D2691*$D$8</f>
        <v>344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674.24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1"/>
        <v>1018.24</v>
      </c>
      <c r="Y2691" s="14">
        <f t="shared" si="842"/>
        <v>0</v>
      </c>
      <c r="Z2691" s="14">
        <f t="shared" si="843"/>
        <v>0</v>
      </c>
      <c r="AA2691" s="14">
        <f t="shared" si="844"/>
        <v>0</v>
      </c>
      <c r="AB2691" s="14">
        <f t="shared" si="854"/>
        <v>0</v>
      </c>
      <c r="AC2691" s="15">
        <f t="shared" si="853"/>
        <v>1018.2</v>
      </c>
      <c r="AD2691" s="48">
        <f>(ROUND(AC2691-AC2686,1)/AC2686)</f>
        <v>-4.5198799699924977E-2</v>
      </c>
      <c r="AE2691" s="113"/>
      <c r="AF2691" s="60"/>
    </row>
    <row r="2692" spans="1:32">
      <c r="A2692" s="99" t="s">
        <v>596</v>
      </c>
      <c r="B2692" s="91"/>
      <c r="C2692" s="21" t="s">
        <v>1</v>
      </c>
      <c r="D2692" s="12">
        <v>86</v>
      </c>
      <c r="E2692" s="12">
        <v>172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75</v>
      </c>
      <c r="L2692" s="13">
        <v>0</v>
      </c>
      <c r="M2692" s="13">
        <v>0</v>
      </c>
      <c r="N2692" s="14">
        <f>D2692*$D$9</f>
        <v>111.8</v>
      </c>
      <c r="O2692" s="14">
        <f>E2692*$E$9</f>
        <v>258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234.77999999999997</v>
      </c>
      <c r="T2692" s="14">
        <f>(O2692/100)*(K2692*$K$9)</f>
        <v>580.5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1"/>
        <v>346.58</v>
      </c>
      <c r="Y2692" s="14">
        <f t="shared" si="842"/>
        <v>838.5</v>
      </c>
      <c r="Z2692" s="14">
        <f t="shared" si="843"/>
        <v>0</v>
      </c>
      <c r="AA2692" s="14">
        <f t="shared" si="844"/>
        <v>0</v>
      </c>
      <c r="AB2692" s="14">
        <f t="shared" si="854"/>
        <v>0</v>
      </c>
      <c r="AC2692" s="15">
        <f t="shared" si="853"/>
        <v>1185.0999999999999</v>
      </c>
      <c r="AD2692" s="48">
        <f>(ROUND(AC2692-AC2686,1)/AC2686)</f>
        <v>0.11130907726931732</v>
      </c>
      <c r="AE2692" s="113"/>
      <c r="AF2692" s="60"/>
    </row>
    <row r="2693" spans="1:32">
      <c r="A2693" s="99" t="s">
        <v>831</v>
      </c>
      <c r="B2693" s="91"/>
      <c r="C2693" s="21" t="s">
        <v>2</v>
      </c>
      <c r="D2693" s="12">
        <v>86</v>
      </c>
      <c r="E2693" s="12">
        <v>0</v>
      </c>
      <c r="F2693" s="12">
        <v>172</v>
      </c>
      <c r="G2693" s="12">
        <v>0</v>
      </c>
      <c r="H2693" s="12">
        <v>0</v>
      </c>
      <c r="I2693" s="13">
        <v>60</v>
      </c>
      <c r="J2693" s="13">
        <v>10</v>
      </c>
      <c r="K2693" s="13">
        <v>37.5</v>
      </c>
      <c r="L2693" s="13">
        <v>37.5</v>
      </c>
      <c r="M2693" s="13">
        <v>0</v>
      </c>
      <c r="N2693" s="14">
        <f>D2693*$D$10</f>
        <v>111.8</v>
      </c>
      <c r="O2693" s="14">
        <f>E2693*$E$10</f>
        <v>0</v>
      </c>
      <c r="P2693" s="14">
        <f>F2693*$F$10</f>
        <v>258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234.77999999999997</v>
      </c>
      <c r="T2693" s="14">
        <f>(O2693/100)*(K2693*$J$10)</f>
        <v>0</v>
      </c>
      <c r="U2693" s="14">
        <f>(P2693/100)*(K2693*$K$10)+(P2693/100)*(L2693*$L$10)</f>
        <v>580.5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1"/>
        <v>346.58</v>
      </c>
      <c r="Y2693" s="14">
        <f t="shared" si="842"/>
        <v>0</v>
      </c>
      <c r="Z2693" s="14">
        <f t="shared" si="843"/>
        <v>838.5</v>
      </c>
      <c r="AA2693" s="14">
        <f t="shared" si="844"/>
        <v>0</v>
      </c>
      <c r="AB2693" s="14">
        <f t="shared" si="854"/>
        <v>0</v>
      </c>
      <c r="AC2693" s="15">
        <f t="shared" si="853"/>
        <v>1185.0999999999999</v>
      </c>
      <c r="AD2693" s="48">
        <f>(ROUND(AC2693-AC2686,1)/AC2686)</f>
        <v>0.11130907726931732</v>
      </c>
      <c r="AE2693" s="113"/>
      <c r="AF2693" s="60"/>
    </row>
    <row r="2694" spans="1:32">
      <c r="A2694" s="99" t="s">
        <v>832</v>
      </c>
      <c r="B2694" s="91"/>
      <c r="C2694" s="21" t="s">
        <v>3</v>
      </c>
      <c r="D2694" s="12">
        <v>86</v>
      </c>
      <c r="E2694" s="12">
        <v>0</v>
      </c>
      <c r="F2694" s="12">
        <v>0</v>
      </c>
      <c r="G2694" s="12">
        <v>172</v>
      </c>
      <c r="H2694" s="12">
        <v>0</v>
      </c>
      <c r="I2694" s="13">
        <v>60</v>
      </c>
      <c r="J2694" s="13">
        <v>10</v>
      </c>
      <c r="K2694" s="13">
        <v>0</v>
      </c>
      <c r="L2694" s="13">
        <v>75</v>
      </c>
      <c r="M2694" s="13">
        <v>0</v>
      </c>
      <c r="N2694" s="14">
        <f>D2694*$D$11</f>
        <v>111.8</v>
      </c>
      <c r="O2694" s="14">
        <f>E2694*$E$11</f>
        <v>0</v>
      </c>
      <c r="P2694" s="14">
        <f>F2694*$F$11</f>
        <v>0</v>
      </c>
      <c r="Q2694" s="14">
        <f>G2694*$G$11</f>
        <v>258</v>
      </c>
      <c r="R2694" s="14">
        <f>H2694*$H$11</f>
        <v>0</v>
      </c>
      <c r="S2694" s="14">
        <f>(N2694/100)*(I2694*$I$11)+(N2694/100)*(J2694*$J$11)</f>
        <v>234.77999999999997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580.5</v>
      </c>
      <c r="W2694" s="14">
        <f>(R2694/100)*(K2694*$K$11)+(R2694/100)*(L2694*$L$11)</f>
        <v>0</v>
      </c>
      <c r="X2694" s="14">
        <f t="shared" si="841"/>
        <v>346.58</v>
      </c>
      <c r="Y2694" s="14">
        <f t="shared" si="842"/>
        <v>0</v>
      </c>
      <c r="Z2694" s="14">
        <f t="shared" si="843"/>
        <v>0</v>
      </c>
      <c r="AA2694" s="14">
        <f t="shared" si="844"/>
        <v>838.5</v>
      </c>
      <c r="AB2694" s="14">
        <f t="shared" si="854"/>
        <v>0</v>
      </c>
      <c r="AC2694" s="15">
        <f t="shared" si="853"/>
        <v>1185.0999999999999</v>
      </c>
      <c r="AD2694" s="48">
        <f>(ROUND(AC2694-AC2686,1)/AC2686)</f>
        <v>0.11130907726931732</v>
      </c>
      <c r="AE2694" s="113"/>
      <c r="AF2694" s="60"/>
    </row>
    <row r="2695" spans="1:32">
      <c r="A2695" s="99" t="s">
        <v>833</v>
      </c>
      <c r="B2695" s="91"/>
      <c r="C2695" s="21" t="s">
        <v>4</v>
      </c>
      <c r="D2695" s="12">
        <v>86</v>
      </c>
      <c r="E2695" s="12">
        <v>0</v>
      </c>
      <c r="F2695" s="12">
        <v>0</v>
      </c>
      <c r="G2695" s="12">
        <v>0</v>
      </c>
      <c r="H2695" s="12">
        <v>172</v>
      </c>
      <c r="I2695" s="13">
        <v>60</v>
      </c>
      <c r="J2695" s="13">
        <v>10</v>
      </c>
      <c r="K2695" s="13">
        <v>37.5</v>
      </c>
      <c r="L2695" s="13">
        <v>37.5</v>
      </c>
      <c r="M2695" s="13">
        <v>0</v>
      </c>
      <c r="N2695" s="14">
        <f>D2695*$D$12</f>
        <v>111.8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258</v>
      </c>
      <c r="S2695" s="14">
        <f>(N2695/100)*(I2695*$I$12)+(N2695/100)*(J2695*$J$12)</f>
        <v>234.77999999999997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580.5</v>
      </c>
      <c r="X2695" s="14">
        <f t="shared" si="841"/>
        <v>346.58</v>
      </c>
      <c r="Y2695" s="14">
        <f t="shared" si="842"/>
        <v>0</v>
      </c>
      <c r="Z2695" s="14">
        <f t="shared" si="843"/>
        <v>0</v>
      </c>
      <c r="AA2695" s="14">
        <f t="shared" si="844"/>
        <v>0</v>
      </c>
      <c r="AB2695" s="14">
        <f t="shared" si="854"/>
        <v>838.5</v>
      </c>
      <c r="AC2695" s="15">
        <f t="shared" si="853"/>
        <v>1185.0999999999999</v>
      </c>
      <c r="AD2695" s="48">
        <f>(ROUND(AC2695-AC2686,1)/AC2686)</f>
        <v>0.11130907726931732</v>
      </c>
      <c r="AE2695" s="113"/>
      <c r="AF2695" s="60"/>
    </row>
    <row r="2696" spans="1:32">
      <c r="A2696" s="99" t="s">
        <v>834</v>
      </c>
      <c r="B2696" s="91"/>
      <c r="C2696" s="21" t="s">
        <v>327</v>
      </c>
      <c r="D2696" s="12">
        <v>172</v>
      </c>
      <c r="E2696" s="12">
        <v>0</v>
      </c>
      <c r="F2696" s="12">
        <v>0</v>
      </c>
      <c r="G2696" s="12">
        <v>0</v>
      </c>
      <c r="H2696" s="12">
        <v>0</v>
      </c>
      <c r="I2696" s="13">
        <v>60</v>
      </c>
      <c r="J2696" s="13">
        <v>10</v>
      </c>
      <c r="K2696" s="13">
        <v>0</v>
      </c>
      <c r="L2696" s="13">
        <v>0</v>
      </c>
      <c r="M2696" s="13">
        <v>65</v>
      </c>
      <c r="N2696" s="14">
        <f>D2696*$D$13</f>
        <v>258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1044.9000000000001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1"/>
        <v>1302.9000000000001</v>
      </c>
      <c r="Y2696" s="14">
        <f t="shared" si="842"/>
        <v>0</v>
      </c>
      <c r="Z2696" s="14">
        <f t="shared" si="843"/>
        <v>0</v>
      </c>
      <c r="AA2696" s="14">
        <f t="shared" si="844"/>
        <v>0</v>
      </c>
      <c r="AB2696" s="14">
        <f t="shared" si="854"/>
        <v>0</v>
      </c>
      <c r="AC2696" s="15">
        <f t="shared" si="853"/>
        <v>1302.9000000000001</v>
      </c>
      <c r="AD2696" s="48">
        <f>(ROUND(AC2696-AC2686,1)/AC2686)</f>
        <v>0.22177419354838707</v>
      </c>
      <c r="AE2696" s="113"/>
      <c r="AF2696" s="60"/>
    </row>
    <row r="2697" spans="1:32">
      <c r="A2697" s="99" t="s">
        <v>835</v>
      </c>
      <c r="B2697" s="91"/>
      <c r="C2697" s="21" t="s">
        <v>328</v>
      </c>
      <c r="D2697" s="12">
        <v>172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10</v>
      </c>
      <c r="K2697" s="13">
        <v>65</v>
      </c>
      <c r="L2697" s="13">
        <v>0</v>
      </c>
      <c r="M2697" s="13">
        <v>0</v>
      </c>
      <c r="N2697" s="14">
        <f>D2697*$D$14</f>
        <v>258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1044.9000000000001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1"/>
        <v>1302.9000000000001</v>
      </c>
      <c r="Y2697" s="14">
        <f t="shared" si="842"/>
        <v>0</v>
      </c>
      <c r="Z2697" s="14">
        <f t="shared" si="843"/>
        <v>0</v>
      </c>
      <c r="AA2697" s="14">
        <f t="shared" si="844"/>
        <v>0</v>
      </c>
      <c r="AB2697" s="14">
        <f t="shared" si="854"/>
        <v>0</v>
      </c>
      <c r="AC2697" s="15">
        <f t="shared" si="853"/>
        <v>1302.9000000000001</v>
      </c>
      <c r="AD2697" s="48">
        <f>(ROUND(AC2697-AC2686,1)/AC2686)</f>
        <v>0.22177419354838707</v>
      </c>
      <c r="AE2697" s="113"/>
      <c r="AF2697" s="60"/>
    </row>
    <row r="2698" spans="1:32">
      <c r="A2698" s="99"/>
      <c r="B2698" s="91"/>
      <c r="C2698" s="21" t="s">
        <v>329</v>
      </c>
      <c r="D2698" s="12">
        <v>172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10</v>
      </c>
      <c r="K2698" s="13">
        <v>0</v>
      </c>
      <c r="L2698" s="13">
        <v>65</v>
      </c>
      <c r="M2698" s="13">
        <v>0</v>
      </c>
      <c r="N2698" s="14">
        <f>D2698*$D$15</f>
        <v>258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1044.9000000000001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1"/>
        <v>1302.9000000000001</v>
      </c>
      <c r="Y2698" s="14">
        <f t="shared" si="842"/>
        <v>0</v>
      </c>
      <c r="Z2698" s="14">
        <f t="shared" si="843"/>
        <v>0</v>
      </c>
      <c r="AA2698" s="14">
        <f t="shared" si="844"/>
        <v>0</v>
      </c>
      <c r="AB2698" s="14">
        <f t="shared" si="854"/>
        <v>0</v>
      </c>
      <c r="AC2698" s="15">
        <f t="shared" si="853"/>
        <v>1302.9000000000001</v>
      </c>
      <c r="AD2698" s="48">
        <f>(ROUND(AC2698-AC2686,1)/AC2686)</f>
        <v>0.22177419354838707</v>
      </c>
      <c r="AE2698" s="113"/>
      <c r="AF2698" s="60"/>
    </row>
    <row r="2699" spans="1:32">
      <c r="A2699" s="99"/>
      <c r="B2699" s="91"/>
      <c r="C2699" s="21" t="s">
        <v>325</v>
      </c>
      <c r="D2699" s="12">
        <v>172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46</v>
      </c>
      <c r="K2699" s="13">
        <v>0</v>
      </c>
      <c r="L2699" s="13">
        <v>0</v>
      </c>
      <c r="M2699" s="13">
        <v>0</v>
      </c>
      <c r="N2699" s="14">
        <f>D2699*$D$16</f>
        <v>275.2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734.78399999999999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1"/>
        <v>1009.9839999999999</v>
      </c>
      <c r="Y2699" s="14">
        <f t="shared" si="842"/>
        <v>0</v>
      </c>
      <c r="Z2699" s="14">
        <f t="shared" si="843"/>
        <v>0</v>
      </c>
      <c r="AA2699" s="14">
        <f t="shared" si="844"/>
        <v>0</v>
      </c>
      <c r="AB2699" s="14">
        <f t="shared" si="854"/>
        <v>0</v>
      </c>
      <c r="AC2699" s="15">
        <f t="shared" si="853"/>
        <v>1010</v>
      </c>
      <c r="AD2699" s="48">
        <f>(ROUND(AC2699-AC2686,1)/AC2686)</f>
        <v>-5.288822205551387E-2</v>
      </c>
      <c r="AE2699" s="113"/>
      <c r="AF2699" s="60"/>
    </row>
    <row r="2700" spans="1:32">
      <c r="A2700" s="99"/>
      <c r="B2700" s="91"/>
      <c r="C2700" s="21" t="s">
        <v>326</v>
      </c>
      <c r="D2700" s="12">
        <v>172</v>
      </c>
      <c r="E2700" s="12">
        <v>0</v>
      </c>
      <c r="F2700" s="12">
        <v>0</v>
      </c>
      <c r="G2700" s="12">
        <v>0</v>
      </c>
      <c r="H2700" s="12">
        <v>0</v>
      </c>
      <c r="I2700" s="13">
        <v>78</v>
      </c>
      <c r="J2700" s="13">
        <v>10</v>
      </c>
      <c r="K2700" s="13">
        <v>0</v>
      </c>
      <c r="L2700" s="13">
        <v>0</v>
      </c>
      <c r="M2700" s="13">
        <v>0</v>
      </c>
      <c r="N2700" s="14">
        <f>D2700*$D$17</f>
        <v>275.2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993.47199999999987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1"/>
        <v>1268.6719999999998</v>
      </c>
      <c r="Y2700" s="14">
        <f t="shared" si="842"/>
        <v>0</v>
      </c>
      <c r="Z2700" s="14">
        <f t="shared" si="843"/>
        <v>0</v>
      </c>
      <c r="AA2700" s="14">
        <f t="shared" si="844"/>
        <v>0</v>
      </c>
      <c r="AB2700" s="14">
        <f t="shared" si="854"/>
        <v>0</v>
      </c>
      <c r="AC2700" s="15">
        <f t="shared" si="853"/>
        <v>1268.7</v>
      </c>
      <c r="AD2700" s="48">
        <f>(ROUND(AC2700-AC2686,1)/AC2686)</f>
        <v>0.18970367591897974</v>
      </c>
      <c r="AE2700" s="113"/>
      <c r="AF2700" s="60"/>
    </row>
    <row r="2701" spans="1:32">
      <c r="A2701" s="106" t="s">
        <v>0</v>
      </c>
      <c r="B2701" s="92" t="s">
        <v>654</v>
      </c>
      <c r="C2701" s="50" t="s">
        <v>242</v>
      </c>
      <c r="D2701" s="11">
        <v>150</v>
      </c>
      <c r="E2701" s="11">
        <v>0</v>
      </c>
      <c r="F2701" s="11">
        <v>100</v>
      </c>
      <c r="G2701" s="11">
        <v>0</v>
      </c>
      <c r="H2701" s="11">
        <v>0</v>
      </c>
      <c r="I2701" s="51">
        <v>50</v>
      </c>
      <c r="J2701" s="51">
        <v>10</v>
      </c>
      <c r="K2701" s="51">
        <v>10</v>
      </c>
      <c r="L2701" s="51">
        <v>10</v>
      </c>
      <c r="M2701" s="51">
        <v>0</v>
      </c>
      <c r="N2701" s="52">
        <f>D2701*$D$3</f>
        <v>300</v>
      </c>
      <c r="O2701" s="52">
        <f>E2701*$E$3</f>
        <v>0</v>
      </c>
      <c r="P2701" s="52">
        <f>F2701*$F$3</f>
        <v>200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540</v>
      </c>
      <c r="T2701" s="52">
        <f>(O2701/100)*(K2701*$K$3)</f>
        <v>0</v>
      </c>
      <c r="U2701" s="52">
        <f>(P2701/100)*(K2701*$K$3)+(P2701/100)*(L2701*$L$3)</f>
        <v>120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si="841"/>
        <v>840</v>
      </c>
      <c r="Y2701" s="52">
        <f t="shared" si="842"/>
        <v>0</v>
      </c>
      <c r="Z2701" s="52">
        <f t="shared" si="843"/>
        <v>320</v>
      </c>
      <c r="AA2701" s="52">
        <f t="shared" si="844"/>
        <v>0</v>
      </c>
      <c r="AB2701" s="52">
        <f>R2701+W2701</f>
        <v>0</v>
      </c>
      <c r="AC2701" s="53">
        <f>ROUND(X2701+Y2701+Z2701+AA2701+AB2701,1)</f>
        <v>1160</v>
      </c>
      <c r="AD2701" s="58"/>
      <c r="AE2701" s="113"/>
      <c r="AF2701" s="60"/>
    </row>
    <row r="2702" spans="1:32">
      <c r="A2702" s="99" t="s">
        <v>802</v>
      </c>
      <c r="B2702" s="93">
        <v>40</v>
      </c>
      <c r="C2702" s="21" t="s">
        <v>324</v>
      </c>
      <c r="D2702" s="12">
        <v>150</v>
      </c>
      <c r="E2702" s="12">
        <v>0</v>
      </c>
      <c r="F2702" s="12">
        <v>100</v>
      </c>
      <c r="G2702" s="12">
        <v>0</v>
      </c>
      <c r="H2702" s="12">
        <v>0</v>
      </c>
      <c r="I2702" s="13">
        <v>70</v>
      </c>
      <c r="J2702" s="13">
        <v>27</v>
      </c>
      <c r="K2702" s="13">
        <v>10</v>
      </c>
      <c r="L2702" s="13">
        <v>10</v>
      </c>
      <c r="M2702" s="13">
        <v>0</v>
      </c>
      <c r="N2702" s="14">
        <f>D2702*$D$4</f>
        <v>240</v>
      </c>
      <c r="O2702" s="14">
        <f>E2702*$E$4</f>
        <v>0</v>
      </c>
      <c r="P2702" s="14">
        <f>F2702*$F$4</f>
        <v>160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814.8</v>
      </c>
      <c r="T2702" s="14">
        <f>(O2702/100)*(K2702*$K$4)</f>
        <v>0</v>
      </c>
      <c r="U2702" s="14">
        <f>(P2702/100)*(K2702*$K$4)+(P2702/100)*(L2702*$L$4)</f>
        <v>96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ref="X2702:X2715" si="855">N2702+S2702</f>
        <v>1054.8</v>
      </c>
      <c r="Y2702" s="14">
        <f t="shared" ref="Y2702:Y2715" si="856">O2702+T2702</f>
        <v>0</v>
      </c>
      <c r="Z2702" s="14">
        <f t="shared" ref="Z2702:Z2715" si="857">P2702+U2702</f>
        <v>256</v>
      </c>
      <c r="AA2702" s="14">
        <f t="shared" ref="AA2702:AA2715" si="858">Q2702+V2702</f>
        <v>0</v>
      </c>
      <c r="AB2702" s="14">
        <f>R2702+W2702</f>
        <v>0</v>
      </c>
      <c r="AC2702" s="15">
        <f>ROUND(X2702+Y2702+Z2702+AA2702+AB2702,1)</f>
        <v>1310.8</v>
      </c>
      <c r="AD2702" s="48">
        <f>(ROUND(AC2702-AC2701,1)/AC2701)</f>
        <v>0.13</v>
      </c>
      <c r="AE2702" s="113" t="s">
        <v>801</v>
      </c>
      <c r="AF2702" s="60"/>
    </row>
    <row r="2703" spans="1:32">
      <c r="A2703" s="99" t="s">
        <v>803</v>
      </c>
      <c r="B2703" s="93">
        <v>0</v>
      </c>
      <c r="C2703" s="21" t="s">
        <v>836</v>
      </c>
      <c r="D2703" s="12">
        <v>150</v>
      </c>
      <c r="E2703" s="12">
        <v>0</v>
      </c>
      <c r="F2703" s="12">
        <v>100</v>
      </c>
      <c r="G2703" s="12">
        <v>0</v>
      </c>
      <c r="H2703" s="12">
        <v>0</v>
      </c>
      <c r="I2703" s="13">
        <v>50</v>
      </c>
      <c r="J2703" s="13">
        <v>10</v>
      </c>
      <c r="K2703" s="13">
        <v>10</v>
      </c>
      <c r="L2703" s="13">
        <v>10</v>
      </c>
      <c r="M2703" s="13">
        <v>0</v>
      </c>
      <c r="N2703" s="14">
        <f>D2703*$D$5</f>
        <v>300</v>
      </c>
      <c r="O2703" s="14">
        <f>E2703*$E$5</f>
        <v>0</v>
      </c>
      <c r="P2703" s="14">
        <f>F2703*$F$5</f>
        <v>200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504</v>
      </c>
      <c r="T2703" s="14">
        <f>(O2703/100)*(K2703*$K$5)</f>
        <v>0</v>
      </c>
      <c r="U2703" s="14">
        <f>(P2703/100)*(K2703*$K$5)+(P2703/100)*(L2703*$L$5)</f>
        <v>112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55"/>
        <v>804</v>
      </c>
      <c r="Y2703" s="14">
        <f t="shared" si="856"/>
        <v>0</v>
      </c>
      <c r="Z2703" s="14">
        <f t="shared" si="857"/>
        <v>312</v>
      </c>
      <c r="AA2703" s="14">
        <f t="shared" si="858"/>
        <v>0</v>
      </c>
      <c r="AB2703" s="14">
        <f>R2703+W2703</f>
        <v>0</v>
      </c>
      <c r="AC2703" s="15">
        <f t="shared" ref="AC2703:AC2715" si="859">ROUND(X2703+Y2703+Z2703+AA2703+AB2703,1)</f>
        <v>1116</v>
      </c>
      <c r="AD2703" s="48">
        <f>(ROUND(AC2703-AC2701,1)/AC2701)</f>
        <v>-3.793103448275862E-2</v>
      </c>
      <c r="AE2703" s="113"/>
      <c r="AF2703" s="60"/>
    </row>
    <row r="2704" spans="1:32">
      <c r="A2704" s="99" t="s">
        <v>804</v>
      </c>
      <c r="B2704" s="93">
        <v>0</v>
      </c>
      <c r="C2704" s="21" t="s">
        <v>337</v>
      </c>
      <c r="D2704" s="12">
        <v>150</v>
      </c>
      <c r="E2704" s="12">
        <v>0</v>
      </c>
      <c r="F2704" s="12">
        <v>100</v>
      </c>
      <c r="G2704" s="12">
        <v>0</v>
      </c>
      <c r="H2704" s="12">
        <v>0</v>
      </c>
      <c r="I2704" s="13">
        <v>50</v>
      </c>
      <c r="J2704" s="13">
        <v>10</v>
      </c>
      <c r="K2704" s="13">
        <v>10</v>
      </c>
      <c r="L2704" s="13">
        <v>10</v>
      </c>
      <c r="M2704" s="13">
        <v>0</v>
      </c>
      <c r="N2704" s="14">
        <f>D2704*$D$6</f>
        <v>300</v>
      </c>
      <c r="O2704" s="14">
        <f>E2704*$E$6</f>
        <v>0</v>
      </c>
      <c r="P2704" s="14">
        <f>F2704*$F$6</f>
        <v>200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504</v>
      </c>
      <c r="T2704" s="14">
        <f>(O2704/100)*(K2704*$K$6)</f>
        <v>0</v>
      </c>
      <c r="U2704" s="14">
        <f>(P2704/100)*(K2704*$K$6)+(P2704/100)*(L2704*$L$6)</f>
        <v>112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55"/>
        <v>804</v>
      </c>
      <c r="Y2704" s="14">
        <f t="shared" si="856"/>
        <v>0</v>
      </c>
      <c r="Z2704" s="14">
        <f t="shared" si="857"/>
        <v>312</v>
      </c>
      <c r="AA2704" s="14">
        <f t="shared" si="858"/>
        <v>0</v>
      </c>
      <c r="AB2704" s="14">
        <f t="shared" ref="AB2704:AB2715" si="860">R2704+W2704</f>
        <v>0</v>
      </c>
      <c r="AC2704" s="15">
        <f t="shared" si="859"/>
        <v>1116</v>
      </c>
      <c r="AD2704" s="48">
        <f>(ROUND(AC2704-AC2701,1)/AC2701)</f>
        <v>-3.793103448275862E-2</v>
      </c>
      <c r="AE2704" s="113"/>
      <c r="AF2704" s="60"/>
    </row>
    <row r="2705" spans="1:32">
      <c r="A2705" s="99" t="s">
        <v>805</v>
      </c>
      <c r="B2705" s="93">
        <v>0</v>
      </c>
      <c r="C2705" s="21" t="s">
        <v>338</v>
      </c>
      <c r="D2705" s="12">
        <v>150</v>
      </c>
      <c r="E2705" s="12">
        <v>0</v>
      </c>
      <c r="F2705" s="12">
        <v>100</v>
      </c>
      <c r="G2705" s="12">
        <v>0</v>
      </c>
      <c r="H2705" s="12">
        <v>0</v>
      </c>
      <c r="I2705" s="13">
        <v>50</v>
      </c>
      <c r="J2705" s="13">
        <v>10</v>
      </c>
      <c r="K2705" s="13">
        <v>10</v>
      </c>
      <c r="L2705" s="13">
        <v>10</v>
      </c>
      <c r="M2705" s="13">
        <v>0</v>
      </c>
      <c r="N2705" s="14">
        <f>D2705*$D$7</f>
        <v>300</v>
      </c>
      <c r="O2705" s="14">
        <f>E2705*$E$7</f>
        <v>0</v>
      </c>
      <c r="P2705" s="14">
        <f>F2705*$F$7</f>
        <v>200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504</v>
      </c>
      <c r="T2705" s="14">
        <f>(O2705/100)*(K2705*$K$7)</f>
        <v>0</v>
      </c>
      <c r="U2705" s="14">
        <f>(P2705/100)*(K2705*$K$7)+(P2705/100)*(L2705*$L$7)</f>
        <v>112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55"/>
        <v>804</v>
      </c>
      <c r="Y2705" s="14">
        <f t="shared" si="856"/>
        <v>0</v>
      </c>
      <c r="Z2705" s="14">
        <f t="shared" si="857"/>
        <v>312</v>
      </c>
      <c r="AA2705" s="14">
        <f t="shared" si="858"/>
        <v>0</v>
      </c>
      <c r="AB2705" s="14">
        <f t="shared" si="860"/>
        <v>0</v>
      </c>
      <c r="AC2705" s="15">
        <f t="shared" si="859"/>
        <v>1116</v>
      </c>
      <c r="AD2705" s="48">
        <f>(ROUND(AC2705-AC2701,1)/AC2701)</f>
        <v>-3.793103448275862E-2</v>
      </c>
      <c r="AE2705" s="113"/>
      <c r="AF2705" s="60"/>
    </row>
    <row r="2706" spans="1:32">
      <c r="A2706" s="99" t="s">
        <v>655</v>
      </c>
      <c r="B2706" s="93"/>
      <c r="C2706" s="21" t="s">
        <v>339</v>
      </c>
      <c r="D2706" s="12">
        <v>150</v>
      </c>
      <c r="E2706" s="12">
        <v>0</v>
      </c>
      <c r="F2706" s="12">
        <v>100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D2706*$D$8</f>
        <v>300</v>
      </c>
      <c r="O2706" s="14">
        <f>E2706*$E$8</f>
        <v>0</v>
      </c>
      <c r="P2706" s="14">
        <f>F2706*$F$8</f>
        <v>200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504</v>
      </c>
      <c r="T2706" s="14">
        <f>(O2706/100)*(K2706*$K$8)</f>
        <v>0</v>
      </c>
      <c r="U2706" s="14">
        <f>(P2706/100)*(K2706*$K$8)+(P2706/100)*(L2706*$L$8)</f>
        <v>112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55"/>
        <v>804</v>
      </c>
      <c r="Y2706" s="14">
        <f t="shared" si="856"/>
        <v>0</v>
      </c>
      <c r="Z2706" s="14">
        <f t="shared" si="857"/>
        <v>312</v>
      </c>
      <c r="AA2706" s="14">
        <f t="shared" si="858"/>
        <v>0</v>
      </c>
      <c r="AB2706" s="14">
        <f t="shared" si="860"/>
        <v>0</v>
      </c>
      <c r="AC2706" s="15">
        <f t="shared" si="859"/>
        <v>1116</v>
      </c>
      <c r="AD2706" s="48">
        <f>(ROUND(AC2706-AC2701,1)/AC2701)</f>
        <v>-3.793103448275862E-2</v>
      </c>
      <c r="AE2706" s="113"/>
      <c r="AF2706" s="60"/>
    </row>
    <row r="2707" spans="1:32">
      <c r="A2707" s="99" t="s">
        <v>596</v>
      </c>
      <c r="B2707" s="93"/>
      <c r="C2707" s="21" t="s">
        <v>1</v>
      </c>
      <c r="D2707" s="12">
        <v>75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10</v>
      </c>
      <c r="K2707" s="13">
        <v>70</v>
      </c>
      <c r="L2707" s="13">
        <v>0</v>
      </c>
      <c r="M2707" s="13">
        <v>0</v>
      </c>
      <c r="N2707" s="14">
        <f>D2707*$D$9</f>
        <v>97.5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175.5</v>
      </c>
      <c r="T2707" s="14">
        <f>(O2707/100)*(K2707*$K$9)</f>
        <v>630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273</v>
      </c>
      <c r="Y2707" s="14">
        <f t="shared" si="856"/>
        <v>930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1203</v>
      </c>
      <c r="AD2707" s="48">
        <f>(ROUND(AC2707-AC2701,1)/AC2701)</f>
        <v>3.7068965517241377E-2</v>
      </c>
      <c r="AE2707" s="113"/>
      <c r="AF2707" s="60"/>
    </row>
    <row r="2708" spans="1:32">
      <c r="A2708" s="99" t="s">
        <v>831</v>
      </c>
      <c r="B2708" s="93"/>
      <c r="C2708" s="21" t="s">
        <v>2</v>
      </c>
      <c r="D2708" s="12">
        <v>75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10</v>
      </c>
      <c r="K2708" s="13">
        <v>35</v>
      </c>
      <c r="L2708" s="13">
        <v>35</v>
      </c>
      <c r="M2708" s="13">
        <v>0</v>
      </c>
      <c r="N2708" s="14">
        <f>D2708*$D$10</f>
        <v>97.5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175.5</v>
      </c>
      <c r="T2708" s="14">
        <f>(O2708/100)*(K2708*$J$10)</f>
        <v>0</v>
      </c>
      <c r="U2708" s="14">
        <f>(P2708/100)*(K2708*$K$10)+(P2708/100)*(L2708*$L$10)</f>
        <v>630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273</v>
      </c>
      <c r="Y2708" s="14">
        <f t="shared" si="856"/>
        <v>0</v>
      </c>
      <c r="Z2708" s="14">
        <f t="shared" si="857"/>
        <v>930</v>
      </c>
      <c r="AA2708" s="14">
        <f t="shared" si="858"/>
        <v>0</v>
      </c>
      <c r="AB2708" s="14">
        <f t="shared" si="860"/>
        <v>0</v>
      </c>
      <c r="AC2708" s="15">
        <f t="shared" si="859"/>
        <v>1203</v>
      </c>
      <c r="AD2708" s="48">
        <f>(ROUND(AC2708-AC2701,1)/AC2701)</f>
        <v>3.7068965517241377E-2</v>
      </c>
      <c r="AE2708" s="113"/>
      <c r="AF2708" s="60"/>
    </row>
    <row r="2709" spans="1:32">
      <c r="A2709" s="99" t="s">
        <v>832</v>
      </c>
      <c r="B2709" s="93"/>
      <c r="C2709" s="21" t="s">
        <v>3</v>
      </c>
      <c r="D2709" s="12">
        <v>75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10</v>
      </c>
      <c r="K2709" s="13">
        <v>0</v>
      </c>
      <c r="L2709" s="13">
        <v>70</v>
      </c>
      <c r="M2709" s="13">
        <v>0</v>
      </c>
      <c r="N2709" s="14">
        <f>D2709*$D$11</f>
        <v>97.5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175.5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630</v>
      </c>
      <c r="W2709" s="14">
        <f>(R2709/100)*(K2709*$K$11)+(R2709/100)*(L2709*$L$11)</f>
        <v>0</v>
      </c>
      <c r="X2709" s="14">
        <f t="shared" si="855"/>
        <v>273</v>
      </c>
      <c r="Y2709" s="14">
        <f t="shared" si="856"/>
        <v>0</v>
      </c>
      <c r="Z2709" s="14">
        <f t="shared" si="857"/>
        <v>0</v>
      </c>
      <c r="AA2709" s="14">
        <f t="shared" si="858"/>
        <v>930</v>
      </c>
      <c r="AB2709" s="14">
        <f t="shared" si="860"/>
        <v>0</v>
      </c>
      <c r="AC2709" s="15">
        <f t="shared" si="859"/>
        <v>1203</v>
      </c>
      <c r="AD2709" s="48">
        <f>(ROUND(AC2709-AC2701,1)/AC2701)</f>
        <v>3.7068965517241377E-2</v>
      </c>
      <c r="AE2709" s="113"/>
      <c r="AF2709" s="60"/>
    </row>
    <row r="2710" spans="1:32">
      <c r="A2710" s="99" t="s">
        <v>833</v>
      </c>
      <c r="B2710" s="93"/>
      <c r="C2710" s="21" t="s">
        <v>4</v>
      </c>
      <c r="D2710" s="12">
        <v>75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10</v>
      </c>
      <c r="K2710" s="13">
        <v>35</v>
      </c>
      <c r="L2710" s="13">
        <v>35</v>
      </c>
      <c r="M2710" s="13">
        <v>0</v>
      </c>
      <c r="N2710" s="14">
        <f>D2710*$D$12</f>
        <v>97.5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175.5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630</v>
      </c>
      <c r="X2710" s="14">
        <f t="shared" si="855"/>
        <v>273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930</v>
      </c>
      <c r="AC2710" s="15">
        <f t="shared" si="859"/>
        <v>1203</v>
      </c>
      <c r="AD2710" s="48">
        <f>(ROUND(AC2710-AC2701,1)/AC2701)</f>
        <v>3.7068965517241377E-2</v>
      </c>
      <c r="AE2710" s="113"/>
      <c r="AF2710" s="60"/>
    </row>
    <row r="2711" spans="1:32">
      <c r="A2711" s="99" t="s">
        <v>834</v>
      </c>
      <c r="B2711" s="93"/>
      <c r="C2711" s="21" t="s">
        <v>327</v>
      </c>
      <c r="D2711" s="12">
        <v>150</v>
      </c>
      <c r="E2711" s="12">
        <v>0</v>
      </c>
      <c r="F2711" s="12">
        <v>100</v>
      </c>
      <c r="G2711" s="12">
        <v>0</v>
      </c>
      <c r="H2711" s="12">
        <v>0</v>
      </c>
      <c r="I2711" s="13">
        <v>50</v>
      </c>
      <c r="J2711" s="13">
        <v>10</v>
      </c>
      <c r="K2711" s="13">
        <v>10</v>
      </c>
      <c r="L2711" s="13">
        <v>10</v>
      </c>
      <c r="M2711" s="13">
        <v>30</v>
      </c>
      <c r="N2711" s="14">
        <f>D2711*$D$13</f>
        <v>225</v>
      </c>
      <c r="O2711" s="14">
        <f>E2711*$E$13</f>
        <v>0</v>
      </c>
      <c r="P2711" s="14">
        <f>F2711*$F$13</f>
        <v>150</v>
      </c>
      <c r="Q2711" s="14">
        <f>G2711*$G$13</f>
        <v>0</v>
      </c>
      <c r="R2711" s="14">
        <f>H2711*$H$13</f>
        <v>0</v>
      </c>
      <c r="S2711" s="14">
        <f>(N2711/100)*(I2711*$I$14)+(N2711/100)*(J2711*$J$14)+(N2711/100)*(M2711*$M$14)</f>
        <v>607.5</v>
      </c>
      <c r="T2711" s="14">
        <f>(O2711/100)*(K2711*$K$13)+(O2711/100)*(M2711*$M$13)</f>
        <v>0</v>
      </c>
      <c r="U2711" s="14">
        <f>(P2711/100)*(K2711*$K$13)+(P2711/100)*(L2711*$L$13)+(P2711/100)*(M2711*$M$13)</f>
        <v>270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 t="shared" si="855"/>
        <v>832.5</v>
      </c>
      <c r="Y2711" s="14">
        <f t="shared" si="856"/>
        <v>0</v>
      </c>
      <c r="Z2711" s="14">
        <f t="shared" si="857"/>
        <v>420</v>
      </c>
      <c r="AA2711" s="14">
        <f t="shared" si="858"/>
        <v>0</v>
      </c>
      <c r="AB2711" s="14">
        <f t="shared" si="860"/>
        <v>0</v>
      </c>
      <c r="AC2711" s="15">
        <f t="shared" si="859"/>
        <v>1252.5</v>
      </c>
      <c r="AD2711" s="48">
        <f>(ROUND(AC2711-AC2701,1)/AC2701)</f>
        <v>7.9741379310344834E-2</v>
      </c>
      <c r="AE2711" s="113"/>
      <c r="AF2711" s="60"/>
    </row>
    <row r="2712" spans="1:32">
      <c r="A2712" s="99" t="s">
        <v>835</v>
      </c>
      <c r="B2712" s="93"/>
      <c r="C2712" s="21" t="s">
        <v>328</v>
      </c>
      <c r="D2712" s="12">
        <v>175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10</v>
      </c>
      <c r="K2712" s="13">
        <v>77</v>
      </c>
      <c r="L2712" s="13">
        <v>0</v>
      </c>
      <c r="M2712" s="13">
        <v>0</v>
      </c>
      <c r="N2712" s="14">
        <f>D2712*$D$14</f>
        <v>262.5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1078.875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1341.375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1341.4</v>
      </c>
      <c r="AD2712" s="48">
        <f>(ROUND(AC2712-AC2701,1)/AC2701)</f>
        <v>0.1563793103448276</v>
      </c>
      <c r="AE2712" s="113"/>
      <c r="AF2712" s="60"/>
    </row>
    <row r="2713" spans="1:32">
      <c r="A2713" s="99"/>
      <c r="B2713" s="93"/>
      <c r="C2713" s="21" t="s">
        <v>329</v>
      </c>
      <c r="D2713" s="12">
        <v>175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10</v>
      </c>
      <c r="K2713" s="13">
        <v>0</v>
      </c>
      <c r="L2713" s="13">
        <v>77</v>
      </c>
      <c r="M2713" s="13">
        <v>0</v>
      </c>
      <c r="N2713" s="14">
        <f>D2713*$D$15</f>
        <v>262.5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1078.875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1341.375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1341.4</v>
      </c>
      <c r="AD2713" s="48">
        <f>(ROUND(AC2713-AC2701,1)/AC2701)</f>
        <v>0.1563793103448276</v>
      </c>
      <c r="AE2713" s="113"/>
      <c r="AF2713" s="60"/>
    </row>
    <row r="2714" spans="1:32">
      <c r="A2714" s="99"/>
      <c r="B2714" s="93"/>
      <c r="C2714" s="21" t="s">
        <v>325</v>
      </c>
      <c r="D2714" s="12">
        <v>150</v>
      </c>
      <c r="E2714" s="12">
        <v>0</v>
      </c>
      <c r="F2714" s="12">
        <v>100</v>
      </c>
      <c r="G2714" s="12">
        <v>0</v>
      </c>
      <c r="H2714" s="12">
        <v>0</v>
      </c>
      <c r="I2714" s="13">
        <v>50</v>
      </c>
      <c r="J2714" s="13">
        <v>48</v>
      </c>
      <c r="K2714" s="13">
        <v>10</v>
      </c>
      <c r="L2714" s="13">
        <v>10</v>
      </c>
      <c r="M2714" s="13">
        <v>0</v>
      </c>
      <c r="N2714" s="14">
        <f>D2714*$D$16</f>
        <v>240</v>
      </c>
      <c r="O2714" s="14">
        <f>E2714*$E$16</f>
        <v>0</v>
      </c>
      <c r="P2714" s="14">
        <f>F2714*$F$16</f>
        <v>160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638.4</v>
      </c>
      <c r="T2714" s="14">
        <f>(O2714/100)*(K2714*$K$16)</f>
        <v>0</v>
      </c>
      <c r="U2714" s="14">
        <f>(P2714/100)*(K2714*$K$16)+(P2714/100)*(L2714*$L$16)</f>
        <v>96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55"/>
        <v>878.4</v>
      </c>
      <c r="Y2714" s="14">
        <f t="shared" si="856"/>
        <v>0</v>
      </c>
      <c r="Z2714" s="14">
        <f t="shared" si="857"/>
        <v>256</v>
      </c>
      <c r="AA2714" s="14">
        <f t="shared" si="858"/>
        <v>0</v>
      </c>
      <c r="AB2714" s="14">
        <f t="shared" si="860"/>
        <v>0</v>
      </c>
      <c r="AC2714" s="15">
        <f t="shared" si="859"/>
        <v>1134.4000000000001</v>
      </c>
      <c r="AD2714" s="48">
        <f>(ROUND(AC2714-AC2701,1)/AC2701)</f>
        <v>-2.2068965517241381E-2</v>
      </c>
      <c r="AE2714" s="113"/>
      <c r="AF2714" s="60"/>
    </row>
    <row r="2715" spans="1:32">
      <c r="A2715" s="99"/>
      <c r="B2715" s="93"/>
      <c r="C2715" s="21" t="s">
        <v>326</v>
      </c>
      <c r="D2715" s="12">
        <v>150</v>
      </c>
      <c r="E2715" s="12">
        <v>0</v>
      </c>
      <c r="F2715" s="12">
        <v>100</v>
      </c>
      <c r="G2715" s="12">
        <v>0</v>
      </c>
      <c r="H2715" s="12">
        <v>0</v>
      </c>
      <c r="I2715" s="13">
        <v>77</v>
      </c>
      <c r="J2715" s="13">
        <v>10</v>
      </c>
      <c r="K2715" s="13">
        <v>10</v>
      </c>
      <c r="L2715" s="13">
        <v>10</v>
      </c>
      <c r="M2715" s="13">
        <v>0</v>
      </c>
      <c r="N2715" s="14">
        <f>D2715*$D$17</f>
        <v>240</v>
      </c>
      <c r="O2715" s="14">
        <f>E2715*$E$17</f>
        <v>0</v>
      </c>
      <c r="P2715" s="14">
        <f>F2715*$F$17</f>
        <v>160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855.6</v>
      </c>
      <c r="T2715" s="14">
        <f>(O2715/100)*(K2715*$K$17)</f>
        <v>0</v>
      </c>
      <c r="U2715" s="14">
        <f>(P2715/100)*(K2715*$K$17)+(P2715/100)*(L2715*$L$17)</f>
        <v>96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55"/>
        <v>1095.5999999999999</v>
      </c>
      <c r="Y2715" s="14">
        <f t="shared" si="856"/>
        <v>0</v>
      </c>
      <c r="Z2715" s="14">
        <f t="shared" si="857"/>
        <v>256</v>
      </c>
      <c r="AA2715" s="14">
        <f t="shared" si="858"/>
        <v>0</v>
      </c>
      <c r="AB2715" s="14">
        <f t="shared" si="860"/>
        <v>0</v>
      </c>
      <c r="AC2715" s="15">
        <f t="shared" si="859"/>
        <v>1351.6</v>
      </c>
      <c r="AD2715" s="48">
        <f>(ROUND(AC2715-AC2701,1)/AC2701)</f>
        <v>0.16517241379310343</v>
      </c>
      <c r="AE2715" s="113"/>
      <c r="AF2715" s="60"/>
    </row>
    <row r="2716" spans="1:32">
      <c r="A2716" s="106" t="s">
        <v>0</v>
      </c>
      <c r="B2716" s="90" t="s">
        <v>123</v>
      </c>
      <c r="C2716" s="50" t="s">
        <v>242</v>
      </c>
      <c r="D2716" s="11">
        <v>165</v>
      </c>
      <c r="E2716" s="11">
        <v>0</v>
      </c>
      <c r="F2716" s="11">
        <v>0</v>
      </c>
      <c r="G2716" s="11">
        <v>100</v>
      </c>
      <c r="H2716" s="11">
        <v>0</v>
      </c>
      <c r="I2716" s="51">
        <v>50</v>
      </c>
      <c r="J2716" s="51">
        <v>0</v>
      </c>
      <c r="K2716" s="51">
        <v>0</v>
      </c>
      <c r="L2716" s="51">
        <v>40</v>
      </c>
      <c r="M2716" s="51">
        <v>0</v>
      </c>
      <c r="N2716" s="52">
        <f>D2716*$D$3</f>
        <v>330</v>
      </c>
      <c r="O2716" s="52">
        <f>E2716*$E$3</f>
        <v>0</v>
      </c>
      <c r="P2716" s="52">
        <f>F2716*$F$3</f>
        <v>0</v>
      </c>
      <c r="Q2716" s="52">
        <f>G2716*$G$3</f>
        <v>200</v>
      </c>
      <c r="R2716" s="52">
        <f>H2716*$H$3</f>
        <v>0</v>
      </c>
      <c r="S2716" s="52">
        <f>(N2716/100)*(I2716*$I$3)+(N2716/100)*(J2716*$J$3)</f>
        <v>495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240</v>
      </c>
      <c r="W2716" s="52">
        <f>(R2716/100)*(K2716*$K$3)+(R2716/100)*(L2716*$L$3)</f>
        <v>0</v>
      </c>
      <c r="X2716" s="52">
        <f t="shared" ref="X2716:X2776" si="861">N2716+S2716</f>
        <v>825</v>
      </c>
      <c r="Y2716" s="52">
        <f t="shared" ref="Y2716:Y2776" si="862">O2716+T2716</f>
        <v>0</v>
      </c>
      <c r="Z2716" s="52">
        <f t="shared" ref="Z2716:Z2776" si="863">P2716+U2716</f>
        <v>0</v>
      </c>
      <c r="AA2716" s="52">
        <f t="shared" ref="AA2716:AA2776" si="864">Q2716+V2716</f>
        <v>440</v>
      </c>
      <c r="AB2716" s="52">
        <f>R2716+W2716</f>
        <v>0</v>
      </c>
      <c r="AC2716" s="53">
        <f>ROUND(X2716+Y2716+Z2716+AA2716+AB2716,1)</f>
        <v>1265</v>
      </c>
      <c r="AD2716" s="58"/>
      <c r="AE2716" s="113"/>
      <c r="AF2716" s="60"/>
    </row>
    <row r="2717" spans="1:32">
      <c r="A2717" s="99" t="s">
        <v>802</v>
      </c>
      <c r="B2717" s="91">
        <v>40</v>
      </c>
      <c r="C2717" s="21" t="s">
        <v>324</v>
      </c>
      <c r="D2717" s="12">
        <v>165</v>
      </c>
      <c r="E2717" s="12">
        <v>0</v>
      </c>
      <c r="F2717" s="12">
        <v>0</v>
      </c>
      <c r="G2717" s="12">
        <v>100</v>
      </c>
      <c r="H2717" s="12">
        <v>0</v>
      </c>
      <c r="I2717" s="13">
        <v>64</v>
      </c>
      <c r="J2717" s="13">
        <v>20</v>
      </c>
      <c r="K2717" s="13">
        <v>0</v>
      </c>
      <c r="L2717" s="13">
        <v>40</v>
      </c>
      <c r="M2717" s="13">
        <v>0</v>
      </c>
      <c r="N2717" s="14">
        <f>D2717*$D$4</f>
        <v>264</v>
      </c>
      <c r="O2717" s="14">
        <f>E2717*$E$4</f>
        <v>0</v>
      </c>
      <c r="P2717" s="14">
        <f>F2717*$F$4</f>
        <v>0</v>
      </c>
      <c r="Q2717" s="14">
        <f>G2717*$G$4</f>
        <v>160</v>
      </c>
      <c r="R2717" s="14">
        <f>H2717*$H$4</f>
        <v>0</v>
      </c>
      <c r="S2717" s="14">
        <f>(N2717/100)*(I2717*$I$4)+(N2717/100)*(J2717*$J$4)</f>
        <v>776.16000000000008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192</v>
      </c>
      <c r="W2717" s="14">
        <f>(R2717/100)*(K2717*$K$4)+(R2717/100)*(L2717*$L$4)</f>
        <v>0</v>
      </c>
      <c r="X2717" s="14">
        <f t="shared" si="861"/>
        <v>1040.1600000000001</v>
      </c>
      <c r="Y2717" s="14">
        <f t="shared" si="862"/>
        <v>0</v>
      </c>
      <c r="Z2717" s="14">
        <f t="shared" si="863"/>
        <v>0</v>
      </c>
      <c r="AA2717" s="14">
        <f t="shared" si="864"/>
        <v>352</v>
      </c>
      <c r="AB2717" s="14">
        <f>R2717+W2717</f>
        <v>0</v>
      </c>
      <c r="AC2717" s="15">
        <f>ROUND(X2717+Y2717+Z2717+AA2717+AB2717,1)</f>
        <v>1392.2</v>
      </c>
      <c r="AD2717" s="48">
        <f>(ROUND(AC2717-AC2716,1)/AC2716)</f>
        <v>0.10055335968379447</v>
      </c>
      <c r="AE2717" s="113" t="s">
        <v>801</v>
      </c>
      <c r="AF2717" s="60"/>
    </row>
    <row r="2718" spans="1:32">
      <c r="A2718" s="99" t="s">
        <v>803</v>
      </c>
      <c r="B2718" s="91">
        <v>0</v>
      </c>
      <c r="C2718" s="21" t="s">
        <v>836</v>
      </c>
      <c r="D2718" s="12">
        <v>165</v>
      </c>
      <c r="E2718" s="12">
        <v>0</v>
      </c>
      <c r="F2718" s="12">
        <v>0</v>
      </c>
      <c r="G2718" s="12">
        <v>100</v>
      </c>
      <c r="H2718" s="12">
        <v>0</v>
      </c>
      <c r="I2718" s="13">
        <v>50</v>
      </c>
      <c r="J2718" s="13">
        <v>0</v>
      </c>
      <c r="K2718" s="13">
        <v>0</v>
      </c>
      <c r="L2718" s="13">
        <v>40</v>
      </c>
      <c r="M2718" s="13">
        <v>0</v>
      </c>
      <c r="N2718" s="14">
        <f>D2718*$D$5</f>
        <v>330</v>
      </c>
      <c r="O2718" s="14">
        <f>E2718*$E$5</f>
        <v>0</v>
      </c>
      <c r="P2718" s="14">
        <f>F2718*$F$5</f>
        <v>0</v>
      </c>
      <c r="Q2718" s="14">
        <f>G2718*$G$5</f>
        <v>200</v>
      </c>
      <c r="R2718" s="14">
        <f>H2718*$H$5</f>
        <v>0</v>
      </c>
      <c r="S2718" s="14">
        <f>(N2718/100)*(I2718*$I$5)+(N2718/100)*(J2718*$J$5)</f>
        <v>462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224</v>
      </c>
      <c r="W2718" s="14">
        <f>(R2718/100)*(K2718*$K$5)+(R2718/100)*(L2718*$L$5)</f>
        <v>0</v>
      </c>
      <c r="X2718" s="14">
        <f t="shared" si="861"/>
        <v>792</v>
      </c>
      <c r="Y2718" s="14">
        <f t="shared" si="862"/>
        <v>0</v>
      </c>
      <c r="Z2718" s="14">
        <f t="shared" si="863"/>
        <v>0</v>
      </c>
      <c r="AA2718" s="14">
        <f t="shared" si="864"/>
        <v>424</v>
      </c>
      <c r="AB2718" s="14">
        <f>R2718+W2718</f>
        <v>0</v>
      </c>
      <c r="AC2718" s="15">
        <f t="shared" ref="AC2718:AC2730" si="865">ROUND(X2718+Y2718+Z2718+AA2718+AB2718,1)</f>
        <v>1216</v>
      </c>
      <c r="AD2718" s="48">
        <f>(ROUND(AC2718-AC2716,1)/AC2716)</f>
        <v>-3.8735177865612647E-2</v>
      </c>
      <c r="AE2718" s="113"/>
      <c r="AF2718" s="60"/>
    </row>
    <row r="2719" spans="1:32">
      <c r="A2719" s="99" t="s">
        <v>804</v>
      </c>
      <c r="B2719" s="91">
        <v>0</v>
      </c>
      <c r="C2719" s="21" t="s">
        <v>337</v>
      </c>
      <c r="D2719" s="12">
        <v>165</v>
      </c>
      <c r="E2719" s="12">
        <v>0</v>
      </c>
      <c r="F2719" s="12">
        <v>0</v>
      </c>
      <c r="G2719" s="12">
        <v>100</v>
      </c>
      <c r="H2719" s="12">
        <v>0</v>
      </c>
      <c r="I2719" s="13">
        <v>50</v>
      </c>
      <c r="J2719" s="13">
        <v>0</v>
      </c>
      <c r="K2719" s="13">
        <v>0</v>
      </c>
      <c r="L2719" s="13">
        <v>40</v>
      </c>
      <c r="M2719" s="13">
        <v>0</v>
      </c>
      <c r="N2719" s="14">
        <f>D2719*$D$6</f>
        <v>330</v>
      </c>
      <c r="O2719" s="14">
        <f>E2719*$E$6</f>
        <v>0</v>
      </c>
      <c r="P2719" s="14">
        <f>F2719*$F$6</f>
        <v>0</v>
      </c>
      <c r="Q2719" s="14">
        <f>G2719*$G$6</f>
        <v>200</v>
      </c>
      <c r="R2719" s="14">
        <f>H2719*$H$6</f>
        <v>0</v>
      </c>
      <c r="S2719" s="14">
        <f>(N2719/100)*(I2719*$I$6)+(N2719/100)*(J2719*$J$6)</f>
        <v>462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224</v>
      </c>
      <c r="W2719" s="14">
        <f>(R2719/100)*(K2719*$K$6)+(R2719/100)*(L2719*$L$6)</f>
        <v>0</v>
      </c>
      <c r="X2719" s="14">
        <f t="shared" si="861"/>
        <v>792</v>
      </c>
      <c r="Y2719" s="14">
        <f t="shared" si="862"/>
        <v>0</v>
      </c>
      <c r="Z2719" s="14">
        <f t="shared" si="863"/>
        <v>0</v>
      </c>
      <c r="AA2719" s="14">
        <f t="shared" si="864"/>
        <v>424</v>
      </c>
      <c r="AB2719" s="14">
        <f t="shared" ref="AB2719:AB2730" si="866">R2719+W2719</f>
        <v>0</v>
      </c>
      <c r="AC2719" s="15">
        <f t="shared" si="865"/>
        <v>1216</v>
      </c>
      <c r="AD2719" s="48">
        <f>(ROUND(AC2719-AC2716,1)/AC2716)</f>
        <v>-3.8735177865612647E-2</v>
      </c>
      <c r="AE2719" s="113"/>
      <c r="AF2719" s="60"/>
    </row>
    <row r="2720" spans="1:32">
      <c r="A2720" s="99" t="s">
        <v>805</v>
      </c>
      <c r="B2720" s="91">
        <v>0</v>
      </c>
      <c r="C2720" s="21" t="s">
        <v>338</v>
      </c>
      <c r="D2720" s="12">
        <v>165</v>
      </c>
      <c r="E2720" s="12">
        <v>0</v>
      </c>
      <c r="F2720" s="12">
        <v>0</v>
      </c>
      <c r="G2720" s="12">
        <v>100</v>
      </c>
      <c r="H2720" s="12">
        <v>0</v>
      </c>
      <c r="I2720" s="13">
        <v>50</v>
      </c>
      <c r="J2720" s="13">
        <v>0</v>
      </c>
      <c r="K2720" s="13">
        <v>0</v>
      </c>
      <c r="L2720" s="13">
        <v>40</v>
      </c>
      <c r="M2720" s="13">
        <v>0</v>
      </c>
      <c r="N2720" s="14">
        <f>D2720*$D$7</f>
        <v>330</v>
      </c>
      <c r="O2720" s="14">
        <f>E2720*$E$7</f>
        <v>0</v>
      </c>
      <c r="P2720" s="14">
        <f>F2720*$F$7</f>
        <v>0</v>
      </c>
      <c r="Q2720" s="14">
        <f>G2720*$G$7</f>
        <v>200</v>
      </c>
      <c r="R2720" s="14">
        <f>H2720*$H$7</f>
        <v>0</v>
      </c>
      <c r="S2720" s="14">
        <f>(N2720/100)*(I2720*$I$7)+(N2720/100)*(J2720*$J$7)</f>
        <v>462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224</v>
      </c>
      <c r="W2720" s="14">
        <f>(R2720/100)*(K2720*$K$7)+(R2720/100)*(L2720*$L$7)</f>
        <v>0</v>
      </c>
      <c r="X2720" s="14">
        <f t="shared" si="861"/>
        <v>792</v>
      </c>
      <c r="Y2720" s="14">
        <f t="shared" si="862"/>
        <v>0</v>
      </c>
      <c r="Z2720" s="14">
        <f t="shared" si="863"/>
        <v>0</v>
      </c>
      <c r="AA2720" s="14">
        <f t="shared" si="864"/>
        <v>424</v>
      </c>
      <c r="AB2720" s="14">
        <f t="shared" si="866"/>
        <v>0</v>
      </c>
      <c r="AC2720" s="15">
        <f t="shared" si="865"/>
        <v>1216</v>
      </c>
      <c r="AD2720" s="48">
        <f>(ROUND(AC2720-AC2716,1)/AC2716)</f>
        <v>-3.8735177865612647E-2</v>
      </c>
      <c r="AE2720" s="113"/>
      <c r="AF2720" s="60"/>
    </row>
    <row r="2721" spans="1:32">
      <c r="A2721" s="99" t="s">
        <v>655</v>
      </c>
      <c r="B2721" s="91"/>
      <c r="C2721" s="21" t="s">
        <v>339</v>
      </c>
      <c r="D2721" s="12">
        <v>165</v>
      </c>
      <c r="E2721" s="12">
        <v>0</v>
      </c>
      <c r="F2721" s="12">
        <v>0</v>
      </c>
      <c r="G2721" s="12">
        <v>100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D2721*$D$8</f>
        <v>330</v>
      </c>
      <c r="O2721" s="14">
        <f>E2721*$E$8</f>
        <v>0</v>
      </c>
      <c r="P2721" s="14">
        <f>F2721*$F$8</f>
        <v>0</v>
      </c>
      <c r="Q2721" s="14">
        <f>G2721*$G$8</f>
        <v>200</v>
      </c>
      <c r="R2721" s="14">
        <f>H2721*$H$8</f>
        <v>0</v>
      </c>
      <c r="S2721" s="14">
        <f>(N2721/100)*(I2721*$I$8)+(N2721/100)*(J2721*$J$8)</f>
        <v>462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224</v>
      </c>
      <c r="W2721" s="14">
        <f>(R2721/100)*(K2721*$K$8)+(R2721/100)*(L2721*$L$8)</f>
        <v>0</v>
      </c>
      <c r="X2721" s="14">
        <f t="shared" si="861"/>
        <v>792</v>
      </c>
      <c r="Y2721" s="14">
        <f t="shared" si="862"/>
        <v>0</v>
      </c>
      <c r="Z2721" s="14">
        <f t="shared" si="863"/>
        <v>0</v>
      </c>
      <c r="AA2721" s="14">
        <f t="shared" si="864"/>
        <v>424</v>
      </c>
      <c r="AB2721" s="14">
        <f t="shared" si="866"/>
        <v>0</v>
      </c>
      <c r="AC2721" s="15">
        <f t="shared" si="865"/>
        <v>1216</v>
      </c>
      <c r="AD2721" s="48">
        <f>(ROUND(AC2721-AC2716,1)/AC2716)</f>
        <v>-3.8735177865612647E-2</v>
      </c>
      <c r="AE2721" s="113"/>
      <c r="AF2721" s="60"/>
    </row>
    <row r="2722" spans="1:32">
      <c r="A2722" s="99" t="s">
        <v>596</v>
      </c>
      <c r="B2722" s="91"/>
      <c r="C2722" s="21" t="s">
        <v>1</v>
      </c>
      <c r="D2722" s="12">
        <v>83</v>
      </c>
      <c r="E2722" s="12">
        <v>200</v>
      </c>
      <c r="F2722" s="12">
        <v>0</v>
      </c>
      <c r="G2722" s="12">
        <v>0</v>
      </c>
      <c r="H2722" s="12">
        <v>0</v>
      </c>
      <c r="I2722" s="13">
        <v>50</v>
      </c>
      <c r="J2722" s="13">
        <v>0</v>
      </c>
      <c r="K2722" s="13">
        <v>80</v>
      </c>
      <c r="L2722" s="13">
        <v>0</v>
      </c>
      <c r="M2722" s="13">
        <v>0</v>
      </c>
      <c r="N2722" s="14">
        <f>D2722*$D$9</f>
        <v>107.9</v>
      </c>
      <c r="O2722" s="14">
        <f>E2722*$E$9</f>
        <v>300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161.85</v>
      </c>
      <c r="T2722" s="14">
        <f>(O2722/100)*(K2722*$K$9)</f>
        <v>720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269.75</v>
      </c>
      <c r="Y2722" s="14">
        <f t="shared" si="862"/>
        <v>1020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1289.8</v>
      </c>
      <c r="AD2722" s="48">
        <f>(ROUND(AC2722-AC2716,1)/AC2716)</f>
        <v>1.9604743083003952E-2</v>
      </c>
      <c r="AE2722" s="113"/>
      <c r="AF2722" s="60"/>
    </row>
    <row r="2723" spans="1:32">
      <c r="A2723" s="99" t="s">
        <v>831</v>
      </c>
      <c r="B2723" s="91"/>
      <c r="C2723" s="21" t="s">
        <v>2</v>
      </c>
      <c r="D2723" s="12">
        <v>83</v>
      </c>
      <c r="E2723" s="12">
        <v>0</v>
      </c>
      <c r="F2723" s="12">
        <v>200</v>
      </c>
      <c r="G2723" s="12">
        <v>0</v>
      </c>
      <c r="H2723" s="12">
        <v>0</v>
      </c>
      <c r="I2723" s="13">
        <v>50</v>
      </c>
      <c r="J2723" s="13">
        <v>0</v>
      </c>
      <c r="K2723" s="13">
        <v>40</v>
      </c>
      <c r="L2723" s="13">
        <v>40</v>
      </c>
      <c r="M2723" s="13">
        <v>0</v>
      </c>
      <c r="N2723" s="14">
        <f>D2723*$D$10</f>
        <v>107.9</v>
      </c>
      <c r="O2723" s="14">
        <f>E2723*$E$10</f>
        <v>0</v>
      </c>
      <c r="P2723" s="14">
        <f>F2723*$F$10</f>
        <v>300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161.85</v>
      </c>
      <c r="T2723" s="14">
        <f>(O2723/100)*(K2723*$J$10)</f>
        <v>0</v>
      </c>
      <c r="U2723" s="14">
        <f>(P2723/100)*(K2723*$K$10)+(P2723/100)*(L2723*$L$10)</f>
        <v>720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269.75</v>
      </c>
      <c r="Y2723" s="14">
        <f t="shared" si="862"/>
        <v>0</v>
      </c>
      <c r="Z2723" s="14">
        <f t="shared" si="863"/>
        <v>1020</v>
      </c>
      <c r="AA2723" s="14">
        <f t="shared" si="864"/>
        <v>0</v>
      </c>
      <c r="AB2723" s="14">
        <f t="shared" si="866"/>
        <v>0</v>
      </c>
      <c r="AC2723" s="15">
        <f t="shared" si="865"/>
        <v>1289.8</v>
      </c>
      <c r="AD2723" s="48">
        <f>(ROUND(AC2723-AC2716,1)/AC2716)</f>
        <v>1.9604743083003952E-2</v>
      </c>
      <c r="AE2723" s="113"/>
      <c r="AF2723" s="60"/>
    </row>
    <row r="2724" spans="1:32">
      <c r="A2724" s="99" t="s">
        <v>832</v>
      </c>
      <c r="B2724" s="91"/>
      <c r="C2724" s="21" t="s">
        <v>3</v>
      </c>
      <c r="D2724" s="12">
        <v>83</v>
      </c>
      <c r="E2724" s="12">
        <v>0</v>
      </c>
      <c r="F2724" s="12">
        <v>0</v>
      </c>
      <c r="G2724" s="12">
        <v>200</v>
      </c>
      <c r="H2724" s="12">
        <v>0</v>
      </c>
      <c r="I2724" s="13">
        <v>50</v>
      </c>
      <c r="J2724" s="13">
        <v>0</v>
      </c>
      <c r="K2724" s="13">
        <v>0</v>
      </c>
      <c r="L2724" s="13">
        <v>80</v>
      </c>
      <c r="M2724" s="13">
        <v>0</v>
      </c>
      <c r="N2724" s="14">
        <f>D2724*$D$11</f>
        <v>107.9</v>
      </c>
      <c r="O2724" s="14">
        <f>E2724*$E$11</f>
        <v>0</v>
      </c>
      <c r="P2724" s="14">
        <f>F2724*$F$11</f>
        <v>0</v>
      </c>
      <c r="Q2724" s="14">
        <f>G2724*$G$11</f>
        <v>300</v>
      </c>
      <c r="R2724" s="14">
        <f>H2724*$H$11</f>
        <v>0</v>
      </c>
      <c r="S2724" s="14">
        <f>(N2724/100)*(I2724*$I$11)+(N2724/100)*(J2724*$J$11)</f>
        <v>161.85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720</v>
      </c>
      <c r="W2724" s="14">
        <f>(R2724/100)*(K2724*$K$11)+(R2724/100)*(L2724*$L$11)</f>
        <v>0</v>
      </c>
      <c r="X2724" s="14">
        <f t="shared" si="861"/>
        <v>269.75</v>
      </c>
      <c r="Y2724" s="14">
        <f t="shared" si="862"/>
        <v>0</v>
      </c>
      <c r="Z2724" s="14">
        <f t="shared" si="863"/>
        <v>0</v>
      </c>
      <c r="AA2724" s="14">
        <f t="shared" si="864"/>
        <v>1020</v>
      </c>
      <c r="AB2724" s="14">
        <f t="shared" si="866"/>
        <v>0</v>
      </c>
      <c r="AC2724" s="15">
        <f t="shared" si="865"/>
        <v>1289.8</v>
      </c>
      <c r="AD2724" s="48">
        <f>(ROUND(AC2724-AC2716,1)/AC2716)</f>
        <v>1.9604743083003952E-2</v>
      </c>
      <c r="AE2724" s="113"/>
      <c r="AF2724" s="60"/>
    </row>
    <row r="2725" spans="1:32">
      <c r="A2725" s="99" t="s">
        <v>833</v>
      </c>
      <c r="B2725" s="91"/>
      <c r="C2725" s="21" t="s">
        <v>4</v>
      </c>
      <c r="D2725" s="12">
        <v>83</v>
      </c>
      <c r="E2725" s="12">
        <v>0</v>
      </c>
      <c r="F2725" s="12">
        <v>0</v>
      </c>
      <c r="G2725" s="12">
        <v>0</v>
      </c>
      <c r="H2725" s="12">
        <v>200</v>
      </c>
      <c r="I2725" s="13">
        <v>50</v>
      </c>
      <c r="J2725" s="13">
        <v>0</v>
      </c>
      <c r="K2725" s="13">
        <v>40</v>
      </c>
      <c r="L2725" s="13">
        <v>40</v>
      </c>
      <c r="M2725" s="13">
        <v>0</v>
      </c>
      <c r="N2725" s="14">
        <f>D2725*$D$12</f>
        <v>107.9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300</v>
      </c>
      <c r="S2725" s="14">
        <f>(N2725/100)*(I2725*$I$12)+(N2725/100)*(J2725*$J$12)</f>
        <v>161.85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720</v>
      </c>
      <c r="X2725" s="14">
        <f t="shared" si="861"/>
        <v>269.75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1020</v>
      </c>
      <c r="AC2725" s="15">
        <f t="shared" si="865"/>
        <v>1289.8</v>
      </c>
      <c r="AD2725" s="48">
        <f>(ROUND(AC2725-AC2716,1)/AC2716)</f>
        <v>1.9604743083003952E-2</v>
      </c>
      <c r="AE2725" s="113"/>
      <c r="AF2725" s="60"/>
    </row>
    <row r="2726" spans="1:32">
      <c r="A2726" s="99" t="s">
        <v>834</v>
      </c>
      <c r="B2726" s="91"/>
      <c r="C2726" s="21" t="s">
        <v>327</v>
      </c>
      <c r="D2726" s="12">
        <v>165</v>
      </c>
      <c r="E2726" s="12">
        <v>0</v>
      </c>
      <c r="F2726" s="12">
        <v>0</v>
      </c>
      <c r="G2726" s="12">
        <v>100</v>
      </c>
      <c r="H2726" s="12">
        <v>0</v>
      </c>
      <c r="I2726" s="13">
        <v>50</v>
      </c>
      <c r="J2726" s="13">
        <v>0</v>
      </c>
      <c r="K2726" s="13">
        <v>0</v>
      </c>
      <c r="L2726" s="13">
        <v>40</v>
      </c>
      <c r="M2726" s="13">
        <v>32</v>
      </c>
      <c r="N2726" s="14">
        <f>D2726*$D$13</f>
        <v>247.5</v>
      </c>
      <c r="O2726" s="14">
        <f>E2726*$E$13</f>
        <v>0</v>
      </c>
      <c r="P2726" s="14">
        <f>F2726*$F$13</f>
        <v>0</v>
      </c>
      <c r="Q2726" s="14">
        <f>G2726*$G$13</f>
        <v>150</v>
      </c>
      <c r="R2726" s="14">
        <f>H2726*$H$13</f>
        <v>0</v>
      </c>
      <c r="S2726" s="14">
        <f>(N2726/100)*(I2726*$I$14)+(N2726/100)*(J2726*$J$14)+(N2726/100)*(M2726*$M$14)</f>
        <v>608.85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372</v>
      </c>
      <c r="W2726" s="14">
        <f>(R2726/100)*(K2726*$K$13)+(R2726/100)*(L2726*$L$13)+(R2726/100)*(M2726*$M$13)</f>
        <v>0</v>
      </c>
      <c r="X2726" s="14">
        <f t="shared" si="861"/>
        <v>856.35</v>
      </c>
      <c r="Y2726" s="14">
        <f t="shared" si="862"/>
        <v>0</v>
      </c>
      <c r="Z2726" s="14">
        <f t="shared" si="863"/>
        <v>0</v>
      </c>
      <c r="AA2726" s="14">
        <f t="shared" si="864"/>
        <v>522</v>
      </c>
      <c r="AB2726" s="14">
        <f t="shared" si="866"/>
        <v>0</v>
      </c>
      <c r="AC2726" s="15">
        <f t="shared" si="865"/>
        <v>1378.4</v>
      </c>
      <c r="AD2726" s="48">
        <f>(ROUND(AC2726-AC2716,1)/AC2716)</f>
        <v>8.9644268774703564E-2</v>
      </c>
      <c r="AE2726" s="113"/>
      <c r="AF2726" s="60"/>
    </row>
    <row r="2727" spans="1:32">
      <c r="A2727" s="99" t="s">
        <v>835</v>
      </c>
      <c r="B2727" s="91"/>
      <c r="C2727" s="21" t="s">
        <v>328</v>
      </c>
      <c r="D2727" s="12">
        <v>195</v>
      </c>
      <c r="E2727" s="12">
        <v>0</v>
      </c>
      <c r="F2727" s="12">
        <v>0</v>
      </c>
      <c r="G2727" s="12">
        <v>0</v>
      </c>
      <c r="H2727" s="12">
        <v>0</v>
      </c>
      <c r="I2727" s="13">
        <v>50</v>
      </c>
      <c r="J2727" s="13">
        <v>0</v>
      </c>
      <c r="K2727" s="13">
        <v>80</v>
      </c>
      <c r="L2727" s="13">
        <v>0</v>
      </c>
      <c r="M2727" s="13">
        <v>0</v>
      </c>
      <c r="N2727" s="14">
        <f>D2727*$D$14</f>
        <v>292.5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1140.75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1433.25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1433.3</v>
      </c>
      <c r="AD2727" s="48">
        <f>(ROUND(AC2727-AC2716,1)/AC2716)</f>
        <v>0.13304347826086957</v>
      </c>
      <c r="AE2727" s="113"/>
      <c r="AF2727" s="60"/>
    </row>
    <row r="2728" spans="1:32">
      <c r="A2728" s="99"/>
      <c r="B2728" s="91"/>
      <c r="C2728" s="21" t="s">
        <v>329</v>
      </c>
      <c r="D2728" s="12">
        <v>195</v>
      </c>
      <c r="E2728" s="12">
        <v>0</v>
      </c>
      <c r="F2728" s="12">
        <v>0</v>
      </c>
      <c r="G2728" s="12">
        <v>0</v>
      </c>
      <c r="H2728" s="12">
        <v>0</v>
      </c>
      <c r="I2728" s="13">
        <v>50</v>
      </c>
      <c r="J2728" s="13">
        <v>0</v>
      </c>
      <c r="K2728" s="13">
        <v>0</v>
      </c>
      <c r="L2728" s="13">
        <v>80</v>
      </c>
      <c r="M2728" s="13">
        <v>0</v>
      </c>
      <c r="N2728" s="14">
        <f>D2728*$D$15</f>
        <v>292.5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1140.75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1433.25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1433.3</v>
      </c>
      <c r="AD2728" s="48">
        <f>(ROUND(AC2728-AC2716,1)/AC2716)</f>
        <v>0.13304347826086957</v>
      </c>
      <c r="AE2728" s="113"/>
      <c r="AF2728" s="60"/>
    </row>
    <row r="2729" spans="1:32">
      <c r="A2729" s="99"/>
      <c r="B2729" s="91"/>
      <c r="C2729" s="21" t="s">
        <v>325</v>
      </c>
      <c r="D2729" s="12">
        <v>165</v>
      </c>
      <c r="E2729" s="12">
        <v>0</v>
      </c>
      <c r="F2729" s="12">
        <v>0</v>
      </c>
      <c r="G2729" s="12">
        <v>100</v>
      </c>
      <c r="H2729" s="12">
        <v>0</v>
      </c>
      <c r="I2729" s="13">
        <v>50</v>
      </c>
      <c r="J2729" s="13">
        <v>41</v>
      </c>
      <c r="K2729" s="13">
        <v>0</v>
      </c>
      <c r="L2729" s="13">
        <v>40</v>
      </c>
      <c r="M2729" s="13">
        <v>0</v>
      </c>
      <c r="N2729" s="14">
        <f>D2729*$D$16</f>
        <v>264</v>
      </c>
      <c r="O2729" s="14">
        <f>E2729*$E$16</f>
        <v>0</v>
      </c>
      <c r="P2729" s="14">
        <f>F2729*$F$16</f>
        <v>0</v>
      </c>
      <c r="Q2729" s="14">
        <f>G2729*$G$16</f>
        <v>160</v>
      </c>
      <c r="R2729" s="14">
        <f>H2729*$H$16</f>
        <v>0</v>
      </c>
      <c r="S2729" s="14">
        <f>(N2729/100)*(I2729*$I$16)+(N2729/100)*(J2729*$J$16)</f>
        <v>619.08000000000004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192</v>
      </c>
      <c r="W2729" s="14">
        <f>(R2729/100)*(K2729*$K$16)+(R2729/100)*(L2729*$L$16)</f>
        <v>0</v>
      </c>
      <c r="X2729" s="14">
        <f t="shared" si="861"/>
        <v>883.08</v>
      </c>
      <c r="Y2729" s="14">
        <f t="shared" si="862"/>
        <v>0</v>
      </c>
      <c r="Z2729" s="14">
        <f t="shared" si="863"/>
        <v>0</v>
      </c>
      <c r="AA2729" s="14">
        <f t="shared" si="864"/>
        <v>352</v>
      </c>
      <c r="AB2729" s="14">
        <f t="shared" si="866"/>
        <v>0</v>
      </c>
      <c r="AC2729" s="15">
        <f t="shared" si="865"/>
        <v>1235.0999999999999</v>
      </c>
      <c r="AD2729" s="48">
        <f>(ROUND(AC2729-AC2716,1)/AC2716)</f>
        <v>-2.3636363636363636E-2</v>
      </c>
      <c r="AE2729" s="113"/>
      <c r="AF2729" s="60"/>
    </row>
    <row r="2730" spans="1:32">
      <c r="A2730" s="99"/>
      <c r="B2730" s="91"/>
      <c r="C2730" s="21" t="s">
        <v>326</v>
      </c>
      <c r="D2730" s="12">
        <v>165</v>
      </c>
      <c r="E2730" s="12">
        <v>0</v>
      </c>
      <c r="F2730" s="12">
        <v>0</v>
      </c>
      <c r="G2730" s="12">
        <v>100</v>
      </c>
      <c r="H2730" s="12">
        <v>0</v>
      </c>
      <c r="I2730" s="13">
        <v>71</v>
      </c>
      <c r="J2730" s="13">
        <v>0</v>
      </c>
      <c r="K2730" s="13">
        <v>0</v>
      </c>
      <c r="L2730" s="13">
        <v>40</v>
      </c>
      <c r="M2730" s="13">
        <v>0</v>
      </c>
      <c r="N2730" s="14">
        <f>D2730*$D$17</f>
        <v>264</v>
      </c>
      <c r="O2730" s="14">
        <f>E2730*$E$17</f>
        <v>0</v>
      </c>
      <c r="P2730" s="14">
        <f>F2730*$F$17</f>
        <v>0</v>
      </c>
      <c r="Q2730" s="14">
        <f>G2730*$G$17</f>
        <v>160</v>
      </c>
      <c r="R2730" s="14">
        <f>H2730*$H$17</f>
        <v>0</v>
      </c>
      <c r="S2730" s="14">
        <f>(N2730/100)*(I2730*$I$17)+(N2730/100)*(J2730*$J$17)</f>
        <v>843.48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192</v>
      </c>
      <c r="W2730" s="14">
        <f>(R2730/100)*(K2730*$K$17)+(R2730/100)*(L2730*$L$17)</f>
        <v>0</v>
      </c>
      <c r="X2730" s="14">
        <f t="shared" si="861"/>
        <v>1107.48</v>
      </c>
      <c r="Y2730" s="14">
        <f t="shared" si="862"/>
        <v>0</v>
      </c>
      <c r="Z2730" s="14">
        <f t="shared" si="863"/>
        <v>0</v>
      </c>
      <c r="AA2730" s="14">
        <f t="shared" si="864"/>
        <v>352</v>
      </c>
      <c r="AB2730" s="14">
        <f t="shared" si="866"/>
        <v>0</v>
      </c>
      <c r="AC2730" s="15">
        <f t="shared" si="865"/>
        <v>1459.5</v>
      </c>
      <c r="AD2730" s="48">
        <f>(ROUND(AC2730-AC2716,1)/AC2716)</f>
        <v>0.15375494071146245</v>
      </c>
      <c r="AE2730" s="113"/>
      <c r="AF2730" s="60"/>
    </row>
    <row r="2731" spans="1:32">
      <c r="A2731" s="106" t="s">
        <v>0</v>
      </c>
      <c r="B2731" s="92" t="s">
        <v>124</v>
      </c>
      <c r="C2731" s="50" t="s">
        <v>242</v>
      </c>
      <c r="D2731" s="11">
        <v>160</v>
      </c>
      <c r="E2731" s="11">
        <v>0</v>
      </c>
      <c r="F2731" s="11">
        <v>0</v>
      </c>
      <c r="G2731" s="11">
        <v>0</v>
      </c>
      <c r="H2731" s="11">
        <v>0</v>
      </c>
      <c r="I2731" s="51">
        <v>80</v>
      </c>
      <c r="J2731" s="51">
        <v>0</v>
      </c>
      <c r="K2731" s="51">
        <v>0</v>
      </c>
      <c r="L2731" s="51">
        <v>0</v>
      </c>
      <c r="M2731" s="51">
        <v>0</v>
      </c>
      <c r="N2731" s="52">
        <f>D2731*$D$3</f>
        <v>320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</f>
        <v>768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61"/>
        <v>1088</v>
      </c>
      <c r="Y2731" s="52">
        <f t="shared" si="862"/>
        <v>0</v>
      </c>
      <c r="Z2731" s="52">
        <f t="shared" si="863"/>
        <v>0</v>
      </c>
      <c r="AA2731" s="52">
        <f t="shared" si="864"/>
        <v>0</v>
      </c>
      <c r="AB2731" s="52">
        <f>R2731+W2731</f>
        <v>0</v>
      </c>
      <c r="AC2731" s="53">
        <f>ROUND(X2731+Y2731+Z2731+AA2731+AB2731,1)</f>
        <v>1088</v>
      </c>
      <c r="AD2731" s="58"/>
      <c r="AE2731" s="113"/>
      <c r="AF2731" s="60"/>
    </row>
    <row r="2732" spans="1:32">
      <c r="A2732" s="99" t="s">
        <v>802</v>
      </c>
      <c r="B2732" s="93">
        <v>40</v>
      </c>
      <c r="C2732" s="21" t="s">
        <v>324</v>
      </c>
      <c r="D2732" s="12">
        <v>160</v>
      </c>
      <c r="E2732" s="12">
        <v>0</v>
      </c>
      <c r="F2732" s="12">
        <v>0</v>
      </c>
      <c r="G2732" s="12">
        <v>0</v>
      </c>
      <c r="H2732" s="12">
        <v>0</v>
      </c>
      <c r="I2732" s="13">
        <v>90</v>
      </c>
      <c r="J2732" s="13">
        <v>20</v>
      </c>
      <c r="K2732" s="13">
        <v>0</v>
      </c>
      <c r="L2732" s="13">
        <v>0</v>
      </c>
      <c r="M2732" s="13">
        <v>0</v>
      </c>
      <c r="N2732" s="14">
        <f>D2732*$D$4</f>
        <v>256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</f>
        <v>985.6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ref="X2732:X2745" si="867">N2732+S2732</f>
        <v>1241.5999999999999</v>
      </c>
      <c r="Y2732" s="14">
        <f t="shared" ref="Y2732:Y2745" si="868">O2732+T2732</f>
        <v>0</v>
      </c>
      <c r="Z2732" s="14">
        <f t="shared" ref="Z2732:Z2745" si="869">P2732+U2732</f>
        <v>0</v>
      </c>
      <c r="AA2732" s="14">
        <f t="shared" ref="AA2732:AA2745" si="870">Q2732+V2732</f>
        <v>0</v>
      </c>
      <c r="AB2732" s="14">
        <f>R2732+W2732</f>
        <v>0</v>
      </c>
      <c r="AC2732" s="15">
        <f>ROUND(X2732+Y2732+Z2732+AA2732+AB2732,1)</f>
        <v>1241.5999999999999</v>
      </c>
      <c r="AD2732" s="48">
        <f>(ROUND(AC2732-AC2731,1)/AC2731)</f>
        <v>0.14117647058823529</v>
      </c>
      <c r="AE2732" s="113" t="s">
        <v>801</v>
      </c>
      <c r="AF2732" s="60"/>
    </row>
    <row r="2733" spans="1:32">
      <c r="A2733" s="99" t="s">
        <v>803</v>
      </c>
      <c r="B2733" s="93">
        <v>0</v>
      </c>
      <c r="C2733" s="21" t="s">
        <v>836</v>
      </c>
      <c r="D2733" s="12">
        <v>160</v>
      </c>
      <c r="E2733" s="12">
        <v>0</v>
      </c>
      <c r="F2733" s="12">
        <v>0</v>
      </c>
      <c r="G2733" s="12">
        <v>0</v>
      </c>
      <c r="H2733" s="12">
        <v>0</v>
      </c>
      <c r="I2733" s="13">
        <v>80</v>
      </c>
      <c r="J2733" s="13">
        <v>0</v>
      </c>
      <c r="K2733" s="13">
        <v>0</v>
      </c>
      <c r="L2733" s="13">
        <v>0</v>
      </c>
      <c r="M2733" s="13">
        <v>0</v>
      </c>
      <c r="N2733" s="14">
        <f>D2733*$D$5</f>
        <v>320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</f>
        <v>716.80000000000007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67"/>
        <v>1036.8000000000002</v>
      </c>
      <c r="Y2733" s="14">
        <f t="shared" si="868"/>
        <v>0</v>
      </c>
      <c r="Z2733" s="14">
        <f t="shared" si="869"/>
        <v>0</v>
      </c>
      <c r="AA2733" s="14">
        <f t="shared" si="870"/>
        <v>0</v>
      </c>
      <c r="AB2733" s="14">
        <f>R2733+W2733</f>
        <v>0</v>
      </c>
      <c r="AC2733" s="15">
        <f t="shared" ref="AC2733:AC2745" si="871">ROUND(X2733+Y2733+Z2733+AA2733+AB2733,1)</f>
        <v>1036.8</v>
      </c>
      <c r="AD2733" s="48">
        <f>(ROUND(AC2733-AC2731,1)/AC2731)</f>
        <v>-4.7058823529411764E-2</v>
      </c>
      <c r="AE2733" s="113"/>
      <c r="AF2733" s="60"/>
    </row>
    <row r="2734" spans="1:32">
      <c r="A2734" s="99" t="s">
        <v>804</v>
      </c>
      <c r="B2734" s="93">
        <v>0</v>
      </c>
      <c r="C2734" s="21" t="s">
        <v>337</v>
      </c>
      <c r="D2734" s="12">
        <v>160</v>
      </c>
      <c r="E2734" s="12">
        <v>0</v>
      </c>
      <c r="F2734" s="12">
        <v>0</v>
      </c>
      <c r="G2734" s="12">
        <v>0</v>
      </c>
      <c r="H2734" s="12">
        <v>0</v>
      </c>
      <c r="I2734" s="13">
        <v>80</v>
      </c>
      <c r="J2734" s="13">
        <v>0</v>
      </c>
      <c r="K2734" s="13">
        <v>0</v>
      </c>
      <c r="L2734" s="13">
        <v>0</v>
      </c>
      <c r="M2734" s="13">
        <v>0</v>
      </c>
      <c r="N2734" s="14">
        <f>D2734*$D$6</f>
        <v>320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</f>
        <v>716.80000000000007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67"/>
        <v>1036.8000000000002</v>
      </c>
      <c r="Y2734" s="14">
        <f t="shared" si="868"/>
        <v>0</v>
      </c>
      <c r="Z2734" s="14">
        <f t="shared" si="869"/>
        <v>0</v>
      </c>
      <c r="AA2734" s="14">
        <f t="shared" si="870"/>
        <v>0</v>
      </c>
      <c r="AB2734" s="14">
        <f t="shared" ref="AB2734:AB2745" si="872">R2734+W2734</f>
        <v>0</v>
      </c>
      <c r="AC2734" s="15">
        <f t="shared" si="871"/>
        <v>1036.8</v>
      </c>
      <c r="AD2734" s="48">
        <f>(ROUND(AC2734-AC2731,1)/AC2731)</f>
        <v>-4.7058823529411764E-2</v>
      </c>
      <c r="AE2734" s="113"/>
      <c r="AF2734" s="60"/>
    </row>
    <row r="2735" spans="1:32">
      <c r="A2735" s="99" t="s">
        <v>805</v>
      </c>
      <c r="B2735" s="93">
        <v>0</v>
      </c>
      <c r="C2735" s="21" t="s">
        <v>338</v>
      </c>
      <c r="D2735" s="12">
        <v>160</v>
      </c>
      <c r="E2735" s="12">
        <v>0</v>
      </c>
      <c r="F2735" s="12">
        <v>0</v>
      </c>
      <c r="G2735" s="12">
        <v>0</v>
      </c>
      <c r="H2735" s="12">
        <v>0</v>
      </c>
      <c r="I2735" s="13">
        <v>80</v>
      </c>
      <c r="J2735" s="13">
        <v>0</v>
      </c>
      <c r="K2735" s="13">
        <v>0</v>
      </c>
      <c r="L2735" s="13">
        <v>0</v>
      </c>
      <c r="M2735" s="13">
        <v>0</v>
      </c>
      <c r="N2735" s="14">
        <f>D2735*$D$7</f>
        <v>320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</f>
        <v>716.80000000000007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67"/>
        <v>1036.8000000000002</v>
      </c>
      <c r="Y2735" s="14">
        <f t="shared" si="868"/>
        <v>0</v>
      </c>
      <c r="Z2735" s="14">
        <f t="shared" si="869"/>
        <v>0</v>
      </c>
      <c r="AA2735" s="14">
        <f t="shared" si="870"/>
        <v>0</v>
      </c>
      <c r="AB2735" s="14">
        <f t="shared" si="872"/>
        <v>0</v>
      </c>
      <c r="AC2735" s="15">
        <f t="shared" si="871"/>
        <v>1036.8</v>
      </c>
      <c r="AD2735" s="48">
        <f>(ROUND(AC2735-AC2731,1)/AC2731)</f>
        <v>-4.7058823529411764E-2</v>
      </c>
      <c r="AE2735" s="113"/>
      <c r="AF2735" s="60"/>
    </row>
    <row r="2736" spans="1:32">
      <c r="A2736" s="99" t="s">
        <v>655</v>
      </c>
      <c r="B2736" s="93"/>
      <c r="C2736" s="21" t="s">
        <v>339</v>
      </c>
      <c r="D2736" s="12">
        <v>160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D2736*$D$8</f>
        <v>320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</f>
        <v>716.80000000000007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67"/>
        <v>1036.8000000000002</v>
      </c>
      <c r="Y2736" s="14">
        <f t="shared" si="868"/>
        <v>0</v>
      </c>
      <c r="Z2736" s="14">
        <f t="shared" si="869"/>
        <v>0</v>
      </c>
      <c r="AA2736" s="14">
        <f t="shared" si="870"/>
        <v>0</v>
      </c>
      <c r="AB2736" s="14">
        <f t="shared" si="872"/>
        <v>0</v>
      </c>
      <c r="AC2736" s="15">
        <f t="shared" si="871"/>
        <v>1036.8</v>
      </c>
      <c r="AD2736" s="48">
        <f>(ROUND(AC2736-AC2731,1)/AC2731)</f>
        <v>-4.7058823529411764E-2</v>
      </c>
      <c r="AE2736" s="113"/>
      <c r="AF2736" s="60"/>
    </row>
    <row r="2737" spans="1:32">
      <c r="A2737" s="99" t="s">
        <v>596</v>
      </c>
      <c r="B2737" s="93"/>
      <c r="C2737" s="21" t="s">
        <v>1</v>
      </c>
      <c r="D2737" s="12">
        <v>80</v>
      </c>
      <c r="E2737" s="12">
        <v>160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85</v>
      </c>
      <c r="L2737" s="13">
        <v>0</v>
      </c>
      <c r="M2737" s="13">
        <v>0</v>
      </c>
      <c r="N2737" s="14">
        <f>D2737*$D$9</f>
        <v>104</v>
      </c>
      <c r="O2737" s="14">
        <f>E2737*$E$9</f>
        <v>240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</f>
        <v>249.60000000000002</v>
      </c>
      <c r="T2737" s="14">
        <f>(O2737/100)*(K2737*$K$9)</f>
        <v>612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67"/>
        <v>353.6</v>
      </c>
      <c r="Y2737" s="14">
        <f t="shared" si="868"/>
        <v>852</v>
      </c>
      <c r="Z2737" s="14">
        <f t="shared" si="869"/>
        <v>0</v>
      </c>
      <c r="AA2737" s="14">
        <f t="shared" si="870"/>
        <v>0</v>
      </c>
      <c r="AB2737" s="14">
        <f t="shared" si="872"/>
        <v>0</v>
      </c>
      <c r="AC2737" s="15">
        <f t="shared" si="871"/>
        <v>1205.5999999999999</v>
      </c>
      <c r="AD2737" s="48">
        <f>(ROUND(AC2737-AC2731,1)/AC2731)</f>
        <v>0.10808823529411764</v>
      </c>
      <c r="AE2737" s="113"/>
      <c r="AF2737" s="60"/>
    </row>
    <row r="2738" spans="1:32">
      <c r="A2738" s="99" t="s">
        <v>831</v>
      </c>
      <c r="B2738" s="93"/>
      <c r="C2738" s="21" t="s">
        <v>2</v>
      </c>
      <c r="D2738" s="12">
        <v>80</v>
      </c>
      <c r="E2738" s="12">
        <v>0</v>
      </c>
      <c r="F2738" s="12">
        <v>160</v>
      </c>
      <c r="G2738" s="12">
        <v>0</v>
      </c>
      <c r="H2738" s="12">
        <v>0</v>
      </c>
      <c r="I2738" s="13">
        <v>80</v>
      </c>
      <c r="J2738" s="13">
        <v>0</v>
      </c>
      <c r="K2738" s="13">
        <v>42.5</v>
      </c>
      <c r="L2738" s="13">
        <v>42.5</v>
      </c>
      <c r="M2738" s="13">
        <v>0</v>
      </c>
      <c r="N2738" s="14">
        <f>D2738*$D$10</f>
        <v>104</v>
      </c>
      <c r="O2738" s="14">
        <f>E2738*$E$10</f>
        <v>0</v>
      </c>
      <c r="P2738" s="14">
        <f>F2738*$F$10</f>
        <v>240</v>
      </c>
      <c r="Q2738" s="14">
        <f>G2738*$G$10</f>
        <v>0</v>
      </c>
      <c r="R2738" s="14">
        <f>H2738*$H$10</f>
        <v>0</v>
      </c>
      <c r="S2738" s="14">
        <f>(N2738/100)*(I2738*$I$10)+(N2738/100)*(J2738*$J$10)</f>
        <v>249.60000000000002</v>
      </c>
      <c r="T2738" s="14">
        <f>(O2738/100)*(K2738*$J$10)</f>
        <v>0</v>
      </c>
      <c r="U2738" s="14">
        <f>(P2738/100)*(K2738*$K$10)+(P2738/100)*(L2738*$L$10)</f>
        <v>612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67"/>
        <v>353.6</v>
      </c>
      <c r="Y2738" s="14">
        <f t="shared" si="868"/>
        <v>0</v>
      </c>
      <c r="Z2738" s="14">
        <f t="shared" si="869"/>
        <v>852</v>
      </c>
      <c r="AA2738" s="14">
        <f t="shared" si="870"/>
        <v>0</v>
      </c>
      <c r="AB2738" s="14">
        <f t="shared" si="872"/>
        <v>0</v>
      </c>
      <c r="AC2738" s="15">
        <f t="shared" si="871"/>
        <v>1205.5999999999999</v>
      </c>
      <c r="AD2738" s="48">
        <f>(ROUND(AC2738-AC2731,1)/AC2731)</f>
        <v>0.10808823529411764</v>
      </c>
      <c r="AE2738" s="113"/>
      <c r="AF2738" s="60"/>
    </row>
    <row r="2739" spans="1:32">
      <c r="A2739" s="99" t="s">
        <v>832</v>
      </c>
      <c r="B2739" s="93"/>
      <c r="C2739" s="21" t="s">
        <v>3</v>
      </c>
      <c r="D2739" s="12">
        <v>80</v>
      </c>
      <c r="E2739" s="12">
        <v>0</v>
      </c>
      <c r="F2739" s="12">
        <v>0</v>
      </c>
      <c r="G2739" s="12">
        <v>160</v>
      </c>
      <c r="H2739" s="12">
        <v>0</v>
      </c>
      <c r="I2739" s="13">
        <v>80</v>
      </c>
      <c r="J2739" s="13">
        <v>0</v>
      </c>
      <c r="K2739" s="13">
        <v>0</v>
      </c>
      <c r="L2739" s="13">
        <v>85</v>
      </c>
      <c r="M2739" s="13">
        <v>0</v>
      </c>
      <c r="N2739" s="14">
        <f>D2739*$D$11</f>
        <v>104</v>
      </c>
      <c r="O2739" s="14">
        <f>E2739*$E$11</f>
        <v>0</v>
      </c>
      <c r="P2739" s="14">
        <f>F2739*$F$11</f>
        <v>0</v>
      </c>
      <c r="Q2739" s="14">
        <f>G2739*$G$11</f>
        <v>240</v>
      </c>
      <c r="R2739" s="14">
        <f>H2739*$H$11</f>
        <v>0</v>
      </c>
      <c r="S2739" s="14">
        <f>(N2739/100)*(I2739*$I$11)+(N2739/100)*(J2739*$J$11)</f>
        <v>249.60000000000002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612</v>
      </c>
      <c r="W2739" s="14">
        <f>(R2739/100)*(K2739*$K$11)+(R2739/100)*(L2739*$L$11)</f>
        <v>0</v>
      </c>
      <c r="X2739" s="14">
        <f t="shared" si="867"/>
        <v>353.6</v>
      </c>
      <c r="Y2739" s="14">
        <f t="shared" si="868"/>
        <v>0</v>
      </c>
      <c r="Z2739" s="14">
        <f t="shared" si="869"/>
        <v>0</v>
      </c>
      <c r="AA2739" s="14">
        <f t="shared" si="870"/>
        <v>852</v>
      </c>
      <c r="AB2739" s="14">
        <f t="shared" si="872"/>
        <v>0</v>
      </c>
      <c r="AC2739" s="15">
        <f t="shared" si="871"/>
        <v>1205.5999999999999</v>
      </c>
      <c r="AD2739" s="48">
        <f>(ROUND(AC2739-AC2731,1)/AC2731)</f>
        <v>0.10808823529411764</v>
      </c>
      <c r="AE2739" s="113"/>
      <c r="AF2739" s="60"/>
    </row>
    <row r="2740" spans="1:32">
      <c r="A2740" s="99" t="s">
        <v>833</v>
      </c>
      <c r="B2740" s="93"/>
      <c r="C2740" s="21" t="s">
        <v>4</v>
      </c>
      <c r="D2740" s="12">
        <v>80</v>
      </c>
      <c r="E2740" s="12">
        <v>0</v>
      </c>
      <c r="F2740" s="12">
        <v>0</v>
      </c>
      <c r="G2740" s="12">
        <v>0</v>
      </c>
      <c r="H2740" s="12">
        <v>160</v>
      </c>
      <c r="I2740" s="13">
        <v>80</v>
      </c>
      <c r="J2740" s="13">
        <v>0</v>
      </c>
      <c r="K2740" s="13">
        <v>42.5</v>
      </c>
      <c r="L2740" s="13">
        <v>42.5</v>
      </c>
      <c r="M2740" s="13">
        <v>0</v>
      </c>
      <c r="N2740" s="14">
        <f>D2740*$D$12</f>
        <v>104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240</v>
      </c>
      <c r="S2740" s="14">
        <f>(N2740/100)*(I2740*$I$12)+(N2740/100)*(J2740*$J$12)</f>
        <v>249.60000000000002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612</v>
      </c>
      <c r="X2740" s="14">
        <f t="shared" si="867"/>
        <v>353.6</v>
      </c>
      <c r="Y2740" s="14">
        <f t="shared" si="868"/>
        <v>0</v>
      </c>
      <c r="Z2740" s="14">
        <f t="shared" si="869"/>
        <v>0</v>
      </c>
      <c r="AA2740" s="14">
        <f t="shared" si="870"/>
        <v>0</v>
      </c>
      <c r="AB2740" s="14">
        <f t="shared" si="872"/>
        <v>852</v>
      </c>
      <c r="AC2740" s="15">
        <f t="shared" si="871"/>
        <v>1205.5999999999999</v>
      </c>
      <c r="AD2740" s="48">
        <f>(ROUND(AC2740-AC2731,1)/AC2731)</f>
        <v>0.10808823529411764</v>
      </c>
      <c r="AE2740" s="113"/>
      <c r="AF2740" s="60"/>
    </row>
    <row r="2741" spans="1:32">
      <c r="A2741" s="99" t="s">
        <v>834</v>
      </c>
      <c r="B2741" s="93"/>
      <c r="C2741" s="21" t="s">
        <v>327</v>
      </c>
      <c r="D2741" s="12">
        <v>160</v>
      </c>
      <c r="E2741" s="12">
        <v>0</v>
      </c>
      <c r="F2741" s="12">
        <v>0</v>
      </c>
      <c r="G2741" s="12">
        <v>0</v>
      </c>
      <c r="H2741" s="12">
        <v>0</v>
      </c>
      <c r="I2741" s="13">
        <v>80</v>
      </c>
      <c r="J2741" s="13">
        <v>0</v>
      </c>
      <c r="K2741" s="13">
        <v>0</v>
      </c>
      <c r="L2741" s="13">
        <v>0</v>
      </c>
      <c r="M2741" s="13">
        <v>70</v>
      </c>
      <c r="N2741" s="14">
        <f>D2741*$D$13</f>
        <v>240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(N2741/100)*(I2741*$I$14)+(N2741/100)*(J2741*$J$14)+(N2741/100)*(M2741*$M$14)</f>
        <v>1080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67"/>
        <v>1320</v>
      </c>
      <c r="Y2741" s="14">
        <f t="shared" si="868"/>
        <v>0</v>
      </c>
      <c r="Z2741" s="14">
        <f t="shared" si="869"/>
        <v>0</v>
      </c>
      <c r="AA2741" s="14">
        <f t="shared" si="870"/>
        <v>0</v>
      </c>
      <c r="AB2741" s="14">
        <f t="shared" si="872"/>
        <v>0</v>
      </c>
      <c r="AC2741" s="15">
        <f t="shared" si="871"/>
        <v>1320</v>
      </c>
      <c r="AD2741" s="48">
        <f>(ROUND(AC2741-AC2731,1)/AC2731)</f>
        <v>0.21323529411764705</v>
      </c>
      <c r="AE2741" s="113"/>
      <c r="AF2741" s="60"/>
    </row>
    <row r="2742" spans="1:32">
      <c r="A2742" s="99" t="s">
        <v>835</v>
      </c>
      <c r="B2742" s="93"/>
      <c r="C2742" s="21" t="s">
        <v>328</v>
      </c>
      <c r="D2742" s="12">
        <v>160</v>
      </c>
      <c r="E2742" s="12">
        <v>0</v>
      </c>
      <c r="F2742" s="12">
        <v>0</v>
      </c>
      <c r="G2742" s="12">
        <v>0</v>
      </c>
      <c r="H2742" s="12">
        <v>0</v>
      </c>
      <c r="I2742" s="13">
        <v>80</v>
      </c>
      <c r="J2742" s="13">
        <v>0</v>
      </c>
      <c r="K2742" s="13">
        <v>70</v>
      </c>
      <c r="L2742" s="13">
        <v>0</v>
      </c>
      <c r="M2742" s="13">
        <v>0</v>
      </c>
      <c r="N2742" s="14">
        <f>D2742*$D$14</f>
        <v>240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1080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67"/>
        <v>1320</v>
      </c>
      <c r="Y2742" s="14">
        <f t="shared" si="868"/>
        <v>0</v>
      </c>
      <c r="Z2742" s="14">
        <f t="shared" si="869"/>
        <v>0</v>
      </c>
      <c r="AA2742" s="14">
        <f t="shared" si="870"/>
        <v>0</v>
      </c>
      <c r="AB2742" s="14">
        <f t="shared" si="872"/>
        <v>0</v>
      </c>
      <c r="AC2742" s="15">
        <f t="shared" si="871"/>
        <v>1320</v>
      </c>
      <c r="AD2742" s="48">
        <f>(ROUND(AC2742-AC2731,1)/AC2731)</f>
        <v>0.21323529411764705</v>
      </c>
      <c r="AE2742" s="113"/>
      <c r="AF2742" s="60"/>
    </row>
    <row r="2743" spans="1:32">
      <c r="A2743" s="99"/>
      <c r="B2743" s="93"/>
      <c r="C2743" s="21" t="s">
        <v>329</v>
      </c>
      <c r="D2743" s="12">
        <v>160</v>
      </c>
      <c r="E2743" s="12">
        <v>0</v>
      </c>
      <c r="F2743" s="12">
        <v>0</v>
      </c>
      <c r="G2743" s="12">
        <v>0</v>
      </c>
      <c r="H2743" s="12">
        <v>0</v>
      </c>
      <c r="I2743" s="13">
        <v>80</v>
      </c>
      <c r="J2743" s="13">
        <v>0</v>
      </c>
      <c r="K2743" s="13">
        <v>0</v>
      </c>
      <c r="L2743" s="13">
        <v>70</v>
      </c>
      <c r="M2743" s="13">
        <v>0</v>
      </c>
      <c r="N2743" s="14">
        <f>D2743*$D$15</f>
        <v>240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1080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67"/>
        <v>1320</v>
      </c>
      <c r="Y2743" s="14">
        <f t="shared" si="868"/>
        <v>0</v>
      </c>
      <c r="Z2743" s="14">
        <f t="shared" si="869"/>
        <v>0</v>
      </c>
      <c r="AA2743" s="14">
        <f t="shared" si="870"/>
        <v>0</v>
      </c>
      <c r="AB2743" s="14">
        <f t="shared" si="872"/>
        <v>0</v>
      </c>
      <c r="AC2743" s="15">
        <f t="shared" si="871"/>
        <v>1320</v>
      </c>
      <c r="AD2743" s="48">
        <f>(ROUND(AC2743-AC2731,1)/AC2731)</f>
        <v>0.21323529411764705</v>
      </c>
      <c r="AE2743" s="113"/>
      <c r="AF2743" s="60"/>
    </row>
    <row r="2744" spans="1:32">
      <c r="A2744" s="99"/>
      <c r="B2744" s="93"/>
      <c r="C2744" s="21" t="s">
        <v>325</v>
      </c>
      <c r="D2744" s="12">
        <v>160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46</v>
      </c>
      <c r="K2744" s="13">
        <v>0</v>
      </c>
      <c r="L2744" s="13">
        <v>0</v>
      </c>
      <c r="M2744" s="13">
        <v>0</v>
      </c>
      <c r="N2744" s="14">
        <f>D2744*$D$16</f>
        <v>256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</f>
        <v>734.72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67"/>
        <v>990.72</v>
      </c>
      <c r="Y2744" s="14">
        <f t="shared" si="868"/>
        <v>0</v>
      </c>
      <c r="Z2744" s="14">
        <f t="shared" si="869"/>
        <v>0</v>
      </c>
      <c r="AA2744" s="14">
        <f t="shared" si="870"/>
        <v>0</v>
      </c>
      <c r="AB2744" s="14">
        <f t="shared" si="872"/>
        <v>0</v>
      </c>
      <c r="AC2744" s="15">
        <f t="shared" si="871"/>
        <v>990.7</v>
      </c>
      <c r="AD2744" s="48">
        <f>(ROUND(AC2744-AC2731,1)/AC2731)</f>
        <v>-8.9430147058823531E-2</v>
      </c>
      <c r="AE2744" s="113"/>
      <c r="AF2744" s="60"/>
    </row>
    <row r="2745" spans="1:32">
      <c r="A2745" s="99"/>
      <c r="B2745" s="93"/>
      <c r="C2745" s="21" t="s">
        <v>326</v>
      </c>
      <c r="D2745" s="12">
        <v>160</v>
      </c>
      <c r="E2745" s="12">
        <v>0</v>
      </c>
      <c r="F2745" s="12">
        <v>0</v>
      </c>
      <c r="G2745" s="12">
        <v>0</v>
      </c>
      <c r="H2745" s="12">
        <v>0</v>
      </c>
      <c r="I2745" s="13">
        <v>92</v>
      </c>
      <c r="J2745" s="13">
        <v>0</v>
      </c>
      <c r="K2745" s="13">
        <v>0</v>
      </c>
      <c r="L2745" s="13">
        <v>0</v>
      </c>
      <c r="M2745" s="13">
        <v>0</v>
      </c>
      <c r="N2745" s="14">
        <f>D2745*$D$17</f>
        <v>256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</f>
        <v>1059.8399999999999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67"/>
        <v>1315.84</v>
      </c>
      <c r="Y2745" s="14">
        <f t="shared" si="868"/>
        <v>0</v>
      </c>
      <c r="Z2745" s="14">
        <f t="shared" si="869"/>
        <v>0</v>
      </c>
      <c r="AA2745" s="14">
        <f t="shared" si="870"/>
        <v>0</v>
      </c>
      <c r="AB2745" s="14">
        <f t="shared" si="872"/>
        <v>0</v>
      </c>
      <c r="AC2745" s="15">
        <f t="shared" si="871"/>
        <v>1315.8</v>
      </c>
      <c r="AD2745" s="48">
        <f>(ROUND(AC2745-AC2731,1)/AC2731)</f>
        <v>0.20937500000000001</v>
      </c>
      <c r="AE2745" s="113"/>
      <c r="AF2745" s="60"/>
    </row>
    <row r="2746" spans="1:32">
      <c r="A2746" s="106" t="s">
        <v>0</v>
      </c>
      <c r="B2746" s="90" t="s">
        <v>125</v>
      </c>
      <c r="C2746" s="50" t="s">
        <v>241</v>
      </c>
      <c r="D2746" s="11">
        <v>150</v>
      </c>
      <c r="E2746" s="11">
        <v>0</v>
      </c>
      <c r="F2746" s="11">
        <v>0</v>
      </c>
      <c r="G2746" s="11">
        <v>0</v>
      </c>
      <c r="H2746" s="11">
        <v>0</v>
      </c>
      <c r="I2746" s="51">
        <v>50</v>
      </c>
      <c r="J2746" s="51">
        <v>0</v>
      </c>
      <c r="K2746" s="51">
        <v>0</v>
      </c>
      <c r="L2746" s="51">
        <v>40</v>
      </c>
      <c r="M2746" s="51">
        <v>0</v>
      </c>
      <c r="N2746" s="52">
        <f>D2746*$D$3</f>
        <v>300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(N2746/100)*(I2746*$I$3)+(N2746/100)*(J2746*$J$3)+(N2746/100)*(L2746*$L$3)</f>
        <v>810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61"/>
        <v>1110</v>
      </c>
      <c r="Y2746" s="52">
        <f t="shared" si="862"/>
        <v>0</v>
      </c>
      <c r="Z2746" s="52">
        <f t="shared" si="863"/>
        <v>0</v>
      </c>
      <c r="AA2746" s="52">
        <f t="shared" si="864"/>
        <v>0</v>
      </c>
      <c r="AB2746" s="52">
        <f>R2746+W2746</f>
        <v>0</v>
      </c>
      <c r="AC2746" s="53">
        <f>ROUND(X2746+Y2746+Z2746+AA2746+AB2746,1)</f>
        <v>1110</v>
      </c>
      <c r="AD2746" s="58" t="s">
        <v>329</v>
      </c>
      <c r="AE2746" s="113"/>
      <c r="AF2746" s="60"/>
    </row>
    <row r="2747" spans="1:32">
      <c r="A2747" s="99" t="s">
        <v>802</v>
      </c>
      <c r="B2747" s="91">
        <v>32</v>
      </c>
      <c r="C2747" s="21" t="s">
        <v>324</v>
      </c>
      <c r="D2747" s="12">
        <v>150</v>
      </c>
      <c r="E2747" s="12">
        <v>0</v>
      </c>
      <c r="F2747" s="12">
        <v>0</v>
      </c>
      <c r="G2747" s="12">
        <v>0</v>
      </c>
      <c r="H2747" s="12">
        <v>0</v>
      </c>
      <c r="I2747" s="13">
        <v>60</v>
      </c>
      <c r="J2747" s="13">
        <v>28</v>
      </c>
      <c r="K2747" s="13">
        <v>0</v>
      </c>
      <c r="L2747" s="13">
        <v>40</v>
      </c>
      <c r="M2747" s="13">
        <v>0</v>
      </c>
      <c r="N2747" s="14">
        <f>D2747*$D$4</f>
        <v>240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(N2747/100)*(I2747*$I$4)+(N2747/100)*(J2747*$J$4)+(N2747/100)*(L2747*$L$4)</f>
        <v>1027.2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61"/>
        <v>1267.2</v>
      </c>
      <c r="Y2747" s="14">
        <f t="shared" si="862"/>
        <v>0</v>
      </c>
      <c r="Z2747" s="14">
        <f t="shared" si="863"/>
        <v>0</v>
      </c>
      <c r="AA2747" s="14">
        <f t="shared" si="864"/>
        <v>0</v>
      </c>
      <c r="AB2747" s="14">
        <f>R2747+W2747</f>
        <v>0</v>
      </c>
      <c r="AC2747" s="15">
        <f>ROUND(X2747+Y2747+Z2747+AA2747+AB2747,1)</f>
        <v>1267.2</v>
      </c>
      <c r="AD2747" s="48">
        <f>(ROUND(AC2747-AC2746,1)/AC2746)</f>
        <v>0.14162162162162162</v>
      </c>
      <c r="AE2747" s="113" t="s">
        <v>801</v>
      </c>
      <c r="AF2747" s="60"/>
    </row>
    <row r="2748" spans="1:32">
      <c r="A2748" s="99" t="s">
        <v>803</v>
      </c>
      <c r="B2748" s="91">
        <v>0</v>
      </c>
      <c r="C2748" s="21" t="s">
        <v>836</v>
      </c>
      <c r="D2748" s="12">
        <v>150</v>
      </c>
      <c r="E2748" s="12">
        <v>0</v>
      </c>
      <c r="F2748" s="12">
        <v>0</v>
      </c>
      <c r="G2748" s="12">
        <v>0</v>
      </c>
      <c r="H2748" s="12">
        <v>0</v>
      </c>
      <c r="I2748" s="13">
        <v>50</v>
      </c>
      <c r="J2748" s="13">
        <v>0</v>
      </c>
      <c r="K2748" s="13">
        <v>0</v>
      </c>
      <c r="L2748" s="13">
        <v>40</v>
      </c>
      <c r="M2748" s="13">
        <v>0</v>
      </c>
      <c r="N2748" s="14">
        <f>D2748*$D$5</f>
        <v>300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(N2748/100)*(I2748*$I$5)+(N2748/100)*(J2748*$J$5)+(N2748/100)*(L2748*$L$5)</f>
        <v>756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61"/>
        <v>1056</v>
      </c>
      <c r="Y2748" s="14">
        <f t="shared" si="862"/>
        <v>0</v>
      </c>
      <c r="Z2748" s="14">
        <f t="shared" si="863"/>
        <v>0</v>
      </c>
      <c r="AA2748" s="14">
        <f t="shared" si="864"/>
        <v>0</v>
      </c>
      <c r="AB2748" s="14">
        <f>R2748+W2748</f>
        <v>0</v>
      </c>
      <c r="AC2748" s="15">
        <f t="shared" ref="AC2748:AC2760" si="873">ROUND(X2748+Y2748+Z2748+AA2748+AB2748,1)</f>
        <v>1056</v>
      </c>
      <c r="AD2748" s="48">
        <f>(ROUND(AC2748-AC2746,1)/AC2746)</f>
        <v>-4.8648648648648651E-2</v>
      </c>
      <c r="AE2748" s="113"/>
      <c r="AF2748" s="60"/>
    </row>
    <row r="2749" spans="1:32">
      <c r="A2749" s="99" t="s">
        <v>804</v>
      </c>
      <c r="B2749" s="91">
        <v>0</v>
      </c>
      <c r="C2749" s="21" t="s">
        <v>337</v>
      </c>
      <c r="D2749" s="12">
        <v>150</v>
      </c>
      <c r="E2749" s="12">
        <v>0</v>
      </c>
      <c r="F2749" s="12">
        <v>0</v>
      </c>
      <c r="G2749" s="12">
        <v>0</v>
      </c>
      <c r="H2749" s="12">
        <v>0</v>
      </c>
      <c r="I2749" s="13">
        <v>50</v>
      </c>
      <c r="J2749" s="13">
        <v>0</v>
      </c>
      <c r="K2749" s="13">
        <v>0</v>
      </c>
      <c r="L2749" s="13">
        <v>40</v>
      </c>
      <c r="M2749" s="13">
        <v>0</v>
      </c>
      <c r="N2749" s="14">
        <f>D2749*$D$6</f>
        <v>300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(N2749/100)*(I2749*$I$6)+(N2749/100)*(J2749*$J$6)+(N2749/100)*(L2749*$L$6)</f>
        <v>756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61"/>
        <v>1056</v>
      </c>
      <c r="Y2749" s="14">
        <f t="shared" si="862"/>
        <v>0</v>
      </c>
      <c r="Z2749" s="14">
        <f t="shared" si="863"/>
        <v>0</v>
      </c>
      <c r="AA2749" s="14">
        <f t="shared" si="864"/>
        <v>0</v>
      </c>
      <c r="AB2749" s="14">
        <f t="shared" ref="AB2749:AB2760" si="874">R2749+W2749</f>
        <v>0</v>
      </c>
      <c r="AC2749" s="15">
        <f t="shared" si="873"/>
        <v>1056</v>
      </c>
      <c r="AD2749" s="48">
        <f>(ROUND(AC2749-AC2746,1)/AC2746)</f>
        <v>-4.8648648648648651E-2</v>
      </c>
      <c r="AE2749" s="113"/>
      <c r="AF2749" s="60"/>
    </row>
    <row r="2750" spans="1:32">
      <c r="A2750" s="99" t="s">
        <v>805</v>
      </c>
      <c r="B2750" s="91">
        <v>0</v>
      </c>
      <c r="C2750" s="21" t="s">
        <v>338</v>
      </c>
      <c r="D2750" s="12">
        <v>150</v>
      </c>
      <c r="E2750" s="12">
        <v>0</v>
      </c>
      <c r="F2750" s="12">
        <v>0</v>
      </c>
      <c r="G2750" s="12">
        <v>0</v>
      </c>
      <c r="H2750" s="12">
        <v>0</v>
      </c>
      <c r="I2750" s="13">
        <v>50</v>
      </c>
      <c r="J2750" s="13">
        <v>0</v>
      </c>
      <c r="K2750" s="13">
        <v>0</v>
      </c>
      <c r="L2750" s="13">
        <v>40</v>
      </c>
      <c r="M2750" s="13">
        <v>0</v>
      </c>
      <c r="N2750" s="14">
        <f>D2750*$D$7</f>
        <v>300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(N2750/100)*(I2750*$I$7)+(N2750/100)*(J2750*$J$7)+(N2750/100)*(L2750*$L$7)</f>
        <v>756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61"/>
        <v>1056</v>
      </c>
      <c r="Y2750" s="14">
        <f t="shared" si="862"/>
        <v>0</v>
      </c>
      <c r="Z2750" s="14">
        <f t="shared" si="863"/>
        <v>0</v>
      </c>
      <c r="AA2750" s="14">
        <f t="shared" si="864"/>
        <v>0</v>
      </c>
      <c r="AB2750" s="14">
        <f t="shared" si="874"/>
        <v>0</v>
      </c>
      <c r="AC2750" s="15">
        <f t="shared" si="873"/>
        <v>1056</v>
      </c>
      <c r="AD2750" s="48">
        <f>(ROUND(AC2750-AC2746,1)/AC2746)</f>
        <v>-4.8648648648648651E-2</v>
      </c>
      <c r="AE2750" s="113"/>
      <c r="AF2750" s="60"/>
    </row>
    <row r="2751" spans="1:32">
      <c r="A2751" s="99" t="s">
        <v>655</v>
      </c>
      <c r="B2751" s="91"/>
      <c r="C2751" s="21" t="s">
        <v>339</v>
      </c>
      <c r="D2751" s="12">
        <v>150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D2751*$D$8</f>
        <v>300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(N2751/100)*(I2751*$I$8)+(N2751/100)*(J2751*$J$8)+(N2751/100)*(L2751*$L$8)</f>
        <v>756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61"/>
        <v>1056</v>
      </c>
      <c r="Y2751" s="14">
        <f t="shared" si="862"/>
        <v>0</v>
      </c>
      <c r="Z2751" s="14">
        <f t="shared" si="863"/>
        <v>0</v>
      </c>
      <c r="AA2751" s="14">
        <f t="shared" si="864"/>
        <v>0</v>
      </c>
      <c r="AB2751" s="14">
        <f t="shared" si="874"/>
        <v>0</v>
      </c>
      <c r="AC2751" s="15">
        <f t="shared" si="873"/>
        <v>1056</v>
      </c>
      <c r="AD2751" s="48">
        <f>(ROUND(AC2751-AC2746,1)/AC2746)</f>
        <v>-4.8648648648648651E-2</v>
      </c>
      <c r="AE2751" s="113"/>
      <c r="AF2751" s="60"/>
    </row>
    <row r="2752" spans="1:32">
      <c r="A2752" s="99" t="s">
        <v>596</v>
      </c>
      <c r="B2752" s="91"/>
      <c r="C2752" s="21" t="s">
        <v>1</v>
      </c>
      <c r="D2752" s="12">
        <v>75</v>
      </c>
      <c r="E2752" s="12">
        <v>150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114</v>
      </c>
      <c r="L2752" s="13">
        <v>0</v>
      </c>
      <c r="M2752" s="13">
        <v>0</v>
      </c>
      <c r="N2752" s="14">
        <f>D2752*$D$9</f>
        <v>97.5</v>
      </c>
      <c r="O2752" s="14">
        <f>E2752*$E$9</f>
        <v>225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(N2752/100)*(I2752*$I$9)+(N2752/100)*(J2752*$J$9)+(N2752/100)*(L2752*$L$9)</f>
        <v>146.25</v>
      </c>
      <c r="T2752" s="14">
        <f>(O2752/100)*(K2752*$K$9)</f>
        <v>769.5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61"/>
        <v>243.75</v>
      </c>
      <c r="Y2752" s="14">
        <f t="shared" si="862"/>
        <v>994.5</v>
      </c>
      <c r="Z2752" s="14">
        <f t="shared" si="863"/>
        <v>0</v>
      </c>
      <c r="AA2752" s="14">
        <f t="shared" si="864"/>
        <v>0</v>
      </c>
      <c r="AB2752" s="14">
        <f t="shared" si="874"/>
        <v>0</v>
      </c>
      <c r="AC2752" s="15">
        <f t="shared" si="873"/>
        <v>1238.3</v>
      </c>
      <c r="AD2752" s="48">
        <f>(ROUND(AC2752-AC2746,1)/AC2746)</f>
        <v>0.1155855855855856</v>
      </c>
      <c r="AE2752" s="113"/>
      <c r="AF2752" s="60"/>
    </row>
    <row r="2753" spans="1:32">
      <c r="A2753" s="99" t="s">
        <v>831</v>
      </c>
      <c r="B2753" s="91"/>
      <c r="C2753" s="21" t="s">
        <v>2</v>
      </c>
      <c r="D2753" s="12">
        <v>75</v>
      </c>
      <c r="E2753" s="12">
        <v>0</v>
      </c>
      <c r="F2753" s="12">
        <v>150</v>
      </c>
      <c r="G2753" s="12">
        <v>0</v>
      </c>
      <c r="H2753" s="12">
        <v>0</v>
      </c>
      <c r="I2753" s="13">
        <v>50</v>
      </c>
      <c r="J2753" s="13">
        <v>0</v>
      </c>
      <c r="K2753" s="13">
        <v>46</v>
      </c>
      <c r="L2753" s="13">
        <v>46</v>
      </c>
      <c r="M2753" s="13">
        <v>0</v>
      </c>
      <c r="N2753" s="14">
        <f>D2753*$D$10</f>
        <v>97.5</v>
      </c>
      <c r="O2753" s="14">
        <f>E2753*$E$10</f>
        <v>0</v>
      </c>
      <c r="P2753" s="14">
        <f>F2753*$F$10</f>
        <v>225</v>
      </c>
      <c r="Q2753" s="14">
        <f>G2753*$G$10</f>
        <v>0</v>
      </c>
      <c r="R2753" s="14">
        <f>H2753*$H$10</f>
        <v>0</v>
      </c>
      <c r="S2753" s="14">
        <f>(N2753/100)*(I2753*$I$10)+(N2753/100)*(J2753*$J$10)+(N2753/100)*(L2753*$L$10)</f>
        <v>280.79999999999995</v>
      </c>
      <c r="T2753" s="14">
        <f>(O2753/100)*(K2753*$J$10)</f>
        <v>0</v>
      </c>
      <c r="U2753" s="14">
        <f>(P2753/100)*(K2753*$K$10)+(P2753/100)*(L2753*$L$10)</f>
        <v>621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61"/>
        <v>378.29999999999995</v>
      </c>
      <c r="Y2753" s="14">
        <f t="shared" si="862"/>
        <v>0</v>
      </c>
      <c r="Z2753" s="14">
        <f t="shared" si="863"/>
        <v>846</v>
      </c>
      <c r="AA2753" s="14">
        <f t="shared" si="864"/>
        <v>0</v>
      </c>
      <c r="AB2753" s="14">
        <f t="shared" si="874"/>
        <v>0</v>
      </c>
      <c r="AC2753" s="15">
        <f t="shared" si="873"/>
        <v>1224.3</v>
      </c>
      <c r="AD2753" s="48">
        <f>(ROUND(AC2753-AC2746,1)/AC2746)</f>
        <v>0.10297297297297298</v>
      </c>
      <c r="AE2753" s="113"/>
      <c r="AF2753" s="60"/>
    </row>
    <row r="2754" spans="1:32">
      <c r="A2754" s="99" t="s">
        <v>832</v>
      </c>
      <c r="B2754" s="91"/>
      <c r="C2754" s="21" t="s">
        <v>3</v>
      </c>
      <c r="D2754" s="12">
        <v>75</v>
      </c>
      <c r="E2754" s="12">
        <v>0</v>
      </c>
      <c r="F2754" s="12">
        <v>0</v>
      </c>
      <c r="G2754" s="12">
        <v>150</v>
      </c>
      <c r="H2754" s="12">
        <v>0</v>
      </c>
      <c r="I2754" s="13">
        <v>50</v>
      </c>
      <c r="J2754" s="13">
        <v>0</v>
      </c>
      <c r="K2754" s="13">
        <v>0</v>
      </c>
      <c r="L2754" s="13">
        <v>78</v>
      </c>
      <c r="M2754" s="13">
        <v>0</v>
      </c>
      <c r="N2754" s="14">
        <f>D2754*$D$11</f>
        <v>97.5</v>
      </c>
      <c r="O2754" s="14">
        <f>E2754*$E$11</f>
        <v>0</v>
      </c>
      <c r="P2754" s="14">
        <f>F2754*$F$11</f>
        <v>0</v>
      </c>
      <c r="Q2754" s="14">
        <f>G2754*$G$11</f>
        <v>225</v>
      </c>
      <c r="R2754" s="14">
        <f>H2754*$H$11</f>
        <v>0</v>
      </c>
      <c r="S2754" s="14">
        <f>(N2754/100)*(I2754*$I$11)+(N2754/100)*(J2754*$J$11)+(N2754/100)*(L2754*$L$11)</f>
        <v>374.4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526.5</v>
      </c>
      <c r="W2754" s="14">
        <f>(R2754/100)*(K2754*$K$11)+(R2754/100)*(L2754*$L$11)</f>
        <v>0</v>
      </c>
      <c r="X2754" s="14">
        <f t="shared" si="861"/>
        <v>471.9</v>
      </c>
      <c r="Y2754" s="14">
        <f t="shared" si="862"/>
        <v>0</v>
      </c>
      <c r="Z2754" s="14">
        <f t="shared" si="863"/>
        <v>0</v>
      </c>
      <c r="AA2754" s="14">
        <f t="shared" si="864"/>
        <v>751.5</v>
      </c>
      <c r="AB2754" s="14">
        <f t="shared" si="874"/>
        <v>0</v>
      </c>
      <c r="AC2754" s="15">
        <f t="shared" si="873"/>
        <v>1223.4000000000001</v>
      </c>
      <c r="AD2754" s="48">
        <f>(ROUND(AC2754-AC2746,1)/AC2746)</f>
        <v>0.10216216216216217</v>
      </c>
      <c r="AE2754" s="113"/>
      <c r="AF2754" s="60"/>
    </row>
    <row r="2755" spans="1:32">
      <c r="A2755" s="99" t="s">
        <v>833</v>
      </c>
      <c r="B2755" s="91"/>
      <c r="C2755" s="21" t="s">
        <v>4</v>
      </c>
      <c r="D2755" s="12">
        <v>75</v>
      </c>
      <c r="E2755" s="12">
        <v>0</v>
      </c>
      <c r="F2755" s="12">
        <v>0</v>
      </c>
      <c r="G2755" s="12">
        <v>0</v>
      </c>
      <c r="H2755" s="12">
        <v>150</v>
      </c>
      <c r="I2755" s="13">
        <v>50</v>
      </c>
      <c r="J2755" s="13">
        <v>0</v>
      </c>
      <c r="K2755" s="13">
        <v>46</v>
      </c>
      <c r="L2755" s="13">
        <v>46</v>
      </c>
      <c r="M2755" s="13">
        <v>0</v>
      </c>
      <c r="N2755" s="14">
        <f>D2755*$D$12</f>
        <v>97.5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225</v>
      </c>
      <c r="S2755" s="14">
        <f>(N2755/100)*(I2755*$I$12)+(N2755/100)*(J2755*$J$12)+(N2755/100)*(L2755*$L$12)</f>
        <v>280.79999999999995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621</v>
      </c>
      <c r="X2755" s="14">
        <f t="shared" si="861"/>
        <v>378.29999999999995</v>
      </c>
      <c r="Y2755" s="14">
        <f t="shared" si="862"/>
        <v>0</v>
      </c>
      <c r="Z2755" s="14">
        <f t="shared" si="863"/>
        <v>0</v>
      </c>
      <c r="AA2755" s="14">
        <f t="shared" si="864"/>
        <v>0</v>
      </c>
      <c r="AB2755" s="14">
        <f t="shared" si="874"/>
        <v>846</v>
      </c>
      <c r="AC2755" s="15">
        <f t="shared" si="873"/>
        <v>1224.3</v>
      </c>
      <c r="AD2755" s="48">
        <f>(ROUND(AC2755-AC2746,1)/AC2746)</f>
        <v>0.10297297297297298</v>
      </c>
      <c r="AE2755" s="113"/>
      <c r="AF2755" s="60"/>
    </row>
    <row r="2756" spans="1:32">
      <c r="A2756" s="99" t="s">
        <v>834</v>
      </c>
      <c r="B2756" s="91"/>
      <c r="C2756" s="21" t="s">
        <v>327</v>
      </c>
      <c r="D2756" s="12">
        <v>150</v>
      </c>
      <c r="E2756" s="12">
        <v>0</v>
      </c>
      <c r="F2756" s="12">
        <v>0</v>
      </c>
      <c r="G2756" s="12">
        <v>0</v>
      </c>
      <c r="H2756" s="12">
        <v>0</v>
      </c>
      <c r="I2756" s="13">
        <v>50</v>
      </c>
      <c r="J2756" s="13">
        <v>0</v>
      </c>
      <c r="K2756" s="13">
        <v>0</v>
      </c>
      <c r="L2756" s="13">
        <v>40</v>
      </c>
      <c r="M2756" s="13">
        <v>75</v>
      </c>
      <c r="N2756" s="14">
        <f>D2756*$D$13</f>
        <v>225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(N2756/100)*(I2756*$I$13)+(N2756/100)*(J2756*$J$13)+(N2756/100)*(M2756*$M$13)+(N2756/100)*(L2756*$L$13)</f>
        <v>1282.5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61"/>
        <v>1507.5</v>
      </c>
      <c r="Y2756" s="14">
        <f t="shared" si="862"/>
        <v>0</v>
      </c>
      <c r="Z2756" s="14">
        <f t="shared" si="863"/>
        <v>0</v>
      </c>
      <c r="AA2756" s="14">
        <f t="shared" si="864"/>
        <v>0</v>
      </c>
      <c r="AB2756" s="14">
        <f t="shared" si="874"/>
        <v>0</v>
      </c>
      <c r="AC2756" s="15">
        <f t="shared" si="873"/>
        <v>1507.5</v>
      </c>
      <c r="AD2756" s="48">
        <f>(ROUND(AC2756-AC2746,1)/AC2746)</f>
        <v>0.35810810810810811</v>
      </c>
      <c r="AE2756" s="113"/>
      <c r="AF2756" s="60"/>
    </row>
    <row r="2757" spans="1:32">
      <c r="A2757" s="99" t="s">
        <v>835</v>
      </c>
      <c r="B2757" s="91"/>
      <c r="C2757" s="21" t="s">
        <v>328</v>
      </c>
      <c r="D2757" s="12">
        <v>172</v>
      </c>
      <c r="E2757" s="12">
        <v>0</v>
      </c>
      <c r="F2757" s="12">
        <v>0</v>
      </c>
      <c r="G2757" s="12">
        <v>0</v>
      </c>
      <c r="H2757" s="12">
        <v>0</v>
      </c>
      <c r="I2757" s="13">
        <v>50</v>
      </c>
      <c r="J2757" s="13">
        <v>0</v>
      </c>
      <c r="K2757" s="13">
        <v>85</v>
      </c>
      <c r="L2757" s="13">
        <v>0</v>
      </c>
      <c r="M2757" s="13">
        <v>0</v>
      </c>
      <c r="N2757" s="14">
        <f>D2757*$D$14</f>
        <v>258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1044.9000000000001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61"/>
        <v>1302.9000000000001</v>
      </c>
      <c r="Y2757" s="14">
        <f t="shared" si="862"/>
        <v>0</v>
      </c>
      <c r="Z2757" s="14">
        <f t="shared" si="863"/>
        <v>0</v>
      </c>
      <c r="AA2757" s="14">
        <f t="shared" si="864"/>
        <v>0</v>
      </c>
      <c r="AB2757" s="14">
        <f t="shared" si="874"/>
        <v>0</v>
      </c>
      <c r="AC2757" s="15">
        <f t="shared" si="873"/>
        <v>1302.9000000000001</v>
      </c>
      <c r="AD2757" s="48">
        <f>(ROUND(AC2757-AC2746,1)/AC2746)</f>
        <v>0.17378378378378379</v>
      </c>
      <c r="AE2757" s="113"/>
      <c r="AF2757" s="60"/>
    </row>
    <row r="2758" spans="1:32">
      <c r="A2758" s="99"/>
      <c r="B2758" s="91"/>
      <c r="C2758" s="21" t="s">
        <v>329</v>
      </c>
      <c r="D2758" s="12">
        <v>172</v>
      </c>
      <c r="E2758" s="12">
        <v>0</v>
      </c>
      <c r="F2758" s="12">
        <v>0</v>
      </c>
      <c r="G2758" s="12">
        <v>0</v>
      </c>
      <c r="H2758" s="12">
        <v>0</v>
      </c>
      <c r="I2758" s="13">
        <v>50</v>
      </c>
      <c r="J2758" s="13">
        <v>0</v>
      </c>
      <c r="K2758" s="13">
        <v>0</v>
      </c>
      <c r="L2758" s="13">
        <v>85</v>
      </c>
      <c r="M2758" s="13">
        <v>0</v>
      </c>
      <c r="N2758" s="14">
        <f>D2758*$D$15</f>
        <v>258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1044.9000000000001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61"/>
        <v>1302.9000000000001</v>
      </c>
      <c r="Y2758" s="14">
        <f t="shared" si="862"/>
        <v>0</v>
      </c>
      <c r="Z2758" s="14">
        <f t="shared" si="863"/>
        <v>0</v>
      </c>
      <c r="AA2758" s="14">
        <f t="shared" si="864"/>
        <v>0</v>
      </c>
      <c r="AB2758" s="14">
        <f t="shared" si="874"/>
        <v>0</v>
      </c>
      <c r="AC2758" s="15">
        <f t="shared" si="873"/>
        <v>1302.9000000000001</v>
      </c>
      <c r="AD2758" s="48">
        <f>(ROUND(AC2758-AC2746,1)/AC2746)</f>
        <v>0.17378378378378379</v>
      </c>
      <c r="AE2758" s="113"/>
      <c r="AF2758" s="60"/>
    </row>
    <row r="2759" spans="1:32">
      <c r="A2759" s="99"/>
      <c r="B2759" s="91"/>
      <c r="C2759" s="21" t="s">
        <v>325</v>
      </c>
      <c r="D2759" s="12">
        <v>150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41</v>
      </c>
      <c r="K2759" s="13">
        <v>0</v>
      </c>
      <c r="L2759" s="13">
        <v>40</v>
      </c>
      <c r="M2759" s="13">
        <v>0</v>
      </c>
      <c r="N2759" s="14">
        <f>D2759*$D$16</f>
        <v>240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(N2759/100)*(I2759*$I$16)+(N2759/100)*(J2759*$J$16)+(N2759/100)*(L2759*$L$16)</f>
        <v>850.8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61"/>
        <v>1090.8</v>
      </c>
      <c r="Y2759" s="14">
        <f t="shared" si="862"/>
        <v>0</v>
      </c>
      <c r="Z2759" s="14">
        <f t="shared" si="863"/>
        <v>0</v>
      </c>
      <c r="AA2759" s="14">
        <f t="shared" si="864"/>
        <v>0</v>
      </c>
      <c r="AB2759" s="14">
        <f t="shared" si="874"/>
        <v>0</v>
      </c>
      <c r="AC2759" s="15">
        <f t="shared" si="873"/>
        <v>1090.8</v>
      </c>
      <c r="AD2759" s="48">
        <f>(ROUND(AC2759-AC2746,1)/AC2746)</f>
        <v>-1.7297297297297298E-2</v>
      </c>
      <c r="AE2759" s="113"/>
      <c r="AF2759" s="60"/>
    </row>
    <row r="2760" spans="1:32">
      <c r="A2760" s="99"/>
      <c r="B2760" s="91"/>
      <c r="C2760" s="21" t="s">
        <v>326</v>
      </c>
      <c r="D2760" s="12">
        <v>150</v>
      </c>
      <c r="E2760" s="12">
        <v>0</v>
      </c>
      <c r="F2760" s="12">
        <v>0</v>
      </c>
      <c r="G2760" s="12">
        <v>0</v>
      </c>
      <c r="H2760" s="12">
        <v>0</v>
      </c>
      <c r="I2760" s="13">
        <v>75</v>
      </c>
      <c r="J2760" s="13">
        <v>0</v>
      </c>
      <c r="K2760" s="13">
        <v>0</v>
      </c>
      <c r="L2760" s="13">
        <v>40</v>
      </c>
      <c r="M2760" s="13">
        <v>0</v>
      </c>
      <c r="N2760" s="14">
        <f>D2760*$D$17</f>
        <v>240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(N2760/100)*(I2760*$I$17)+(N2760/100)*(J2760*$J$17)+(N2760/100)*(L2760*$L$17)</f>
        <v>1098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61"/>
        <v>1338</v>
      </c>
      <c r="Y2760" s="14">
        <f t="shared" si="862"/>
        <v>0</v>
      </c>
      <c r="Z2760" s="14">
        <f t="shared" si="863"/>
        <v>0</v>
      </c>
      <c r="AA2760" s="14">
        <f t="shared" si="864"/>
        <v>0</v>
      </c>
      <c r="AB2760" s="14">
        <f t="shared" si="874"/>
        <v>0</v>
      </c>
      <c r="AC2760" s="15">
        <f t="shared" si="873"/>
        <v>1338</v>
      </c>
      <c r="AD2760" s="48">
        <f>(ROUND(AC2760-AC2746,1)/AC2746)</f>
        <v>0.20540540540540542</v>
      </c>
      <c r="AE2760" s="113"/>
      <c r="AF2760" s="60"/>
    </row>
    <row r="2761" spans="1:32">
      <c r="A2761" s="106" t="s">
        <v>0</v>
      </c>
      <c r="B2761" s="92" t="s">
        <v>541</v>
      </c>
      <c r="C2761" s="50" t="s">
        <v>242</v>
      </c>
      <c r="D2761" s="11">
        <v>175</v>
      </c>
      <c r="E2761" s="11">
        <v>0</v>
      </c>
      <c r="F2761" s="11">
        <v>0</v>
      </c>
      <c r="G2761" s="11">
        <v>0</v>
      </c>
      <c r="H2761" s="11">
        <v>0</v>
      </c>
      <c r="I2761" s="51">
        <v>70</v>
      </c>
      <c r="J2761" s="51">
        <v>0</v>
      </c>
      <c r="K2761" s="51">
        <v>0</v>
      </c>
      <c r="L2761" s="51">
        <v>0</v>
      </c>
      <c r="M2761" s="51">
        <v>0</v>
      </c>
      <c r="N2761" s="52">
        <f>D2761*$D$3</f>
        <v>350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735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61"/>
        <v>1085</v>
      </c>
      <c r="Y2761" s="52">
        <f t="shared" si="862"/>
        <v>0</v>
      </c>
      <c r="Z2761" s="52">
        <f t="shared" si="863"/>
        <v>0</v>
      </c>
      <c r="AA2761" s="52">
        <f t="shared" si="864"/>
        <v>0</v>
      </c>
      <c r="AB2761" s="52">
        <f>R2761+W2761</f>
        <v>0</v>
      </c>
      <c r="AC2761" s="53">
        <f>ROUND(X2761+Y2761+Z2761+AA2761+AB2761,1)</f>
        <v>1085</v>
      </c>
      <c r="AD2761" s="58"/>
      <c r="AE2761" s="113"/>
      <c r="AF2761" s="60"/>
    </row>
    <row r="2762" spans="1:32">
      <c r="A2762" s="99" t="s">
        <v>802</v>
      </c>
      <c r="B2762" s="93">
        <v>32</v>
      </c>
      <c r="C2762" s="21" t="s">
        <v>324</v>
      </c>
      <c r="D2762" s="12">
        <v>175</v>
      </c>
      <c r="E2762" s="12">
        <v>0</v>
      </c>
      <c r="F2762" s="12">
        <v>0</v>
      </c>
      <c r="G2762" s="12">
        <v>0</v>
      </c>
      <c r="H2762" s="12">
        <v>0</v>
      </c>
      <c r="I2762" s="13">
        <v>80</v>
      </c>
      <c r="J2762" s="13">
        <v>19</v>
      </c>
      <c r="K2762" s="13">
        <v>0</v>
      </c>
      <c r="L2762" s="13">
        <v>0</v>
      </c>
      <c r="M2762" s="13">
        <v>0</v>
      </c>
      <c r="N2762" s="14">
        <f>D2762*$D$4</f>
        <v>280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970.2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si="861"/>
        <v>1250.2</v>
      </c>
      <c r="Y2762" s="14">
        <f t="shared" si="862"/>
        <v>0</v>
      </c>
      <c r="Z2762" s="14">
        <f t="shared" si="863"/>
        <v>0</v>
      </c>
      <c r="AA2762" s="14">
        <f t="shared" si="864"/>
        <v>0</v>
      </c>
      <c r="AB2762" s="14">
        <f>R2762+W2762</f>
        <v>0</v>
      </c>
      <c r="AC2762" s="15">
        <f>ROUND(X2762+Y2762+Z2762+AA2762+AB2762,1)</f>
        <v>1250.2</v>
      </c>
      <c r="AD2762" s="48">
        <f>(ROUND(AC2762-AC2761,1)/AC2761)</f>
        <v>0.15225806451612903</v>
      </c>
      <c r="AE2762" s="113" t="s">
        <v>801</v>
      </c>
      <c r="AF2762" s="60"/>
    </row>
    <row r="2763" spans="1:32">
      <c r="A2763" s="99" t="s">
        <v>803</v>
      </c>
      <c r="B2763" s="93">
        <v>0</v>
      </c>
      <c r="C2763" s="21" t="s">
        <v>836</v>
      </c>
      <c r="D2763" s="12">
        <v>175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D2763*$D$5</f>
        <v>350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686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61"/>
        <v>1036</v>
      </c>
      <c r="Y2763" s="14">
        <f t="shared" si="862"/>
        <v>0</v>
      </c>
      <c r="Z2763" s="14">
        <f t="shared" si="863"/>
        <v>0</v>
      </c>
      <c r="AA2763" s="14">
        <f t="shared" si="864"/>
        <v>0</v>
      </c>
      <c r="AB2763" s="14">
        <f>R2763+W2763</f>
        <v>0</v>
      </c>
      <c r="AC2763" s="15">
        <f t="shared" ref="AC2763:AC2775" si="875">ROUND(X2763+Y2763+Z2763+AA2763+AB2763,1)</f>
        <v>1036</v>
      </c>
      <c r="AD2763" s="48">
        <f>(ROUND(AC2763-AC2761,1)/AC2761)</f>
        <v>-4.5161290322580643E-2</v>
      </c>
      <c r="AE2763" s="113"/>
      <c r="AF2763" s="60"/>
    </row>
    <row r="2764" spans="1:32">
      <c r="A2764" s="99" t="s">
        <v>804</v>
      </c>
      <c r="B2764" s="93">
        <v>0</v>
      </c>
      <c r="C2764" s="21" t="s">
        <v>337</v>
      </c>
      <c r="D2764" s="12">
        <v>175</v>
      </c>
      <c r="E2764" s="12">
        <v>0</v>
      </c>
      <c r="F2764" s="12">
        <v>0</v>
      </c>
      <c r="G2764" s="12">
        <v>0</v>
      </c>
      <c r="H2764" s="12">
        <v>0</v>
      </c>
      <c r="I2764" s="13">
        <v>70</v>
      </c>
      <c r="J2764" s="13">
        <v>0</v>
      </c>
      <c r="K2764" s="13">
        <v>0</v>
      </c>
      <c r="L2764" s="13">
        <v>0</v>
      </c>
      <c r="M2764" s="13">
        <v>0</v>
      </c>
      <c r="N2764" s="14">
        <f>D2764*$D$6</f>
        <v>350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686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61"/>
        <v>1036</v>
      </c>
      <c r="Y2764" s="14">
        <f t="shared" si="862"/>
        <v>0</v>
      </c>
      <c r="Z2764" s="14">
        <f t="shared" si="863"/>
        <v>0</v>
      </c>
      <c r="AA2764" s="14">
        <f t="shared" si="864"/>
        <v>0</v>
      </c>
      <c r="AB2764" s="14">
        <f t="shared" ref="AB2764:AB2775" si="876">R2764+W2764</f>
        <v>0</v>
      </c>
      <c r="AC2764" s="15">
        <f t="shared" si="875"/>
        <v>1036</v>
      </c>
      <c r="AD2764" s="48">
        <f>(ROUND(AC2764-AC2761,1)/AC2761)</f>
        <v>-4.5161290322580643E-2</v>
      </c>
      <c r="AE2764" s="113"/>
      <c r="AF2764" s="60"/>
    </row>
    <row r="2765" spans="1:32">
      <c r="A2765" s="99" t="s">
        <v>805</v>
      </c>
      <c r="B2765" s="93">
        <v>0</v>
      </c>
      <c r="C2765" s="21" t="s">
        <v>338</v>
      </c>
      <c r="D2765" s="12">
        <v>175</v>
      </c>
      <c r="E2765" s="12">
        <v>0</v>
      </c>
      <c r="F2765" s="12">
        <v>0</v>
      </c>
      <c r="G2765" s="12">
        <v>0</v>
      </c>
      <c r="H2765" s="12">
        <v>0</v>
      </c>
      <c r="I2765" s="13">
        <v>70</v>
      </c>
      <c r="J2765" s="13">
        <v>0</v>
      </c>
      <c r="K2765" s="13">
        <v>0</v>
      </c>
      <c r="L2765" s="13">
        <v>0</v>
      </c>
      <c r="M2765" s="13">
        <v>0</v>
      </c>
      <c r="N2765" s="14">
        <f>D2765*$D$7</f>
        <v>350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686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61"/>
        <v>1036</v>
      </c>
      <c r="Y2765" s="14">
        <f t="shared" si="862"/>
        <v>0</v>
      </c>
      <c r="Z2765" s="14">
        <f t="shared" si="863"/>
        <v>0</v>
      </c>
      <c r="AA2765" s="14">
        <f t="shared" si="864"/>
        <v>0</v>
      </c>
      <c r="AB2765" s="14">
        <f t="shared" si="876"/>
        <v>0</v>
      </c>
      <c r="AC2765" s="15">
        <f t="shared" si="875"/>
        <v>1036</v>
      </c>
      <c r="AD2765" s="48">
        <f>(ROUND(AC2765-AC2761,1)/AC2761)</f>
        <v>-4.5161290322580643E-2</v>
      </c>
      <c r="AE2765" s="113"/>
      <c r="AF2765" s="60"/>
    </row>
    <row r="2766" spans="1:32">
      <c r="A2766" s="99" t="s">
        <v>655</v>
      </c>
      <c r="B2766" s="93"/>
      <c r="C2766" s="21" t="s">
        <v>339</v>
      </c>
      <c r="D2766" s="12">
        <v>175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D2766*$D$8</f>
        <v>350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686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61"/>
        <v>1036</v>
      </c>
      <c r="Y2766" s="14">
        <f t="shared" si="862"/>
        <v>0</v>
      </c>
      <c r="Z2766" s="14">
        <f t="shared" si="863"/>
        <v>0</v>
      </c>
      <c r="AA2766" s="14">
        <f t="shared" si="864"/>
        <v>0</v>
      </c>
      <c r="AB2766" s="14">
        <f t="shared" si="876"/>
        <v>0</v>
      </c>
      <c r="AC2766" s="15">
        <f t="shared" si="875"/>
        <v>1036</v>
      </c>
      <c r="AD2766" s="48">
        <f>(ROUND(AC2766-AC2761,1)/AC2761)</f>
        <v>-4.5161290322580643E-2</v>
      </c>
      <c r="AE2766" s="113"/>
      <c r="AF2766" s="60"/>
    </row>
    <row r="2767" spans="1:32">
      <c r="A2767" s="99" t="s">
        <v>596</v>
      </c>
      <c r="B2767" s="93"/>
      <c r="C2767" s="21" t="s">
        <v>1</v>
      </c>
      <c r="D2767" s="12">
        <v>87</v>
      </c>
      <c r="E2767" s="12">
        <v>175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75</v>
      </c>
      <c r="L2767" s="13">
        <v>0</v>
      </c>
      <c r="M2767" s="13">
        <v>0</v>
      </c>
      <c r="N2767" s="14">
        <f>D2767*$D$9</f>
        <v>113.10000000000001</v>
      </c>
      <c r="O2767" s="14">
        <f>E2767*$E$9</f>
        <v>262.5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237.51</v>
      </c>
      <c r="T2767" s="14">
        <f>(O2767/100)*(K2767*$K$9)</f>
        <v>590.625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61"/>
        <v>350.61</v>
      </c>
      <c r="Y2767" s="14">
        <f t="shared" si="862"/>
        <v>853.125</v>
      </c>
      <c r="Z2767" s="14">
        <f t="shared" si="863"/>
        <v>0</v>
      </c>
      <c r="AA2767" s="14">
        <f t="shared" si="864"/>
        <v>0</v>
      </c>
      <c r="AB2767" s="14">
        <f t="shared" si="876"/>
        <v>0</v>
      </c>
      <c r="AC2767" s="15">
        <f t="shared" si="875"/>
        <v>1203.7</v>
      </c>
      <c r="AD2767" s="48">
        <f>(ROUND(AC2767-AC2761,1)/AC2761)</f>
        <v>0.10940092165898618</v>
      </c>
      <c r="AE2767" s="113"/>
      <c r="AF2767" s="60"/>
    </row>
    <row r="2768" spans="1:32">
      <c r="A2768" s="99" t="s">
        <v>831</v>
      </c>
      <c r="B2768" s="93"/>
      <c r="C2768" s="21" t="s">
        <v>2</v>
      </c>
      <c r="D2768" s="12">
        <v>87</v>
      </c>
      <c r="E2768" s="12">
        <v>0</v>
      </c>
      <c r="F2768" s="12">
        <v>175</v>
      </c>
      <c r="G2768" s="12">
        <v>0</v>
      </c>
      <c r="H2768" s="12">
        <v>0</v>
      </c>
      <c r="I2768" s="13">
        <v>70</v>
      </c>
      <c r="J2768" s="13">
        <v>0</v>
      </c>
      <c r="K2768" s="13">
        <v>37.5</v>
      </c>
      <c r="L2768" s="13">
        <v>37.5</v>
      </c>
      <c r="M2768" s="13">
        <v>0</v>
      </c>
      <c r="N2768" s="14">
        <f>D2768*$D$10</f>
        <v>113.10000000000001</v>
      </c>
      <c r="O2768" s="14">
        <f>E2768*$E$10</f>
        <v>0</v>
      </c>
      <c r="P2768" s="14">
        <f>F2768*$F$10</f>
        <v>262.5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237.51</v>
      </c>
      <c r="T2768" s="14">
        <f>(O2768/100)*(K2768*$J$10)</f>
        <v>0</v>
      </c>
      <c r="U2768" s="14">
        <f>(P2768/100)*(K2768*$K$10)+(P2768/100)*(L2768*$L$10)</f>
        <v>590.625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61"/>
        <v>350.61</v>
      </c>
      <c r="Y2768" s="14">
        <f t="shared" si="862"/>
        <v>0</v>
      </c>
      <c r="Z2768" s="14">
        <f t="shared" si="863"/>
        <v>853.125</v>
      </c>
      <c r="AA2768" s="14">
        <f t="shared" si="864"/>
        <v>0</v>
      </c>
      <c r="AB2768" s="14">
        <f t="shared" si="876"/>
        <v>0</v>
      </c>
      <c r="AC2768" s="15">
        <f t="shared" si="875"/>
        <v>1203.7</v>
      </c>
      <c r="AD2768" s="48">
        <f>(ROUND(AC2768-AC2761,1)/AC2761)</f>
        <v>0.10940092165898618</v>
      </c>
      <c r="AE2768" s="113"/>
      <c r="AF2768" s="60"/>
    </row>
    <row r="2769" spans="1:32">
      <c r="A2769" s="99" t="s">
        <v>832</v>
      </c>
      <c r="B2769" s="93"/>
      <c r="C2769" s="21" t="s">
        <v>3</v>
      </c>
      <c r="D2769" s="12">
        <v>87</v>
      </c>
      <c r="E2769" s="12">
        <v>0</v>
      </c>
      <c r="F2769" s="12">
        <v>0</v>
      </c>
      <c r="G2769" s="12">
        <v>175</v>
      </c>
      <c r="H2769" s="12">
        <v>0</v>
      </c>
      <c r="I2769" s="13">
        <v>70</v>
      </c>
      <c r="J2769" s="13">
        <v>0</v>
      </c>
      <c r="K2769" s="13">
        <v>0</v>
      </c>
      <c r="L2769" s="13">
        <v>75</v>
      </c>
      <c r="M2769" s="13">
        <v>0</v>
      </c>
      <c r="N2769" s="14">
        <f>D2769*$D$11</f>
        <v>113.10000000000001</v>
      </c>
      <c r="O2769" s="14">
        <f>E2769*$E$11</f>
        <v>0</v>
      </c>
      <c r="P2769" s="14">
        <f>F2769*$F$11</f>
        <v>0</v>
      </c>
      <c r="Q2769" s="14">
        <f>G2769*$G$11</f>
        <v>262.5</v>
      </c>
      <c r="R2769" s="14">
        <f>H2769*$H$11</f>
        <v>0</v>
      </c>
      <c r="S2769" s="14">
        <f>(N2769/100)*(I2769*$I$11)+(N2769/100)*(J2769*$J$11)</f>
        <v>237.51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590.625</v>
      </c>
      <c r="W2769" s="14">
        <f>(R2769/100)*(K2769*$K$11)+(R2769/100)*(L2769*$L$11)</f>
        <v>0</v>
      </c>
      <c r="X2769" s="14">
        <f t="shared" si="861"/>
        <v>350.61</v>
      </c>
      <c r="Y2769" s="14">
        <f t="shared" si="862"/>
        <v>0</v>
      </c>
      <c r="Z2769" s="14">
        <f t="shared" si="863"/>
        <v>0</v>
      </c>
      <c r="AA2769" s="14">
        <f t="shared" si="864"/>
        <v>853.125</v>
      </c>
      <c r="AB2769" s="14">
        <f t="shared" si="876"/>
        <v>0</v>
      </c>
      <c r="AC2769" s="15">
        <f t="shared" si="875"/>
        <v>1203.7</v>
      </c>
      <c r="AD2769" s="48">
        <f>(ROUND(AC2769-AC2761,1)/AC2761)</f>
        <v>0.10940092165898618</v>
      </c>
      <c r="AE2769" s="113"/>
      <c r="AF2769" s="60"/>
    </row>
    <row r="2770" spans="1:32">
      <c r="A2770" s="99" t="s">
        <v>833</v>
      </c>
      <c r="B2770" s="93"/>
      <c r="C2770" s="21" t="s">
        <v>4</v>
      </c>
      <c r="D2770" s="12">
        <v>87</v>
      </c>
      <c r="E2770" s="12">
        <v>0</v>
      </c>
      <c r="F2770" s="12">
        <v>0</v>
      </c>
      <c r="G2770" s="12">
        <v>0</v>
      </c>
      <c r="H2770" s="12">
        <v>175</v>
      </c>
      <c r="I2770" s="13">
        <v>70</v>
      </c>
      <c r="J2770" s="13">
        <v>0</v>
      </c>
      <c r="K2770" s="13">
        <v>37.5</v>
      </c>
      <c r="L2770" s="13">
        <v>37.5</v>
      </c>
      <c r="M2770" s="13">
        <v>0</v>
      </c>
      <c r="N2770" s="14">
        <f>D2770*$D$12</f>
        <v>113.10000000000001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262.5</v>
      </c>
      <c r="S2770" s="14">
        <f>(N2770/100)*(I2770*$I$12)+(N2770/100)*(J2770*$J$12)</f>
        <v>237.51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590.625</v>
      </c>
      <c r="X2770" s="14">
        <f t="shared" si="861"/>
        <v>350.61</v>
      </c>
      <c r="Y2770" s="14">
        <f t="shared" si="862"/>
        <v>0</v>
      </c>
      <c r="Z2770" s="14">
        <f t="shared" si="863"/>
        <v>0</v>
      </c>
      <c r="AA2770" s="14">
        <f t="shared" si="864"/>
        <v>0</v>
      </c>
      <c r="AB2770" s="14">
        <f t="shared" si="876"/>
        <v>853.125</v>
      </c>
      <c r="AC2770" s="15">
        <f t="shared" si="875"/>
        <v>1203.7</v>
      </c>
      <c r="AD2770" s="48">
        <f>(ROUND(AC2770-AC2761,1)/AC2761)</f>
        <v>0.10940092165898618</v>
      </c>
      <c r="AE2770" s="113"/>
      <c r="AF2770" s="60"/>
    </row>
    <row r="2771" spans="1:32">
      <c r="A2771" s="99" t="s">
        <v>834</v>
      </c>
      <c r="B2771" s="93"/>
      <c r="C2771" s="21" t="s">
        <v>327</v>
      </c>
      <c r="D2771" s="12">
        <v>175</v>
      </c>
      <c r="E2771" s="12">
        <v>0</v>
      </c>
      <c r="F2771" s="12">
        <v>0</v>
      </c>
      <c r="G2771" s="12">
        <v>0</v>
      </c>
      <c r="H2771" s="12">
        <v>0</v>
      </c>
      <c r="I2771" s="13">
        <v>70</v>
      </c>
      <c r="J2771" s="13">
        <v>0</v>
      </c>
      <c r="K2771" s="13">
        <v>0</v>
      </c>
      <c r="L2771" s="13">
        <v>0</v>
      </c>
      <c r="M2771" s="13">
        <v>65</v>
      </c>
      <c r="N2771" s="14">
        <f>D2771*$D$13</f>
        <v>262.5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1063.125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61"/>
        <v>1325.625</v>
      </c>
      <c r="Y2771" s="14">
        <f t="shared" si="862"/>
        <v>0</v>
      </c>
      <c r="Z2771" s="14">
        <f t="shared" si="863"/>
        <v>0</v>
      </c>
      <c r="AA2771" s="14">
        <f t="shared" si="864"/>
        <v>0</v>
      </c>
      <c r="AB2771" s="14">
        <f t="shared" si="876"/>
        <v>0</v>
      </c>
      <c r="AC2771" s="15">
        <f t="shared" si="875"/>
        <v>1325.6</v>
      </c>
      <c r="AD2771" s="48">
        <f>(ROUND(AC2771-AC2761,1)/AC2761)</f>
        <v>0.22175115207373272</v>
      </c>
      <c r="AE2771" s="113"/>
      <c r="AF2771" s="60"/>
    </row>
    <row r="2772" spans="1:32">
      <c r="A2772" s="99" t="s">
        <v>835</v>
      </c>
      <c r="B2772" s="93"/>
      <c r="C2772" s="21" t="s">
        <v>328</v>
      </c>
      <c r="D2772" s="12">
        <v>175</v>
      </c>
      <c r="E2772" s="12">
        <v>0</v>
      </c>
      <c r="F2772" s="12">
        <v>0</v>
      </c>
      <c r="G2772" s="12">
        <v>0</v>
      </c>
      <c r="H2772" s="12">
        <v>0</v>
      </c>
      <c r="I2772" s="13">
        <v>70</v>
      </c>
      <c r="J2772" s="13">
        <v>0</v>
      </c>
      <c r="K2772" s="13">
        <v>65</v>
      </c>
      <c r="L2772" s="13">
        <v>0</v>
      </c>
      <c r="M2772" s="13">
        <v>0</v>
      </c>
      <c r="N2772" s="14">
        <f>D2772*$D$14</f>
        <v>262.5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1063.125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61"/>
        <v>1325.625</v>
      </c>
      <c r="Y2772" s="14">
        <f t="shared" si="862"/>
        <v>0</v>
      </c>
      <c r="Z2772" s="14">
        <f t="shared" si="863"/>
        <v>0</v>
      </c>
      <c r="AA2772" s="14">
        <f t="shared" si="864"/>
        <v>0</v>
      </c>
      <c r="AB2772" s="14">
        <f t="shared" si="876"/>
        <v>0</v>
      </c>
      <c r="AC2772" s="15">
        <f t="shared" si="875"/>
        <v>1325.6</v>
      </c>
      <c r="AD2772" s="48">
        <f>(ROUND(AC2772-AC2761,1)/AC2761)</f>
        <v>0.22175115207373272</v>
      </c>
      <c r="AE2772" s="113"/>
      <c r="AF2772" s="60"/>
    </row>
    <row r="2773" spans="1:32">
      <c r="A2773" s="99"/>
      <c r="B2773" s="93"/>
      <c r="C2773" s="21" t="s">
        <v>329</v>
      </c>
      <c r="D2773" s="12">
        <v>175</v>
      </c>
      <c r="E2773" s="12">
        <v>0</v>
      </c>
      <c r="F2773" s="12">
        <v>0</v>
      </c>
      <c r="G2773" s="12">
        <v>0</v>
      </c>
      <c r="H2773" s="12">
        <v>0</v>
      </c>
      <c r="I2773" s="13">
        <v>70</v>
      </c>
      <c r="J2773" s="13">
        <v>0</v>
      </c>
      <c r="K2773" s="13">
        <v>0</v>
      </c>
      <c r="L2773" s="13">
        <v>65</v>
      </c>
      <c r="M2773" s="13">
        <v>0</v>
      </c>
      <c r="N2773" s="14">
        <f>D2773*$D$15</f>
        <v>262.5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1063.125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61"/>
        <v>1325.625</v>
      </c>
      <c r="Y2773" s="14">
        <f t="shared" si="862"/>
        <v>0</v>
      </c>
      <c r="Z2773" s="14">
        <f t="shared" si="863"/>
        <v>0</v>
      </c>
      <c r="AA2773" s="14">
        <f t="shared" si="864"/>
        <v>0</v>
      </c>
      <c r="AB2773" s="14">
        <f t="shared" si="876"/>
        <v>0</v>
      </c>
      <c r="AC2773" s="15">
        <f t="shared" si="875"/>
        <v>1325.6</v>
      </c>
      <c r="AD2773" s="48">
        <f>(ROUND(AC2773-AC2761,1)/AC2761)</f>
        <v>0.22175115207373272</v>
      </c>
      <c r="AE2773" s="113"/>
      <c r="AF2773" s="60"/>
    </row>
    <row r="2774" spans="1:32">
      <c r="A2774" s="99"/>
      <c r="B2774" s="93"/>
      <c r="C2774" s="21" t="s">
        <v>325</v>
      </c>
      <c r="D2774" s="12">
        <v>175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42</v>
      </c>
      <c r="K2774" s="13">
        <v>0</v>
      </c>
      <c r="L2774" s="13">
        <v>0</v>
      </c>
      <c r="M2774" s="13">
        <v>0</v>
      </c>
      <c r="N2774" s="14">
        <f>D2774*$D$16</f>
        <v>280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725.19999999999993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61"/>
        <v>1005.1999999999999</v>
      </c>
      <c r="Y2774" s="14">
        <f t="shared" si="862"/>
        <v>0</v>
      </c>
      <c r="Z2774" s="14">
        <f t="shared" si="863"/>
        <v>0</v>
      </c>
      <c r="AA2774" s="14">
        <f t="shared" si="864"/>
        <v>0</v>
      </c>
      <c r="AB2774" s="14">
        <f t="shared" si="876"/>
        <v>0</v>
      </c>
      <c r="AC2774" s="15">
        <f t="shared" si="875"/>
        <v>1005.2</v>
      </c>
      <c r="AD2774" s="48">
        <f>(ROUND(AC2774-AC2761,1)/AC2761)</f>
        <v>-7.3548387096774193E-2</v>
      </c>
      <c r="AE2774" s="113"/>
      <c r="AF2774" s="60"/>
    </row>
    <row r="2775" spans="1:32">
      <c r="A2775" s="99"/>
      <c r="B2775" s="93"/>
      <c r="C2775" s="21" t="s">
        <v>326</v>
      </c>
      <c r="D2775" s="12">
        <v>175</v>
      </c>
      <c r="E2775" s="12">
        <v>0</v>
      </c>
      <c r="F2775" s="12">
        <v>0</v>
      </c>
      <c r="G2775" s="12">
        <v>0</v>
      </c>
      <c r="H2775" s="12">
        <v>0</v>
      </c>
      <c r="I2775" s="13">
        <v>83</v>
      </c>
      <c r="J2775" s="13">
        <v>0</v>
      </c>
      <c r="K2775" s="13">
        <v>0</v>
      </c>
      <c r="L2775" s="13">
        <v>0</v>
      </c>
      <c r="M2775" s="13">
        <v>0</v>
      </c>
      <c r="N2775" s="14">
        <f>D2775*$D$17</f>
        <v>280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1045.8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61"/>
        <v>1325.8</v>
      </c>
      <c r="Y2775" s="14">
        <f t="shared" si="862"/>
        <v>0</v>
      </c>
      <c r="Z2775" s="14">
        <f t="shared" si="863"/>
        <v>0</v>
      </c>
      <c r="AA2775" s="14">
        <f t="shared" si="864"/>
        <v>0</v>
      </c>
      <c r="AB2775" s="14">
        <f t="shared" si="876"/>
        <v>0</v>
      </c>
      <c r="AC2775" s="15">
        <f t="shared" si="875"/>
        <v>1325.8</v>
      </c>
      <c r="AD2775" s="48">
        <f>(ROUND(AC2775-AC2761,1)/AC2761)</f>
        <v>0.22193548387096776</v>
      </c>
      <c r="AE2775" s="113"/>
      <c r="AF2775" s="60"/>
    </row>
    <row r="2776" spans="1:32">
      <c r="A2776" s="106" t="s">
        <v>0</v>
      </c>
      <c r="B2776" s="90" t="s">
        <v>555</v>
      </c>
      <c r="C2776" s="50" t="s">
        <v>242</v>
      </c>
      <c r="D2776" s="11">
        <v>148</v>
      </c>
      <c r="E2776" s="11">
        <v>0</v>
      </c>
      <c r="F2776" s="11">
        <v>0</v>
      </c>
      <c r="G2776" s="11">
        <v>0</v>
      </c>
      <c r="H2776" s="11">
        <v>0</v>
      </c>
      <c r="I2776" s="51">
        <v>80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296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799.19999999999993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si="861"/>
        <v>1095.1999999999998</v>
      </c>
      <c r="Y2776" s="52">
        <f t="shared" si="862"/>
        <v>0</v>
      </c>
      <c r="Z2776" s="52">
        <f t="shared" si="863"/>
        <v>0</v>
      </c>
      <c r="AA2776" s="52">
        <f t="shared" si="864"/>
        <v>0</v>
      </c>
      <c r="AB2776" s="52">
        <f>R2776+W2776</f>
        <v>0</v>
      </c>
      <c r="AC2776" s="53">
        <f>ROUND(X2776+Y2776+Z2776+AA2776+AB2776,1)</f>
        <v>1095.2</v>
      </c>
      <c r="AD2776" s="58"/>
      <c r="AE2776" s="113"/>
      <c r="AF2776" s="60"/>
    </row>
    <row r="2777" spans="1:32">
      <c r="A2777" s="99" t="s">
        <v>802</v>
      </c>
      <c r="B2777" s="91">
        <v>30</v>
      </c>
      <c r="C2777" s="21" t="s">
        <v>324</v>
      </c>
      <c r="D2777" s="12">
        <v>148</v>
      </c>
      <c r="E2777" s="12">
        <v>0</v>
      </c>
      <c r="F2777" s="12">
        <v>0</v>
      </c>
      <c r="G2777" s="12">
        <v>0</v>
      </c>
      <c r="H2777" s="12">
        <v>0</v>
      </c>
      <c r="I2777" s="13">
        <v>90</v>
      </c>
      <c r="J2777" s="13">
        <v>32</v>
      </c>
      <c r="K2777" s="13">
        <v>0</v>
      </c>
      <c r="L2777" s="13">
        <v>0</v>
      </c>
      <c r="M2777" s="13">
        <v>0</v>
      </c>
      <c r="N2777" s="14">
        <f>D2777*$D$4</f>
        <v>236.8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1011.1360000000001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ref="X2777:X2790" si="877">N2777+S2777</f>
        <v>1247.9360000000001</v>
      </c>
      <c r="Y2777" s="14">
        <f t="shared" ref="Y2777:Y2790" si="878">O2777+T2777</f>
        <v>0</v>
      </c>
      <c r="Z2777" s="14">
        <f t="shared" ref="Z2777:Z2790" si="879">P2777+U2777</f>
        <v>0</v>
      </c>
      <c r="AA2777" s="14">
        <f t="shared" ref="AA2777:AA2790" si="880">Q2777+V2777</f>
        <v>0</v>
      </c>
      <c r="AB2777" s="14">
        <f>R2777+W2777</f>
        <v>0</v>
      </c>
      <c r="AC2777" s="15">
        <f>ROUND(X2777+Y2777+Z2777+AA2777+AB2777,1)</f>
        <v>1247.9000000000001</v>
      </c>
      <c r="AD2777" s="48">
        <f>(ROUND(AC2777-AC2776,1)/AC2776)</f>
        <v>0.13942658875091307</v>
      </c>
      <c r="AE2777" s="113" t="s">
        <v>801</v>
      </c>
      <c r="AF2777" s="60"/>
    </row>
    <row r="2778" spans="1:32">
      <c r="A2778" s="99" t="s">
        <v>803</v>
      </c>
      <c r="B2778" s="91">
        <v>0</v>
      </c>
      <c r="C2778" s="21" t="s">
        <v>836</v>
      </c>
      <c r="D2778" s="12">
        <v>148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296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745.92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1041.92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1041.9000000000001</v>
      </c>
      <c r="AD2778" s="48">
        <f>(ROUND(AC2778-AC2776,1)/AC2776)</f>
        <v>-4.8666910153396636E-2</v>
      </c>
      <c r="AE2778" s="113"/>
      <c r="AF2778" s="60"/>
    </row>
    <row r="2779" spans="1:32">
      <c r="A2779" s="99" t="s">
        <v>804</v>
      </c>
      <c r="B2779" s="91">
        <v>0</v>
      </c>
      <c r="C2779" s="21" t="s">
        <v>337</v>
      </c>
      <c r="D2779" s="12">
        <v>148</v>
      </c>
      <c r="E2779" s="12">
        <v>0</v>
      </c>
      <c r="F2779" s="12">
        <v>0</v>
      </c>
      <c r="G2779" s="12">
        <v>0</v>
      </c>
      <c r="H2779" s="12">
        <v>0</v>
      </c>
      <c r="I2779" s="13">
        <v>80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296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745.92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1041.92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1041.9000000000001</v>
      </c>
      <c r="AD2779" s="48">
        <f>(ROUND(AC2779-AC2776,1)/AC2776)</f>
        <v>-4.8666910153396636E-2</v>
      </c>
      <c r="AE2779" s="113"/>
      <c r="AF2779" s="60"/>
    </row>
    <row r="2780" spans="1:32">
      <c r="A2780" s="99" t="s">
        <v>805</v>
      </c>
      <c r="B2780" s="91">
        <v>0</v>
      </c>
      <c r="C2780" s="21" t="s">
        <v>338</v>
      </c>
      <c r="D2780" s="12">
        <v>148</v>
      </c>
      <c r="E2780" s="12">
        <v>0</v>
      </c>
      <c r="F2780" s="12">
        <v>0</v>
      </c>
      <c r="G2780" s="12">
        <v>0</v>
      </c>
      <c r="H2780" s="12">
        <v>0</v>
      </c>
      <c r="I2780" s="13">
        <v>80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296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745.92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1041.92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1041.9000000000001</v>
      </c>
      <c r="AD2780" s="48">
        <f>(ROUND(AC2780-AC2776,1)/AC2776)</f>
        <v>-4.8666910153396636E-2</v>
      </c>
      <c r="AE2780" s="113"/>
      <c r="AF2780" s="60"/>
    </row>
    <row r="2781" spans="1:32">
      <c r="A2781" s="99" t="s">
        <v>655</v>
      </c>
      <c r="B2781" s="91"/>
      <c r="C2781" s="21" t="s">
        <v>339</v>
      </c>
      <c r="D2781" s="12">
        <v>148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296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745.92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1041.92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1041.9000000000001</v>
      </c>
      <c r="AD2781" s="48">
        <f>(ROUND(AC2781-AC2776,1)/AC2776)</f>
        <v>-4.8666910153396636E-2</v>
      </c>
      <c r="AE2781" s="113"/>
      <c r="AF2781" s="60"/>
    </row>
    <row r="2782" spans="1:32">
      <c r="A2782" s="99" t="s">
        <v>596</v>
      </c>
      <c r="B2782" s="91"/>
      <c r="C2782" s="21" t="s">
        <v>1</v>
      </c>
      <c r="D2782" s="12">
        <v>74</v>
      </c>
      <c r="E2782" s="12">
        <v>148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95</v>
      </c>
      <c r="L2782" s="13">
        <v>0</v>
      </c>
      <c r="M2782" s="13">
        <v>0</v>
      </c>
      <c r="N2782" s="14">
        <f>D2782*$D$9</f>
        <v>96.2</v>
      </c>
      <c r="O2782" s="14">
        <f>E2782*$E$9</f>
        <v>222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259.74</v>
      </c>
      <c r="T2782" s="14">
        <f>(O2782/100)*(K2782*$K$9)</f>
        <v>632.70000000000005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355.94</v>
      </c>
      <c r="Y2782" s="14">
        <f t="shared" si="878"/>
        <v>854.7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1210.5999999999999</v>
      </c>
      <c r="AD2782" s="48">
        <f>(ROUND(AC2782-AC2776,1)/AC2776)</f>
        <v>0.10536888239590943</v>
      </c>
      <c r="AE2782" s="113"/>
      <c r="AF2782" s="60"/>
    </row>
    <row r="2783" spans="1:32">
      <c r="A2783" s="99" t="s">
        <v>831</v>
      </c>
      <c r="B2783" s="91"/>
      <c r="C2783" s="21" t="s">
        <v>2</v>
      </c>
      <c r="D2783" s="12">
        <v>74</v>
      </c>
      <c r="E2783" s="12">
        <v>0</v>
      </c>
      <c r="F2783" s="12">
        <v>148</v>
      </c>
      <c r="G2783" s="12">
        <v>0</v>
      </c>
      <c r="H2783" s="12">
        <v>0</v>
      </c>
      <c r="I2783" s="13">
        <v>80</v>
      </c>
      <c r="J2783" s="13">
        <v>10</v>
      </c>
      <c r="K2783" s="13">
        <v>47.5</v>
      </c>
      <c r="L2783" s="13">
        <v>47.5</v>
      </c>
      <c r="M2783" s="13">
        <v>0</v>
      </c>
      <c r="N2783" s="14">
        <f>D2783*$D$10</f>
        <v>96.2</v>
      </c>
      <c r="O2783" s="14">
        <f>E2783*$E$10</f>
        <v>0</v>
      </c>
      <c r="P2783" s="14">
        <f>F2783*$F$10</f>
        <v>222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259.74</v>
      </c>
      <c r="T2783" s="14">
        <f>(O2783/100)*(K2783*$J$10)</f>
        <v>0</v>
      </c>
      <c r="U2783" s="14">
        <f>(P2783/100)*(K2783*$K$10)+(P2783/100)*(L2783*$L$10)</f>
        <v>632.70000000000005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355.94</v>
      </c>
      <c r="Y2783" s="14">
        <f t="shared" si="878"/>
        <v>0</v>
      </c>
      <c r="Z2783" s="14">
        <f t="shared" si="879"/>
        <v>854.7</v>
      </c>
      <c r="AA2783" s="14">
        <f t="shared" si="880"/>
        <v>0</v>
      </c>
      <c r="AB2783" s="14">
        <f t="shared" si="882"/>
        <v>0</v>
      </c>
      <c r="AC2783" s="15">
        <f t="shared" si="881"/>
        <v>1210.5999999999999</v>
      </c>
      <c r="AD2783" s="48">
        <f>(ROUND(AC2783-AC2776,1)/AC2776)</f>
        <v>0.10536888239590943</v>
      </c>
      <c r="AE2783" s="113"/>
      <c r="AF2783" s="60"/>
    </row>
    <row r="2784" spans="1:32">
      <c r="A2784" s="99" t="s">
        <v>832</v>
      </c>
      <c r="B2784" s="91"/>
      <c r="C2784" s="21" t="s">
        <v>3</v>
      </c>
      <c r="D2784" s="12">
        <v>74</v>
      </c>
      <c r="E2784" s="12">
        <v>0</v>
      </c>
      <c r="F2784" s="12">
        <v>0</v>
      </c>
      <c r="G2784" s="12">
        <v>148</v>
      </c>
      <c r="H2784" s="12">
        <v>0</v>
      </c>
      <c r="I2784" s="13">
        <v>80</v>
      </c>
      <c r="J2784" s="13">
        <v>10</v>
      </c>
      <c r="K2784" s="13">
        <v>0</v>
      </c>
      <c r="L2784" s="13">
        <v>95</v>
      </c>
      <c r="M2784" s="13">
        <v>0</v>
      </c>
      <c r="N2784" s="14">
        <f>D2784*$D$11</f>
        <v>96.2</v>
      </c>
      <c r="O2784" s="14">
        <f>E2784*$E$11</f>
        <v>0</v>
      </c>
      <c r="P2784" s="14">
        <f>F2784*$F$11</f>
        <v>0</v>
      </c>
      <c r="Q2784" s="14">
        <f>G2784*$G$11</f>
        <v>222</v>
      </c>
      <c r="R2784" s="14">
        <f>H2784*$H$11</f>
        <v>0</v>
      </c>
      <c r="S2784" s="14">
        <f>(N2784/100)*(I2784*$I$11)+(N2784/100)*(J2784*$J$11)</f>
        <v>259.74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632.70000000000005</v>
      </c>
      <c r="W2784" s="14">
        <f>(R2784/100)*(K2784*$K$11)+(R2784/100)*(L2784*$L$11)</f>
        <v>0</v>
      </c>
      <c r="X2784" s="14">
        <f t="shared" si="877"/>
        <v>355.94</v>
      </c>
      <c r="Y2784" s="14">
        <f t="shared" si="878"/>
        <v>0</v>
      </c>
      <c r="Z2784" s="14">
        <f t="shared" si="879"/>
        <v>0</v>
      </c>
      <c r="AA2784" s="14">
        <f t="shared" si="880"/>
        <v>854.7</v>
      </c>
      <c r="AB2784" s="14">
        <f t="shared" si="882"/>
        <v>0</v>
      </c>
      <c r="AC2784" s="15">
        <f t="shared" si="881"/>
        <v>1210.5999999999999</v>
      </c>
      <c r="AD2784" s="48">
        <f>(ROUND(AC2784-AC2776,1)/AC2776)</f>
        <v>0.10536888239590943</v>
      </c>
      <c r="AE2784" s="113"/>
      <c r="AF2784" s="60"/>
    </row>
    <row r="2785" spans="1:32">
      <c r="A2785" s="99" t="s">
        <v>833</v>
      </c>
      <c r="B2785" s="91"/>
      <c r="C2785" s="21" t="s">
        <v>4</v>
      </c>
      <c r="D2785" s="12">
        <v>74</v>
      </c>
      <c r="E2785" s="12">
        <v>0</v>
      </c>
      <c r="F2785" s="12">
        <v>0</v>
      </c>
      <c r="G2785" s="12">
        <v>0</v>
      </c>
      <c r="H2785" s="12">
        <v>148</v>
      </c>
      <c r="I2785" s="13">
        <v>80</v>
      </c>
      <c r="J2785" s="13">
        <v>10</v>
      </c>
      <c r="K2785" s="13">
        <v>47.5</v>
      </c>
      <c r="L2785" s="13">
        <v>47.5</v>
      </c>
      <c r="M2785" s="13">
        <v>0</v>
      </c>
      <c r="N2785" s="14">
        <f>D2785*$D$12</f>
        <v>96.2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222</v>
      </c>
      <c r="S2785" s="14">
        <f>(N2785/100)*(I2785*$I$12)+(N2785/100)*(J2785*$J$12)</f>
        <v>259.74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632.70000000000005</v>
      </c>
      <c r="X2785" s="14">
        <f t="shared" si="877"/>
        <v>355.94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854.7</v>
      </c>
      <c r="AC2785" s="15">
        <f t="shared" si="881"/>
        <v>1210.5999999999999</v>
      </c>
      <c r="AD2785" s="48">
        <f>(ROUND(AC2785-AC2776,1)/AC2776)</f>
        <v>0.10536888239590943</v>
      </c>
      <c r="AE2785" s="113"/>
      <c r="AF2785" s="60"/>
    </row>
    <row r="2786" spans="1:32">
      <c r="A2786" s="99" t="s">
        <v>834</v>
      </c>
      <c r="B2786" s="91"/>
      <c r="C2786" s="21" t="s">
        <v>327</v>
      </c>
      <c r="D2786" s="12">
        <v>148</v>
      </c>
      <c r="E2786" s="12">
        <v>0</v>
      </c>
      <c r="F2786" s="12">
        <v>0</v>
      </c>
      <c r="G2786" s="12">
        <v>0</v>
      </c>
      <c r="H2786" s="12">
        <v>0</v>
      </c>
      <c r="I2786" s="13">
        <v>80</v>
      </c>
      <c r="J2786" s="13">
        <v>10</v>
      </c>
      <c r="K2786" s="13">
        <v>0</v>
      </c>
      <c r="L2786" s="13">
        <v>0</v>
      </c>
      <c r="M2786" s="13">
        <v>75</v>
      </c>
      <c r="N2786" s="14">
        <f>D2786*$D$13</f>
        <v>222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1098.9000000000001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1320.9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1320.9</v>
      </c>
      <c r="AD2786" s="48">
        <f>(ROUND(AC2786-AC2776,1)/AC2776)</f>
        <v>0.20608108108108106</v>
      </c>
      <c r="AE2786" s="113"/>
      <c r="AF2786" s="60"/>
    </row>
    <row r="2787" spans="1:32">
      <c r="A2787" s="99" t="s">
        <v>835</v>
      </c>
      <c r="B2787" s="91"/>
      <c r="C2787" s="21" t="s">
        <v>328</v>
      </c>
      <c r="D2787" s="12">
        <v>148</v>
      </c>
      <c r="E2787" s="12">
        <v>0</v>
      </c>
      <c r="F2787" s="12">
        <v>0</v>
      </c>
      <c r="G2787" s="12">
        <v>0</v>
      </c>
      <c r="H2787" s="12">
        <v>0</v>
      </c>
      <c r="I2787" s="13">
        <v>80</v>
      </c>
      <c r="J2787" s="13">
        <v>10</v>
      </c>
      <c r="K2787" s="13">
        <v>75</v>
      </c>
      <c r="L2787" s="13">
        <v>0</v>
      </c>
      <c r="M2787" s="13">
        <v>0</v>
      </c>
      <c r="N2787" s="14">
        <f>D2787*$D$14</f>
        <v>222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1098.9000000000001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1320.9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1320.9</v>
      </c>
      <c r="AD2787" s="48">
        <f>(ROUND(AC2787-AC2776,1)/AC2776)</f>
        <v>0.20608108108108106</v>
      </c>
      <c r="AE2787" s="113"/>
      <c r="AF2787" s="60"/>
    </row>
    <row r="2788" spans="1:32">
      <c r="A2788" s="99"/>
      <c r="B2788" s="91"/>
      <c r="C2788" s="21" t="s">
        <v>329</v>
      </c>
      <c r="D2788" s="12">
        <v>148</v>
      </c>
      <c r="E2788" s="12">
        <v>0</v>
      </c>
      <c r="F2788" s="12">
        <v>0</v>
      </c>
      <c r="G2788" s="12">
        <v>0</v>
      </c>
      <c r="H2788" s="12">
        <v>0</v>
      </c>
      <c r="I2788" s="13">
        <v>80</v>
      </c>
      <c r="J2788" s="13">
        <v>10</v>
      </c>
      <c r="K2788" s="13">
        <v>0</v>
      </c>
      <c r="L2788" s="13">
        <v>75</v>
      </c>
      <c r="M2788" s="13">
        <v>0</v>
      </c>
      <c r="N2788" s="14">
        <f>D2788*$D$15</f>
        <v>222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1098.9000000000001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1320.9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1320.9</v>
      </c>
      <c r="AD2788" s="48">
        <f>(ROUND(AC2788-AC2776,1)/AC2776)</f>
        <v>0.20608108108108106</v>
      </c>
      <c r="AE2788" s="113"/>
      <c r="AF2788" s="60"/>
    </row>
    <row r="2789" spans="1:32">
      <c r="A2789" s="99"/>
      <c r="B2789" s="91"/>
      <c r="C2789" s="21" t="s">
        <v>325</v>
      </c>
      <c r="D2789" s="12">
        <v>148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55</v>
      </c>
      <c r="K2789" s="13">
        <v>0</v>
      </c>
      <c r="L2789" s="13">
        <v>0</v>
      </c>
      <c r="M2789" s="13">
        <v>0</v>
      </c>
      <c r="N2789" s="14">
        <f>D2789*$D$16</f>
        <v>236.8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775.5200000000001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1012.3200000000002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1012.3</v>
      </c>
      <c r="AD2789" s="48">
        <f>(ROUND(AC2789-AC2776,1)/AC2776)</f>
        <v>-7.5693937180423665E-2</v>
      </c>
      <c r="AE2789" s="113"/>
      <c r="AF2789" s="60"/>
    </row>
    <row r="2790" spans="1:32">
      <c r="A2790" s="99"/>
      <c r="B2790" s="91"/>
      <c r="C2790" s="21" t="s">
        <v>326</v>
      </c>
      <c r="D2790" s="12">
        <v>148</v>
      </c>
      <c r="E2790" s="12">
        <v>0</v>
      </c>
      <c r="F2790" s="12">
        <v>0</v>
      </c>
      <c r="G2790" s="12">
        <v>0</v>
      </c>
      <c r="H2790" s="12">
        <v>0</v>
      </c>
      <c r="I2790" s="13">
        <v>97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236.8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1057.3120000000001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1294.1120000000001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1294.0999999999999</v>
      </c>
      <c r="AD2790" s="48">
        <f>(ROUND(AC2790-AC2776,1)/AC2776)</f>
        <v>0.18161066471877282</v>
      </c>
      <c r="AE2790" s="113"/>
      <c r="AF2790" s="60"/>
    </row>
    <row r="2791" spans="1:32">
      <c r="A2791" s="106" t="s">
        <v>0</v>
      </c>
      <c r="B2791" s="92" t="s">
        <v>531</v>
      </c>
      <c r="C2791" s="50" t="s">
        <v>242</v>
      </c>
      <c r="D2791" s="11">
        <v>162</v>
      </c>
      <c r="E2791" s="11">
        <v>0</v>
      </c>
      <c r="F2791" s="11">
        <v>0</v>
      </c>
      <c r="G2791" s="11">
        <v>0</v>
      </c>
      <c r="H2791" s="11">
        <v>0</v>
      </c>
      <c r="I2791" s="51">
        <v>70</v>
      </c>
      <c r="J2791" s="51">
        <v>10</v>
      </c>
      <c r="K2791" s="51">
        <v>0</v>
      </c>
      <c r="L2791" s="51">
        <v>0</v>
      </c>
      <c r="M2791" s="51">
        <v>0</v>
      </c>
      <c r="N2791" s="52">
        <f>D2791*$D$3</f>
        <v>324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777.60000000000014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1101.6000000000001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1101.5999999999999</v>
      </c>
      <c r="AD2791" s="58"/>
      <c r="AE2791" s="113"/>
      <c r="AF2791" s="60"/>
    </row>
    <row r="2792" spans="1:32">
      <c r="A2792" s="99" t="s">
        <v>802</v>
      </c>
      <c r="B2792" s="93">
        <v>32</v>
      </c>
      <c r="C2792" s="21" t="s">
        <v>324</v>
      </c>
      <c r="D2792" s="12">
        <v>162</v>
      </c>
      <c r="E2792" s="12">
        <v>0</v>
      </c>
      <c r="F2792" s="12">
        <v>0</v>
      </c>
      <c r="G2792" s="12">
        <v>0</v>
      </c>
      <c r="H2792" s="12">
        <v>0</v>
      </c>
      <c r="I2792" s="13">
        <v>85</v>
      </c>
      <c r="J2792" s="13">
        <v>25</v>
      </c>
      <c r="K2792" s="13">
        <v>0</v>
      </c>
      <c r="L2792" s="13">
        <v>0</v>
      </c>
      <c r="M2792" s="13">
        <v>0</v>
      </c>
      <c r="N2792" s="14">
        <f>D2792*$D$4</f>
        <v>259.2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997.92000000000007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1257.1200000000001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1257.0999999999999</v>
      </c>
      <c r="AD2792" s="48">
        <f>(ROUND(AC2792-AC2791,1)/AC2791)</f>
        <v>0.14115831517792304</v>
      </c>
      <c r="AE2792" s="113" t="s">
        <v>801</v>
      </c>
      <c r="AF2792" s="60"/>
    </row>
    <row r="2793" spans="1:32">
      <c r="A2793" s="99" t="s">
        <v>803</v>
      </c>
      <c r="B2793" s="93">
        <v>16</v>
      </c>
      <c r="C2793" s="21" t="s">
        <v>836</v>
      </c>
      <c r="D2793" s="12">
        <v>162</v>
      </c>
      <c r="E2793" s="12">
        <v>0</v>
      </c>
      <c r="F2793" s="12">
        <v>0</v>
      </c>
      <c r="G2793" s="12">
        <v>0</v>
      </c>
      <c r="H2793" s="12">
        <v>0</v>
      </c>
      <c r="I2793" s="13">
        <v>70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D2793*$D$5</f>
        <v>324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725.7600000000001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1049.7600000000002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1049.8</v>
      </c>
      <c r="AD2793" s="48">
        <f>(ROUND(AC2793-AC2791,1)/AC2791)</f>
        <v>-4.7022512708787219E-2</v>
      </c>
      <c r="AE2793" s="113"/>
      <c r="AF2793" s="60"/>
    </row>
    <row r="2794" spans="1:32">
      <c r="A2794" s="99" t="s">
        <v>804</v>
      </c>
      <c r="B2794" s="93">
        <v>0</v>
      </c>
      <c r="C2794" s="21" t="s">
        <v>337</v>
      </c>
      <c r="D2794" s="12">
        <v>162</v>
      </c>
      <c r="E2794" s="12">
        <v>0</v>
      </c>
      <c r="F2794" s="12">
        <v>0</v>
      </c>
      <c r="G2794" s="12">
        <v>0</v>
      </c>
      <c r="H2794" s="12">
        <v>0</v>
      </c>
      <c r="I2794" s="13">
        <v>70</v>
      </c>
      <c r="J2794" s="13">
        <v>10</v>
      </c>
      <c r="K2794" s="13">
        <v>0</v>
      </c>
      <c r="L2794" s="13">
        <v>0</v>
      </c>
      <c r="M2794" s="13">
        <v>0</v>
      </c>
      <c r="N2794" s="14">
        <f>D2794*$D$6</f>
        <v>324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725.7600000000001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1049.7600000000002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1049.8</v>
      </c>
      <c r="AD2794" s="48">
        <f>(ROUND(AC2794-AC2791,1)/AC2791)</f>
        <v>-4.7022512708787219E-2</v>
      </c>
      <c r="AE2794" s="113"/>
      <c r="AF2794" s="60"/>
    </row>
    <row r="2795" spans="1:32">
      <c r="A2795" s="99" t="s">
        <v>805</v>
      </c>
      <c r="B2795" s="93">
        <v>0</v>
      </c>
      <c r="C2795" s="21" t="s">
        <v>338</v>
      </c>
      <c r="D2795" s="12">
        <v>162</v>
      </c>
      <c r="E2795" s="12">
        <v>0</v>
      </c>
      <c r="F2795" s="12">
        <v>0</v>
      </c>
      <c r="G2795" s="12">
        <v>0</v>
      </c>
      <c r="H2795" s="12">
        <v>0</v>
      </c>
      <c r="I2795" s="13">
        <v>70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D2795*$D$7</f>
        <v>324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725.7600000000001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1049.7600000000002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1049.8</v>
      </c>
      <c r="AD2795" s="48">
        <f>(ROUND(AC2795-AC2791,1)/AC2791)</f>
        <v>-4.7022512708787219E-2</v>
      </c>
      <c r="AE2795" s="113"/>
      <c r="AF2795" s="60"/>
    </row>
    <row r="2796" spans="1:32">
      <c r="A2796" s="99" t="s">
        <v>655</v>
      </c>
      <c r="B2796" s="93"/>
      <c r="C2796" s="21" t="s">
        <v>339</v>
      </c>
      <c r="D2796" s="12">
        <v>162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D2796*$D$8</f>
        <v>324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725.7600000000001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1049.7600000000002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1049.8</v>
      </c>
      <c r="AD2796" s="48">
        <f>(ROUND(AC2796-AC2791,1)/AC2791)</f>
        <v>-4.7022512708787219E-2</v>
      </c>
      <c r="AE2796" s="113"/>
      <c r="AF2796" s="60"/>
    </row>
    <row r="2797" spans="1:32">
      <c r="A2797" s="99" t="s">
        <v>596</v>
      </c>
      <c r="B2797" s="93"/>
      <c r="C2797" s="21" t="s">
        <v>1</v>
      </c>
      <c r="D2797" s="12">
        <v>81</v>
      </c>
      <c r="E2797" s="12">
        <v>162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85</v>
      </c>
      <c r="L2797" s="13">
        <v>0</v>
      </c>
      <c r="M2797" s="13">
        <v>0</v>
      </c>
      <c r="N2797" s="14">
        <f>D2797*$D$9</f>
        <v>105.3</v>
      </c>
      <c r="O2797" s="14">
        <f>E2797*$E$9</f>
        <v>243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252.72</v>
      </c>
      <c r="T2797" s="14">
        <f>(O2797/100)*(K2797*$K$9)</f>
        <v>619.65000000000009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358.02</v>
      </c>
      <c r="Y2797" s="14">
        <f t="shared" si="884"/>
        <v>862.65000000000009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1220.7</v>
      </c>
      <c r="AD2797" s="48">
        <f>(ROUND(AC2797-AC2791,1)/AC2791)</f>
        <v>0.10811546840958607</v>
      </c>
      <c r="AE2797" s="113"/>
      <c r="AF2797" s="60"/>
    </row>
    <row r="2798" spans="1:32">
      <c r="A2798" s="99" t="s">
        <v>831</v>
      </c>
      <c r="B2798" s="93"/>
      <c r="C2798" s="21" t="s">
        <v>2</v>
      </c>
      <c r="D2798" s="12">
        <v>81</v>
      </c>
      <c r="E2798" s="12">
        <v>0</v>
      </c>
      <c r="F2798" s="12">
        <v>162</v>
      </c>
      <c r="G2798" s="12">
        <v>0</v>
      </c>
      <c r="H2798" s="12">
        <v>0</v>
      </c>
      <c r="I2798" s="13">
        <v>70</v>
      </c>
      <c r="J2798" s="13">
        <v>10</v>
      </c>
      <c r="K2798" s="13">
        <v>42.5</v>
      </c>
      <c r="L2798" s="13">
        <v>42.5</v>
      </c>
      <c r="M2798" s="13">
        <v>0</v>
      </c>
      <c r="N2798" s="14">
        <f>D2798*$D$10</f>
        <v>105.3</v>
      </c>
      <c r="O2798" s="14">
        <f>E2798*$E$10</f>
        <v>0</v>
      </c>
      <c r="P2798" s="14">
        <f>F2798*$F$10</f>
        <v>243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252.72</v>
      </c>
      <c r="T2798" s="14">
        <f>(O2798/100)*(K2798*$J$10)</f>
        <v>0</v>
      </c>
      <c r="U2798" s="14">
        <f>(P2798/100)*(K2798*$K$10)+(P2798/100)*(L2798*$L$10)</f>
        <v>619.65000000000009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358.02</v>
      </c>
      <c r="Y2798" s="14">
        <f t="shared" si="884"/>
        <v>0</v>
      </c>
      <c r="Z2798" s="14">
        <f t="shared" si="885"/>
        <v>862.65000000000009</v>
      </c>
      <c r="AA2798" s="14">
        <f t="shared" si="886"/>
        <v>0</v>
      </c>
      <c r="AB2798" s="14">
        <f t="shared" si="888"/>
        <v>0</v>
      </c>
      <c r="AC2798" s="15">
        <f t="shared" si="887"/>
        <v>1220.7</v>
      </c>
      <c r="AD2798" s="48">
        <f>(ROUND(AC2798-AC2791,1)/AC2791)</f>
        <v>0.10811546840958607</v>
      </c>
      <c r="AE2798" s="113"/>
      <c r="AF2798" s="60"/>
    </row>
    <row r="2799" spans="1:32">
      <c r="A2799" s="99" t="s">
        <v>832</v>
      </c>
      <c r="B2799" s="93"/>
      <c r="C2799" s="21" t="s">
        <v>3</v>
      </c>
      <c r="D2799" s="12">
        <v>81</v>
      </c>
      <c r="E2799" s="12">
        <v>0</v>
      </c>
      <c r="F2799" s="12">
        <v>0</v>
      </c>
      <c r="G2799" s="12">
        <v>162</v>
      </c>
      <c r="H2799" s="12">
        <v>0</v>
      </c>
      <c r="I2799" s="13">
        <v>70</v>
      </c>
      <c r="J2799" s="13">
        <v>10</v>
      </c>
      <c r="K2799" s="13">
        <v>0</v>
      </c>
      <c r="L2799" s="13">
        <v>85</v>
      </c>
      <c r="M2799" s="13">
        <v>0</v>
      </c>
      <c r="N2799" s="14">
        <f>D2799*$D$11</f>
        <v>105.3</v>
      </c>
      <c r="O2799" s="14">
        <f>E2799*$E$11</f>
        <v>0</v>
      </c>
      <c r="P2799" s="14">
        <f>F2799*$F$11</f>
        <v>0</v>
      </c>
      <c r="Q2799" s="14">
        <f>G2799*$G$11</f>
        <v>243</v>
      </c>
      <c r="R2799" s="14">
        <f>H2799*$H$11</f>
        <v>0</v>
      </c>
      <c r="S2799" s="14">
        <f>(N2799/100)*(I2799*$I$11)+(N2799/100)*(J2799*$J$11)</f>
        <v>252.72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619.65000000000009</v>
      </c>
      <c r="W2799" s="14">
        <f>(R2799/100)*(K2799*$K$11)+(R2799/100)*(L2799*$L$11)</f>
        <v>0</v>
      </c>
      <c r="X2799" s="14">
        <f t="shared" si="883"/>
        <v>358.02</v>
      </c>
      <c r="Y2799" s="14">
        <f t="shared" si="884"/>
        <v>0</v>
      </c>
      <c r="Z2799" s="14">
        <f t="shared" si="885"/>
        <v>0</v>
      </c>
      <c r="AA2799" s="14">
        <f t="shared" si="886"/>
        <v>862.65000000000009</v>
      </c>
      <c r="AB2799" s="14">
        <f t="shared" si="888"/>
        <v>0</v>
      </c>
      <c r="AC2799" s="15">
        <f t="shared" si="887"/>
        <v>1220.7</v>
      </c>
      <c r="AD2799" s="48">
        <f>(ROUND(AC2799-AC2791,1)/AC2791)</f>
        <v>0.10811546840958607</v>
      </c>
      <c r="AE2799" s="113"/>
      <c r="AF2799" s="60"/>
    </row>
    <row r="2800" spans="1:32">
      <c r="A2800" s="99" t="s">
        <v>833</v>
      </c>
      <c r="B2800" s="93"/>
      <c r="C2800" s="21" t="s">
        <v>4</v>
      </c>
      <c r="D2800" s="12">
        <v>81</v>
      </c>
      <c r="E2800" s="12">
        <v>0</v>
      </c>
      <c r="F2800" s="12">
        <v>0</v>
      </c>
      <c r="G2800" s="12">
        <v>0</v>
      </c>
      <c r="H2800" s="12">
        <v>162</v>
      </c>
      <c r="I2800" s="13">
        <v>70</v>
      </c>
      <c r="J2800" s="13">
        <v>10</v>
      </c>
      <c r="K2800" s="13">
        <v>42.5</v>
      </c>
      <c r="L2800" s="13">
        <v>42.5</v>
      </c>
      <c r="M2800" s="13">
        <v>0</v>
      </c>
      <c r="N2800" s="14">
        <f>D2800*$D$12</f>
        <v>105.3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243</v>
      </c>
      <c r="S2800" s="14">
        <f>(N2800/100)*(I2800*$I$12)+(N2800/100)*(J2800*$J$12)</f>
        <v>252.72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619.65000000000009</v>
      </c>
      <c r="X2800" s="14">
        <f t="shared" si="883"/>
        <v>358.02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862.65000000000009</v>
      </c>
      <c r="AC2800" s="15">
        <f t="shared" si="887"/>
        <v>1220.7</v>
      </c>
      <c r="AD2800" s="48">
        <f>(ROUND(AC2800-AC2791,1)/AC2791)</f>
        <v>0.10811546840958607</v>
      </c>
      <c r="AE2800" s="113"/>
      <c r="AF2800" s="60"/>
    </row>
    <row r="2801" spans="1:32">
      <c r="A2801" s="99" t="s">
        <v>834</v>
      </c>
      <c r="B2801" s="93"/>
      <c r="C2801" s="21" t="s">
        <v>327</v>
      </c>
      <c r="D2801" s="12">
        <v>162</v>
      </c>
      <c r="E2801" s="12">
        <v>0</v>
      </c>
      <c r="F2801" s="12">
        <v>0</v>
      </c>
      <c r="G2801" s="12">
        <v>0</v>
      </c>
      <c r="H2801" s="12">
        <v>0</v>
      </c>
      <c r="I2801" s="13">
        <v>70</v>
      </c>
      <c r="J2801" s="13">
        <v>10</v>
      </c>
      <c r="K2801" s="13">
        <v>0</v>
      </c>
      <c r="L2801" s="13">
        <v>0</v>
      </c>
      <c r="M2801" s="13">
        <v>70</v>
      </c>
      <c r="N2801" s="14">
        <f>D2801*$D$13</f>
        <v>243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1093.5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1336.5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1336.5</v>
      </c>
      <c r="AD2801" s="48">
        <f>(ROUND(AC2801-AC2791,1)/AC2791)</f>
        <v>0.21323529411764708</v>
      </c>
      <c r="AE2801" s="113"/>
      <c r="AF2801" s="60"/>
    </row>
    <row r="2802" spans="1:32">
      <c r="A2802" s="99" t="s">
        <v>835</v>
      </c>
      <c r="B2802" s="93"/>
      <c r="C2802" s="21" t="s">
        <v>328</v>
      </c>
      <c r="D2802" s="12">
        <v>162</v>
      </c>
      <c r="E2802" s="12">
        <v>0</v>
      </c>
      <c r="F2802" s="12">
        <v>0</v>
      </c>
      <c r="G2802" s="12">
        <v>0</v>
      </c>
      <c r="H2802" s="12">
        <v>0</v>
      </c>
      <c r="I2802" s="13">
        <v>70</v>
      </c>
      <c r="J2802" s="13">
        <v>10</v>
      </c>
      <c r="K2802" s="13">
        <v>70</v>
      </c>
      <c r="L2802" s="13">
        <v>0</v>
      </c>
      <c r="M2802" s="13">
        <v>0</v>
      </c>
      <c r="N2802" s="14">
        <f>D2802*$D$14</f>
        <v>243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1093.5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1336.5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1336.5</v>
      </c>
      <c r="AD2802" s="48">
        <f>(ROUND(AC2802-AC2791,1)/AC2791)</f>
        <v>0.21323529411764708</v>
      </c>
      <c r="AE2802" s="113"/>
      <c r="AF2802" s="60"/>
    </row>
    <row r="2803" spans="1:32">
      <c r="A2803" s="99"/>
      <c r="B2803" s="93"/>
      <c r="C2803" s="21" t="s">
        <v>329</v>
      </c>
      <c r="D2803" s="12">
        <v>162</v>
      </c>
      <c r="E2803" s="12">
        <v>0</v>
      </c>
      <c r="F2803" s="12">
        <v>0</v>
      </c>
      <c r="G2803" s="12">
        <v>0</v>
      </c>
      <c r="H2803" s="12">
        <v>0</v>
      </c>
      <c r="I2803" s="13">
        <v>70</v>
      </c>
      <c r="J2803" s="13">
        <v>10</v>
      </c>
      <c r="K2803" s="13">
        <v>0</v>
      </c>
      <c r="L2803" s="13">
        <v>70</v>
      </c>
      <c r="M2803" s="13">
        <v>0</v>
      </c>
      <c r="N2803" s="14">
        <f>D2803*$D$15</f>
        <v>243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1093.5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1336.5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1336.5</v>
      </c>
      <c r="AD2803" s="48">
        <f>(ROUND(AC2803-AC2791,1)/AC2791)</f>
        <v>0.21323529411764708</v>
      </c>
      <c r="AE2803" s="113"/>
      <c r="AF2803" s="60"/>
    </row>
    <row r="2804" spans="1:32">
      <c r="A2804" s="99"/>
      <c r="B2804" s="93"/>
      <c r="C2804" s="21" t="s">
        <v>325</v>
      </c>
      <c r="D2804" s="12">
        <v>162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50</v>
      </c>
      <c r="K2804" s="13">
        <v>0</v>
      </c>
      <c r="L2804" s="13">
        <v>0</v>
      </c>
      <c r="M2804" s="13">
        <v>0</v>
      </c>
      <c r="N2804" s="14">
        <f>D2804*$D$16</f>
        <v>259.2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764.6400000000001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1023.8400000000001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1023.8</v>
      </c>
      <c r="AD2804" s="48">
        <f>(ROUND(AC2804-AC2791,1)/AC2791)</f>
        <v>-7.0624546114742198E-2</v>
      </c>
      <c r="AE2804" s="113"/>
      <c r="AF2804" s="60"/>
    </row>
    <row r="2805" spans="1:32">
      <c r="A2805" s="99"/>
      <c r="B2805" s="93"/>
      <c r="C2805" s="21" t="s">
        <v>326</v>
      </c>
      <c r="D2805" s="12">
        <v>162</v>
      </c>
      <c r="E2805" s="12">
        <v>0</v>
      </c>
      <c r="F2805" s="12">
        <v>0</v>
      </c>
      <c r="G2805" s="12">
        <v>0</v>
      </c>
      <c r="H2805" s="12">
        <v>0</v>
      </c>
      <c r="I2805" s="13">
        <v>88</v>
      </c>
      <c r="J2805" s="13">
        <v>10</v>
      </c>
      <c r="K2805" s="13">
        <v>0</v>
      </c>
      <c r="L2805" s="13">
        <v>0</v>
      </c>
      <c r="M2805" s="13">
        <v>0</v>
      </c>
      <c r="N2805" s="14">
        <f>D2805*$D$17</f>
        <v>259.2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1052.3520000000001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1311.5520000000001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1311.6</v>
      </c>
      <c r="AD2805" s="48">
        <f>(ROUND(AC2805-AC2791,1)/AC2791)</f>
        <v>0.19063180827886711</v>
      </c>
      <c r="AE2805" s="113"/>
      <c r="AF2805" s="60"/>
    </row>
    <row r="2806" spans="1:32">
      <c r="A2806" s="106" t="s">
        <v>0</v>
      </c>
      <c r="B2806" s="90" t="s">
        <v>550</v>
      </c>
      <c r="C2806" s="50" t="s">
        <v>341</v>
      </c>
      <c r="D2806" s="11">
        <v>190</v>
      </c>
      <c r="E2806" s="11">
        <v>0</v>
      </c>
      <c r="F2806" s="11">
        <v>0</v>
      </c>
      <c r="G2806" s="11">
        <v>0</v>
      </c>
      <c r="H2806" s="11">
        <v>0</v>
      </c>
      <c r="I2806" s="51">
        <v>60</v>
      </c>
      <c r="J2806" s="51">
        <v>0</v>
      </c>
      <c r="K2806" s="51">
        <v>0</v>
      </c>
      <c r="L2806" s="51">
        <v>0</v>
      </c>
      <c r="M2806" s="51">
        <v>0</v>
      </c>
      <c r="N2806" s="52">
        <f>D2806*$D$3</f>
        <v>380</v>
      </c>
      <c r="O2806" s="52">
        <f>E2806*$E$3</f>
        <v>0</v>
      </c>
      <c r="P2806" s="52">
        <f>F2806*$F$3</f>
        <v>0</v>
      </c>
      <c r="Q2806" s="52">
        <f>G2806*$G$3</f>
        <v>0</v>
      </c>
      <c r="R2806" s="52">
        <f>H2806*$H$3</f>
        <v>0</v>
      </c>
      <c r="S2806" s="52">
        <f>(N2806/100)*(I2806*$I$3)+(N2806/100)*(J2806*$J$3)</f>
        <v>684</v>
      </c>
      <c r="T2806" s="52">
        <f>(O2806/100)*(K2806*$K$3)</f>
        <v>0</v>
      </c>
      <c r="U2806" s="52">
        <f>(P2806/100)*(K2806*$K$3)+(P2806/100)*(L2806*$L$3)</f>
        <v>0</v>
      </c>
      <c r="V2806" s="52">
        <f>(Q2806/100)*(L2806*$L$3)</f>
        <v>0</v>
      </c>
      <c r="W2806" s="52">
        <f>(R2806/100)*(K2806*$K$3)+(R2806/100)*(L2806*$L$3)</f>
        <v>0</v>
      </c>
      <c r="X2806" s="52">
        <f t="shared" ref="X2806:X2820" si="889">N2806+S2806</f>
        <v>1064</v>
      </c>
      <c r="Y2806" s="52">
        <f t="shared" ref="Y2806:Y2820" si="890">O2806+T2806</f>
        <v>0</v>
      </c>
      <c r="Z2806" s="52">
        <f t="shared" ref="Z2806:Z2820" si="891">P2806+U2806</f>
        <v>0</v>
      </c>
      <c r="AA2806" s="52">
        <f t="shared" ref="AA2806:AA2820" si="892">Q2806+V2806</f>
        <v>0</v>
      </c>
      <c r="AB2806" s="52">
        <f>R2806+W2806</f>
        <v>0</v>
      </c>
      <c r="AC2806" s="53">
        <f>ROUND(X2806+Y2806+Z2806+AA2806+AB2806,1)</f>
        <v>1064</v>
      </c>
      <c r="AD2806" s="58"/>
      <c r="AE2806" s="113"/>
      <c r="AF2806" s="60"/>
    </row>
    <row r="2807" spans="1:32">
      <c r="A2807" s="99" t="s">
        <v>802</v>
      </c>
      <c r="B2807" s="91">
        <v>50</v>
      </c>
      <c r="C2807" s="21" t="s">
        <v>324</v>
      </c>
      <c r="D2807" s="12">
        <v>190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18</v>
      </c>
      <c r="K2807" s="13">
        <v>0</v>
      </c>
      <c r="L2807" s="13">
        <v>0</v>
      </c>
      <c r="M2807" s="13">
        <v>0</v>
      </c>
      <c r="N2807" s="14">
        <f>D2807*$D$4</f>
        <v>304</v>
      </c>
      <c r="O2807" s="14">
        <f>E2807*$E$4</f>
        <v>0</v>
      </c>
      <c r="P2807" s="14">
        <f>F2807*$F$4</f>
        <v>0</v>
      </c>
      <c r="Q2807" s="14">
        <f>G2807*$G$4</f>
        <v>0</v>
      </c>
      <c r="R2807" s="14">
        <f>H2807*$H$4</f>
        <v>0</v>
      </c>
      <c r="S2807" s="14">
        <f>(N2807/100)*(I2807*$I$4)+(N2807/100)*(J2807*$J$4)</f>
        <v>936.31999999999994</v>
      </c>
      <c r="T2807" s="14">
        <f>(O2807/100)*(K2807*$K$4)</f>
        <v>0</v>
      </c>
      <c r="U2807" s="14">
        <f>(P2807/100)*(K2807*$K$4)+(P2807/100)*(L2807*$L$4)</f>
        <v>0</v>
      </c>
      <c r="V2807" s="14">
        <f>(Q2807/100)*(L2807*$L$4)</f>
        <v>0</v>
      </c>
      <c r="W2807" s="14">
        <f>(R2807/100)*(K2807*$K$4)+(R2807/100)*(L2807*$L$4)</f>
        <v>0</v>
      </c>
      <c r="X2807" s="14">
        <f t="shared" si="889"/>
        <v>1240.32</v>
      </c>
      <c r="Y2807" s="14">
        <f t="shared" si="890"/>
        <v>0</v>
      </c>
      <c r="Z2807" s="14">
        <f t="shared" si="891"/>
        <v>0</v>
      </c>
      <c r="AA2807" s="14">
        <f t="shared" si="892"/>
        <v>0</v>
      </c>
      <c r="AB2807" s="14">
        <f>R2807+W2807</f>
        <v>0</v>
      </c>
      <c r="AC2807" s="15">
        <f>ROUND(X2807+Y2807+Z2807+AA2807+AB2807,1)</f>
        <v>1240.3</v>
      </c>
      <c r="AD2807" s="48">
        <f>(ROUND(AC2807-AC2806,1)/AC2806)</f>
        <v>0.16569548872180453</v>
      </c>
      <c r="AE2807" s="113" t="s">
        <v>801</v>
      </c>
      <c r="AF2807" s="60"/>
    </row>
    <row r="2808" spans="1:32">
      <c r="A2808" s="99" t="s">
        <v>803</v>
      </c>
      <c r="B2808" s="91">
        <v>0</v>
      </c>
      <c r="C2808" s="21" t="s">
        <v>836</v>
      </c>
      <c r="D2808" s="12">
        <v>190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0</v>
      </c>
      <c r="K2808" s="13">
        <v>0</v>
      </c>
      <c r="L2808" s="13">
        <v>0</v>
      </c>
      <c r="M2808" s="13">
        <v>0</v>
      </c>
      <c r="N2808" s="14">
        <f>D2808*$D$5</f>
        <v>380</v>
      </c>
      <c r="O2808" s="14">
        <f>E2808*$E$5</f>
        <v>0</v>
      </c>
      <c r="P2808" s="14">
        <f>F2808*$F$5</f>
        <v>0</v>
      </c>
      <c r="Q2808" s="14">
        <f>G2808*$G$5</f>
        <v>0</v>
      </c>
      <c r="R2808" s="14">
        <f>H2808*$H$5</f>
        <v>0</v>
      </c>
      <c r="S2808" s="14">
        <f>(N2808/100)*(I2808*$I$5)+(N2808/100)*(J2808*$J$5)</f>
        <v>638.4</v>
      </c>
      <c r="T2808" s="14">
        <f>(O2808/100)*(K2808*$K$5)</f>
        <v>0</v>
      </c>
      <c r="U2808" s="14">
        <f>(P2808/100)*(K2808*$K$5)+(P2808/100)*(L2808*$L$5)</f>
        <v>0</v>
      </c>
      <c r="V2808" s="14">
        <f>(Q2808/100)*(L2808*$L$5)</f>
        <v>0</v>
      </c>
      <c r="W2808" s="14">
        <f>(R2808/100)*(K2808*$K$5)+(R2808/100)*(L2808*$L$5)</f>
        <v>0</v>
      </c>
      <c r="X2808" s="14">
        <f t="shared" si="889"/>
        <v>1018.4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 t="shared" ref="AC2808:AC2820" si="893">ROUND(X2808+Y2808+Z2808+AA2808+AB2808,1)</f>
        <v>1018.4</v>
      </c>
      <c r="AD2808" s="48">
        <f>(ROUND(AC2808-AC2806,1)/AC2806)</f>
        <v>-4.2857142857142858E-2</v>
      </c>
      <c r="AE2808" s="113"/>
      <c r="AF2808" s="60"/>
    </row>
    <row r="2809" spans="1:32">
      <c r="A2809" s="99" t="s">
        <v>804</v>
      </c>
      <c r="B2809" s="91">
        <v>0</v>
      </c>
      <c r="C2809" s="21" t="s">
        <v>337</v>
      </c>
      <c r="D2809" s="12">
        <v>190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D2809*$D$6</f>
        <v>380</v>
      </c>
      <c r="O2809" s="14">
        <f>E2809*$E$6</f>
        <v>0</v>
      </c>
      <c r="P2809" s="14">
        <f>F2809*$F$6</f>
        <v>0</v>
      </c>
      <c r="Q2809" s="14">
        <f>G2809*$G$6</f>
        <v>0</v>
      </c>
      <c r="R2809" s="14">
        <f>H2809*$H$6</f>
        <v>0</v>
      </c>
      <c r="S2809" s="14">
        <f>(N2809/100)*(I2809*$I$6)+(N2809/100)*(J2809*$J$6)</f>
        <v>638.4</v>
      </c>
      <c r="T2809" s="14">
        <f>(O2809/100)*(K2809*$K$6)</f>
        <v>0</v>
      </c>
      <c r="U2809" s="14">
        <f>(P2809/100)*(K2809*$K$6)+(P2809/100)*(L2809*$L$6)</f>
        <v>0</v>
      </c>
      <c r="V2809" s="14">
        <f>(Q2809/100)*(L2809*$L$6)</f>
        <v>0</v>
      </c>
      <c r="W2809" s="14">
        <f>(R2809/100)*(K2809*$K$6)+(R2809/100)*(L2809*$L$6)</f>
        <v>0</v>
      </c>
      <c r="X2809" s="14">
        <f t="shared" si="889"/>
        <v>1018.4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 t="shared" ref="AB2809:AB2820" si="894">R2809+W2809</f>
        <v>0</v>
      </c>
      <c r="AC2809" s="15">
        <f t="shared" si="893"/>
        <v>1018.4</v>
      </c>
      <c r="AD2809" s="48">
        <f>(ROUND(AC2809-AC2806,1)/AC2806)</f>
        <v>-4.2857142857142858E-2</v>
      </c>
      <c r="AE2809" s="113"/>
      <c r="AF2809" s="60"/>
    </row>
    <row r="2810" spans="1:32">
      <c r="A2810" s="99" t="s">
        <v>805</v>
      </c>
      <c r="B2810" s="91">
        <v>0</v>
      </c>
      <c r="C2810" s="21" t="s">
        <v>338</v>
      </c>
      <c r="D2810" s="12">
        <v>190</v>
      </c>
      <c r="E2810" s="12">
        <v>0</v>
      </c>
      <c r="F2810" s="12">
        <v>0</v>
      </c>
      <c r="G2810" s="12">
        <v>0</v>
      </c>
      <c r="H2810" s="12">
        <v>0</v>
      </c>
      <c r="I2810" s="13">
        <v>60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D2810*$D$7</f>
        <v>380</v>
      </c>
      <c r="O2810" s="14">
        <f>E2810*$E$7</f>
        <v>0</v>
      </c>
      <c r="P2810" s="14">
        <f>F2810*$F$7</f>
        <v>0</v>
      </c>
      <c r="Q2810" s="14">
        <f>G2810*$G$7</f>
        <v>0</v>
      </c>
      <c r="R2810" s="14">
        <f>H2810*$H$7</f>
        <v>0</v>
      </c>
      <c r="S2810" s="14">
        <f>(N2810/100)*(I2810*$I$7)+(N2810/100)*(J2810*$J$7)</f>
        <v>638.4</v>
      </c>
      <c r="T2810" s="14">
        <f>(O2810/100)*(K2810*$K$7)</f>
        <v>0</v>
      </c>
      <c r="U2810" s="14">
        <f>(P2810/100)*(K2810*$K$7)+(P2810/100)*(L2810*$L$7)</f>
        <v>0</v>
      </c>
      <c r="V2810" s="14">
        <f>(Q2810/100)*(L2810*$L$7)</f>
        <v>0</v>
      </c>
      <c r="W2810" s="14">
        <f>(R2810/100)*(K2810*$K$7)+(R2810/100)*(L2810*$L$7)</f>
        <v>0</v>
      </c>
      <c r="X2810" s="14">
        <f t="shared" si="889"/>
        <v>1018.4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si="894"/>
        <v>0</v>
      </c>
      <c r="AC2810" s="15">
        <f t="shared" si="893"/>
        <v>1018.4</v>
      </c>
      <c r="AD2810" s="48">
        <f>(ROUND(AC2810-AC2806,1)/AC2806)</f>
        <v>-4.2857142857142858E-2</v>
      </c>
      <c r="AE2810" s="113"/>
      <c r="AF2810" s="60"/>
    </row>
    <row r="2811" spans="1:32">
      <c r="A2811" s="99" t="s">
        <v>655</v>
      </c>
      <c r="B2811" s="91"/>
      <c r="C2811" s="21" t="s">
        <v>339</v>
      </c>
      <c r="D2811" s="12">
        <v>190</v>
      </c>
      <c r="E2811" s="12">
        <v>0</v>
      </c>
      <c r="F2811" s="12">
        <v>0</v>
      </c>
      <c r="G2811" s="12">
        <v>0</v>
      </c>
      <c r="H2811" s="12">
        <v>0</v>
      </c>
      <c r="I2811" s="13">
        <v>60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D2811*$D$8</f>
        <v>380</v>
      </c>
      <c r="O2811" s="14">
        <f>E2811*$E$8</f>
        <v>0</v>
      </c>
      <c r="P2811" s="14">
        <f>F2811*$F$8</f>
        <v>0</v>
      </c>
      <c r="Q2811" s="14">
        <f>G2811*$G$8</f>
        <v>0</v>
      </c>
      <c r="R2811" s="14">
        <f>H2811*$H$8</f>
        <v>0</v>
      </c>
      <c r="S2811" s="14">
        <f>(N2811/100)*(I2811*$I$8)+(N2811/100)*(J2811*$J$8)</f>
        <v>638.4</v>
      </c>
      <c r="T2811" s="14">
        <f>(O2811/100)*(K2811*$K$8)</f>
        <v>0</v>
      </c>
      <c r="U2811" s="14">
        <f>(P2811/100)*(K2811*$K$8)+(P2811/100)*(L2811*$L$8)</f>
        <v>0</v>
      </c>
      <c r="V2811" s="14">
        <f>(Q2811/100)*(L2811*$L$8)</f>
        <v>0</v>
      </c>
      <c r="W2811" s="14">
        <f>(R2811/100)*(K2811*$K$8)+(R2811/100)*(L2811*$L$8)</f>
        <v>0</v>
      </c>
      <c r="X2811" s="14">
        <f t="shared" si="889"/>
        <v>1018.4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1018.4</v>
      </c>
      <c r="AD2811" s="48">
        <f>(ROUND(AC2811-AC2806,1)/AC2806)</f>
        <v>-4.2857142857142858E-2</v>
      </c>
      <c r="AE2811" s="113"/>
      <c r="AF2811" s="60"/>
    </row>
    <row r="2812" spans="1:32">
      <c r="A2812" s="99" t="s">
        <v>596</v>
      </c>
      <c r="B2812" s="91"/>
      <c r="C2812" s="21" t="s">
        <v>1</v>
      </c>
      <c r="D2812" s="12">
        <v>95</v>
      </c>
      <c r="E2812" s="12">
        <v>190</v>
      </c>
      <c r="F2812" s="12">
        <v>0</v>
      </c>
      <c r="G2812" s="12">
        <v>0</v>
      </c>
      <c r="H2812" s="12">
        <v>0</v>
      </c>
      <c r="I2812" s="13">
        <v>60</v>
      </c>
      <c r="J2812" s="13">
        <v>0</v>
      </c>
      <c r="K2812" s="13">
        <v>64</v>
      </c>
      <c r="L2812" s="13">
        <v>0</v>
      </c>
      <c r="M2812" s="13">
        <v>0</v>
      </c>
      <c r="N2812" s="14">
        <f>D2812*$D$9</f>
        <v>123.5</v>
      </c>
      <c r="O2812" s="14">
        <f>E2812*$E$9</f>
        <v>285</v>
      </c>
      <c r="P2812" s="14">
        <f>F2812*$F$9</f>
        <v>0</v>
      </c>
      <c r="Q2812" s="14">
        <f>G2812*$G$9</f>
        <v>0</v>
      </c>
      <c r="R2812" s="14">
        <f>H2812*$H$9</f>
        <v>0</v>
      </c>
      <c r="S2812" s="14">
        <f>(N2812/100)*(I2812*$I$9)+(N2812/100)*(J2812*$J$9)</f>
        <v>222.3</v>
      </c>
      <c r="T2812" s="14">
        <f>(O2812/100)*(K2812*$K$9)</f>
        <v>547.20000000000005</v>
      </c>
      <c r="U2812" s="14">
        <f>(P2812/100)*(K2812*$K$9)+(P2812/100)*(L2812*$L$9)</f>
        <v>0</v>
      </c>
      <c r="V2812" s="14">
        <f>(Q2812/100)*(L2812*$L$9)</f>
        <v>0</v>
      </c>
      <c r="W2812" s="14">
        <f>(R2812/100)*(K2812*$K$9)+(R2812/100)*(L2812*$L$9)</f>
        <v>0</v>
      </c>
      <c r="X2812" s="14">
        <f t="shared" si="889"/>
        <v>345.8</v>
      </c>
      <c r="Y2812" s="14">
        <f t="shared" si="890"/>
        <v>832.2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1178</v>
      </c>
      <c r="AD2812" s="48">
        <f>(ROUND(AC2812-AC2806,1)/AC2806)</f>
        <v>0.10714285714285714</v>
      </c>
      <c r="AE2812" s="113"/>
      <c r="AF2812" s="60"/>
    </row>
    <row r="2813" spans="1:32">
      <c r="A2813" s="99" t="s">
        <v>831</v>
      </c>
      <c r="B2813" s="91"/>
      <c r="C2813" s="21" t="s">
        <v>2</v>
      </c>
      <c r="D2813" s="12">
        <v>95</v>
      </c>
      <c r="E2813" s="12">
        <v>0</v>
      </c>
      <c r="F2813" s="12">
        <v>190</v>
      </c>
      <c r="G2813" s="12">
        <v>0</v>
      </c>
      <c r="H2813" s="12">
        <v>0</v>
      </c>
      <c r="I2813" s="13">
        <v>60</v>
      </c>
      <c r="J2813" s="13">
        <v>0</v>
      </c>
      <c r="K2813" s="13">
        <v>32</v>
      </c>
      <c r="L2813" s="13">
        <v>32</v>
      </c>
      <c r="M2813" s="13">
        <v>0</v>
      </c>
      <c r="N2813" s="14">
        <f>D2813*$D$10</f>
        <v>123.5</v>
      </c>
      <c r="O2813" s="14">
        <f>E2813*$E$10</f>
        <v>0</v>
      </c>
      <c r="P2813" s="14">
        <f>F2813*$F$10</f>
        <v>285</v>
      </c>
      <c r="Q2813" s="14">
        <f>G2813*$G$10</f>
        <v>0</v>
      </c>
      <c r="R2813" s="14">
        <f>H2813*$H$10</f>
        <v>0</v>
      </c>
      <c r="S2813" s="14">
        <f>(N2813/100)*(I2813*$I$10)+(N2813/100)*(J2813*$J$10)</f>
        <v>222.3</v>
      </c>
      <c r="T2813" s="14">
        <f>(O2813/100)*(K2813*$J$10)</f>
        <v>0</v>
      </c>
      <c r="U2813" s="14">
        <f>(P2813/100)*(K2813*$K$10)+(P2813/100)*(L2813*$L$10)</f>
        <v>547.20000000000005</v>
      </c>
      <c r="V2813" s="14">
        <f>(Q2813/100)*(L2813*$L$10)</f>
        <v>0</v>
      </c>
      <c r="W2813" s="14">
        <f>(R2813/100)*(K2813*$K$10)+(R2813/100)*(L2813*$L$10)</f>
        <v>0</v>
      </c>
      <c r="X2813" s="14">
        <f t="shared" si="889"/>
        <v>345.8</v>
      </c>
      <c r="Y2813" s="14">
        <f t="shared" si="890"/>
        <v>0</v>
      </c>
      <c r="Z2813" s="14">
        <f t="shared" si="891"/>
        <v>832.2</v>
      </c>
      <c r="AA2813" s="14">
        <f t="shared" si="892"/>
        <v>0</v>
      </c>
      <c r="AB2813" s="14">
        <f t="shared" si="894"/>
        <v>0</v>
      </c>
      <c r="AC2813" s="15">
        <f t="shared" si="893"/>
        <v>1178</v>
      </c>
      <c r="AD2813" s="48">
        <f>(ROUND(AC2813-AC2806,1)/AC2806)</f>
        <v>0.10714285714285714</v>
      </c>
      <c r="AE2813" s="113"/>
      <c r="AF2813" s="60"/>
    </row>
    <row r="2814" spans="1:32">
      <c r="A2814" s="99" t="s">
        <v>832</v>
      </c>
      <c r="B2814" s="91"/>
      <c r="C2814" s="21" t="s">
        <v>3</v>
      </c>
      <c r="D2814" s="12">
        <v>95</v>
      </c>
      <c r="E2814" s="12">
        <v>0</v>
      </c>
      <c r="F2814" s="12">
        <v>0</v>
      </c>
      <c r="G2814" s="12">
        <v>190</v>
      </c>
      <c r="H2814" s="12">
        <v>0</v>
      </c>
      <c r="I2814" s="13">
        <v>60</v>
      </c>
      <c r="J2814" s="13">
        <v>0</v>
      </c>
      <c r="K2814" s="13">
        <v>0</v>
      </c>
      <c r="L2814" s="13">
        <v>64</v>
      </c>
      <c r="M2814" s="13">
        <v>0</v>
      </c>
      <c r="N2814" s="14">
        <f>D2814*$D$11</f>
        <v>123.5</v>
      </c>
      <c r="O2814" s="14">
        <f>E2814*$E$11</f>
        <v>0</v>
      </c>
      <c r="P2814" s="14">
        <f>F2814*$F$11</f>
        <v>0</v>
      </c>
      <c r="Q2814" s="14">
        <f>G2814*$G$11</f>
        <v>285</v>
      </c>
      <c r="R2814" s="14">
        <f>H2814*$H$11</f>
        <v>0</v>
      </c>
      <c r="S2814" s="14">
        <f>(N2814/100)*(I2814*$I$11)+(N2814/100)*(J2814*$J$11)</f>
        <v>222.3</v>
      </c>
      <c r="T2814" s="14">
        <f>(O2814/100)*(K2814*$K$11)</f>
        <v>0</v>
      </c>
      <c r="U2814" s="14">
        <f>(P2814/100)*(K2814*$K$11)+(P2814/100)*(L2814*$L$11)</f>
        <v>0</v>
      </c>
      <c r="V2814" s="14">
        <f>(Q2814/100)*(L2814*$L$11)</f>
        <v>547.20000000000005</v>
      </c>
      <c r="W2814" s="14">
        <f>(R2814/100)*(K2814*$K$11)+(R2814/100)*(L2814*$L$11)</f>
        <v>0</v>
      </c>
      <c r="X2814" s="14">
        <f t="shared" si="889"/>
        <v>345.8</v>
      </c>
      <c r="Y2814" s="14">
        <f t="shared" si="890"/>
        <v>0</v>
      </c>
      <c r="Z2814" s="14">
        <f t="shared" si="891"/>
        <v>0</v>
      </c>
      <c r="AA2814" s="14">
        <f t="shared" si="892"/>
        <v>832.2</v>
      </c>
      <c r="AB2814" s="14">
        <f t="shared" si="894"/>
        <v>0</v>
      </c>
      <c r="AC2814" s="15">
        <f t="shared" si="893"/>
        <v>1178</v>
      </c>
      <c r="AD2814" s="48">
        <f>(ROUND(AC2814-AC2806,1)/AC2806)</f>
        <v>0.10714285714285714</v>
      </c>
      <c r="AE2814" s="113"/>
      <c r="AF2814" s="60"/>
    </row>
    <row r="2815" spans="1:32">
      <c r="A2815" s="99" t="s">
        <v>833</v>
      </c>
      <c r="B2815" s="91"/>
      <c r="C2815" s="21" t="s">
        <v>4</v>
      </c>
      <c r="D2815" s="12">
        <v>95</v>
      </c>
      <c r="E2815" s="12">
        <v>0</v>
      </c>
      <c r="F2815" s="12">
        <v>0</v>
      </c>
      <c r="G2815" s="12">
        <v>0</v>
      </c>
      <c r="H2815" s="12">
        <v>190</v>
      </c>
      <c r="I2815" s="13">
        <v>60</v>
      </c>
      <c r="J2815" s="13">
        <v>0</v>
      </c>
      <c r="K2815" s="13">
        <v>32</v>
      </c>
      <c r="L2815" s="13">
        <v>32</v>
      </c>
      <c r="M2815" s="13">
        <v>0</v>
      </c>
      <c r="N2815" s="14">
        <f>D2815*$D$12</f>
        <v>123.5</v>
      </c>
      <c r="O2815" s="14">
        <f>E2815*$E$12</f>
        <v>0</v>
      </c>
      <c r="P2815" s="14">
        <f>F2815*$F$12</f>
        <v>0</v>
      </c>
      <c r="Q2815" s="14">
        <f>G2815*$G$12</f>
        <v>0</v>
      </c>
      <c r="R2815" s="14">
        <f>H2815*$H$12</f>
        <v>285</v>
      </c>
      <c r="S2815" s="14">
        <f>(N2815/100)*(I2815*$I$12)+(N2815/100)*(J2815*$J$12)</f>
        <v>222.3</v>
      </c>
      <c r="T2815" s="14">
        <f>(O2815/100)*(K2815*$K$12)</f>
        <v>0</v>
      </c>
      <c r="U2815" s="14">
        <f>(P2815/100)*(K2815*$K$12)+(P2815/100)*(L2815*$L$12)</f>
        <v>0</v>
      </c>
      <c r="V2815" s="14">
        <f>(Q2815/100)*(L2815*$L$12)</f>
        <v>0</v>
      </c>
      <c r="W2815" s="14">
        <f>(R2815/100)*(K2815*$K$12)+(R2815/100)*(L2815*$L$12)</f>
        <v>547.20000000000005</v>
      </c>
      <c r="X2815" s="14">
        <f t="shared" si="889"/>
        <v>345.8</v>
      </c>
      <c r="Y2815" s="14">
        <f t="shared" si="890"/>
        <v>0</v>
      </c>
      <c r="Z2815" s="14">
        <f t="shared" si="891"/>
        <v>0</v>
      </c>
      <c r="AA2815" s="14">
        <f t="shared" si="892"/>
        <v>0</v>
      </c>
      <c r="AB2815" s="14">
        <f t="shared" si="894"/>
        <v>832.2</v>
      </c>
      <c r="AC2815" s="15">
        <f t="shared" si="893"/>
        <v>1178</v>
      </c>
      <c r="AD2815" s="48">
        <f>(ROUND(AC2815-AC2806,1)/AC2806)</f>
        <v>0.10714285714285714</v>
      </c>
      <c r="AE2815" s="113"/>
      <c r="AF2815" s="60"/>
    </row>
    <row r="2816" spans="1:32">
      <c r="A2816" s="99" t="s">
        <v>834</v>
      </c>
      <c r="B2816" s="91"/>
      <c r="C2816" s="21" t="s">
        <v>327</v>
      </c>
      <c r="D2816" s="12">
        <v>190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0</v>
      </c>
      <c r="K2816" s="13">
        <v>0</v>
      </c>
      <c r="L2816" s="13">
        <v>0</v>
      </c>
      <c r="M2816" s="13">
        <v>60</v>
      </c>
      <c r="N2816" s="14">
        <f>D2816*$D$13</f>
        <v>285</v>
      </c>
      <c r="O2816" s="14">
        <f>E2816*$E$13</f>
        <v>0</v>
      </c>
      <c r="P2816" s="14">
        <f>F2816*$F$13</f>
        <v>0</v>
      </c>
      <c r="Q2816" s="14">
        <f>G2816*$G$13</f>
        <v>0</v>
      </c>
      <c r="R2816" s="14">
        <f>H2816*$H$13</f>
        <v>0</v>
      </c>
      <c r="S2816" s="14">
        <f>(N2816/100)*(I2816*$I$14)+(N2816/100)*(J2816*$J$14)+(N2816/100)*(M2816*$M$14)</f>
        <v>1026</v>
      </c>
      <c r="T2816" s="14">
        <f>(O2816/100)*(K2816*$K$13)+(O2816/100)*(M2816*$M$13)</f>
        <v>0</v>
      </c>
      <c r="U2816" s="14">
        <f>(P2816/100)*(K2816*$K$13)+(P2816/100)*(L2816*$L$13)+(P2816/100)*(M2816*$M$13)</f>
        <v>0</v>
      </c>
      <c r="V2816" s="14">
        <f>(Q2816/100)*(L2816*$L$13)+(Q2816/100)*(M2816*$M$13)</f>
        <v>0</v>
      </c>
      <c r="W2816" s="14">
        <f>(R2816/100)*(K2816*$K$13)+(R2816/100)*(L2816*$L$13)+(R2816/100)*(M2816*$M$13)</f>
        <v>0</v>
      </c>
      <c r="X2816" s="14">
        <f t="shared" si="889"/>
        <v>1311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0</v>
      </c>
      <c r="AC2816" s="15">
        <f t="shared" si="893"/>
        <v>1311</v>
      </c>
      <c r="AD2816" s="48">
        <f>(ROUND(AC2816-AC2806,1)/AC2806)</f>
        <v>0.23214285714285715</v>
      </c>
      <c r="AE2816" s="113"/>
      <c r="AF2816" s="60"/>
    </row>
    <row r="2817" spans="1:32">
      <c r="A2817" s="99" t="s">
        <v>835</v>
      </c>
      <c r="B2817" s="91"/>
      <c r="C2817" s="21" t="s">
        <v>328</v>
      </c>
      <c r="D2817" s="12">
        <v>190</v>
      </c>
      <c r="E2817" s="12">
        <v>0</v>
      </c>
      <c r="F2817" s="12">
        <v>0</v>
      </c>
      <c r="G2817" s="12">
        <v>0</v>
      </c>
      <c r="H2817" s="12">
        <v>0</v>
      </c>
      <c r="I2817" s="13">
        <v>60</v>
      </c>
      <c r="J2817" s="13">
        <v>0</v>
      </c>
      <c r="K2817" s="13">
        <v>60</v>
      </c>
      <c r="L2817" s="13">
        <v>0</v>
      </c>
      <c r="M2817" s="13">
        <v>0</v>
      </c>
      <c r="N2817" s="14">
        <f>D2817*$D$14</f>
        <v>285</v>
      </c>
      <c r="O2817" s="14">
        <f>E2817*$E$14</f>
        <v>0</v>
      </c>
      <c r="P2817" s="14">
        <f>F2817*$F$14</f>
        <v>0</v>
      </c>
      <c r="Q2817" s="14">
        <f>G2817*$G$14</f>
        <v>0</v>
      </c>
      <c r="R2817" s="14">
        <f>H2817*$H$14</f>
        <v>0</v>
      </c>
      <c r="S2817" s="14">
        <f>(N2817/100)*(I2817*$I$14)+(N2817/100)*(J2817*$J$14)+(N2817/100)*(K2817*$K$14)</f>
        <v>1026</v>
      </c>
      <c r="T2817" s="14">
        <f>(O2817/100)*(K2817*$K$14)</f>
        <v>0</v>
      </c>
      <c r="U2817" s="14">
        <f>(P2817/100)*(K2817*$K$14)+(P2817/100)*(L2817*$L$14)</f>
        <v>0</v>
      </c>
      <c r="V2817" s="14">
        <f>(Q2817/100)*(L2817*$L$14)</f>
        <v>0</v>
      </c>
      <c r="W2817" s="14">
        <f>(R2817/100)*(K2817*$L$14)+(R2817/100)*(L2817*$M$14)</f>
        <v>0</v>
      </c>
      <c r="X2817" s="14">
        <f t="shared" si="889"/>
        <v>1311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1311</v>
      </c>
      <c r="AD2817" s="48">
        <f>(ROUND(AC2817-AC2806,1)/AC2806)</f>
        <v>0.23214285714285715</v>
      </c>
      <c r="AE2817" s="113"/>
      <c r="AF2817" s="60"/>
    </row>
    <row r="2818" spans="1:32">
      <c r="A2818" s="99"/>
      <c r="B2818" s="91"/>
      <c r="C2818" s="21" t="s">
        <v>329</v>
      </c>
      <c r="D2818" s="12">
        <v>190</v>
      </c>
      <c r="E2818" s="12">
        <v>0</v>
      </c>
      <c r="F2818" s="12">
        <v>0</v>
      </c>
      <c r="G2818" s="12">
        <v>0</v>
      </c>
      <c r="H2818" s="12">
        <v>0</v>
      </c>
      <c r="I2818" s="13">
        <v>60</v>
      </c>
      <c r="J2818" s="13">
        <v>0</v>
      </c>
      <c r="K2818" s="13">
        <v>0</v>
      </c>
      <c r="L2818" s="13">
        <v>60</v>
      </c>
      <c r="M2818" s="13">
        <v>0</v>
      </c>
      <c r="N2818" s="14">
        <f>D2818*$D$15</f>
        <v>285</v>
      </c>
      <c r="O2818" s="14">
        <f>E2818*$E$15</f>
        <v>0</v>
      </c>
      <c r="P2818" s="14">
        <f>F2818*$F$15</f>
        <v>0</v>
      </c>
      <c r="Q2818" s="14">
        <f>G2818*$G$15</f>
        <v>0</v>
      </c>
      <c r="R2818" s="14">
        <f>H2818*$H$15</f>
        <v>0</v>
      </c>
      <c r="S2818" s="14">
        <f>(N2818/100)*(I2818*$I$15)+(N2818/100)*(J2818*$J$15)+(N2818/100)*(L2818*$L$15)</f>
        <v>1026</v>
      </c>
      <c r="T2818" s="14">
        <f>(O2818/100)*(K2818*$K$15)</f>
        <v>0</v>
      </c>
      <c r="U2818" s="14">
        <f>(P2818/100)*(K2818*$K$15)+(P2818/100)*(L2818*$L$15)</f>
        <v>0</v>
      </c>
      <c r="V2818" s="14">
        <f>(Q2818/100)*(L2818*$L$15)</f>
        <v>0</v>
      </c>
      <c r="W2818" s="14">
        <f>(R2818/100)*(K2818*$K$15)+(R2818/100)*(L2818*$L$15)</f>
        <v>0</v>
      </c>
      <c r="X2818" s="14">
        <f t="shared" si="889"/>
        <v>1311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1311</v>
      </c>
      <c r="AD2818" s="48">
        <f>(ROUND(AC2818-AC2806,1)/AC2806)</f>
        <v>0.23214285714285715</v>
      </c>
      <c r="AE2818" s="113"/>
      <c r="AF2818" s="60"/>
    </row>
    <row r="2819" spans="1:32">
      <c r="A2819" s="99"/>
      <c r="B2819" s="91"/>
      <c r="C2819" s="21" t="s">
        <v>325</v>
      </c>
      <c r="D2819" s="12">
        <v>190</v>
      </c>
      <c r="E2819" s="12">
        <v>0</v>
      </c>
      <c r="F2819" s="12">
        <v>0</v>
      </c>
      <c r="G2819" s="12">
        <v>0</v>
      </c>
      <c r="H2819" s="12">
        <v>0</v>
      </c>
      <c r="I2819" s="13">
        <v>60</v>
      </c>
      <c r="J2819" s="13">
        <v>38</v>
      </c>
      <c r="K2819" s="13">
        <v>0</v>
      </c>
      <c r="L2819" s="13">
        <v>0</v>
      </c>
      <c r="M2819" s="13">
        <v>0</v>
      </c>
      <c r="N2819" s="14">
        <f>D2819*$D$16</f>
        <v>304</v>
      </c>
      <c r="O2819" s="14">
        <f>E2819*$E$16</f>
        <v>0</v>
      </c>
      <c r="P2819" s="14">
        <f>F2819*$F$16</f>
        <v>0</v>
      </c>
      <c r="Q2819" s="14">
        <f>G2819*$G$16</f>
        <v>0</v>
      </c>
      <c r="R2819" s="14">
        <f>H2819*$H$16</f>
        <v>0</v>
      </c>
      <c r="S2819" s="14">
        <f>(N2819/100)*(I2819*$I$16)+(N2819/100)*(J2819*$J$16)</f>
        <v>702.24</v>
      </c>
      <c r="T2819" s="14">
        <f>(O2819/100)*(K2819*$K$16)</f>
        <v>0</v>
      </c>
      <c r="U2819" s="14">
        <f>(P2819/100)*(K2819*$K$16)+(P2819/100)*(L2819*$L$16)</f>
        <v>0</v>
      </c>
      <c r="V2819" s="14">
        <f>(Q2819/100)*(L2819*$L$16)</f>
        <v>0</v>
      </c>
      <c r="W2819" s="14">
        <f>(R2819/100)*(K2819*$K$16)+(R2819/100)*(L2819*$L$16)</f>
        <v>0</v>
      </c>
      <c r="X2819" s="14">
        <f t="shared" si="889"/>
        <v>1006.24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1006.2</v>
      </c>
      <c r="AD2819" s="48">
        <f>(ROUND(AC2819-AC2806,1)/AC2806)</f>
        <v>-5.432330827067669E-2</v>
      </c>
      <c r="AE2819" s="113"/>
      <c r="AF2819" s="60"/>
    </row>
    <row r="2820" spans="1:32">
      <c r="A2820" s="99"/>
      <c r="B2820" s="91"/>
      <c r="C2820" s="21" t="s">
        <v>326</v>
      </c>
      <c r="D2820" s="12">
        <v>190</v>
      </c>
      <c r="E2820" s="12">
        <v>0</v>
      </c>
      <c r="F2820" s="12">
        <v>0</v>
      </c>
      <c r="G2820" s="12">
        <v>0</v>
      </c>
      <c r="H2820" s="12">
        <v>0</v>
      </c>
      <c r="I2820" s="13">
        <v>74</v>
      </c>
      <c r="J2820" s="13">
        <v>0</v>
      </c>
      <c r="K2820" s="13">
        <v>0</v>
      </c>
      <c r="L2820" s="13">
        <v>0</v>
      </c>
      <c r="M2820" s="13">
        <v>0</v>
      </c>
      <c r="N2820" s="14">
        <f>D2820*$D$17</f>
        <v>304</v>
      </c>
      <c r="O2820" s="14">
        <f>E2820*$E$17</f>
        <v>0</v>
      </c>
      <c r="P2820" s="14">
        <f>F2820*$F$17</f>
        <v>0</v>
      </c>
      <c r="Q2820" s="14">
        <f>G2820*$G$17</f>
        <v>0</v>
      </c>
      <c r="R2820" s="14">
        <f>H2820*$H$17</f>
        <v>0</v>
      </c>
      <c r="S2820" s="14">
        <f>(N2820/100)*(I2820*$I$17)+(N2820/100)*(J2820*$J$17)</f>
        <v>1012.32</v>
      </c>
      <c r="T2820" s="14">
        <f>(O2820/100)*(K2820*$K$17)</f>
        <v>0</v>
      </c>
      <c r="U2820" s="14">
        <f>(P2820/100)*(K2820*$K$17)+(P2820/100)*(L2820*$L$17)</f>
        <v>0</v>
      </c>
      <c r="V2820" s="14">
        <f>(Q2820/100)*(L2820*$L$17)</f>
        <v>0</v>
      </c>
      <c r="W2820" s="14">
        <f>(R2820/100)*(K2820*$K$17)+(R2820/100)*(L2820*$L$17)</f>
        <v>0</v>
      </c>
      <c r="X2820" s="14">
        <f t="shared" si="889"/>
        <v>1316.3200000000002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1316.3</v>
      </c>
      <c r="AD2820" s="48">
        <f>(ROUND(AC2820-AC2806,1)/AC2806)</f>
        <v>0.23712406015037596</v>
      </c>
      <c r="AE2820" s="113"/>
      <c r="AF2820" s="60"/>
    </row>
    <row r="2821" spans="1:32">
      <c r="A2821" s="107"/>
      <c r="B2821" s="152" t="s">
        <v>126</v>
      </c>
      <c r="C2821" s="152"/>
      <c r="D2821" s="152"/>
      <c r="E2821" s="152"/>
      <c r="F2821" s="152"/>
      <c r="G2821" s="152"/>
      <c r="H2821" s="152"/>
      <c r="I2821" s="152"/>
      <c r="J2821" s="152"/>
      <c r="K2821" s="152"/>
      <c r="L2821" s="152"/>
      <c r="M2821" s="152"/>
      <c r="N2821" s="152"/>
      <c r="O2821" s="152"/>
      <c r="P2821" s="152"/>
      <c r="Q2821" s="152"/>
      <c r="R2821" s="152"/>
      <c r="S2821" s="152"/>
      <c r="T2821" s="152"/>
      <c r="U2821" s="152"/>
      <c r="V2821" s="152"/>
      <c r="W2821" s="152"/>
      <c r="X2821" s="152"/>
      <c r="Y2821" s="152"/>
      <c r="Z2821" s="152"/>
      <c r="AA2821" s="152"/>
      <c r="AB2821" s="152"/>
      <c r="AC2821" s="18">
        <v>500</v>
      </c>
      <c r="AD2821" s="18"/>
      <c r="AE2821" s="113"/>
      <c r="AF2821" s="60"/>
    </row>
    <row r="2822" spans="1:32">
      <c r="A2822" s="106" t="s">
        <v>0</v>
      </c>
      <c r="B2822" s="87" t="s">
        <v>127</v>
      </c>
      <c r="C2822" s="21" t="s">
        <v>243</v>
      </c>
      <c r="D2822" s="12">
        <v>116</v>
      </c>
      <c r="E2822" s="12">
        <v>0</v>
      </c>
      <c r="F2822" s="12">
        <v>0</v>
      </c>
      <c r="G2822" s="12">
        <v>0</v>
      </c>
      <c r="H2822" s="12">
        <v>0</v>
      </c>
      <c r="I2822" s="13">
        <v>75</v>
      </c>
      <c r="J2822" s="13">
        <v>0</v>
      </c>
      <c r="K2822" s="13">
        <v>0</v>
      </c>
      <c r="L2822" s="13">
        <v>0</v>
      </c>
      <c r="M2822" s="13">
        <v>0</v>
      </c>
      <c r="N2822" s="14">
        <f>D2822*$D$3</f>
        <v>232</v>
      </c>
      <c r="O2822" s="14">
        <f>E2822*$E$3</f>
        <v>0</v>
      </c>
      <c r="P2822" s="14">
        <f>F2822*$F$3</f>
        <v>0</v>
      </c>
      <c r="Q2822" s="14">
        <f>G2822*$G$3</f>
        <v>0</v>
      </c>
      <c r="R2822" s="14">
        <f>H2822*$H$3</f>
        <v>0</v>
      </c>
      <c r="S2822" s="14">
        <f>(N2822/100)*(I2822*$I$3)+(N2822/100)*(J2822*$J$3)</f>
        <v>522</v>
      </c>
      <c r="T2822" s="14">
        <f>(O2822/100)*(K2822*$K$3)</f>
        <v>0</v>
      </c>
      <c r="U2822" s="14">
        <f>(P2822/100)*(K2822*$K$3)+(P2822/100)*(L2822*$L$3)</f>
        <v>0</v>
      </c>
      <c r="V2822" s="14">
        <f>(Q2822/100)*(L2822*$L$3)</f>
        <v>0</v>
      </c>
      <c r="W2822" s="14">
        <f>(R2822/100)*(K2822*$K$3)+(R2822/100)*(L2822*$L$3)</f>
        <v>0</v>
      </c>
      <c r="X2822" s="14">
        <f t="shared" ref="X2822:X2885" si="895">N2822+S2822</f>
        <v>754</v>
      </c>
      <c r="Y2822" s="14">
        <f t="shared" ref="Y2822:Y2885" si="896">O2822+T2822</f>
        <v>0</v>
      </c>
      <c r="Z2822" s="14">
        <f t="shared" ref="Z2822:Z2885" si="897">P2822+U2822</f>
        <v>0</v>
      </c>
      <c r="AA2822" s="14">
        <f t="shared" ref="AA2822:AA2885" si="898">Q2822+V2822</f>
        <v>0</v>
      </c>
      <c r="AB2822" s="14">
        <f>R2822+W2822</f>
        <v>0</v>
      </c>
      <c r="AC2822" s="15">
        <f>ROUND(X2822+Y2822+Z2822+AA2822+AB2822,1)</f>
        <v>754</v>
      </c>
      <c r="AD2822" s="48">
        <v>0</v>
      </c>
      <c r="AE2822" s="113" t="s">
        <v>801</v>
      </c>
      <c r="AF2822" s="60"/>
    </row>
    <row r="2823" spans="1:32">
      <c r="A2823" s="99" t="s">
        <v>802</v>
      </c>
      <c r="B2823" s="87">
        <v>10</v>
      </c>
      <c r="C2823" s="21" t="s">
        <v>324</v>
      </c>
      <c r="D2823" s="12">
        <v>116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185.60000000000002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682.08000000000015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95"/>
        <v>867.68000000000018</v>
      </c>
      <c r="Y2823" s="14">
        <f t="shared" si="896"/>
        <v>0</v>
      </c>
      <c r="Z2823" s="14">
        <f t="shared" si="897"/>
        <v>0</v>
      </c>
      <c r="AA2823" s="14">
        <f t="shared" si="898"/>
        <v>0</v>
      </c>
      <c r="AB2823" s="14">
        <f>R2823+W2823</f>
        <v>0</v>
      </c>
      <c r="AC2823" s="15">
        <f>ROUND(X2823+Y2823+Z2823+AA2823+AB2823,1)</f>
        <v>867.7</v>
      </c>
      <c r="AD2823" s="48">
        <f>(ROUND(AC2823-AC2822,1)/AC2822)</f>
        <v>0.15079575596816977</v>
      </c>
      <c r="AE2823" s="113"/>
      <c r="AF2823" s="60"/>
    </row>
    <row r="2824" spans="1:32">
      <c r="A2824" s="99" t="s">
        <v>803</v>
      </c>
      <c r="B2824" s="87">
        <v>0</v>
      </c>
      <c r="C2824" s="21" t="s">
        <v>836</v>
      </c>
      <c r="D2824" s="12">
        <v>116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232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487.2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95"/>
        <v>719.2</v>
      </c>
      <c r="Y2824" s="14">
        <f t="shared" si="896"/>
        <v>0</v>
      </c>
      <c r="Z2824" s="14">
        <f t="shared" si="897"/>
        <v>0</v>
      </c>
      <c r="AA2824" s="14">
        <f t="shared" si="898"/>
        <v>0</v>
      </c>
      <c r="AB2824" s="14">
        <f>R2824+W2824</f>
        <v>0</v>
      </c>
      <c r="AC2824" s="15">
        <f t="shared" ref="AC2824:AC2836" si="899">ROUND(X2824+Y2824+Z2824+AA2824+AB2824,1)</f>
        <v>719.2</v>
      </c>
      <c r="AD2824" s="48">
        <f>(ROUND(AC2824-AC2822,1)/AC2822)</f>
        <v>-4.6153846153846149E-2</v>
      </c>
      <c r="AE2824" s="113"/>
      <c r="AF2824" s="60"/>
    </row>
    <row r="2825" spans="1:32">
      <c r="A2825" s="99" t="s">
        <v>804</v>
      </c>
      <c r="B2825" s="87">
        <v>0</v>
      </c>
      <c r="C2825" s="21" t="s">
        <v>337</v>
      </c>
      <c r="D2825" s="12">
        <v>116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232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487.2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95"/>
        <v>719.2</v>
      </c>
      <c r="Y2825" s="14">
        <f t="shared" si="896"/>
        <v>0</v>
      </c>
      <c r="Z2825" s="14">
        <f t="shared" si="897"/>
        <v>0</v>
      </c>
      <c r="AA2825" s="14">
        <f t="shared" si="898"/>
        <v>0</v>
      </c>
      <c r="AB2825" s="14">
        <f t="shared" ref="AB2825:AB2837" si="900">R2825+W2825</f>
        <v>0</v>
      </c>
      <c r="AC2825" s="15">
        <f t="shared" si="899"/>
        <v>719.2</v>
      </c>
      <c r="AD2825" s="48">
        <f>(ROUND(AC2825-AC2822,1)/AC2822)</f>
        <v>-4.6153846153846149E-2</v>
      </c>
      <c r="AE2825" s="113"/>
      <c r="AF2825" s="60"/>
    </row>
    <row r="2826" spans="1:32">
      <c r="A2826" s="99" t="s">
        <v>805</v>
      </c>
      <c r="B2826" s="87">
        <v>0</v>
      </c>
      <c r="C2826" s="21" t="s">
        <v>338</v>
      </c>
      <c r="D2826" s="12">
        <v>116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232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487.2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95"/>
        <v>719.2</v>
      </c>
      <c r="Y2826" s="14">
        <f t="shared" si="896"/>
        <v>0</v>
      </c>
      <c r="Z2826" s="14">
        <f t="shared" si="897"/>
        <v>0</v>
      </c>
      <c r="AA2826" s="14">
        <f t="shared" si="898"/>
        <v>0</v>
      </c>
      <c r="AB2826" s="14">
        <f t="shared" si="900"/>
        <v>0</v>
      </c>
      <c r="AC2826" s="15">
        <f t="shared" si="899"/>
        <v>719.2</v>
      </c>
      <c r="AD2826" s="48">
        <f>(ROUND(AC2826-AC2822,1)/AC2822)</f>
        <v>-4.6153846153846149E-2</v>
      </c>
      <c r="AE2826" s="113"/>
      <c r="AF2826" s="60"/>
    </row>
    <row r="2827" spans="1:32">
      <c r="A2827" s="99" t="s">
        <v>655</v>
      </c>
      <c r="B2827" s="87"/>
      <c r="C2827" s="21" t="s">
        <v>339</v>
      </c>
      <c r="D2827" s="12">
        <v>116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232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487.2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95"/>
        <v>719.2</v>
      </c>
      <c r="Y2827" s="14">
        <f t="shared" si="896"/>
        <v>0</v>
      </c>
      <c r="Z2827" s="14">
        <f t="shared" si="897"/>
        <v>0</v>
      </c>
      <c r="AA2827" s="14">
        <f t="shared" si="898"/>
        <v>0</v>
      </c>
      <c r="AB2827" s="14">
        <f t="shared" si="900"/>
        <v>0</v>
      </c>
      <c r="AC2827" s="15">
        <f t="shared" si="899"/>
        <v>719.2</v>
      </c>
      <c r="AD2827" s="48">
        <f>(ROUND(AC2827-AC2822,1)/AC2822)</f>
        <v>-4.6153846153846149E-2</v>
      </c>
      <c r="AE2827" s="113"/>
      <c r="AF2827" s="60"/>
    </row>
    <row r="2828" spans="1:32">
      <c r="A2828" s="99" t="s">
        <v>596</v>
      </c>
      <c r="B2828" s="87"/>
      <c r="C2828" s="21" t="s">
        <v>1</v>
      </c>
      <c r="D2828" s="12">
        <v>58</v>
      </c>
      <c r="E2828" s="12">
        <v>116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75.400000000000006</v>
      </c>
      <c r="O2828" s="14">
        <f>E2828*$E$9</f>
        <v>174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169.65</v>
      </c>
      <c r="T2828" s="14">
        <f>(O2828/100)*(K2828*$K$9)</f>
        <v>417.6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95"/>
        <v>245.05</v>
      </c>
      <c r="Y2828" s="14">
        <f t="shared" si="896"/>
        <v>591.6</v>
      </c>
      <c r="Z2828" s="14">
        <f t="shared" si="897"/>
        <v>0</v>
      </c>
      <c r="AA2828" s="14">
        <f t="shared" si="898"/>
        <v>0</v>
      </c>
      <c r="AB2828" s="14">
        <f t="shared" si="900"/>
        <v>0</v>
      </c>
      <c r="AC2828" s="15">
        <f t="shared" si="899"/>
        <v>836.7</v>
      </c>
      <c r="AD2828" s="48">
        <f>(ROUND(AC2828-AC2822,1)/AC2822)</f>
        <v>0.1096816976127321</v>
      </c>
      <c r="AE2828" s="113"/>
      <c r="AF2828" s="60"/>
    </row>
    <row r="2829" spans="1:32">
      <c r="A2829" s="99" t="s">
        <v>831</v>
      </c>
      <c r="B2829" s="87"/>
      <c r="C2829" s="21" t="s">
        <v>2</v>
      </c>
      <c r="D2829" s="12">
        <v>58</v>
      </c>
      <c r="E2829" s="12">
        <v>0</v>
      </c>
      <c r="F2829" s="12">
        <v>116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75.400000000000006</v>
      </c>
      <c r="O2829" s="14">
        <f>E2829*$E$10</f>
        <v>0</v>
      </c>
      <c r="P2829" s="14">
        <f>F2829*$F$10</f>
        <v>174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169.65</v>
      </c>
      <c r="T2829" s="14">
        <f>(O2829/100)*(K2829*$J$10)</f>
        <v>0</v>
      </c>
      <c r="U2829" s="14">
        <f>(P2829/100)*(K2829*$K$10)+(P2829/100)*(L2829*$L$10)</f>
        <v>417.6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95"/>
        <v>245.05</v>
      </c>
      <c r="Y2829" s="14">
        <f t="shared" si="896"/>
        <v>0</v>
      </c>
      <c r="Z2829" s="14">
        <f t="shared" si="897"/>
        <v>591.6</v>
      </c>
      <c r="AA2829" s="14">
        <f t="shared" si="898"/>
        <v>0</v>
      </c>
      <c r="AB2829" s="14">
        <f t="shared" si="900"/>
        <v>0</v>
      </c>
      <c r="AC2829" s="15">
        <f t="shared" si="899"/>
        <v>836.7</v>
      </c>
      <c r="AD2829" s="48">
        <f>(ROUND(AC2829-AC2822,1)/AC2822)</f>
        <v>0.1096816976127321</v>
      </c>
      <c r="AE2829" s="113"/>
      <c r="AF2829" s="60"/>
    </row>
    <row r="2830" spans="1:32">
      <c r="A2830" s="99" t="s">
        <v>832</v>
      </c>
      <c r="B2830" s="87"/>
      <c r="C2830" s="21" t="s">
        <v>3</v>
      </c>
      <c r="D2830" s="12">
        <v>58</v>
      </c>
      <c r="E2830" s="12">
        <v>0</v>
      </c>
      <c r="F2830" s="12">
        <v>0</v>
      </c>
      <c r="G2830" s="12">
        <v>116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75.400000000000006</v>
      </c>
      <c r="O2830" s="14">
        <f>E2830*$E$11</f>
        <v>0</v>
      </c>
      <c r="P2830" s="14">
        <f>F2830*$F$11</f>
        <v>0</v>
      </c>
      <c r="Q2830" s="14">
        <f>G2830*$G$11</f>
        <v>174</v>
      </c>
      <c r="R2830" s="14">
        <f>H2830*$H$11</f>
        <v>0</v>
      </c>
      <c r="S2830" s="14">
        <f>(N2830/100)*(I2830*$I$11)+(N2830/100)*(J2830*$J$11)</f>
        <v>169.65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417.6</v>
      </c>
      <c r="W2830" s="14">
        <f>(R2830/100)*(K2830*$K$11)+(R2830/100)*(L2830*$L$11)</f>
        <v>0</v>
      </c>
      <c r="X2830" s="14">
        <f t="shared" si="895"/>
        <v>245.05</v>
      </c>
      <c r="Y2830" s="14">
        <f t="shared" si="896"/>
        <v>0</v>
      </c>
      <c r="Z2830" s="14">
        <f t="shared" si="897"/>
        <v>0</v>
      </c>
      <c r="AA2830" s="14">
        <f t="shared" si="898"/>
        <v>591.6</v>
      </c>
      <c r="AB2830" s="14">
        <f t="shared" si="900"/>
        <v>0</v>
      </c>
      <c r="AC2830" s="15">
        <f t="shared" si="899"/>
        <v>836.7</v>
      </c>
      <c r="AD2830" s="48">
        <f>(ROUND(AC2830-AC2822,1)/AC2822)</f>
        <v>0.1096816976127321</v>
      </c>
      <c r="AE2830" s="113"/>
      <c r="AF2830" s="60"/>
    </row>
    <row r="2831" spans="1:32">
      <c r="A2831" s="99" t="s">
        <v>833</v>
      </c>
      <c r="B2831" s="87"/>
      <c r="C2831" s="21" t="s">
        <v>4</v>
      </c>
      <c r="D2831" s="12">
        <v>58</v>
      </c>
      <c r="E2831" s="12">
        <v>0</v>
      </c>
      <c r="F2831" s="12">
        <v>0</v>
      </c>
      <c r="G2831" s="12">
        <v>0</v>
      </c>
      <c r="H2831" s="12">
        <v>116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75.400000000000006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174</v>
      </c>
      <c r="S2831" s="14">
        <f>(N2831/100)*(I2831*$I$12)+(N2831/100)*(J2831*$J$12)</f>
        <v>169.65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417.6</v>
      </c>
      <c r="X2831" s="14">
        <f t="shared" si="895"/>
        <v>245.05</v>
      </c>
      <c r="Y2831" s="14">
        <f t="shared" si="896"/>
        <v>0</v>
      </c>
      <c r="Z2831" s="14">
        <f t="shared" si="897"/>
        <v>0</v>
      </c>
      <c r="AA2831" s="14">
        <f t="shared" si="898"/>
        <v>0</v>
      </c>
      <c r="AB2831" s="14">
        <f t="shared" si="900"/>
        <v>591.6</v>
      </c>
      <c r="AC2831" s="15">
        <f t="shared" si="899"/>
        <v>836.7</v>
      </c>
      <c r="AD2831" s="48">
        <f>(ROUND(AC2831-AC2822,1)/AC2822)</f>
        <v>0.1096816976127321</v>
      </c>
      <c r="AE2831" s="113"/>
      <c r="AF2831" s="60"/>
    </row>
    <row r="2832" spans="1:32">
      <c r="A2832" s="99" t="s">
        <v>834</v>
      </c>
      <c r="B2832" s="87"/>
      <c r="C2832" s="21" t="s">
        <v>327</v>
      </c>
      <c r="D2832" s="12">
        <v>116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174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746.46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95"/>
        <v>920.46</v>
      </c>
      <c r="Y2832" s="14">
        <f t="shared" si="896"/>
        <v>0</v>
      </c>
      <c r="Z2832" s="14">
        <f t="shared" si="897"/>
        <v>0</v>
      </c>
      <c r="AA2832" s="14">
        <f t="shared" si="898"/>
        <v>0</v>
      </c>
      <c r="AB2832" s="14">
        <f t="shared" si="900"/>
        <v>0</v>
      </c>
      <c r="AC2832" s="15">
        <f t="shared" si="899"/>
        <v>920.5</v>
      </c>
      <c r="AD2832" s="48">
        <f>(ROUND(AC2832-AC2822,1)/AC2822)</f>
        <v>0.22082228116710875</v>
      </c>
      <c r="AE2832" s="113"/>
      <c r="AF2832" s="60"/>
    </row>
    <row r="2833" spans="1:32">
      <c r="A2833" s="99" t="s">
        <v>835</v>
      </c>
      <c r="B2833" s="87"/>
      <c r="C2833" s="21" t="s">
        <v>328</v>
      </c>
      <c r="D2833" s="12">
        <v>116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174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746.46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95"/>
        <v>920.46</v>
      </c>
      <c r="Y2833" s="14">
        <f t="shared" si="896"/>
        <v>0</v>
      </c>
      <c r="Z2833" s="14">
        <f t="shared" si="897"/>
        <v>0</v>
      </c>
      <c r="AA2833" s="14">
        <f t="shared" si="898"/>
        <v>0</v>
      </c>
      <c r="AB2833" s="14">
        <f t="shared" si="900"/>
        <v>0</v>
      </c>
      <c r="AC2833" s="15">
        <f t="shared" si="899"/>
        <v>920.5</v>
      </c>
      <c r="AD2833" s="48">
        <f>(ROUND(AC2833-AC2822,1)/AC2822)</f>
        <v>0.22082228116710875</v>
      </c>
      <c r="AE2833" s="113"/>
      <c r="AF2833" s="60"/>
    </row>
    <row r="2834" spans="1:32">
      <c r="A2834" s="99"/>
      <c r="B2834" s="87"/>
      <c r="C2834" s="21" t="s">
        <v>329</v>
      </c>
      <c r="D2834" s="12">
        <v>116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174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746.46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95"/>
        <v>920.46</v>
      </c>
      <c r="Y2834" s="14">
        <f t="shared" si="896"/>
        <v>0</v>
      </c>
      <c r="Z2834" s="14">
        <f t="shared" si="897"/>
        <v>0</v>
      </c>
      <c r="AA2834" s="14">
        <f t="shared" si="898"/>
        <v>0</v>
      </c>
      <c r="AB2834" s="14">
        <f t="shared" si="900"/>
        <v>0</v>
      </c>
      <c r="AC2834" s="15">
        <f t="shared" si="899"/>
        <v>920.5</v>
      </c>
      <c r="AD2834" s="48">
        <f>(ROUND(AC2834-AC2822,1)/AC2822)</f>
        <v>0.22082228116710875</v>
      </c>
      <c r="AE2834" s="113"/>
      <c r="AF2834" s="60"/>
    </row>
    <row r="2835" spans="1:32">
      <c r="A2835" s="99"/>
      <c r="B2835" s="87"/>
      <c r="C2835" s="21" t="s">
        <v>325</v>
      </c>
      <c r="D2835" s="12">
        <v>116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185.60000000000002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506.6880000000001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95"/>
        <v>692.28800000000012</v>
      </c>
      <c r="Y2835" s="14">
        <f t="shared" si="896"/>
        <v>0</v>
      </c>
      <c r="Z2835" s="14">
        <f t="shared" si="897"/>
        <v>0</v>
      </c>
      <c r="AA2835" s="14">
        <f t="shared" si="898"/>
        <v>0</v>
      </c>
      <c r="AB2835" s="14">
        <f t="shared" si="900"/>
        <v>0</v>
      </c>
      <c r="AC2835" s="15">
        <f t="shared" si="899"/>
        <v>692.3</v>
      </c>
      <c r="AD2835" s="48">
        <f>(ROUND(AC2835-AC2822,1)/AC2822)</f>
        <v>-8.1830238726790461E-2</v>
      </c>
      <c r="AE2835" s="111"/>
      <c r="AF2835" s="63"/>
    </row>
    <row r="2836" spans="1:32">
      <c r="A2836" s="99"/>
      <c r="B2836" s="87"/>
      <c r="C2836" s="21" t="s">
        <v>326</v>
      </c>
      <c r="D2836" s="12">
        <v>116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185.60000000000002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734.97600000000011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95"/>
        <v>920.57600000000014</v>
      </c>
      <c r="Y2836" s="14">
        <f t="shared" si="896"/>
        <v>0</v>
      </c>
      <c r="Z2836" s="14">
        <f t="shared" si="897"/>
        <v>0</v>
      </c>
      <c r="AA2836" s="14">
        <f t="shared" si="898"/>
        <v>0</v>
      </c>
      <c r="AB2836" s="14">
        <f t="shared" si="900"/>
        <v>0</v>
      </c>
      <c r="AC2836" s="15">
        <f t="shared" si="899"/>
        <v>920.6</v>
      </c>
      <c r="AD2836" s="48">
        <f>(ROUND(AC2836-AC2822,1)/AC2822)</f>
        <v>0.22095490716180372</v>
      </c>
      <c r="AE2836" s="113"/>
      <c r="AF2836" s="60"/>
    </row>
    <row r="2837" spans="1:32">
      <c r="A2837" s="106" t="s">
        <v>0</v>
      </c>
      <c r="B2837" s="88" t="s">
        <v>128</v>
      </c>
      <c r="C2837" s="50" t="s">
        <v>243</v>
      </c>
      <c r="D2837" s="11">
        <v>114</v>
      </c>
      <c r="E2837" s="11">
        <v>0</v>
      </c>
      <c r="F2837" s="11">
        <v>0</v>
      </c>
      <c r="G2837" s="11">
        <v>0</v>
      </c>
      <c r="H2837" s="11">
        <v>0</v>
      </c>
      <c r="I2837" s="51">
        <v>75</v>
      </c>
      <c r="J2837" s="51">
        <v>0</v>
      </c>
      <c r="K2837" s="51">
        <v>0</v>
      </c>
      <c r="L2837" s="51">
        <v>0</v>
      </c>
      <c r="M2837" s="51">
        <v>0</v>
      </c>
      <c r="N2837" s="52">
        <f>D2837*$D$3</f>
        <v>228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513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95"/>
        <v>741</v>
      </c>
      <c r="Y2837" s="52">
        <f t="shared" si="896"/>
        <v>0</v>
      </c>
      <c r="Z2837" s="52">
        <f t="shared" si="897"/>
        <v>0</v>
      </c>
      <c r="AA2837" s="52">
        <f t="shared" si="898"/>
        <v>0</v>
      </c>
      <c r="AB2837" s="52">
        <f t="shared" si="900"/>
        <v>0</v>
      </c>
      <c r="AC2837" s="53">
        <f>ROUND(X2837+Y2837+Z2837+AA2837+AB2837,1)</f>
        <v>741</v>
      </c>
      <c r="AD2837" s="58">
        <v>0</v>
      </c>
      <c r="AE2837" s="113"/>
      <c r="AF2837" s="60"/>
    </row>
    <row r="2838" spans="1:32">
      <c r="A2838" s="99" t="s">
        <v>802</v>
      </c>
      <c r="B2838" s="89">
        <v>12</v>
      </c>
      <c r="C2838" s="21" t="s">
        <v>324</v>
      </c>
      <c r="D2838" s="12">
        <v>114</v>
      </c>
      <c r="E2838" s="12">
        <v>0</v>
      </c>
      <c r="F2838" s="12">
        <v>0</v>
      </c>
      <c r="G2838" s="12">
        <v>0</v>
      </c>
      <c r="H2838" s="12">
        <v>0</v>
      </c>
      <c r="I2838" s="13">
        <v>90</v>
      </c>
      <c r="J2838" s="13">
        <v>15</v>
      </c>
      <c r="K2838" s="13">
        <v>0</v>
      </c>
      <c r="L2838" s="13">
        <v>0</v>
      </c>
      <c r="M2838" s="13">
        <v>0</v>
      </c>
      <c r="N2838" s="14">
        <f>D2838*$D$4</f>
        <v>182.4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670.32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95"/>
        <v>852.72</v>
      </c>
      <c r="Y2838" s="14">
        <f t="shared" si="896"/>
        <v>0</v>
      </c>
      <c r="Z2838" s="14">
        <f t="shared" si="897"/>
        <v>0</v>
      </c>
      <c r="AA2838" s="14">
        <f t="shared" si="898"/>
        <v>0</v>
      </c>
      <c r="AB2838" s="14">
        <f>R2838+W2838</f>
        <v>0</v>
      </c>
      <c r="AC2838" s="15">
        <f>ROUND(X2838+Y2838+Z2838+AA2838+AB2838,1)</f>
        <v>852.7</v>
      </c>
      <c r="AD2838" s="48">
        <f>(ROUND(AC2838-AC2837,1)/AC2837)</f>
        <v>0.15074224021592442</v>
      </c>
      <c r="AE2838" s="113" t="s">
        <v>801</v>
      </c>
      <c r="AF2838" s="60"/>
    </row>
    <row r="2839" spans="1:32">
      <c r="A2839" s="99" t="s">
        <v>803</v>
      </c>
      <c r="B2839" s="89">
        <v>0</v>
      </c>
      <c r="C2839" s="21" t="s">
        <v>836</v>
      </c>
      <c r="D2839" s="12">
        <v>114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0</v>
      </c>
      <c r="K2839" s="13">
        <v>0</v>
      </c>
      <c r="L2839" s="13">
        <v>0</v>
      </c>
      <c r="M2839" s="13">
        <v>0</v>
      </c>
      <c r="N2839" s="14">
        <f>D2839*$D$5</f>
        <v>228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478.79999999999995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95"/>
        <v>706.8</v>
      </c>
      <c r="Y2839" s="14">
        <f t="shared" si="896"/>
        <v>0</v>
      </c>
      <c r="Z2839" s="14">
        <f t="shared" si="897"/>
        <v>0</v>
      </c>
      <c r="AA2839" s="14">
        <f t="shared" si="898"/>
        <v>0</v>
      </c>
      <c r="AB2839" s="14">
        <f>R2839+W2839</f>
        <v>0</v>
      </c>
      <c r="AC2839" s="15">
        <f t="shared" ref="AC2839:AC2851" si="901">ROUND(X2839+Y2839+Z2839+AA2839+AB2839,1)</f>
        <v>706.8</v>
      </c>
      <c r="AD2839" s="48">
        <f>(ROUND(AC2839-AC2837,1)/AC2837)</f>
        <v>-4.6153846153846156E-2</v>
      </c>
      <c r="AE2839" s="113"/>
      <c r="AF2839" s="60"/>
    </row>
    <row r="2840" spans="1:32">
      <c r="A2840" s="99" t="s">
        <v>804</v>
      </c>
      <c r="B2840" s="89">
        <v>0</v>
      </c>
      <c r="C2840" s="21" t="s">
        <v>337</v>
      </c>
      <c r="D2840" s="12">
        <v>114</v>
      </c>
      <c r="E2840" s="12">
        <v>0</v>
      </c>
      <c r="F2840" s="12">
        <v>0</v>
      </c>
      <c r="G2840" s="12">
        <v>0</v>
      </c>
      <c r="H2840" s="12">
        <v>0</v>
      </c>
      <c r="I2840" s="13">
        <v>75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D2840*$D$6</f>
        <v>228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478.79999999999995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95"/>
        <v>706.8</v>
      </c>
      <c r="Y2840" s="14">
        <f t="shared" si="896"/>
        <v>0</v>
      </c>
      <c r="Z2840" s="14">
        <f t="shared" si="897"/>
        <v>0</v>
      </c>
      <c r="AA2840" s="14">
        <f t="shared" si="898"/>
        <v>0</v>
      </c>
      <c r="AB2840" s="14">
        <f t="shared" ref="AB2840:AB2852" si="902">R2840+W2840</f>
        <v>0</v>
      </c>
      <c r="AC2840" s="15">
        <f t="shared" si="901"/>
        <v>706.8</v>
      </c>
      <c r="AD2840" s="48">
        <f>(ROUND(AC2840-AC2837,1)/AC2837)</f>
        <v>-4.6153846153846156E-2</v>
      </c>
      <c r="AE2840" s="113"/>
      <c r="AF2840" s="60"/>
    </row>
    <row r="2841" spans="1:32">
      <c r="A2841" s="99" t="s">
        <v>805</v>
      </c>
      <c r="B2841" s="89">
        <v>0</v>
      </c>
      <c r="C2841" s="21" t="s">
        <v>338</v>
      </c>
      <c r="D2841" s="12">
        <v>114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D2841*$D$7</f>
        <v>228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478.79999999999995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95"/>
        <v>706.8</v>
      </c>
      <c r="Y2841" s="14">
        <f t="shared" si="896"/>
        <v>0</v>
      </c>
      <c r="Z2841" s="14">
        <f t="shared" si="897"/>
        <v>0</v>
      </c>
      <c r="AA2841" s="14">
        <f t="shared" si="898"/>
        <v>0</v>
      </c>
      <c r="AB2841" s="14">
        <f t="shared" si="902"/>
        <v>0</v>
      </c>
      <c r="AC2841" s="15">
        <f t="shared" si="901"/>
        <v>706.8</v>
      </c>
      <c r="AD2841" s="48">
        <f>(ROUND(AC2841-AC2837,1)/AC2837)</f>
        <v>-4.6153846153846156E-2</v>
      </c>
      <c r="AE2841" s="113"/>
      <c r="AF2841" s="60"/>
    </row>
    <row r="2842" spans="1:32">
      <c r="A2842" s="99" t="s">
        <v>655</v>
      </c>
      <c r="B2842" s="89"/>
      <c r="C2842" s="21" t="s">
        <v>339</v>
      </c>
      <c r="D2842" s="12">
        <v>114</v>
      </c>
      <c r="E2842" s="12">
        <v>0</v>
      </c>
      <c r="F2842" s="12">
        <v>0</v>
      </c>
      <c r="G2842" s="12">
        <v>0</v>
      </c>
      <c r="H2842" s="12">
        <v>0</v>
      </c>
      <c r="I2842" s="13">
        <v>75</v>
      </c>
      <c r="J2842" s="13">
        <v>0</v>
      </c>
      <c r="K2842" s="13">
        <v>0</v>
      </c>
      <c r="L2842" s="13">
        <v>0</v>
      </c>
      <c r="M2842" s="13">
        <v>0</v>
      </c>
      <c r="N2842" s="14">
        <f>D2842*$D$8</f>
        <v>228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478.79999999999995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95"/>
        <v>706.8</v>
      </c>
      <c r="Y2842" s="14">
        <f t="shared" si="896"/>
        <v>0</v>
      </c>
      <c r="Z2842" s="14">
        <f t="shared" si="897"/>
        <v>0</v>
      </c>
      <c r="AA2842" s="14">
        <f t="shared" si="898"/>
        <v>0</v>
      </c>
      <c r="AB2842" s="14">
        <f t="shared" si="902"/>
        <v>0</v>
      </c>
      <c r="AC2842" s="15">
        <f t="shared" si="901"/>
        <v>706.8</v>
      </c>
      <c r="AD2842" s="48">
        <f>(ROUND(AC2842-AC2837,1)/AC2837)</f>
        <v>-4.6153846153846156E-2</v>
      </c>
      <c r="AE2842" s="113"/>
      <c r="AF2842" s="60"/>
    </row>
    <row r="2843" spans="1:32">
      <c r="A2843" s="99" t="s">
        <v>596</v>
      </c>
      <c r="B2843" s="89"/>
      <c r="C2843" s="21" t="s">
        <v>1</v>
      </c>
      <c r="D2843" s="12">
        <v>57</v>
      </c>
      <c r="E2843" s="12">
        <v>114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80</v>
      </c>
      <c r="L2843" s="13">
        <v>0</v>
      </c>
      <c r="M2843" s="13">
        <v>0</v>
      </c>
      <c r="N2843" s="14">
        <f>D2843*$D$9</f>
        <v>74.100000000000009</v>
      </c>
      <c r="O2843" s="14">
        <f>E2843*$E$9</f>
        <v>171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166.72500000000002</v>
      </c>
      <c r="T2843" s="14">
        <f>(O2843/100)*(K2843*$K$9)</f>
        <v>410.4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95"/>
        <v>240.82500000000005</v>
      </c>
      <c r="Y2843" s="14">
        <f t="shared" si="896"/>
        <v>581.4</v>
      </c>
      <c r="Z2843" s="14">
        <f t="shared" si="897"/>
        <v>0</v>
      </c>
      <c r="AA2843" s="14">
        <f t="shared" si="898"/>
        <v>0</v>
      </c>
      <c r="AB2843" s="14">
        <f t="shared" si="902"/>
        <v>0</v>
      </c>
      <c r="AC2843" s="15">
        <f t="shared" si="901"/>
        <v>822.2</v>
      </c>
      <c r="AD2843" s="48">
        <f>(ROUND(AC2843-AC2837,1)/AC2837)</f>
        <v>0.10958164642375169</v>
      </c>
      <c r="AE2843" s="113"/>
      <c r="AF2843" s="60"/>
    </row>
    <row r="2844" spans="1:32">
      <c r="A2844" s="99" t="s">
        <v>831</v>
      </c>
      <c r="B2844" s="89"/>
      <c r="C2844" s="21" t="s">
        <v>2</v>
      </c>
      <c r="D2844" s="12">
        <v>57</v>
      </c>
      <c r="E2844" s="12">
        <v>0</v>
      </c>
      <c r="F2844" s="12">
        <v>114</v>
      </c>
      <c r="G2844" s="12">
        <v>0</v>
      </c>
      <c r="H2844" s="12">
        <v>0</v>
      </c>
      <c r="I2844" s="13">
        <v>75</v>
      </c>
      <c r="J2844" s="13">
        <v>0</v>
      </c>
      <c r="K2844" s="13">
        <v>40</v>
      </c>
      <c r="L2844" s="13">
        <v>40</v>
      </c>
      <c r="M2844" s="13">
        <v>0</v>
      </c>
      <c r="N2844" s="14">
        <f>D2844*$D$10</f>
        <v>74.100000000000009</v>
      </c>
      <c r="O2844" s="14">
        <f>E2844*$E$10</f>
        <v>0</v>
      </c>
      <c r="P2844" s="14">
        <f>F2844*$F$10</f>
        <v>171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166.72500000000002</v>
      </c>
      <c r="T2844" s="14">
        <f>(O2844/100)*(K2844*$J$10)</f>
        <v>0</v>
      </c>
      <c r="U2844" s="14">
        <f>(P2844/100)*(K2844*$K$10)+(P2844/100)*(L2844*$L$10)</f>
        <v>410.4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95"/>
        <v>240.82500000000005</v>
      </c>
      <c r="Y2844" s="14">
        <f t="shared" si="896"/>
        <v>0</v>
      </c>
      <c r="Z2844" s="14">
        <f t="shared" si="897"/>
        <v>581.4</v>
      </c>
      <c r="AA2844" s="14">
        <f t="shared" si="898"/>
        <v>0</v>
      </c>
      <c r="AB2844" s="14">
        <f t="shared" si="902"/>
        <v>0</v>
      </c>
      <c r="AC2844" s="15">
        <f t="shared" si="901"/>
        <v>822.2</v>
      </c>
      <c r="AD2844" s="48">
        <f>(ROUND(AC2844-AC2837,1)/AC2837)</f>
        <v>0.10958164642375169</v>
      </c>
      <c r="AE2844" s="113"/>
      <c r="AF2844" s="60"/>
    </row>
    <row r="2845" spans="1:32">
      <c r="A2845" s="99" t="s">
        <v>832</v>
      </c>
      <c r="B2845" s="89"/>
      <c r="C2845" s="21" t="s">
        <v>3</v>
      </c>
      <c r="D2845" s="12">
        <v>57</v>
      </c>
      <c r="E2845" s="12">
        <v>0</v>
      </c>
      <c r="F2845" s="12">
        <v>0</v>
      </c>
      <c r="G2845" s="12">
        <v>114</v>
      </c>
      <c r="H2845" s="12">
        <v>0</v>
      </c>
      <c r="I2845" s="13">
        <v>75</v>
      </c>
      <c r="J2845" s="13">
        <v>0</v>
      </c>
      <c r="K2845" s="13">
        <v>0</v>
      </c>
      <c r="L2845" s="13">
        <v>80</v>
      </c>
      <c r="M2845" s="13">
        <v>0</v>
      </c>
      <c r="N2845" s="14">
        <f>D2845*$D$11</f>
        <v>74.100000000000009</v>
      </c>
      <c r="O2845" s="14">
        <f>E2845*$E$11</f>
        <v>0</v>
      </c>
      <c r="P2845" s="14">
        <f>F2845*$F$11</f>
        <v>0</v>
      </c>
      <c r="Q2845" s="14">
        <f>G2845*$G$11</f>
        <v>171</v>
      </c>
      <c r="R2845" s="14">
        <f>H2845*$H$11</f>
        <v>0</v>
      </c>
      <c r="S2845" s="14">
        <f>(N2845/100)*(I2845*$I$11)+(N2845/100)*(J2845*$J$11)</f>
        <v>166.72500000000002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410.4</v>
      </c>
      <c r="W2845" s="14">
        <f>(R2845/100)*(K2845*$K$11)+(R2845/100)*(L2845*$L$11)</f>
        <v>0</v>
      </c>
      <c r="X2845" s="14">
        <f t="shared" si="895"/>
        <v>240.82500000000005</v>
      </c>
      <c r="Y2845" s="14">
        <f t="shared" si="896"/>
        <v>0</v>
      </c>
      <c r="Z2845" s="14">
        <f t="shared" si="897"/>
        <v>0</v>
      </c>
      <c r="AA2845" s="14">
        <f t="shared" si="898"/>
        <v>581.4</v>
      </c>
      <c r="AB2845" s="14">
        <f t="shared" si="902"/>
        <v>0</v>
      </c>
      <c r="AC2845" s="15">
        <f t="shared" si="901"/>
        <v>822.2</v>
      </c>
      <c r="AD2845" s="48">
        <f>(ROUND(AC2845-AC2837,1)/AC2837)</f>
        <v>0.10958164642375169</v>
      </c>
      <c r="AE2845" s="113"/>
      <c r="AF2845" s="60"/>
    </row>
    <row r="2846" spans="1:32">
      <c r="A2846" s="99" t="s">
        <v>833</v>
      </c>
      <c r="B2846" s="89"/>
      <c r="C2846" s="21" t="s">
        <v>4</v>
      </c>
      <c r="D2846" s="12">
        <v>57</v>
      </c>
      <c r="E2846" s="12">
        <v>0</v>
      </c>
      <c r="F2846" s="12">
        <v>0</v>
      </c>
      <c r="G2846" s="12">
        <v>0</v>
      </c>
      <c r="H2846" s="12">
        <v>114</v>
      </c>
      <c r="I2846" s="13">
        <v>75</v>
      </c>
      <c r="J2846" s="13">
        <v>0</v>
      </c>
      <c r="K2846" s="13">
        <v>40</v>
      </c>
      <c r="L2846" s="13">
        <v>40</v>
      </c>
      <c r="M2846" s="13">
        <v>0</v>
      </c>
      <c r="N2846" s="14">
        <f>D2846*$D$12</f>
        <v>74.100000000000009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171</v>
      </c>
      <c r="S2846" s="14">
        <f>(N2846/100)*(I2846*$I$12)+(N2846/100)*(J2846*$J$12)</f>
        <v>166.72500000000002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410.4</v>
      </c>
      <c r="X2846" s="14">
        <f t="shared" si="895"/>
        <v>240.82500000000005</v>
      </c>
      <c r="Y2846" s="14">
        <f t="shared" si="896"/>
        <v>0</v>
      </c>
      <c r="Z2846" s="14">
        <f t="shared" si="897"/>
        <v>0</v>
      </c>
      <c r="AA2846" s="14">
        <f t="shared" si="898"/>
        <v>0</v>
      </c>
      <c r="AB2846" s="14">
        <f t="shared" si="902"/>
        <v>581.4</v>
      </c>
      <c r="AC2846" s="15">
        <f t="shared" si="901"/>
        <v>822.2</v>
      </c>
      <c r="AD2846" s="48">
        <f>(ROUND(AC2846-AC2837,1)/AC2837)</f>
        <v>0.10958164642375169</v>
      </c>
      <c r="AE2846" s="113"/>
      <c r="AF2846" s="60"/>
    </row>
    <row r="2847" spans="1:32">
      <c r="A2847" s="99" t="s">
        <v>834</v>
      </c>
      <c r="B2847" s="89"/>
      <c r="C2847" s="21" t="s">
        <v>327</v>
      </c>
      <c r="D2847" s="12">
        <v>114</v>
      </c>
      <c r="E2847" s="12">
        <v>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0</v>
      </c>
      <c r="L2847" s="13">
        <v>0</v>
      </c>
      <c r="M2847" s="13">
        <v>68</v>
      </c>
      <c r="N2847" s="14">
        <f>D2847*$D$13</f>
        <v>171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733.58999999999992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95"/>
        <v>904.58999999999992</v>
      </c>
      <c r="Y2847" s="14">
        <f t="shared" si="896"/>
        <v>0</v>
      </c>
      <c r="Z2847" s="14">
        <f t="shared" si="897"/>
        <v>0</v>
      </c>
      <c r="AA2847" s="14">
        <f t="shared" si="898"/>
        <v>0</v>
      </c>
      <c r="AB2847" s="14">
        <f t="shared" si="902"/>
        <v>0</v>
      </c>
      <c r="AC2847" s="15">
        <f t="shared" si="901"/>
        <v>904.6</v>
      </c>
      <c r="AD2847" s="48">
        <f>(ROUND(AC2847-AC2837,1)/AC2837)</f>
        <v>0.22078272604588392</v>
      </c>
      <c r="AE2847" s="113"/>
      <c r="AF2847" s="60"/>
    </row>
    <row r="2848" spans="1:32">
      <c r="A2848" s="99" t="s">
        <v>835</v>
      </c>
      <c r="B2848" s="89"/>
      <c r="C2848" s="21" t="s">
        <v>328</v>
      </c>
      <c r="D2848" s="12">
        <v>114</v>
      </c>
      <c r="E2848" s="12">
        <v>0</v>
      </c>
      <c r="F2848" s="12">
        <v>0</v>
      </c>
      <c r="G2848" s="12">
        <v>0</v>
      </c>
      <c r="H2848" s="12">
        <v>0</v>
      </c>
      <c r="I2848" s="13">
        <v>75</v>
      </c>
      <c r="J2848" s="13">
        <v>0</v>
      </c>
      <c r="K2848" s="13">
        <v>68</v>
      </c>
      <c r="L2848" s="13">
        <v>0</v>
      </c>
      <c r="M2848" s="13">
        <v>0</v>
      </c>
      <c r="N2848" s="14">
        <f>D2848*$D$14</f>
        <v>171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733.58999999999992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95"/>
        <v>904.58999999999992</v>
      </c>
      <c r="Y2848" s="14">
        <f t="shared" si="896"/>
        <v>0</v>
      </c>
      <c r="Z2848" s="14">
        <f t="shared" si="897"/>
        <v>0</v>
      </c>
      <c r="AA2848" s="14">
        <f t="shared" si="898"/>
        <v>0</v>
      </c>
      <c r="AB2848" s="14">
        <f t="shared" si="902"/>
        <v>0</v>
      </c>
      <c r="AC2848" s="15">
        <f t="shared" si="901"/>
        <v>904.6</v>
      </c>
      <c r="AD2848" s="48">
        <f>(ROUND(AC2848-AC2837,1)/AC2837)</f>
        <v>0.22078272604588392</v>
      </c>
      <c r="AE2848" s="113"/>
      <c r="AF2848" s="60"/>
    </row>
    <row r="2849" spans="1:32">
      <c r="A2849" s="99"/>
      <c r="B2849" s="89"/>
      <c r="C2849" s="21" t="s">
        <v>329</v>
      </c>
      <c r="D2849" s="12">
        <v>114</v>
      </c>
      <c r="E2849" s="12">
        <v>0</v>
      </c>
      <c r="F2849" s="12">
        <v>0</v>
      </c>
      <c r="G2849" s="12">
        <v>0</v>
      </c>
      <c r="H2849" s="12">
        <v>0</v>
      </c>
      <c r="I2849" s="13">
        <v>75</v>
      </c>
      <c r="J2849" s="13">
        <v>0</v>
      </c>
      <c r="K2849" s="13">
        <v>0</v>
      </c>
      <c r="L2849" s="13">
        <v>68</v>
      </c>
      <c r="M2849" s="13">
        <v>0</v>
      </c>
      <c r="N2849" s="14">
        <f>D2849*$D$15</f>
        <v>171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733.58999999999992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95"/>
        <v>904.58999999999992</v>
      </c>
      <c r="Y2849" s="14">
        <f t="shared" si="896"/>
        <v>0</v>
      </c>
      <c r="Z2849" s="14">
        <f t="shared" si="897"/>
        <v>0</v>
      </c>
      <c r="AA2849" s="14">
        <f t="shared" si="898"/>
        <v>0</v>
      </c>
      <c r="AB2849" s="14">
        <f t="shared" si="902"/>
        <v>0</v>
      </c>
      <c r="AC2849" s="15">
        <f t="shared" si="901"/>
        <v>904.6</v>
      </c>
      <c r="AD2849" s="48">
        <f>(ROUND(AC2849-AC2837,1)/AC2837)</f>
        <v>0.22078272604588392</v>
      </c>
      <c r="AE2849" s="113"/>
      <c r="AF2849" s="60"/>
    </row>
    <row r="2850" spans="1:32">
      <c r="A2850" s="99"/>
      <c r="B2850" s="89"/>
      <c r="C2850" s="21" t="s">
        <v>325</v>
      </c>
      <c r="D2850" s="12">
        <v>114</v>
      </c>
      <c r="E2850" s="12">
        <v>0</v>
      </c>
      <c r="F2850" s="12">
        <v>0</v>
      </c>
      <c r="G2850" s="12">
        <v>0</v>
      </c>
      <c r="H2850" s="12">
        <v>0</v>
      </c>
      <c r="I2850" s="13">
        <v>75</v>
      </c>
      <c r="J2850" s="13">
        <v>44</v>
      </c>
      <c r="K2850" s="13">
        <v>0</v>
      </c>
      <c r="L2850" s="13">
        <v>0</v>
      </c>
      <c r="M2850" s="13">
        <v>0</v>
      </c>
      <c r="N2850" s="14">
        <f>D2850*$D$16</f>
        <v>182.4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497.952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95"/>
        <v>680.35199999999998</v>
      </c>
      <c r="Y2850" s="14">
        <f t="shared" si="896"/>
        <v>0</v>
      </c>
      <c r="Z2850" s="14">
        <f t="shared" si="897"/>
        <v>0</v>
      </c>
      <c r="AA2850" s="14">
        <f t="shared" si="898"/>
        <v>0</v>
      </c>
      <c r="AB2850" s="14">
        <f t="shared" si="902"/>
        <v>0</v>
      </c>
      <c r="AC2850" s="15">
        <f t="shared" si="901"/>
        <v>680.4</v>
      </c>
      <c r="AD2850" s="48">
        <f>(ROUND(AC2850-AC2837,1)/AC2837)</f>
        <v>-8.1781376518218624E-2</v>
      </c>
      <c r="AE2850" s="113"/>
      <c r="AF2850" s="60"/>
    </row>
    <row r="2851" spans="1:32">
      <c r="A2851" s="99"/>
      <c r="B2851" s="89"/>
      <c r="C2851" s="21" t="s">
        <v>326</v>
      </c>
      <c r="D2851" s="12">
        <v>114</v>
      </c>
      <c r="E2851" s="12">
        <v>0</v>
      </c>
      <c r="F2851" s="12">
        <v>0</v>
      </c>
      <c r="G2851" s="12">
        <v>0</v>
      </c>
      <c r="H2851" s="12">
        <v>0</v>
      </c>
      <c r="I2851" s="13">
        <v>88</v>
      </c>
      <c r="J2851" s="13">
        <v>0</v>
      </c>
      <c r="K2851" s="13">
        <v>0</v>
      </c>
      <c r="L2851" s="13">
        <v>0</v>
      </c>
      <c r="M2851" s="13">
        <v>0</v>
      </c>
      <c r="N2851" s="14">
        <f>D2851*$D$17</f>
        <v>182.4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722.30399999999997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95"/>
        <v>904.70399999999995</v>
      </c>
      <c r="Y2851" s="14">
        <f t="shared" si="896"/>
        <v>0</v>
      </c>
      <c r="Z2851" s="14">
        <f t="shared" si="897"/>
        <v>0</v>
      </c>
      <c r="AA2851" s="14">
        <f t="shared" si="898"/>
        <v>0</v>
      </c>
      <c r="AB2851" s="14">
        <f t="shared" si="902"/>
        <v>0</v>
      </c>
      <c r="AC2851" s="15">
        <f t="shared" si="901"/>
        <v>904.7</v>
      </c>
      <c r="AD2851" s="48">
        <f>(ROUND(AC2851-AC2837,1)/AC2837)</f>
        <v>0.22091767881241564</v>
      </c>
      <c r="AE2851" s="111"/>
      <c r="AF2851" s="63"/>
    </row>
    <row r="2852" spans="1:32">
      <c r="A2852" s="106" t="s">
        <v>0</v>
      </c>
      <c r="B2852" s="86" t="s">
        <v>129</v>
      </c>
      <c r="C2852" s="50" t="s">
        <v>243</v>
      </c>
      <c r="D2852" s="11">
        <v>115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230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552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95"/>
        <v>782</v>
      </c>
      <c r="Y2852" s="52">
        <f t="shared" si="896"/>
        <v>0</v>
      </c>
      <c r="Z2852" s="52">
        <f t="shared" si="897"/>
        <v>0</v>
      </c>
      <c r="AA2852" s="52">
        <f t="shared" si="898"/>
        <v>0</v>
      </c>
      <c r="AB2852" s="52">
        <f t="shared" si="902"/>
        <v>0</v>
      </c>
      <c r="AC2852" s="53">
        <f>ROUND(X2852+Y2852+Z2852+AA2852+AB2852,1)</f>
        <v>782</v>
      </c>
      <c r="AD2852" s="58">
        <v>0</v>
      </c>
      <c r="AE2852" s="113"/>
      <c r="AF2852" s="60"/>
    </row>
    <row r="2853" spans="1:32">
      <c r="A2853" s="99" t="s">
        <v>802</v>
      </c>
      <c r="B2853" s="87">
        <v>12</v>
      </c>
      <c r="C2853" s="21" t="s">
        <v>324</v>
      </c>
      <c r="D2853" s="12">
        <v>115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184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708.4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95"/>
        <v>892.4</v>
      </c>
      <c r="Y2853" s="14">
        <f t="shared" si="896"/>
        <v>0</v>
      </c>
      <c r="Z2853" s="14">
        <f t="shared" si="897"/>
        <v>0</v>
      </c>
      <c r="AA2853" s="14">
        <f t="shared" si="898"/>
        <v>0</v>
      </c>
      <c r="AB2853" s="14">
        <f>R2853+W2853</f>
        <v>0</v>
      </c>
      <c r="AC2853" s="15">
        <f>ROUND(X2853+Y2853+Z2853+AA2853+AB2853,1)</f>
        <v>892.4</v>
      </c>
      <c r="AD2853" s="48">
        <f>(ROUND(AC2853-AC2852,1)/AC2852)</f>
        <v>0.14117647058823529</v>
      </c>
      <c r="AE2853" s="113"/>
      <c r="AF2853" s="60"/>
    </row>
    <row r="2854" spans="1:32">
      <c r="A2854" s="99" t="s">
        <v>803</v>
      </c>
      <c r="B2854" s="87">
        <v>8</v>
      </c>
      <c r="C2854" s="21" t="s">
        <v>836</v>
      </c>
      <c r="D2854" s="12">
        <v>115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230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515.19999999999993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95"/>
        <v>745.19999999999993</v>
      </c>
      <c r="Y2854" s="14">
        <f t="shared" si="896"/>
        <v>0</v>
      </c>
      <c r="Z2854" s="14">
        <f t="shared" si="897"/>
        <v>0</v>
      </c>
      <c r="AA2854" s="14">
        <f t="shared" si="898"/>
        <v>0</v>
      </c>
      <c r="AB2854" s="14">
        <f>R2854+W2854</f>
        <v>0</v>
      </c>
      <c r="AC2854" s="15">
        <f t="shared" ref="AC2854:AC2866" si="903">ROUND(X2854+Y2854+Z2854+AA2854+AB2854,1)</f>
        <v>745.2</v>
      </c>
      <c r="AD2854" s="48">
        <f>(ROUND(AC2854-AC2852,1)/AC2852)</f>
        <v>-4.7058823529411764E-2</v>
      </c>
      <c r="AE2854" s="113" t="s">
        <v>801</v>
      </c>
      <c r="AF2854" s="60"/>
    </row>
    <row r="2855" spans="1:32">
      <c r="A2855" s="99" t="s">
        <v>804</v>
      </c>
      <c r="B2855" s="87">
        <v>0</v>
      </c>
      <c r="C2855" s="21" t="s">
        <v>337</v>
      </c>
      <c r="D2855" s="12">
        <v>115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230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515.19999999999993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95"/>
        <v>745.19999999999993</v>
      </c>
      <c r="Y2855" s="14">
        <f t="shared" si="896"/>
        <v>0</v>
      </c>
      <c r="Z2855" s="14">
        <f t="shared" si="897"/>
        <v>0</v>
      </c>
      <c r="AA2855" s="14">
        <f t="shared" si="898"/>
        <v>0</v>
      </c>
      <c r="AB2855" s="14">
        <f t="shared" ref="AB2855:AB2867" si="904">R2855+W2855</f>
        <v>0</v>
      </c>
      <c r="AC2855" s="15">
        <f t="shared" si="903"/>
        <v>745.2</v>
      </c>
      <c r="AD2855" s="48">
        <f>(ROUND(AC2855-AC2852,1)/AC2852)</f>
        <v>-4.7058823529411764E-2</v>
      </c>
      <c r="AE2855" s="113"/>
      <c r="AF2855" s="60"/>
    </row>
    <row r="2856" spans="1:32">
      <c r="A2856" s="99" t="s">
        <v>805</v>
      </c>
      <c r="B2856" s="87">
        <v>0</v>
      </c>
      <c r="C2856" s="21" t="s">
        <v>338</v>
      </c>
      <c r="D2856" s="12">
        <v>115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230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515.19999999999993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95"/>
        <v>745.19999999999993</v>
      </c>
      <c r="Y2856" s="14">
        <f t="shared" si="896"/>
        <v>0</v>
      </c>
      <c r="Z2856" s="14">
        <f t="shared" si="897"/>
        <v>0</v>
      </c>
      <c r="AA2856" s="14">
        <f t="shared" si="898"/>
        <v>0</v>
      </c>
      <c r="AB2856" s="14">
        <f t="shared" si="904"/>
        <v>0</v>
      </c>
      <c r="AC2856" s="15">
        <f t="shared" si="903"/>
        <v>745.2</v>
      </c>
      <c r="AD2856" s="48">
        <f>(ROUND(AC2856-AC2852,1)/AC2852)</f>
        <v>-4.7058823529411764E-2</v>
      </c>
      <c r="AE2856" s="113"/>
      <c r="AF2856" s="60"/>
    </row>
    <row r="2857" spans="1:32">
      <c r="A2857" s="99" t="s">
        <v>655</v>
      </c>
      <c r="B2857" s="87"/>
      <c r="C2857" s="21" t="s">
        <v>339</v>
      </c>
      <c r="D2857" s="12">
        <v>115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230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515.19999999999993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95"/>
        <v>745.19999999999993</v>
      </c>
      <c r="Y2857" s="14">
        <f t="shared" si="896"/>
        <v>0</v>
      </c>
      <c r="Z2857" s="14">
        <f t="shared" si="897"/>
        <v>0</v>
      </c>
      <c r="AA2857" s="14">
        <f t="shared" si="898"/>
        <v>0</v>
      </c>
      <c r="AB2857" s="14">
        <f t="shared" si="904"/>
        <v>0</v>
      </c>
      <c r="AC2857" s="15">
        <f t="shared" si="903"/>
        <v>745.2</v>
      </c>
      <c r="AD2857" s="48">
        <f>(ROUND(AC2857-AC2852,1)/AC2852)</f>
        <v>-4.7058823529411764E-2</v>
      </c>
      <c r="AE2857" s="113"/>
      <c r="AF2857" s="60"/>
    </row>
    <row r="2858" spans="1:32">
      <c r="A2858" s="99" t="s">
        <v>596</v>
      </c>
      <c r="B2858" s="87"/>
      <c r="C2858" s="21" t="s">
        <v>1</v>
      </c>
      <c r="D2858" s="12">
        <v>58</v>
      </c>
      <c r="E2858" s="12">
        <v>115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75.400000000000006</v>
      </c>
      <c r="O2858" s="14">
        <f>E2858*$E$9</f>
        <v>172.5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180.96</v>
      </c>
      <c r="T2858" s="14">
        <f>(O2858/100)*(K2858*$K$9)</f>
        <v>439.875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95"/>
        <v>256.36</v>
      </c>
      <c r="Y2858" s="14">
        <f t="shared" si="896"/>
        <v>612.375</v>
      </c>
      <c r="Z2858" s="14">
        <f t="shared" si="897"/>
        <v>0</v>
      </c>
      <c r="AA2858" s="14">
        <f t="shared" si="898"/>
        <v>0</v>
      </c>
      <c r="AB2858" s="14">
        <f t="shared" si="904"/>
        <v>0</v>
      </c>
      <c r="AC2858" s="15">
        <f t="shared" si="903"/>
        <v>868.7</v>
      </c>
      <c r="AD2858" s="48">
        <f>(ROUND(AC2858-AC2852,1)/AC2852)</f>
        <v>0.1108695652173913</v>
      </c>
      <c r="AE2858" s="113"/>
      <c r="AF2858" s="60"/>
    </row>
    <row r="2859" spans="1:32">
      <c r="A2859" s="99" t="s">
        <v>831</v>
      </c>
      <c r="B2859" s="87"/>
      <c r="C2859" s="21" t="s">
        <v>2</v>
      </c>
      <c r="D2859" s="12">
        <v>58</v>
      </c>
      <c r="E2859" s="12">
        <v>0</v>
      </c>
      <c r="F2859" s="12">
        <v>115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75.400000000000006</v>
      </c>
      <c r="O2859" s="14">
        <f>E2859*$E$10</f>
        <v>0</v>
      </c>
      <c r="P2859" s="14">
        <f>F2859*$F$10</f>
        <v>172.5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180.96</v>
      </c>
      <c r="T2859" s="14">
        <f>(O2859/100)*(K2859*$J$10)</f>
        <v>0</v>
      </c>
      <c r="U2859" s="14">
        <f>(P2859/100)*(K2859*$K$10)+(P2859/100)*(L2859*$L$10)</f>
        <v>439.875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95"/>
        <v>256.36</v>
      </c>
      <c r="Y2859" s="14">
        <f t="shared" si="896"/>
        <v>0</v>
      </c>
      <c r="Z2859" s="14">
        <f t="shared" si="897"/>
        <v>612.375</v>
      </c>
      <c r="AA2859" s="14">
        <f t="shared" si="898"/>
        <v>0</v>
      </c>
      <c r="AB2859" s="14">
        <f t="shared" si="904"/>
        <v>0</v>
      </c>
      <c r="AC2859" s="15">
        <f t="shared" si="903"/>
        <v>868.7</v>
      </c>
      <c r="AD2859" s="48">
        <f>(ROUND(AC2859-AC2852,1)/AC2852)</f>
        <v>0.1108695652173913</v>
      </c>
      <c r="AE2859" s="113"/>
      <c r="AF2859" s="60"/>
    </row>
    <row r="2860" spans="1:32">
      <c r="A2860" s="99" t="s">
        <v>832</v>
      </c>
      <c r="B2860" s="87"/>
      <c r="C2860" s="21" t="s">
        <v>3</v>
      </c>
      <c r="D2860" s="12">
        <v>58</v>
      </c>
      <c r="E2860" s="12">
        <v>0</v>
      </c>
      <c r="F2860" s="12">
        <v>0</v>
      </c>
      <c r="G2860" s="12">
        <v>115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75.400000000000006</v>
      </c>
      <c r="O2860" s="14">
        <f>E2860*$E$11</f>
        <v>0</v>
      </c>
      <c r="P2860" s="14">
        <f>F2860*$F$11</f>
        <v>0</v>
      </c>
      <c r="Q2860" s="14">
        <f>G2860*$G$11</f>
        <v>172.5</v>
      </c>
      <c r="R2860" s="14">
        <f>H2860*$H$11</f>
        <v>0</v>
      </c>
      <c r="S2860" s="14">
        <f>(N2860/100)*(I2860*$I$11)+(N2860/100)*(J2860*$J$11)</f>
        <v>180.96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439.875</v>
      </c>
      <c r="W2860" s="14">
        <f>(R2860/100)*(K2860*$K$11)+(R2860/100)*(L2860*$L$11)</f>
        <v>0</v>
      </c>
      <c r="X2860" s="14">
        <f t="shared" si="895"/>
        <v>256.36</v>
      </c>
      <c r="Y2860" s="14">
        <f t="shared" si="896"/>
        <v>0</v>
      </c>
      <c r="Z2860" s="14">
        <f t="shared" si="897"/>
        <v>0</v>
      </c>
      <c r="AA2860" s="14">
        <f t="shared" si="898"/>
        <v>612.375</v>
      </c>
      <c r="AB2860" s="14">
        <f t="shared" si="904"/>
        <v>0</v>
      </c>
      <c r="AC2860" s="15">
        <f t="shared" si="903"/>
        <v>868.7</v>
      </c>
      <c r="AD2860" s="48">
        <f>(ROUND(AC2860-AC2852,1)/AC2852)</f>
        <v>0.1108695652173913</v>
      </c>
      <c r="AE2860" s="113"/>
      <c r="AF2860" s="60"/>
    </row>
    <row r="2861" spans="1:32">
      <c r="A2861" s="99" t="s">
        <v>833</v>
      </c>
      <c r="B2861" s="87"/>
      <c r="C2861" s="21" t="s">
        <v>4</v>
      </c>
      <c r="D2861" s="12">
        <v>58</v>
      </c>
      <c r="E2861" s="12">
        <v>0</v>
      </c>
      <c r="F2861" s="12">
        <v>0</v>
      </c>
      <c r="G2861" s="12">
        <v>0</v>
      </c>
      <c r="H2861" s="12">
        <v>115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75.400000000000006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172.5</v>
      </c>
      <c r="S2861" s="14">
        <f>(N2861/100)*(I2861*$I$12)+(N2861/100)*(J2861*$J$12)</f>
        <v>180.96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439.875</v>
      </c>
      <c r="X2861" s="14">
        <f t="shared" si="895"/>
        <v>256.36</v>
      </c>
      <c r="Y2861" s="14">
        <f t="shared" si="896"/>
        <v>0</v>
      </c>
      <c r="Z2861" s="14">
        <f t="shared" si="897"/>
        <v>0</v>
      </c>
      <c r="AA2861" s="14">
        <f t="shared" si="898"/>
        <v>0</v>
      </c>
      <c r="AB2861" s="14">
        <f t="shared" si="904"/>
        <v>612.375</v>
      </c>
      <c r="AC2861" s="15">
        <f t="shared" si="903"/>
        <v>868.7</v>
      </c>
      <c r="AD2861" s="48">
        <f>(ROUND(AC2861-AC2852,1)/AC2852)</f>
        <v>0.1108695652173913</v>
      </c>
      <c r="AE2861" s="113"/>
      <c r="AF2861" s="60"/>
    </row>
    <row r="2862" spans="1:32">
      <c r="A2862" s="99" t="s">
        <v>834</v>
      </c>
      <c r="B2862" s="87"/>
      <c r="C2862" s="21" t="s">
        <v>327</v>
      </c>
      <c r="D2862" s="12">
        <v>115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172.5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776.25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95"/>
        <v>948.75</v>
      </c>
      <c r="Y2862" s="14">
        <f t="shared" si="896"/>
        <v>0</v>
      </c>
      <c r="Z2862" s="14">
        <f t="shared" si="897"/>
        <v>0</v>
      </c>
      <c r="AA2862" s="14">
        <f t="shared" si="898"/>
        <v>0</v>
      </c>
      <c r="AB2862" s="14">
        <f t="shared" si="904"/>
        <v>0</v>
      </c>
      <c r="AC2862" s="15">
        <f t="shared" si="903"/>
        <v>948.8</v>
      </c>
      <c r="AD2862" s="48">
        <f>(ROUND(AC2862-AC2852,1)/AC2852)</f>
        <v>0.21329923273657289</v>
      </c>
      <c r="AE2862" s="113"/>
      <c r="AF2862" s="60"/>
    </row>
    <row r="2863" spans="1:32">
      <c r="A2863" s="99" t="s">
        <v>835</v>
      </c>
      <c r="B2863" s="87"/>
      <c r="C2863" s="21" t="s">
        <v>328</v>
      </c>
      <c r="D2863" s="12">
        <v>115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172.5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776.25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95"/>
        <v>948.75</v>
      </c>
      <c r="Y2863" s="14">
        <f t="shared" si="896"/>
        <v>0</v>
      </c>
      <c r="Z2863" s="14">
        <f t="shared" si="897"/>
        <v>0</v>
      </c>
      <c r="AA2863" s="14">
        <f t="shared" si="898"/>
        <v>0</v>
      </c>
      <c r="AB2863" s="14">
        <f t="shared" si="904"/>
        <v>0</v>
      </c>
      <c r="AC2863" s="15">
        <f t="shared" si="903"/>
        <v>948.8</v>
      </c>
      <c r="AD2863" s="48">
        <f>(ROUND(AC2863-AC2852,1)/AC2852)</f>
        <v>0.21329923273657289</v>
      </c>
      <c r="AE2863" s="113"/>
      <c r="AF2863" s="60"/>
    </row>
    <row r="2864" spans="1:32">
      <c r="A2864" s="99"/>
      <c r="B2864" s="87"/>
      <c r="C2864" s="21" t="s">
        <v>329</v>
      </c>
      <c r="D2864" s="12">
        <v>115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172.5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776.25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95"/>
        <v>948.75</v>
      </c>
      <c r="Y2864" s="14">
        <f t="shared" si="896"/>
        <v>0</v>
      </c>
      <c r="Z2864" s="14">
        <f t="shared" si="897"/>
        <v>0</v>
      </c>
      <c r="AA2864" s="14">
        <f t="shared" si="898"/>
        <v>0</v>
      </c>
      <c r="AB2864" s="14">
        <f t="shared" si="904"/>
        <v>0</v>
      </c>
      <c r="AC2864" s="15">
        <f t="shared" si="903"/>
        <v>948.8</v>
      </c>
      <c r="AD2864" s="48">
        <f>(ROUND(AC2864-AC2852,1)/AC2852)</f>
        <v>0.21329923273657289</v>
      </c>
      <c r="AE2864" s="113"/>
      <c r="AF2864" s="60"/>
    </row>
    <row r="2865" spans="1:32">
      <c r="A2865" s="99"/>
      <c r="B2865" s="87"/>
      <c r="C2865" s="21" t="s">
        <v>325</v>
      </c>
      <c r="D2865" s="12">
        <v>115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184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565.80000000000007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95"/>
        <v>749.80000000000007</v>
      </c>
      <c r="Y2865" s="14">
        <f t="shared" si="896"/>
        <v>0</v>
      </c>
      <c r="Z2865" s="14">
        <f t="shared" si="897"/>
        <v>0</v>
      </c>
      <c r="AA2865" s="14">
        <f t="shared" si="898"/>
        <v>0</v>
      </c>
      <c r="AB2865" s="14">
        <f t="shared" si="904"/>
        <v>0</v>
      </c>
      <c r="AC2865" s="15">
        <f t="shared" si="903"/>
        <v>749.8</v>
      </c>
      <c r="AD2865" s="48">
        <f>(ROUND(AC2865-AC2852,1)/AC2852)</f>
        <v>-4.11764705882353E-2</v>
      </c>
      <c r="AE2865" s="113"/>
      <c r="AF2865" s="60"/>
    </row>
    <row r="2866" spans="1:32">
      <c r="A2866" s="99"/>
      <c r="B2866" s="87"/>
      <c r="C2866" s="21" t="s">
        <v>326</v>
      </c>
      <c r="D2866" s="12">
        <v>115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184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724.04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95"/>
        <v>908.04</v>
      </c>
      <c r="Y2866" s="14">
        <f t="shared" si="896"/>
        <v>0</v>
      </c>
      <c r="Z2866" s="14">
        <f t="shared" si="897"/>
        <v>0</v>
      </c>
      <c r="AA2866" s="14">
        <f t="shared" si="898"/>
        <v>0</v>
      </c>
      <c r="AB2866" s="14">
        <f t="shared" si="904"/>
        <v>0</v>
      </c>
      <c r="AC2866" s="15">
        <f t="shared" si="903"/>
        <v>908</v>
      </c>
      <c r="AD2866" s="48">
        <f>(ROUND(AC2866-AC2852,1)/AC2852)</f>
        <v>0.16112531969309463</v>
      </c>
      <c r="AE2866" s="113"/>
      <c r="AF2866" s="60"/>
    </row>
    <row r="2867" spans="1:32">
      <c r="A2867" s="106" t="s">
        <v>0</v>
      </c>
      <c r="B2867" s="88" t="s">
        <v>130</v>
      </c>
      <c r="C2867" s="50" t="s">
        <v>243</v>
      </c>
      <c r="D2867" s="11">
        <v>113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226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542.4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95"/>
        <v>768.4</v>
      </c>
      <c r="Y2867" s="52">
        <f t="shared" si="896"/>
        <v>0</v>
      </c>
      <c r="Z2867" s="52">
        <f t="shared" si="897"/>
        <v>0</v>
      </c>
      <c r="AA2867" s="52">
        <f t="shared" si="898"/>
        <v>0</v>
      </c>
      <c r="AB2867" s="52">
        <f t="shared" si="904"/>
        <v>0</v>
      </c>
      <c r="AC2867" s="53">
        <f>ROUND(X2867+Y2867+Z2867+AA2867+AB2867,1)</f>
        <v>768.4</v>
      </c>
      <c r="AD2867" s="58">
        <v>0</v>
      </c>
      <c r="AE2867" s="113"/>
      <c r="AF2867" s="60"/>
    </row>
    <row r="2868" spans="1:32">
      <c r="A2868" s="99" t="s">
        <v>802</v>
      </c>
      <c r="B2868" s="88">
        <v>8</v>
      </c>
      <c r="C2868" s="21" t="s">
        <v>324</v>
      </c>
      <c r="D2868" s="12">
        <v>113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35</v>
      </c>
      <c r="K2868" s="13">
        <v>0</v>
      </c>
      <c r="L2868" s="13">
        <v>0</v>
      </c>
      <c r="M2868" s="13">
        <v>0</v>
      </c>
      <c r="N2868" s="14">
        <f>D2868*$D$4</f>
        <v>180.8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696.08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95"/>
        <v>876.88000000000011</v>
      </c>
      <c r="Y2868" s="14">
        <f t="shared" si="896"/>
        <v>0</v>
      </c>
      <c r="Z2868" s="14">
        <f t="shared" si="897"/>
        <v>0</v>
      </c>
      <c r="AA2868" s="14">
        <f t="shared" si="898"/>
        <v>0</v>
      </c>
      <c r="AB2868" s="14">
        <f>R2868+W2868</f>
        <v>0</v>
      </c>
      <c r="AC2868" s="15">
        <f>ROUND(X2868+Y2868+Z2868+AA2868+AB2868,1)</f>
        <v>876.9</v>
      </c>
      <c r="AD2868" s="48">
        <f>(ROUND(AC2868-AC2867,1)/AC2867)</f>
        <v>0.1412024986985945</v>
      </c>
      <c r="AE2868" s="113"/>
      <c r="AF2868" s="60"/>
    </row>
    <row r="2869" spans="1:32">
      <c r="A2869" s="99" t="s">
        <v>803</v>
      </c>
      <c r="B2869" s="89">
        <v>10</v>
      </c>
      <c r="C2869" s="21" t="s">
        <v>836</v>
      </c>
      <c r="D2869" s="12">
        <v>113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226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506.23999999999995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95"/>
        <v>732.24</v>
      </c>
      <c r="Y2869" s="14">
        <f t="shared" si="896"/>
        <v>0</v>
      </c>
      <c r="Z2869" s="14">
        <f t="shared" si="897"/>
        <v>0</v>
      </c>
      <c r="AA2869" s="14">
        <f t="shared" si="898"/>
        <v>0</v>
      </c>
      <c r="AB2869" s="14">
        <f>R2869+W2869</f>
        <v>0</v>
      </c>
      <c r="AC2869" s="15">
        <f t="shared" ref="AC2869:AC2881" si="905">ROUND(X2869+Y2869+Z2869+AA2869+AB2869,1)</f>
        <v>732.2</v>
      </c>
      <c r="AD2869" s="48">
        <f>(ROUND(AC2869-AC2867,1)/AC2867)</f>
        <v>-4.7110879750130147E-2</v>
      </c>
      <c r="AE2869" s="113" t="s">
        <v>801</v>
      </c>
      <c r="AF2869" s="60"/>
    </row>
    <row r="2870" spans="1:32">
      <c r="A2870" s="99" t="s">
        <v>804</v>
      </c>
      <c r="B2870" s="89">
        <v>0</v>
      </c>
      <c r="C2870" s="21" t="s">
        <v>337</v>
      </c>
      <c r="D2870" s="12">
        <v>113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226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506.23999999999995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95"/>
        <v>732.24</v>
      </c>
      <c r="Y2870" s="14">
        <f t="shared" si="896"/>
        <v>0</v>
      </c>
      <c r="Z2870" s="14">
        <f t="shared" si="897"/>
        <v>0</v>
      </c>
      <c r="AA2870" s="14">
        <f t="shared" si="898"/>
        <v>0</v>
      </c>
      <c r="AB2870" s="14">
        <f t="shared" ref="AB2870:AB2882" si="906">R2870+W2870</f>
        <v>0</v>
      </c>
      <c r="AC2870" s="15">
        <f t="shared" si="905"/>
        <v>732.2</v>
      </c>
      <c r="AD2870" s="48">
        <f>(ROUND(AC2870-AC2867,1)/AC2867)</f>
        <v>-4.7110879750130147E-2</v>
      </c>
      <c r="AE2870" s="113"/>
      <c r="AF2870" s="60"/>
    </row>
    <row r="2871" spans="1:32">
      <c r="A2871" s="99" t="s">
        <v>805</v>
      </c>
      <c r="B2871" s="89">
        <v>0</v>
      </c>
      <c r="C2871" s="21" t="s">
        <v>338</v>
      </c>
      <c r="D2871" s="12">
        <v>113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226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506.23999999999995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895"/>
        <v>732.24</v>
      </c>
      <c r="Y2871" s="14">
        <f t="shared" si="896"/>
        <v>0</v>
      </c>
      <c r="Z2871" s="14">
        <f t="shared" si="897"/>
        <v>0</v>
      </c>
      <c r="AA2871" s="14">
        <f t="shared" si="898"/>
        <v>0</v>
      </c>
      <c r="AB2871" s="14">
        <f t="shared" si="906"/>
        <v>0</v>
      </c>
      <c r="AC2871" s="15">
        <f t="shared" si="905"/>
        <v>732.2</v>
      </c>
      <c r="AD2871" s="48">
        <f>(ROUND(AC2871-AC2867,1)/AC2867)</f>
        <v>-4.7110879750130147E-2</v>
      </c>
      <c r="AE2871" s="113"/>
      <c r="AF2871" s="60"/>
    </row>
    <row r="2872" spans="1:32">
      <c r="A2872" s="99" t="s">
        <v>655</v>
      </c>
      <c r="B2872" s="89"/>
      <c r="C2872" s="21" t="s">
        <v>339</v>
      </c>
      <c r="D2872" s="12">
        <v>113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226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506.23999999999995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895"/>
        <v>732.24</v>
      </c>
      <c r="Y2872" s="14">
        <f t="shared" si="896"/>
        <v>0</v>
      </c>
      <c r="Z2872" s="14">
        <f t="shared" si="897"/>
        <v>0</v>
      </c>
      <c r="AA2872" s="14">
        <f t="shared" si="898"/>
        <v>0</v>
      </c>
      <c r="AB2872" s="14">
        <f t="shared" si="906"/>
        <v>0</v>
      </c>
      <c r="AC2872" s="15">
        <f t="shared" si="905"/>
        <v>732.2</v>
      </c>
      <c r="AD2872" s="48">
        <f>(ROUND(AC2872-AC2867,1)/AC2867)</f>
        <v>-4.7110879750130147E-2</v>
      </c>
      <c r="AE2872" s="113"/>
      <c r="AF2872" s="60"/>
    </row>
    <row r="2873" spans="1:32">
      <c r="A2873" s="99" t="s">
        <v>596</v>
      </c>
      <c r="B2873" s="89"/>
      <c r="C2873" s="21" t="s">
        <v>1</v>
      </c>
      <c r="D2873" s="12">
        <v>57</v>
      </c>
      <c r="E2873" s="12">
        <v>113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85</v>
      </c>
      <c r="L2873" s="13">
        <v>0</v>
      </c>
      <c r="M2873" s="13">
        <v>0</v>
      </c>
      <c r="N2873" s="14">
        <f>D2873*$D$9</f>
        <v>74.100000000000009</v>
      </c>
      <c r="O2873" s="14">
        <f>E2873*$E$9</f>
        <v>169.5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177.84000000000003</v>
      </c>
      <c r="T2873" s="14">
        <f>(O2873/100)*(K2873*$K$9)</f>
        <v>432.22500000000002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895"/>
        <v>251.94000000000005</v>
      </c>
      <c r="Y2873" s="14">
        <f t="shared" si="896"/>
        <v>601.72500000000002</v>
      </c>
      <c r="Z2873" s="14">
        <f t="shared" si="897"/>
        <v>0</v>
      </c>
      <c r="AA2873" s="14">
        <f t="shared" si="898"/>
        <v>0</v>
      </c>
      <c r="AB2873" s="14">
        <f t="shared" si="906"/>
        <v>0</v>
      </c>
      <c r="AC2873" s="15">
        <f t="shared" si="905"/>
        <v>853.7</v>
      </c>
      <c r="AD2873" s="48">
        <f>(ROUND(AC2873-AC2867,1)/AC2867)</f>
        <v>0.11100989068193649</v>
      </c>
      <c r="AE2873" s="113"/>
      <c r="AF2873" s="60"/>
    </row>
    <row r="2874" spans="1:32">
      <c r="A2874" s="99" t="s">
        <v>831</v>
      </c>
      <c r="B2874" s="89"/>
      <c r="C2874" s="21" t="s">
        <v>2</v>
      </c>
      <c r="D2874" s="12">
        <v>57</v>
      </c>
      <c r="E2874" s="12">
        <v>0</v>
      </c>
      <c r="F2874" s="12">
        <v>113</v>
      </c>
      <c r="G2874" s="12">
        <v>0</v>
      </c>
      <c r="H2874" s="12">
        <v>0</v>
      </c>
      <c r="I2874" s="13">
        <v>60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74.100000000000009</v>
      </c>
      <c r="O2874" s="14">
        <f>E2874*$E$10</f>
        <v>0</v>
      </c>
      <c r="P2874" s="14">
        <f>F2874*$F$10</f>
        <v>169.5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177.84000000000003</v>
      </c>
      <c r="T2874" s="14">
        <f>(O2874/100)*(K2874*$J$10)</f>
        <v>0</v>
      </c>
      <c r="U2874" s="14">
        <f>(P2874/100)*(K2874*$K$10)+(P2874/100)*(L2874*$L$10)</f>
        <v>432.22500000000002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895"/>
        <v>251.94000000000005</v>
      </c>
      <c r="Y2874" s="14">
        <f t="shared" si="896"/>
        <v>0</v>
      </c>
      <c r="Z2874" s="14">
        <f t="shared" si="897"/>
        <v>601.72500000000002</v>
      </c>
      <c r="AA2874" s="14">
        <f t="shared" si="898"/>
        <v>0</v>
      </c>
      <c r="AB2874" s="14">
        <f t="shared" si="906"/>
        <v>0</v>
      </c>
      <c r="AC2874" s="15">
        <f t="shared" si="905"/>
        <v>853.7</v>
      </c>
      <c r="AD2874" s="48">
        <f>(ROUND(AC2874-AC2867,1)/AC2867)</f>
        <v>0.11100989068193649</v>
      </c>
      <c r="AE2874" s="113"/>
      <c r="AF2874" s="60"/>
    </row>
    <row r="2875" spans="1:32">
      <c r="A2875" s="99" t="s">
        <v>832</v>
      </c>
      <c r="B2875" s="89"/>
      <c r="C2875" s="21" t="s">
        <v>3</v>
      </c>
      <c r="D2875" s="12">
        <v>57</v>
      </c>
      <c r="E2875" s="12">
        <v>0</v>
      </c>
      <c r="F2875" s="12">
        <v>0</v>
      </c>
      <c r="G2875" s="12">
        <v>113</v>
      </c>
      <c r="H2875" s="12">
        <v>0</v>
      </c>
      <c r="I2875" s="13">
        <v>60</v>
      </c>
      <c r="J2875" s="13">
        <v>20</v>
      </c>
      <c r="K2875" s="13">
        <v>0</v>
      </c>
      <c r="L2875" s="13">
        <v>85</v>
      </c>
      <c r="M2875" s="13">
        <v>0</v>
      </c>
      <c r="N2875" s="14">
        <f>D2875*$D$11</f>
        <v>74.100000000000009</v>
      </c>
      <c r="O2875" s="14">
        <f>E2875*$E$11</f>
        <v>0</v>
      </c>
      <c r="P2875" s="14">
        <f>F2875*$F$11</f>
        <v>0</v>
      </c>
      <c r="Q2875" s="14">
        <f>G2875*$G$11</f>
        <v>169.5</v>
      </c>
      <c r="R2875" s="14">
        <f>H2875*$H$11</f>
        <v>0</v>
      </c>
      <c r="S2875" s="14">
        <f>(N2875/100)*(I2875*$I$11)+(N2875/100)*(J2875*$J$11)</f>
        <v>177.84000000000003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432.22500000000002</v>
      </c>
      <c r="W2875" s="14">
        <f>(R2875/100)*(K2875*$K$11)+(R2875/100)*(L2875*$L$11)</f>
        <v>0</v>
      </c>
      <c r="X2875" s="14">
        <f t="shared" si="895"/>
        <v>251.94000000000005</v>
      </c>
      <c r="Y2875" s="14">
        <f t="shared" si="896"/>
        <v>0</v>
      </c>
      <c r="Z2875" s="14">
        <f t="shared" si="897"/>
        <v>0</v>
      </c>
      <c r="AA2875" s="14">
        <f t="shared" si="898"/>
        <v>601.72500000000002</v>
      </c>
      <c r="AB2875" s="14">
        <f t="shared" si="906"/>
        <v>0</v>
      </c>
      <c r="AC2875" s="15">
        <f t="shared" si="905"/>
        <v>853.7</v>
      </c>
      <c r="AD2875" s="48">
        <f>(ROUND(AC2875-AC2867,1)/AC2867)</f>
        <v>0.11100989068193649</v>
      </c>
      <c r="AE2875" s="113"/>
      <c r="AF2875" s="60"/>
    </row>
    <row r="2876" spans="1:32">
      <c r="A2876" s="99" t="s">
        <v>833</v>
      </c>
      <c r="B2876" s="89"/>
      <c r="C2876" s="21" t="s">
        <v>4</v>
      </c>
      <c r="D2876" s="12">
        <v>57</v>
      </c>
      <c r="E2876" s="12">
        <v>0</v>
      </c>
      <c r="F2876" s="12">
        <v>0</v>
      </c>
      <c r="G2876" s="12">
        <v>0</v>
      </c>
      <c r="H2876" s="12">
        <v>113</v>
      </c>
      <c r="I2876" s="13">
        <v>60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74.100000000000009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169.5</v>
      </c>
      <c r="S2876" s="14">
        <f>(N2876/100)*(I2876*$I$12)+(N2876/100)*(J2876*$J$12)</f>
        <v>177.84000000000003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432.22500000000002</v>
      </c>
      <c r="X2876" s="14">
        <f t="shared" si="895"/>
        <v>251.94000000000005</v>
      </c>
      <c r="Y2876" s="14">
        <f t="shared" si="896"/>
        <v>0</v>
      </c>
      <c r="Z2876" s="14">
        <f t="shared" si="897"/>
        <v>0</v>
      </c>
      <c r="AA2876" s="14">
        <f t="shared" si="898"/>
        <v>0</v>
      </c>
      <c r="AB2876" s="14">
        <f t="shared" si="906"/>
        <v>601.72500000000002</v>
      </c>
      <c r="AC2876" s="15">
        <f t="shared" si="905"/>
        <v>853.7</v>
      </c>
      <c r="AD2876" s="48">
        <f>(ROUND(AC2876-AC2867,1)/AC2867)</f>
        <v>0.11100989068193649</v>
      </c>
      <c r="AE2876" s="113"/>
      <c r="AF2876" s="60"/>
    </row>
    <row r="2877" spans="1:32">
      <c r="A2877" s="99" t="s">
        <v>834</v>
      </c>
      <c r="B2877" s="89"/>
      <c r="C2877" s="21" t="s">
        <v>327</v>
      </c>
      <c r="D2877" s="12">
        <v>113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0</v>
      </c>
      <c r="L2877" s="13">
        <v>0</v>
      </c>
      <c r="M2877" s="13">
        <v>70</v>
      </c>
      <c r="N2877" s="14">
        <f>D2877*$D$13</f>
        <v>169.5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762.75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895"/>
        <v>932.25</v>
      </c>
      <c r="Y2877" s="14">
        <f t="shared" si="896"/>
        <v>0</v>
      </c>
      <c r="Z2877" s="14">
        <f t="shared" si="897"/>
        <v>0</v>
      </c>
      <c r="AA2877" s="14">
        <f t="shared" si="898"/>
        <v>0</v>
      </c>
      <c r="AB2877" s="14">
        <f t="shared" si="906"/>
        <v>0</v>
      </c>
      <c r="AC2877" s="15">
        <f t="shared" si="905"/>
        <v>932.3</v>
      </c>
      <c r="AD2877" s="48">
        <f>(ROUND(AC2877-AC2867,1)/AC2867)</f>
        <v>0.21330036439354505</v>
      </c>
      <c r="AE2877" s="113"/>
      <c r="AF2877" s="60"/>
    </row>
    <row r="2878" spans="1:32">
      <c r="A2878" s="99" t="s">
        <v>835</v>
      </c>
      <c r="B2878" s="89"/>
      <c r="C2878" s="21" t="s">
        <v>328</v>
      </c>
      <c r="D2878" s="12">
        <v>113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20</v>
      </c>
      <c r="K2878" s="13">
        <v>70</v>
      </c>
      <c r="L2878" s="13">
        <v>0</v>
      </c>
      <c r="M2878" s="13">
        <v>0</v>
      </c>
      <c r="N2878" s="14">
        <f>D2878*$D$14</f>
        <v>169.5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762.75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895"/>
        <v>932.25</v>
      </c>
      <c r="Y2878" s="14">
        <f t="shared" si="896"/>
        <v>0</v>
      </c>
      <c r="Z2878" s="14">
        <f t="shared" si="897"/>
        <v>0</v>
      </c>
      <c r="AA2878" s="14">
        <f t="shared" si="898"/>
        <v>0</v>
      </c>
      <c r="AB2878" s="14">
        <f t="shared" si="906"/>
        <v>0</v>
      </c>
      <c r="AC2878" s="15">
        <f t="shared" si="905"/>
        <v>932.3</v>
      </c>
      <c r="AD2878" s="48">
        <f>(ROUND(AC2878-AC2867,1)/AC2867)</f>
        <v>0.21330036439354505</v>
      </c>
      <c r="AE2878" s="113"/>
      <c r="AF2878" s="60"/>
    </row>
    <row r="2879" spans="1:32">
      <c r="A2879" s="99"/>
      <c r="B2879" s="89"/>
      <c r="C2879" s="21" t="s">
        <v>329</v>
      </c>
      <c r="D2879" s="12">
        <v>113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20</v>
      </c>
      <c r="K2879" s="13">
        <v>0</v>
      </c>
      <c r="L2879" s="13">
        <v>70</v>
      </c>
      <c r="M2879" s="13">
        <v>0</v>
      </c>
      <c r="N2879" s="14">
        <f>D2879*$D$15</f>
        <v>169.5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762.75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895"/>
        <v>932.25</v>
      </c>
      <c r="Y2879" s="14">
        <f t="shared" si="896"/>
        <v>0</v>
      </c>
      <c r="Z2879" s="14">
        <f t="shared" si="897"/>
        <v>0</v>
      </c>
      <c r="AA2879" s="14">
        <f t="shared" si="898"/>
        <v>0</v>
      </c>
      <c r="AB2879" s="14">
        <f t="shared" si="906"/>
        <v>0</v>
      </c>
      <c r="AC2879" s="15">
        <f t="shared" si="905"/>
        <v>932.3</v>
      </c>
      <c r="AD2879" s="48">
        <f>(ROUND(AC2879-AC2867,1)/AC2867)</f>
        <v>0.21330036439354505</v>
      </c>
      <c r="AE2879" s="113"/>
      <c r="AF2879" s="60"/>
    </row>
    <row r="2880" spans="1:32">
      <c r="A2880" s="99"/>
      <c r="B2880" s="89"/>
      <c r="C2880" s="21" t="s">
        <v>325</v>
      </c>
      <c r="D2880" s="12">
        <v>113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55</v>
      </c>
      <c r="K2880" s="13">
        <v>0</v>
      </c>
      <c r="L2880" s="13">
        <v>0</v>
      </c>
      <c r="M2880" s="13">
        <v>0</v>
      </c>
      <c r="N2880" s="14">
        <f>D2880*$D$16</f>
        <v>180.8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555.96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895"/>
        <v>736.76</v>
      </c>
      <c r="Y2880" s="14">
        <f t="shared" si="896"/>
        <v>0</v>
      </c>
      <c r="Z2880" s="14">
        <f t="shared" si="897"/>
        <v>0</v>
      </c>
      <c r="AA2880" s="14">
        <f t="shared" si="898"/>
        <v>0</v>
      </c>
      <c r="AB2880" s="14">
        <f t="shared" si="906"/>
        <v>0</v>
      </c>
      <c r="AC2880" s="15">
        <f t="shared" si="905"/>
        <v>736.8</v>
      </c>
      <c r="AD2880" s="48">
        <f>(ROUND(AC2880-AC2867,1)/AC2867)</f>
        <v>-4.1124414367516925E-2</v>
      </c>
      <c r="AE2880" s="113"/>
      <c r="AF2880" s="60"/>
    </row>
    <row r="2881" spans="1:32">
      <c r="A2881" s="99"/>
      <c r="B2881" s="89"/>
      <c r="C2881" s="21" t="s">
        <v>326</v>
      </c>
      <c r="D2881" s="12">
        <v>113</v>
      </c>
      <c r="E2881" s="12">
        <v>0</v>
      </c>
      <c r="F2881" s="12">
        <v>0</v>
      </c>
      <c r="G2881" s="12">
        <v>0</v>
      </c>
      <c r="H2881" s="12">
        <v>0</v>
      </c>
      <c r="I2881" s="13">
        <v>83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180.8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711.44799999999998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895"/>
        <v>892.24800000000005</v>
      </c>
      <c r="Y2881" s="14">
        <f t="shared" si="896"/>
        <v>0</v>
      </c>
      <c r="Z2881" s="14">
        <f t="shared" si="897"/>
        <v>0</v>
      </c>
      <c r="AA2881" s="14">
        <f t="shared" si="898"/>
        <v>0</v>
      </c>
      <c r="AB2881" s="14">
        <f t="shared" si="906"/>
        <v>0</v>
      </c>
      <c r="AC2881" s="15">
        <f t="shared" si="905"/>
        <v>892.2</v>
      </c>
      <c r="AD2881" s="48">
        <f>(ROUND(AC2881-AC2867,1)/AC2867)</f>
        <v>0.16111400312337323</v>
      </c>
      <c r="AE2881" s="113"/>
      <c r="AF2881" s="60"/>
    </row>
    <row r="2882" spans="1:32">
      <c r="A2882" s="106" t="s">
        <v>0</v>
      </c>
      <c r="B2882" s="86" t="s">
        <v>131</v>
      </c>
      <c r="C2882" s="50" t="s">
        <v>243</v>
      </c>
      <c r="D2882" s="11">
        <v>108</v>
      </c>
      <c r="E2882" s="11">
        <v>0</v>
      </c>
      <c r="F2882" s="11">
        <v>0</v>
      </c>
      <c r="G2882" s="11">
        <v>0</v>
      </c>
      <c r="H2882" s="11">
        <v>0</v>
      </c>
      <c r="I2882" s="51">
        <v>70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216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583.20000000000005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895"/>
        <v>799.2</v>
      </c>
      <c r="Y2882" s="52">
        <f t="shared" si="896"/>
        <v>0</v>
      </c>
      <c r="Z2882" s="52">
        <f t="shared" si="897"/>
        <v>0</v>
      </c>
      <c r="AA2882" s="52">
        <f t="shared" si="898"/>
        <v>0</v>
      </c>
      <c r="AB2882" s="52">
        <f t="shared" si="906"/>
        <v>0</v>
      </c>
      <c r="AC2882" s="53">
        <f>ROUND(X2882+Y2882+Z2882+AA2882+AB2882,1)</f>
        <v>799.2</v>
      </c>
      <c r="AD2882" s="58">
        <v>0</v>
      </c>
      <c r="AE2882" s="113"/>
      <c r="AF2882" s="60"/>
    </row>
    <row r="2883" spans="1:32">
      <c r="A2883" s="99" t="s">
        <v>802</v>
      </c>
      <c r="B2883" s="87">
        <v>12</v>
      </c>
      <c r="C2883" s="21" t="s">
        <v>324</v>
      </c>
      <c r="D2883" s="12">
        <v>108</v>
      </c>
      <c r="E2883" s="12">
        <v>0</v>
      </c>
      <c r="F2883" s="12">
        <v>0</v>
      </c>
      <c r="G2883" s="12">
        <v>0</v>
      </c>
      <c r="H2883" s="12">
        <v>0</v>
      </c>
      <c r="I2883" s="13">
        <v>90</v>
      </c>
      <c r="J2883" s="13">
        <v>32</v>
      </c>
      <c r="K2883" s="13">
        <v>0</v>
      </c>
      <c r="L2883" s="13">
        <v>0</v>
      </c>
      <c r="M2883" s="13">
        <v>0</v>
      </c>
      <c r="N2883" s="14">
        <f>D2883*$D$4</f>
        <v>172.8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737.85600000000011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895"/>
        <v>910.65600000000018</v>
      </c>
      <c r="Y2883" s="14">
        <f t="shared" si="896"/>
        <v>0</v>
      </c>
      <c r="Z2883" s="14">
        <f t="shared" si="897"/>
        <v>0</v>
      </c>
      <c r="AA2883" s="14">
        <f t="shared" si="898"/>
        <v>0</v>
      </c>
      <c r="AB2883" s="14">
        <f>R2883+W2883</f>
        <v>0</v>
      </c>
      <c r="AC2883" s="15">
        <f>ROUND(X2883+Y2883+Z2883+AA2883+AB2883,1)</f>
        <v>910.7</v>
      </c>
      <c r="AD2883" s="48">
        <f>(ROUND(AC2883-AC2882,1)/AC2882)</f>
        <v>0.13951451451451452</v>
      </c>
      <c r="AE2883" s="113"/>
      <c r="AF2883" s="60"/>
    </row>
    <row r="2884" spans="1:32">
      <c r="A2884" s="99" t="s">
        <v>803</v>
      </c>
      <c r="B2884" s="87">
        <v>10</v>
      </c>
      <c r="C2884" s="21" t="s">
        <v>836</v>
      </c>
      <c r="D2884" s="12">
        <v>108</v>
      </c>
      <c r="E2884" s="12">
        <v>0</v>
      </c>
      <c r="F2884" s="12">
        <v>0</v>
      </c>
      <c r="G2884" s="12">
        <v>0</v>
      </c>
      <c r="H2884" s="12">
        <v>0</v>
      </c>
      <c r="I2884" s="13">
        <v>70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216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544.32000000000005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895"/>
        <v>760.32</v>
      </c>
      <c r="Y2884" s="14">
        <f t="shared" si="896"/>
        <v>0</v>
      </c>
      <c r="Z2884" s="14">
        <f t="shared" si="897"/>
        <v>0</v>
      </c>
      <c r="AA2884" s="14">
        <f t="shared" si="898"/>
        <v>0</v>
      </c>
      <c r="AB2884" s="14">
        <f>R2884+W2884</f>
        <v>0</v>
      </c>
      <c r="AC2884" s="15">
        <f t="shared" ref="AC2884:AC2896" si="907">ROUND(X2884+Y2884+Z2884+AA2884+AB2884,1)</f>
        <v>760.3</v>
      </c>
      <c r="AD2884" s="48">
        <f>(ROUND(AC2884-AC2882,1)/AC2882)</f>
        <v>-4.8673673673673666E-2</v>
      </c>
      <c r="AE2884" s="113" t="s">
        <v>801</v>
      </c>
      <c r="AF2884" s="60"/>
    </row>
    <row r="2885" spans="1:32">
      <c r="A2885" s="99" t="s">
        <v>804</v>
      </c>
      <c r="B2885" s="87">
        <v>0</v>
      </c>
      <c r="C2885" s="21" t="s">
        <v>337</v>
      </c>
      <c r="D2885" s="12">
        <v>108</v>
      </c>
      <c r="E2885" s="12">
        <v>0</v>
      </c>
      <c r="F2885" s="12">
        <v>0</v>
      </c>
      <c r="G2885" s="12">
        <v>0</v>
      </c>
      <c r="H2885" s="12">
        <v>0</v>
      </c>
      <c r="I2885" s="13">
        <v>70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216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544.32000000000005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895"/>
        <v>760.32</v>
      </c>
      <c r="Y2885" s="14">
        <f t="shared" si="896"/>
        <v>0</v>
      </c>
      <c r="Z2885" s="14">
        <f t="shared" si="897"/>
        <v>0</v>
      </c>
      <c r="AA2885" s="14">
        <f t="shared" si="898"/>
        <v>0</v>
      </c>
      <c r="AB2885" s="14">
        <f t="shared" ref="AB2885:AB2896" si="908">R2885+W2885</f>
        <v>0</v>
      </c>
      <c r="AC2885" s="15">
        <f t="shared" si="907"/>
        <v>760.3</v>
      </c>
      <c r="AD2885" s="48">
        <f>(ROUND(AC2885-AC2882,1)/AC2882)</f>
        <v>-4.8673673673673666E-2</v>
      </c>
      <c r="AE2885" s="113"/>
      <c r="AF2885" s="60"/>
    </row>
    <row r="2886" spans="1:32">
      <c r="A2886" s="99" t="s">
        <v>805</v>
      </c>
      <c r="B2886" s="87">
        <v>0</v>
      </c>
      <c r="C2886" s="21" t="s">
        <v>338</v>
      </c>
      <c r="D2886" s="12">
        <v>108</v>
      </c>
      <c r="E2886" s="12">
        <v>0</v>
      </c>
      <c r="F2886" s="12">
        <v>0</v>
      </c>
      <c r="G2886" s="12">
        <v>0</v>
      </c>
      <c r="H2886" s="12">
        <v>0</v>
      </c>
      <c r="I2886" s="13">
        <v>70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216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544.32000000000005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2896" si="909">N2886+S2886</f>
        <v>760.32</v>
      </c>
      <c r="Y2886" s="14">
        <f t="shared" ref="Y2886:Y2896" si="910">O2886+T2886</f>
        <v>0</v>
      </c>
      <c r="Z2886" s="14">
        <f t="shared" ref="Z2886:Z2896" si="911">P2886+U2886</f>
        <v>0</v>
      </c>
      <c r="AA2886" s="14">
        <f t="shared" ref="AA2886:AA2896" si="912">Q2886+V2886</f>
        <v>0</v>
      </c>
      <c r="AB2886" s="14">
        <f t="shared" si="908"/>
        <v>0</v>
      </c>
      <c r="AC2886" s="15">
        <f t="shared" si="907"/>
        <v>760.3</v>
      </c>
      <c r="AD2886" s="48">
        <f>(ROUND(AC2886-AC2882,1)/AC2882)</f>
        <v>-4.8673673673673666E-2</v>
      </c>
      <c r="AE2886" s="113"/>
      <c r="AF2886" s="60"/>
    </row>
    <row r="2887" spans="1:32">
      <c r="A2887" s="99" t="s">
        <v>655</v>
      </c>
      <c r="B2887" s="87"/>
      <c r="C2887" s="21" t="s">
        <v>339</v>
      </c>
      <c r="D2887" s="12">
        <v>108</v>
      </c>
      <c r="E2887" s="12">
        <v>0</v>
      </c>
      <c r="F2887" s="12">
        <v>0</v>
      </c>
      <c r="G2887" s="12">
        <v>0</v>
      </c>
      <c r="H2887" s="12">
        <v>0</v>
      </c>
      <c r="I2887" s="13">
        <v>70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216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544.32000000000005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760.32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08"/>
        <v>0</v>
      </c>
      <c r="AC2887" s="15">
        <f t="shared" si="907"/>
        <v>760.3</v>
      </c>
      <c r="AD2887" s="48">
        <f>(ROUND(AC2887-AC2882,1)/AC2882)</f>
        <v>-4.8673673673673666E-2</v>
      </c>
      <c r="AE2887" s="113"/>
      <c r="AF2887" s="60"/>
    </row>
    <row r="2888" spans="1:32">
      <c r="A2888" s="99" t="s">
        <v>596</v>
      </c>
      <c r="B2888" s="87"/>
      <c r="C2888" s="21" t="s">
        <v>1</v>
      </c>
      <c r="D2888" s="12">
        <v>54</v>
      </c>
      <c r="E2888" s="12">
        <v>108</v>
      </c>
      <c r="F2888" s="12">
        <v>0</v>
      </c>
      <c r="G2888" s="12">
        <v>0</v>
      </c>
      <c r="H2888" s="12">
        <v>0</v>
      </c>
      <c r="I2888" s="13">
        <v>70</v>
      </c>
      <c r="J2888" s="13">
        <v>20</v>
      </c>
      <c r="K2888" s="13">
        <v>95</v>
      </c>
      <c r="L2888" s="13">
        <v>0</v>
      </c>
      <c r="M2888" s="13">
        <v>0</v>
      </c>
      <c r="N2888" s="14">
        <f>D2888*$D$9</f>
        <v>70.2</v>
      </c>
      <c r="O2888" s="14">
        <f>E2888*$E$9</f>
        <v>162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189.54000000000002</v>
      </c>
      <c r="T2888" s="14">
        <f>(O2888/100)*(K2888*$K$9)</f>
        <v>461.70000000000005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259.74</v>
      </c>
      <c r="Y2888" s="14">
        <f t="shared" si="910"/>
        <v>623.70000000000005</v>
      </c>
      <c r="Z2888" s="14">
        <f t="shared" si="911"/>
        <v>0</v>
      </c>
      <c r="AA2888" s="14">
        <f t="shared" si="912"/>
        <v>0</v>
      </c>
      <c r="AB2888" s="14">
        <f t="shared" si="908"/>
        <v>0</v>
      </c>
      <c r="AC2888" s="15">
        <f t="shared" si="907"/>
        <v>883.4</v>
      </c>
      <c r="AD2888" s="48">
        <f>(ROUND(AC2888-AC2882,1)/AC2882)</f>
        <v>0.10535535535535535</v>
      </c>
      <c r="AE2888" s="113"/>
      <c r="AF2888" s="60"/>
    </row>
    <row r="2889" spans="1:32">
      <c r="A2889" s="99" t="s">
        <v>831</v>
      </c>
      <c r="B2889" s="87"/>
      <c r="C2889" s="21" t="s">
        <v>2</v>
      </c>
      <c r="D2889" s="12">
        <v>54</v>
      </c>
      <c r="E2889" s="12">
        <v>0</v>
      </c>
      <c r="F2889" s="12">
        <v>108</v>
      </c>
      <c r="G2889" s="12">
        <v>0</v>
      </c>
      <c r="H2889" s="12">
        <v>0</v>
      </c>
      <c r="I2889" s="13">
        <v>70</v>
      </c>
      <c r="J2889" s="13">
        <v>20</v>
      </c>
      <c r="K2889" s="13">
        <v>42.5</v>
      </c>
      <c r="L2889" s="13">
        <v>42.5</v>
      </c>
      <c r="M2889" s="13">
        <v>0</v>
      </c>
      <c r="N2889" s="14">
        <f>D2889*$D$10</f>
        <v>70.2</v>
      </c>
      <c r="O2889" s="14">
        <f>E2889*$E$10</f>
        <v>0</v>
      </c>
      <c r="P2889" s="14">
        <f>F2889*$F$10</f>
        <v>162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189.54000000000002</v>
      </c>
      <c r="T2889" s="14">
        <f>(O2889/100)*(K2889*$J$10)</f>
        <v>0</v>
      </c>
      <c r="U2889" s="14">
        <f>(P2889/100)*(K2889*$K$10)+(P2889/100)*(L2889*$L$10)</f>
        <v>413.1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259.74</v>
      </c>
      <c r="Y2889" s="14">
        <f t="shared" si="910"/>
        <v>0</v>
      </c>
      <c r="Z2889" s="14">
        <f t="shared" si="911"/>
        <v>575.1</v>
      </c>
      <c r="AA2889" s="14">
        <f t="shared" si="912"/>
        <v>0</v>
      </c>
      <c r="AB2889" s="14">
        <f t="shared" si="908"/>
        <v>0</v>
      </c>
      <c r="AC2889" s="15">
        <f t="shared" si="907"/>
        <v>834.8</v>
      </c>
      <c r="AD2889" s="48">
        <f>(ROUND(AC2889-AC2882,1)/AC2882)</f>
        <v>4.4544544544544547E-2</v>
      </c>
      <c r="AE2889" s="113"/>
      <c r="AF2889" s="60"/>
    </row>
    <row r="2890" spans="1:32">
      <c r="A2890" s="99" t="s">
        <v>832</v>
      </c>
      <c r="B2890" s="87"/>
      <c r="C2890" s="21" t="s">
        <v>3</v>
      </c>
      <c r="D2890" s="12">
        <v>54</v>
      </c>
      <c r="E2890" s="12">
        <v>0</v>
      </c>
      <c r="F2890" s="12">
        <v>0</v>
      </c>
      <c r="G2890" s="12">
        <v>108</v>
      </c>
      <c r="H2890" s="12">
        <v>0</v>
      </c>
      <c r="I2890" s="13">
        <v>70</v>
      </c>
      <c r="J2890" s="13">
        <v>20</v>
      </c>
      <c r="K2890" s="13">
        <v>0</v>
      </c>
      <c r="L2890" s="13">
        <v>95</v>
      </c>
      <c r="M2890" s="13">
        <v>0</v>
      </c>
      <c r="N2890" s="14">
        <f>D2890*$D$11</f>
        <v>70.2</v>
      </c>
      <c r="O2890" s="14">
        <f>E2890*$E$11</f>
        <v>0</v>
      </c>
      <c r="P2890" s="14">
        <f>F2890*$F$11</f>
        <v>0</v>
      </c>
      <c r="Q2890" s="14">
        <f>G2890*$G$11</f>
        <v>162</v>
      </c>
      <c r="R2890" s="14">
        <f>H2890*$H$11</f>
        <v>0</v>
      </c>
      <c r="S2890" s="14">
        <f>(N2890/100)*(I2890*$I$11)+(N2890/100)*(J2890*$J$11)</f>
        <v>189.54000000000002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461.70000000000005</v>
      </c>
      <c r="W2890" s="14">
        <f>(R2890/100)*(K2890*$K$11)+(R2890/100)*(L2890*$L$11)</f>
        <v>0</v>
      </c>
      <c r="X2890" s="14">
        <f t="shared" si="909"/>
        <v>259.74</v>
      </c>
      <c r="Y2890" s="14">
        <f t="shared" si="910"/>
        <v>0</v>
      </c>
      <c r="Z2890" s="14">
        <f t="shared" si="911"/>
        <v>0</v>
      </c>
      <c r="AA2890" s="14">
        <f t="shared" si="912"/>
        <v>623.70000000000005</v>
      </c>
      <c r="AB2890" s="14">
        <f t="shared" si="908"/>
        <v>0</v>
      </c>
      <c r="AC2890" s="15">
        <f t="shared" si="907"/>
        <v>883.4</v>
      </c>
      <c r="AD2890" s="48">
        <f>(ROUND(AC2890-AC2882,1)/AC2882)</f>
        <v>0.10535535535535535</v>
      </c>
      <c r="AE2890" s="113"/>
      <c r="AF2890" s="60"/>
    </row>
    <row r="2891" spans="1:32">
      <c r="A2891" s="99" t="s">
        <v>833</v>
      </c>
      <c r="B2891" s="87"/>
      <c r="C2891" s="21" t="s">
        <v>4</v>
      </c>
      <c r="D2891" s="12">
        <v>54</v>
      </c>
      <c r="E2891" s="12">
        <v>0</v>
      </c>
      <c r="F2891" s="12">
        <v>0</v>
      </c>
      <c r="G2891" s="12">
        <v>0</v>
      </c>
      <c r="H2891" s="12">
        <v>108</v>
      </c>
      <c r="I2891" s="13">
        <v>70</v>
      </c>
      <c r="J2891" s="13">
        <v>20</v>
      </c>
      <c r="K2891" s="13">
        <v>42.5</v>
      </c>
      <c r="L2891" s="13">
        <v>42.5</v>
      </c>
      <c r="M2891" s="13">
        <v>0</v>
      </c>
      <c r="N2891" s="14">
        <f>D2891*$D$12</f>
        <v>70.2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162</v>
      </c>
      <c r="S2891" s="14">
        <f>(N2891/100)*(I2891*$I$12)+(N2891/100)*(J2891*$J$12)</f>
        <v>189.54000000000002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413.1</v>
      </c>
      <c r="X2891" s="14">
        <f t="shared" si="909"/>
        <v>259.74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08"/>
        <v>575.1</v>
      </c>
      <c r="AC2891" s="15">
        <f t="shared" si="907"/>
        <v>834.8</v>
      </c>
      <c r="AD2891" s="48">
        <f>(ROUND(AC2891-AC2882,1)/AC2882)</f>
        <v>4.4544544544544547E-2</v>
      </c>
      <c r="AE2891" s="113"/>
      <c r="AF2891" s="60"/>
    </row>
    <row r="2892" spans="1:32">
      <c r="A2892" s="99" t="s">
        <v>834</v>
      </c>
      <c r="B2892" s="87"/>
      <c r="C2892" s="21" t="s">
        <v>327</v>
      </c>
      <c r="D2892" s="12">
        <v>108</v>
      </c>
      <c r="E2892" s="12">
        <v>0</v>
      </c>
      <c r="F2892" s="12">
        <v>0</v>
      </c>
      <c r="G2892" s="12">
        <v>0</v>
      </c>
      <c r="H2892" s="12">
        <v>0</v>
      </c>
      <c r="I2892" s="13">
        <v>70</v>
      </c>
      <c r="J2892" s="13">
        <v>20</v>
      </c>
      <c r="K2892" s="13">
        <v>0</v>
      </c>
      <c r="L2892" s="13">
        <v>0</v>
      </c>
      <c r="M2892" s="13">
        <v>75</v>
      </c>
      <c r="N2892" s="14">
        <f>D2892*$D$13</f>
        <v>162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801.90000000000009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963.90000000000009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08"/>
        <v>0</v>
      </c>
      <c r="AC2892" s="15">
        <f t="shared" si="907"/>
        <v>963.9</v>
      </c>
      <c r="AD2892" s="48">
        <f>(ROUND(AC2892-AC2882,1)/AC2882)</f>
        <v>0.20608108108108106</v>
      </c>
      <c r="AE2892" s="113"/>
      <c r="AF2892" s="60"/>
    </row>
    <row r="2893" spans="1:32">
      <c r="A2893" s="99" t="s">
        <v>835</v>
      </c>
      <c r="B2893" s="87"/>
      <c r="C2893" s="21" t="s">
        <v>328</v>
      </c>
      <c r="D2893" s="12">
        <v>108</v>
      </c>
      <c r="E2893" s="12">
        <v>0</v>
      </c>
      <c r="F2893" s="12">
        <v>0</v>
      </c>
      <c r="G2893" s="12">
        <v>0</v>
      </c>
      <c r="H2893" s="12">
        <v>0</v>
      </c>
      <c r="I2893" s="13">
        <v>70</v>
      </c>
      <c r="J2893" s="13">
        <v>20</v>
      </c>
      <c r="K2893" s="13">
        <v>75</v>
      </c>
      <c r="L2893" s="13">
        <v>0</v>
      </c>
      <c r="M2893" s="13">
        <v>0</v>
      </c>
      <c r="N2893" s="14">
        <f>D2893*$D$14</f>
        <v>162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801.90000000000009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963.90000000000009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08"/>
        <v>0</v>
      </c>
      <c r="AC2893" s="15">
        <f t="shared" si="907"/>
        <v>963.9</v>
      </c>
      <c r="AD2893" s="48">
        <f>(ROUND(AC2893-AC2882,1)/AC2882)</f>
        <v>0.20608108108108106</v>
      </c>
      <c r="AE2893" s="113"/>
      <c r="AF2893" s="60"/>
    </row>
    <row r="2894" spans="1:32">
      <c r="A2894" s="99"/>
      <c r="B2894" s="87"/>
      <c r="C2894" s="21" t="s">
        <v>329</v>
      </c>
      <c r="D2894" s="12">
        <v>108</v>
      </c>
      <c r="E2894" s="12">
        <v>0</v>
      </c>
      <c r="F2894" s="12">
        <v>0</v>
      </c>
      <c r="G2894" s="12">
        <v>0</v>
      </c>
      <c r="H2894" s="12">
        <v>0</v>
      </c>
      <c r="I2894" s="13">
        <v>70</v>
      </c>
      <c r="J2894" s="13">
        <v>20</v>
      </c>
      <c r="K2894" s="13">
        <v>0</v>
      </c>
      <c r="L2894" s="13">
        <v>75</v>
      </c>
      <c r="M2894" s="13">
        <v>0</v>
      </c>
      <c r="N2894" s="14">
        <f>D2894*$D$15</f>
        <v>162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801.90000000000009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963.90000000000009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08"/>
        <v>0</v>
      </c>
      <c r="AC2894" s="15">
        <f t="shared" si="907"/>
        <v>963.9</v>
      </c>
      <c r="AD2894" s="48">
        <f>(ROUND(AC2894-AC2882,1)/AC2882)</f>
        <v>0.20608108108108106</v>
      </c>
      <c r="AE2894" s="113"/>
      <c r="AF2894" s="60"/>
    </row>
    <row r="2895" spans="1:32">
      <c r="A2895" s="99"/>
      <c r="B2895" s="87"/>
      <c r="C2895" s="21" t="s">
        <v>325</v>
      </c>
      <c r="D2895" s="12">
        <v>108</v>
      </c>
      <c r="E2895" s="12">
        <v>0</v>
      </c>
      <c r="F2895" s="12">
        <v>0</v>
      </c>
      <c r="G2895" s="12">
        <v>0</v>
      </c>
      <c r="H2895" s="12">
        <v>0</v>
      </c>
      <c r="I2895" s="13">
        <v>70</v>
      </c>
      <c r="J2895" s="13">
        <v>59</v>
      </c>
      <c r="K2895" s="13">
        <v>0</v>
      </c>
      <c r="L2895" s="13">
        <v>0</v>
      </c>
      <c r="M2895" s="13">
        <v>0</v>
      </c>
      <c r="N2895" s="14">
        <f>D2895*$D$16</f>
        <v>172.8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579.74400000000003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752.5440000000001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08"/>
        <v>0</v>
      </c>
      <c r="AC2895" s="15">
        <f t="shared" si="907"/>
        <v>752.5</v>
      </c>
      <c r="AD2895" s="48">
        <f>(ROUND(AC2895-AC2882,1)/AC2882)</f>
        <v>-5.8433433433433435E-2</v>
      </c>
      <c r="AE2895" s="113"/>
      <c r="AF2895" s="60"/>
    </row>
    <row r="2896" spans="1:32">
      <c r="A2896" s="99"/>
      <c r="B2896" s="87"/>
      <c r="C2896" s="21" t="s">
        <v>326</v>
      </c>
      <c r="D2896" s="12">
        <v>108</v>
      </c>
      <c r="E2896" s="12">
        <v>0</v>
      </c>
      <c r="F2896" s="12">
        <v>0</v>
      </c>
      <c r="G2896" s="12">
        <v>0</v>
      </c>
      <c r="H2896" s="12">
        <v>0</v>
      </c>
      <c r="I2896" s="13">
        <v>93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172.8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757.72800000000007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930.52800000000002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08"/>
        <v>0</v>
      </c>
      <c r="AC2896" s="15">
        <f t="shared" si="907"/>
        <v>930.5</v>
      </c>
      <c r="AD2896" s="48">
        <f>(ROUND(AC2896-AC2882,1)/AC2882)</f>
        <v>0.16428928928928929</v>
      </c>
      <c r="AE2896" s="113"/>
      <c r="AF2896" s="60"/>
    </row>
    <row r="2897" spans="1:32">
      <c r="A2897" s="106" t="s">
        <v>0</v>
      </c>
      <c r="B2897" s="88" t="s">
        <v>139</v>
      </c>
      <c r="C2897" s="50" t="s">
        <v>243</v>
      </c>
      <c r="D2897" s="11">
        <v>106</v>
      </c>
      <c r="E2897" s="11">
        <v>0</v>
      </c>
      <c r="F2897" s="11">
        <v>0</v>
      </c>
      <c r="G2897" s="11">
        <v>0</v>
      </c>
      <c r="H2897" s="11">
        <v>0</v>
      </c>
      <c r="I2897" s="51">
        <v>45</v>
      </c>
      <c r="J2897" s="51">
        <v>45</v>
      </c>
      <c r="K2897" s="51">
        <v>0</v>
      </c>
      <c r="L2897" s="51">
        <v>0</v>
      </c>
      <c r="M2897" s="51">
        <v>0</v>
      </c>
      <c r="N2897" s="52">
        <f>D2897*$D$3</f>
        <v>212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572.4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ref="X2897:AB2900" si="913">N2897+S2897</f>
        <v>784.4</v>
      </c>
      <c r="Y2897" s="52">
        <f t="shared" si="913"/>
        <v>0</v>
      </c>
      <c r="Z2897" s="52">
        <f t="shared" si="913"/>
        <v>0</v>
      </c>
      <c r="AA2897" s="52">
        <f t="shared" si="913"/>
        <v>0</v>
      </c>
      <c r="AB2897" s="52">
        <f t="shared" si="913"/>
        <v>0</v>
      </c>
      <c r="AC2897" s="53">
        <f>ROUND(X2897+Y2897+Z2897+AA2897+AB2897,1)</f>
        <v>784.4</v>
      </c>
      <c r="AD2897" s="58">
        <v>0</v>
      </c>
      <c r="AE2897" s="113"/>
      <c r="AF2897" s="60"/>
    </row>
    <row r="2898" spans="1:32">
      <c r="A2898" s="99" t="s">
        <v>802</v>
      </c>
      <c r="B2898" s="89">
        <v>12</v>
      </c>
      <c r="C2898" s="21" t="s">
        <v>324</v>
      </c>
      <c r="D2898" s="12">
        <v>106</v>
      </c>
      <c r="E2898" s="12">
        <v>0</v>
      </c>
      <c r="F2898" s="12">
        <v>0</v>
      </c>
      <c r="G2898" s="12">
        <v>0</v>
      </c>
      <c r="H2898" s="12">
        <v>0</v>
      </c>
      <c r="I2898" s="13">
        <v>65</v>
      </c>
      <c r="J2898" s="13">
        <v>65</v>
      </c>
      <c r="K2898" s="13">
        <v>0</v>
      </c>
      <c r="L2898" s="13">
        <v>0</v>
      </c>
      <c r="M2898" s="13">
        <v>0</v>
      </c>
      <c r="N2898" s="14">
        <f>D2898*$D$4</f>
        <v>169.60000000000002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771.68000000000006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si="913"/>
        <v>941.28000000000009</v>
      </c>
      <c r="Y2898" s="14">
        <f t="shared" si="913"/>
        <v>0</v>
      </c>
      <c r="Z2898" s="14">
        <f t="shared" si="913"/>
        <v>0</v>
      </c>
      <c r="AA2898" s="14">
        <f t="shared" si="913"/>
        <v>0</v>
      </c>
      <c r="AB2898" s="14">
        <f t="shared" si="913"/>
        <v>0</v>
      </c>
      <c r="AC2898" s="15">
        <f>ROUND(X2898+Y2898+Z2898+AA2898+AB2898,1)</f>
        <v>941.3</v>
      </c>
      <c r="AD2898" s="48">
        <f>(ROUND(AC2898-AC2897,1)/AC2897)</f>
        <v>0.20002549719530852</v>
      </c>
      <c r="AE2898" s="113"/>
      <c r="AF2898" s="60"/>
    </row>
    <row r="2899" spans="1:32">
      <c r="A2899" s="99" t="s">
        <v>803</v>
      </c>
      <c r="B2899" s="89">
        <v>8</v>
      </c>
      <c r="C2899" s="21" t="s">
        <v>836</v>
      </c>
      <c r="D2899" s="12">
        <v>106</v>
      </c>
      <c r="E2899" s="12">
        <v>0</v>
      </c>
      <c r="F2899" s="12">
        <v>0</v>
      </c>
      <c r="G2899" s="12">
        <v>0</v>
      </c>
      <c r="H2899" s="12">
        <v>0</v>
      </c>
      <c r="I2899" s="13">
        <v>45</v>
      </c>
      <c r="J2899" s="13">
        <v>45</v>
      </c>
      <c r="K2899" s="13">
        <v>0</v>
      </c>
      <c r="L2899" s="13">
        <v>0</v>
      </c>
      <c r="M2899" s="13">
        <v>0</v>
      </c>
      <c r="N2899" s="14">
        <f>D2899*$D$5</f>
        <v>212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534.24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13"/>
        <v>746.24</v>
      </c>
      <c r="Y2899" s="14">
        <f t="shared" si="913"/>
        <v>0</v>
      </c>
      <c r="Z2899" s="14">
        <f t="shared" si="913"/>
        <v>0</v>
      </c>
      <c r="AA2899" s="14">
        <f t="shared" si="913"/>
        <v>0</v>
      </c>
      <c r="AB2899" s="14">
        <f t="shared" si="913"/>
        <v>0</v>
      </c>
      <c r="AC2899" s="15">
        <f t="shared" ref="AC2899:AC2911" si="914">ROUND(X2899+Y2899+Z2899+AA2899+AB2899,1)</f>
        <v>746.2</v>
      </c>
      <c r="AD2899" s="48">
        <f>(ROUND(AC2899-AC2897,1)/AC2897)</f>
        <v>-4.8699643039265689E-2</v>
      </c>
      <c r="AE2899" s="113" t="s">
        <v>801</v>
      </c>
      <c r="AF2899" s="60"/>
    </row>
    <row r="2900" spans="1:32">
      <c r="A2900" s="99" t="s">
        <v>804</v>
      </c>
      <c r="B2900" s="89">
        <v>0</v>
      </c>
      <c r="C2900" s="21" t="s">
        <v>337</v>
      </c>
      <c r="D2900" s="12">
        <v>106</v>
      </c>
      <c r="E2900" s="12">
        <v>0</v>
      </c>
      <c r="F2900" s="12">
        <v>0</v>
      </c>
      <c r="G2900" s="12">
        <v>0</v>
      </c>
      <c r="H2900" s="12">
        <v>0</v>
      </c>
      <c r="I2900" s="13">
        <v>45</v>
      </c>
      <c r="J2900" s="13">
        <v>45</v>
      </c>
      <c r="K2900" s="13">
        <v>0</v>
      </c>
      <c r="L2900" s="13">
        <v>0</v>
      </c>
      <c r="M2900" s="13">
        <v>0</v>
      </c>
      <c r="N2900" s="14">
        <f>D2900*$D$6</f>
        <v>212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534.24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13"/>
        <v>746.24</v>
      </c>
      <c r="Y2900" s="14">
        <f t="shared" si="913"/>
        <v>0</v>
      </c>
      <c r="Z2900" s="14">
        <f t="shared" si="913"/>
        <v>0</v>
      </c>
      <c r="AA2900" s="14">
        <f t="shared" si="913"/>
        <v>0</v>
      </c>
      <c r="AB2900" s="14">
        <f t="shared" si="913"/>
        <v>0</v>
      </c>
      <c r="AC2900" s="15">
        <f t="shared" si="914"/>
        <v>746.2</v>
      </c>
      <c r="AD2900" s="48">
        <f>(ROUND(AC2900-AC2897,1)/AC2897)</f>
        <v>-4.8699643039265689E-2</v>
      </c>
      <c r="AE2900" s="113"/>
      <c r="AF2900" s="60"/>
    </row>
    <row r="2901" spans="1:32">
      <c r="A2901" s="99" t="s">
        <v>805</v>
      </c>
      <c r="B2901" s="89">
        <v>0</v>
      </c>
      <c r="C2901" s="21" t="s">
        <v>338</v>
      </c>
      <c r="D2901" s="12">
        <v>106</v>
      </c>
      <c r="E2901" s="12">
        <v>0</v>
      </c>
      <c r="F2901" s="12">
        <v>0</v>
      </c>
      <c r="G2901" s="12">
        <v>0</v>
      </c>
      <c r="H2901" s="12">
        <v>0</v>
      </c>
      <c r="I2901" s="13">
        <v>45</v>
      </c>
      <c r="J2901" s="13">
        <v>45</v>
      </c>
      <c r="K2901" s="13">
        <v>0</v>
      </c>
      <c r="L2901" s="13">
        <v>0</v>
      </c>
      <c r="M2901" s="13">
        <v>0</v>
      </c>
      <c r="N2901" s="14">
        <f>D2901*$D$7</f>
        <v>212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534.24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ref="X2901:X3077" si="915">N2901+S2901</f>
        <v>746.24</v>
      </c>
      <c r="Y2901" s="14">
        <f t="shared" ref="Y2901:Y3077" si="916">O2901+T2901</f>
        <v>0</v>
      </c>
      <c r="Z2901" s="14">
        <f t="shared" ref="Z2901:Z3077" si="917">P2901+U2901</f>
        <v>0</v>
      </c>
      <c r="AA2901" s="14">
        <f t="shared" ref="AA2901:AA3077" si="918">Q2901+V2901</f>
        <v>0</v>
      </c>
      <c r="AB2901" s="14">
        <f t="shared" ref="AB2901:AB2914" si="919">R2901+W2901</f>
        <v>0</v>
      </c>
      <c r="AC2901" s="15">
        <f t="shared" si="914"/>
        <v>746.2</v>
      </c>
      <c r="AD2901" s="48">
        <f>(ROUND(AC2901-AC2897,1)/AC2897)</f>
        <v>-4.8699643039265689E-2</v>
      </c>
      <c r="AE2901" s="113"/>
      <c r="AF2901" s="60"/>
    </row>
    <row r="2902" spans="1:32">
      <c r="A2902" s="99" t="s">
        <v>655</v>
      </c>
      <c r="B2902" s="89"/>
      <c r="C2902" s="21" t="s">
        <v>339</v>
      </c>
      <c r="D2902" s="12">
        <v>106</v>
      </c>
      <c r="E2902" s="12">
        <v>0</v>
      </c>
      <c r="F2902" s="12">
        <v>0</v>
      </c>
      <c r="G2902" s="12">
        <v>0</v>
      </c>
      <c r="H2902" s="12">
        <v>0</v>
      </c>
      <c r="I2902" s="13">
        <v>45</v>
      </c>
      <c r="J2902" s="13">
        <v>45</v>
      </c>
      <c r="K2902" s="13">
        <v>0</v>
      </c>
      <c r="L2902" s="13">
        <v>0</v>
      </c>
      <c r="M2902" s="13">
        <v>0</v>
      </c>
      <c r="N2902" s="14">
        <f>D2902*$D$8</f>
        <v>212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534.24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15"/>
        <v>746.24</v>
      </c>
      <c r="Y2902" s="14">
        <f t="shared" si="916"/>
        <v>0</v>
      </c>
      <c r="Z2902" s="14">
        <f t="shared" si="917"/>
        <v>0</v>
      </c>
      <c r="AA2902" s="14">
        <f t="shared" si="918"/>
        <v>0</v>
      </c>
      <c r="AB2902" s="14">
        <f t="shared" si="919"/>
        <v>0</v>
      </c>
      <c r="AC2902" s="15">
        <f t="shared" si="914"/>
        <v>746.2</v>
      </c>
      <c r="AD2902" s="48">
        <f>(ROUND(AC2902-AC2897,1)/AC2897)</f>
        <v>-4.8699643039265689E-2</v>
      </c>
      <c r="AE2902" s="113"/>
      <c r="AF2902" s="60"/>
    </row>
    <row r="2903" spans="1:32">
      <c r="A2903" s="99" t="s">
        <v>596</v>
      </c>
      <c r="B2903" s="89"/>
      <c r="C2903" s="21" t="s">
        <v>1</v>
      </c>
      <c r="D2903" s="12">
        <v>53</v>
      </c>
      <c r="E2903" s="12">
        <v>106</v>
      </c>
      <c r="F2903" s="12">
        <v>0</v>
      </c>
      <c r="G2903" s="12">
        <v>0</v>
      </c>
      <c r="H2903" s="12">
        <v>0</v>
      </c>
      <c r="I2903" s="13">
        <v>45</v>
      </c>
      <c r="J2903" s="13">
        <v>45</v>
      </c>
      <c r="K2903" s="13">
        <v>95</v>
      </c>
      <c r="L2903" s="13">
        <v>0</v>
      </c>
      <c r="M2903" s="13">
        <v>0</v>
      </c>
      <c r="N2903" s="14">
        <f>D2903*$D$9</f>
        <v>68.900000000000006</v>
      </c>
      <c r="O2903" s="14">
        <f>E2903*$E$9</f>
        <v>159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186.03000000000003</v>
      </c>
      <c r="T2903" s="14">
        <f>(O2903/100)*(K2903*$K$9)</f>
        <v>453.15000000000003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5"/>
        <v>254.93000000000004</v>
      </c>
      <c r="Y2903" s="14">
        <f t="shared" si="916"/>
        <v>612.15000000000009</v>
      </c>
      <c r="Z2903" s="14">
        <f t="shared" si="917"/>
        <v>0</v>
      </c>
      <c r="AA2903" s="14">
        <f t="shared" si="918"/>
        <v>0</v>
      </c>
      <c r="AB2903" s="14">
        <f t="shared" si="919"/>
        <v>0</v>
      </c>
      <c r="AC2903" s="15">
        <f t="shared" si="914"/>
        <v>867.1</v>
      </c>
      <c r="AD2903" s="48">
        <f>(ROUND(AC2903-AC2897,1)/AC2897)</f>
        <v>0.10543090260071393</v>
      </c>
      <c r="AE2903" s="113"/>
      <c r="AF2903" s="60"/>
    </row>
    <row r="2904" spans="1:32">
      <c r="A2904" s="99" t="s">
        <v>831</v>
      </c>
      <c r="B2904" s="89"/>
      <c r="C2904" s="21" t="s">
        <v>2</v>
      </c>
      <c r="D2904" s="12">
        <v>53</v>
      </c>
      <c r="E2904" s="12">
        <v>0</v>
      </c>
      <c r="F2904" s="12">
        <v>106</v>
      </c>
      <c r="G2904" s="12">
        <v>0</v>
      </c>
      <c r="H2904" s="12">
        <v>0</v>
      </c>
      <c r="I2904" s="13">
        <v>45</v>
      </c>
      <c r="J2904" s="13">
        <v>45</v>
      </c>
      <c r="K2904" s="13">
        <v>47.5</v>
      </c>
      <c r="L2904" s="13">
        <v>47.5</v>
      </c>
      <c r="M2904" s="13">
        <v>0</v>
      </c>
      <c r="N2904" s="14">
        <f>D2904*$D$10</f>
        <v>68.900000000000006</v>
      </c>
      <c r="O2904" s="14">
        <f>E2904*$E$10</f>
        <v>0</v>
      </c>
      <c r="P2904" s="14">
        <f>F2904*$F$10</f>
        <v>159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186.03000000000003</v>
      </c>
      <c r="T2904" s="14">
        <f>(O2904/100)*(K2904*$J$10)</f>
        <v>0</v>
      </c>
      <c r="U2904" s="14">
        <f>(P2904/100)*(K2904*$K$10)+(P2904/100)*(L2904*$L$10)</f>
        <v>453.15000000000003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5"/>
        <v>254.93000000000004</v>
      </c>
      <c r="Y2904" s="14">
        <f t="shared" si="916"/>
        <v>0</v>
      </c>
      <c r="Z2904" s="14">
        <f t="shared" si="917"/>
        <v>612.15000000000009</v>
      </c>
      <c r="AA2904" s="14">
        <f t="shared" si="918"/>
        <v>0</v>
      </c>
      <c r="AB2904" s="14">
        <f t="shared" si="919"/>
        <v>0</v>
      </c>
      <c r="AC2904" s="15">
        <f t="shared" si="914"/>
        <v>867.1</v>
      </c>
      <c r="AD2904" s="48">
        <f>(ROUND(AC2904-AC2897,1)/AC2897)</f>
        <v>0.10543090260071393</v>
      </c>
      <c r="AE2904" s="113"/>
      <c r="AF2904" s="60"/>
    </row>
    <row r="2905" spans="1:32">
      <c r="A2905" s="99" t="s">
        <v>832</v>
      </c>
      <c r="B2905" s="89"/>
      <c r="C2905" s="21" t="s">
        <v>3</v>
      </c>
      <c r="D2905" s="12">
        <v>53</v>
      </c>
      <c r="E2905" s="12">
        <v>0</v>
      </c>
      <c r="F2905" s="12">
        <v>0</v>
      </c>
      <c r="G2905" s="12">
        <v>106</v>
      </c>
      <c r="H2905" s="12">
        <v>0</v>
      </c>
      <c r="I2905" s="13">
        <v>45</v>
      </c>
      <c r="J2905" s="13">
        <v>45</v>
      </c>
      <c r="K2905" s="13">
        <v>0</v>
      </c>
      <c r="L2905" s="13">
        <v>95</v>
      </c>
      <c r="M2905" s="13">
        <v>0</v>
      </c>
      <c r="N2905" s="14">
        <f>D2905*$D$11</f>
        <v>68.900000000000006</v>
      </c>
      <c r="O2905" s="14">
        <f>E2905*$E$11</f>
        <v>0</v>
      </c>
      <c r="P2905" s="14">
        <f>F2905*$F$11</f>
        <v>0</v>
      </c>
      <c r="Q2905" s="14">
        <f>G2905*$G$11</f>
        <v>159</v>
      </c>
      <c r="R2905" s="14">
        <f>H2905*$H$11</f>
        <v>0</v>
      </c>
      <c r="S2905" s="14">
        <f>(N2905/100)*(I2905*$I$11)+(N2905/100)*(J2905*$J$11)</f>
        <v>186.03000000000003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453.15000000000003</v>
      </c>
      <c r="W2905" s="14">
        <f>(R2905/100)*(K2905*$K$11)+(R2905/100)*(L2905*$L$11)</f>
        <v>0</v>
      </c>
      <c r="X2905" s="14">
        <f t="shared" si="915"/>
        <v>254.93000000000004</v>
      </c>
      <c r="Y2905" s="14">
        <f t="shared" si="916"/>
        <v>0</v>
      </c>
      <c r="Z2905" s="14">
        <f t="shared" si="917"/>
        <v>0</v>
      </c>
      <c r="AA2905" s="14">
        <f t="shared" si="918"/>
        <v>612.15000000000009</v>
      </c>
      <c r="AB2905" s="14">
        <f t="shared" si="919"/>
        <v>0</v>
      </c>
      <c r="AC2905" s="15">
        <f t="shared" si="914"/>
        <v>867.1</v>
      </c>
      <c r="AD2905" s="48">
        <f>(ROUND(AC2905-AC2897,1)/AC2897)</f>
        <v>0.10543090260071393</v>
      </c>
      <c r="AE2905" s="113"/>
      <c r="AF2905" s="60"/>
    </row>
    <row r="2906" spans="1:32">
      <c r="A2906" s="99" t="s">
        <v>833</v>
      </c>
      <c r="B2906" s="89"/>
      <c r="C2906" s="21" t="s">
        <v>4</v>
      </c>
      <c r="D2906" s="12">
        <v>53</v>
      </c>
      <c r="E2906" s="12">
        <v>0</v>
      </c>
      <c r="F2906" s="12">
        <v>0</v>
      </c>
      <c r="G2906" s="12">
        <v>0</v>
      </c>
      <c r="H2906" s="12">
        <v>106</v>
      </c>
      <c r="I2906" s="13">
        <v>45</v>
      </c>
      <c r="J2906" s="13">
        <v>45</v>
      </c>
      <c r="K2906" s="13">
        <v>47.5</v>
      </c>
      <c r="L2906" s="13">
        <v>47.5</v>
      </c>
      <c r="M2906" s="13">
        <v>0</v>
      </c>
      <c r="N2906" s="14">
        <f>D2906*$D$12</f>
        <v>68.900000000000006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159</v>
      </c>
      <c r="S2906" s="14">
        <f>(N2906/100)*(I2906*$I$12)+(N2906/100)*(J2906*$J$12)</f>
        <v>186.03000000000003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453.15000000000003</v>
      </c>
      <c r="X2906" s="14">
        <f t="shared" si="915"/>
        <v>254.93000000000004</v>
      </c>
      <c r="Y2906" s="14">
        <f t="shared" si="916"/>
        <v>0</v>
      </c>
      <c r="Z2906" s="14">
        <f t="shared" si="917"/>
        <v>0</v>
      </c>
      <c r="AA2906" s="14">
        <f t="shared" si="918"/>
        <v>0</v>
      </c>
      <c r="AB2906" s="14">
        <f t="shared" si="919"/>
        <v>612.15000000000009</v>
      </c>
      <c r="AC2906" s="15">
        <f t="shared" si="914"/>
        <v>867.1</v>
      </c>
      <c r="AD2906" s="48">
        <f>(ROUND(AC2906-AC2897,1)/AC2897)</f>
        <v>0.10543090260071393</v>
      </c>
      <c r="AE2906" s="113"/>
      <c r="AF2906" s="60"/>
    </row>
    <row r="2907" spans="1:32">
      <c r="A2907" s="99" t="s">
        <v>834</v>
      </c>
      <c r="B2907" s="89"/>
      <c r="C2907" s="21" t="s">
        <v>327</v>
      </c>
      <c r="D2907" s="12">
        <v>106</v>
      </c>
      <c r="E2907" s="12">
        <v>0</v>
      </c>
      <c r="F2907" s="12">
        <v>0</v>
      </c>
      <c r="G2907" s="12">
        <v>0</v>
      </c>
      <c r="H2907" s="12">
        <v>0</v>
      </c>
      <c r="I2907" s="13">
        <v>45</v>
      </c>
      <c r="J2907" s="13">
        <v>45</v>
      </c>
      <c r="K2907" s="13">
        <v>0</v>
      </c>
      <c r="L2907" s="13">
        <v>0</v>
      </c>
      <c r="M2907" s="13">
        <v>75</v>
      </c>
      <c r="N2907" s="14">
        <f>D2907*$D$13</f>
        <v>159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(N2907/100)*(I2907*$I$14)+(N2907/100)*(J2907*$J$14)+(N2907/100)*(M2907*$M$14)</f>
        <v>787.05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 t="shared" si="915"/>
        <v>946.05</v>
      </c>
      <c r="Y2907" s="14">
        <f t="shared" si="916"/>
        <v>0</v>
      </c>
      <c r="Z2907" s="14">
        <f t="shared" si="917"/>
        <v>0</v>
      </c>
      <c r="AA2907" s="14">
        <f t="shared" si="918"/>
        <v>0</v>
      </c>
      <c r="AB2907" s="14">
        <f t="shared" si="919"/>
        <v>0</v>
      </c>
      <c r="AC2907" s="15">
        <f t="shared" si="914"/>
        <v>946.1</v>
      </c>
      <c r="AD2907" s="48">
        <f>(ROUND(AC2907-AC2897,1)/AC2897)</f>
        <v>0.20614482406935236</v>
      </c>
      <c r="AE2907" s="113"/>
      <c r="AF2907" s="60"/>
    </row>
    <row r="2908" spans="1:32">
      <c r="A2908" s="99" t="s">
        <v>835</v>
      </c>
      <c r="B2908" s="89"/>
      <c r="C2908" s="21" t="s">
        <v>328</v>
      </c>
      <c r="D2908" s="12">
        <v>106</v>
      </c>
      <c r="E2908" s="12">
        <v>0</v>
      </c>
      <c r="F2908" s="12">
        <v>0</v>
      </c>
      <c r="G2908" s="12">
        <v>0</v>
      </c>
      <c r="H2908" s="12">
        <v>0</v>
      </c>
      <c r="I2908" s="13">
        <v>45</v>
      </c>
      <c r="J2908" s="13">
        <v>45</v>
      </c>
      <c r="K2908" s="13">
        <v>75</v>
      </c>
      <c r="L2908" s="13">
        <v>0</v>
      </c>
      <c r="M2908" s="13">
        <v>0</v>
      </c>
      <c r="N2908" s="14">
        <f>D2908*$D$14</f>
        <v>159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787.05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5"/>
        <v>946.05</v>
      </c>
      <c r="Y2908" s="14">
        <f t="shared" si="916"/>
        <v>0</v>
      </c>
      <c r="Z2908" s="14">
        <f t="shared" si="917"/>
        <v>0</v>
      </c>
      <c r="AA2908" s="14">
        <f t="shared" si="918"/>
        <v>0</v>
      </c>
      <c r="AB2908" s="14">
        <f t="shared" si="919"/>
        <v>0</v>
      </c>
      <c r="AC2908" s="15">
        <f t="shared" si="914"/>
        <v>946.1</v>
      </c>
      <c r="AD2908" s="48">
        <f>(ROUND(AC2908-AC2897,1)/AC2897)</f>
        <v>0.20614482406935236</v>
      </c>
      <c r="AE2908" s="113"/>
      <c r="AF2908" s="60"/>
    </row>
    <row r="2909" spans="1:32">
      <c r="A2909" s="99"/>
      <c r="B2909" s="89"/>
      <c r="C2909" s="21" t="s">
        <v>329</v>
      </c>
      <c r="D2909" s="12">
        <v>106</v>
      </c>
      <c r="E2909" s="12">
        <v>0</v>
      </c>
      <c r="F2909" s="12">
        <v>0</v>
      </c>
      <c r="G2909" s="12">
        <v>0</v>
      </c>
      <c r="H2909" s="12">
        <v>0</v>
      </c>
      <c r="I2909" s="13">
        <v>45</v>
      </c>
      <c r="J2909" s="13">
        <v>45</v>
      </c>
      <c r="K2909" s="13">
        <v>0</v>
      </c>
      <c r="L2909" s="13">
        <v>75</v>
      </c>
      <c r="M2909" s="13">
        <v>0</v>
      </c>
      <c r="N2909" s="14">
        <f>D2909*$D$15</f>
        <v>159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787.05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5"/>
        <v>946.05</v>
      </c>
      <c r="Y2909" s="14">
        <f t="shared" si="916"/>
        <v>0</v>
      </c>
      <c r="Z2909" s="14">
        <f t="shared" si="917"/>
        <v>0</v>
      </c>
      <c r="AA2909" s="14">
        <f t="shared" si="918"/>
        <v>0</v>
      </c>
      <c r="AB2909" s="14">
        <f t="shared" si="919"/>
        <v>0</v>
      </c>
      <c r="AC2909" s="15">
        <f t="shared" si="914"/>
        <v>946.1</v>
      </c>
      <c r="AD2909" s="48">
        <f>(ROUND(AC2909-AC2897,1)/AC2897)</f>
        <v>0.20614482406935236</v>
      </c>
      <c r="AE2909" s="113"/>
      <c r="AF2909" s="60"/>
    </row>
    <row r="2910" spans="1:32">
      <c r="A2910" s="99"/>
      <c r="B2910" s="89"/>
      <c r="C2910" s="21" t="s">
        <v>325</v>
      </c>
      <c r="D2910" s="12">
        <v>106</v>
      </c>
      <c r="E2910" s="12">
        <v>0</v>
      </c>
      <c r="F2910" s="12">
        <v>0</v>
      </c>
      <c r="G2910" s="12">
        <v>0</v>
      </c>
      <c r="H2910" s="12">
        <v>0</v>
      </c>
      <c r="I2910" s="13">
        <v>45</v>
      </c>
      <c r="J2910" s="13">
        <v>76</v>
      </c>
      <c r="K2910" s="13">
        <v>0</v>
      </c>
      <c r="L2910" s="13">
        <v>0</v>
      </c>
      <c r="M2910" s="13">
        <v>0</v>
      </c>
      <c r="N2910" s="14">
        <f>D2910*$D$16</f>
        <v>169.60000000000002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656.35200000000009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15"/>
        <v>825.95200000000011</v>
      </c>
      <c r="Y2910" s="14">
        <f t="shared" si="916"/>
        <v>0</v>
      </c>
      <c r="Z2910" s="14">
        <f t="shared" si="917"/>
        <v>0</v>
      </c>
      <c r="AA2910" s="14">
        <f t="shared" si="918"/>
        <v>0</v>
      </c>
      <c r="AB2910" s="14">
        <f t="shared" si="919"/>
        <v>0</v>
      </c>
      <c r="AC2910" s="15">
        <f t="shared" si="914"/>
        <v>826</v>
      </c>
      <c r="AD2910" s="48">
        <f>(ROUND(AC2910-AC2897,1)/AC2897)</f>
        <v>5.3034166241713414E-2</v>
      </c>
      <c r="AE2910" s="113"/>
      <c r="AF2910" s="60"/>
    </row>
    <row r="2911" spans="1:32">
      <c r="A2911" s="99"/>
      <c r="B2911" s="89"/>
      <c r="C2911" s="21" t="s">
        <v>326</v>
      </c>
      <c r="D2911" s="12">
        <v>106</v>
      </c>
      <c r="E2911" s="12">
        <v>0</v>
      </c>
      <c r="F2911" s="12">
        <v>0</v>
      </c>
      <c r="G2911" s="12">
        <v>0</v>
      </c>
      <c r="H2911" s="12">
        <v>0</v>
      </c>
      <c r="I2911" s="13">
        <v>76</v>
      </c>
      <c r="J2911" s="13">
        <v>45</v>
      </c>
      <c r="K2911" s="13">
        <v>0</v>
      </c>
      <c r="L2911" s="13">
        <v>0</v>
      </c>
      <c r="M2911" s="13">
        <v>0</v>
      </c>
      <c r="N2911" s="14">
        <f>D2911*$D$17</f>
        <v>169.60000000000002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656.35200000000009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15"/>
        <v>825.95200000000011</v>
      </c>
      <c r="Y2911" s="14">
        <f t="shared" si="916"/>
        <v>0</v>
      </c>
      <c r="Z2911" s="14">
        <f t="shared" si="917"/>
        <v>0</v>
      </c>
      <c r="AA2911" s="14">
        <f t="shared" si="918"/>
        <v>0</v>
      </c>
      <c r="AB2911" s="14">
        <f t="shared" si="919"/>
        <v>0</v>
      </c>
      <c r="AC2911" s="15">
        <f t="shared" si="914"/>
        <v>826</v>
      </c>
      <c r="AD2911" s="48">
        <f>(ROUND(AC2911-AC2897,1)/AC2897)</f>
        <v>5.3034166241713414E-2</v>
      </c>
      <c r="AE2911" s="113"/>
      <c r="AF2911" s="60"/>
    </row>
    <row r="2912" spans="1:32">
      <c r="A2912" s="106" t="s">
        <v>0</v>
      </c>
      <c r="B2912" s="86" t="s">
        <v>315</v>
      </c>
      <c r="C2912" s="50" t="s">
        <v>243</v>
      </c>
      <c r="D2912" s="11">
        <v>90</v>
      </c>
      <c r="E2912" s="11">
        <v>0</v>
      </c>
      <c r="F2912" s="11">
        <v>0</v>
      </c>
      <c r="G2912" s="11">
        <v>100</v>
      </c>
      <c r="H2912" s="11">
        <v>0</v>
      </c>
      <c r="I2912" s="51">
        <v>40</v>
      </c>
      <c r="J2912" s="51">
        <v>20</v>
      </c>
      <c r="K2912" s="51">
        <v>0</v>
      </c>
      <c r="L2912" s="51">
        <v>40</v>
      </c>
      <c r="M2912" s="51">
        <v>0</v>
      </c>
      <c r="N2912" s="52">
        <f>D2912*$D$3</f>
        <v>180</v>
      </c>
      <c r="O2912" s="52">
        <f>E2912*$E$3</f>
        <v>0</v>
      </c>
      <c r="P2912" s="52">
        <f>F2912*$F$3</f>
        <v>0</v>
      </c>
      <c r="Q2912" s="52">
        <f>G2912*$G$3</f>
        <v>200</v>
      </c>
      <c r="R2912" s="52">
        <f>H2912*$H$3</f>
        <v>0</v>
      </c>
      <c r="S2912" s="52">
        <f>(N2912/100)*(I2912*$I$3)+(N2912/100)*(J2912*$J$3)</f>
        <v>324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240</v>
      </c>
      <c r="W2912" s="52">
        <f>(R2912/100)*(K2912*$K$3)+(R2912/100)*(L2912*$L$3)</f>
        <v>0</v>
      </c>
      <c r="X2912" s="52">
        <f t="shared" si="915"/>
        <v>504</v>
      </c>
      <c r="Y2912" s="52">
        <f t="shared" si="916"/>
        <v>0</v>
      </c>
      <c r="Z2912" s="52">
        <f t="shared" si="917"/>
        <v>0</v>
      </c>
      <c r="AA2912" s="52">
        <f t="shared" si="918"/>
        <v>440</v>
      </c>
      <c r="AB2912" s="52">
        <f t="shared" si="919"/>
        <v>0</v>
      </c>
      <c r="AC2912" s="53">
        <f>ROUND(X2912+Y2912+Z2912+AA2912+AB2912,1)</f>
        <v>944</v>
      </c>
      <c r="AD2912" s="58">
        <v>0</v>
      </c>
      <c r="AE2912" s="113"/>
      <c r="AF2912" s="60"/>
    </row>
    <row r="2913" spans="1:32">
      <c r="A2913" s="99" t="s">
        <v>802</v>
      </c>
      <c r="B2913" s="87">
        <v>12</v>
      </c>
      <c r="C2913" s="21" t="s">
        <v>324</v>
      </c>
      <c r="D2913" s="12">
        <v>90</v>
      </c>
      <c r="E2913" s="12">
        <v>0</v>
      </c>
      <c r="F2913" s="12">
        <v>0</v>
      </c>
      <c r="G2913" s="12">
        <v>100</v>
      </c>
      <c r="H2913" s="12">
        <v>0</v>
      </c>
      <c r="I2913" s="13">
        <v>63</v>
      </c>
      <c r="J2913" s="13">
        <v>43</v>
      </c>
      <c r="K2913" s="13">
        <v>0</v>
      </c>
      <c r="L2913" s="13">
        <v>40</v>
      </c>
      <c r="M2913" s="13">
        <v>0</v>
      </c>
      <c r="N2913" s="14">
        <f>D2913*$D$4</f>
        <v>144</v>
      </c>
      <c r="O2913" s="14">
        <f>E2913*$E$4</f>
        <v>0</v>
      </c>
      <c r="P2913" s="14">
        <f>F2913*$F$4</f>
        <v>0</v>
      </c>
      <c r="Q2913" s="14">
        <f>G2913*$G$4</f>
        <v>160</v>
      </c>
      <c r="R2913" s="14">
        <f>H2913*$H$4</f>
        <v>0</v>
      </c>
      <c r="S2913" s="14">
        <f>(N2913/100)*(I2913*$I$4)+(N2913/100)*(J2913*$J$4)</f>
        <v>534.24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192</v>
      </c>
      <c r="W2913" s="14">
        <f>(R2913/100)*(K2913*$K$4)+(R2913/100)*(L2913*$L$4)</f>
        <v>0</v>
      </c>
      <c r="X2913" s="14">
        <f t="shared" si="915"/>
        <v>678.24</v>
      </c>
      <c r="Y2913" s="14">
        <f t="shared" si="916"/>
        <v>0</v>
      </c>
      <c r="Z2913" s="14">
        <f t="shared" si="917"/>
        <v>0</v>
      </c>
      <c r="AA2913" s="14">
        <f t="shared" si="918"/>
        <v>352</v>
      </c>
      <c r="AB2913" s="14">
        <f t="shared" si="919"/>
        <v>0</v>
      </c>
      <c r="AC2913" s="15">
        <f>ROUND(X2913+Y2913+Z2913+AA2913+AB2913,1)</f>
        <v>1030.2</v>
      </c>
      <c r="AD2913" s="48">
        <f>(ROUND(AC2913-AC2912,1)/AC2912)</f>
        <v>9.1313559322033902E-2</v>
      </c>
      <c r="AE2913" s="113"/>
      <c r="AF2913" s="60"/>
    </row>
    <row r="2914" spans="1:32">
      <c r="A2914" s="99" t="s">
        <v>803</v>
      </c>
      <c r="B2914" s="87">
        <v>12</v>
      </c>
      <c r="C2914" s="21" t="s">
        <v>836</v>
      </c>
      <c r="D2914" s="12">
        <v>90</v>
      </c>
      <c r="E2914" s="12">
        <v>0</v>
      </c>
      <c r="F2914" s="12">
        <v>0</v>
      </c>
      <c r="G2914" s="12">
        <v>100</v>
      </c>
      <c r="H2914" s="12">
        <v>0</v>
      </c>
      <c r="I2914" s="13">
        <v>40</v>
      </c>
      <c r="J2914" s="13">
        <v>20</v>
      </c>
      <c r="K2914" s="13">
        <v>0</v>
      </c>
      <c r="L2914" s="13">
        <v>40</v>
      </c>
      <c r="M2914" s="13">
        <v>0</v>
      </c>
      <c r="N2914" s="14">
        <f>D2914*$D$5</f>
        <v>180</v>
      </c>
      <c r="O2914" s="14">
        <f>E2914*$E$5</f>
        <v>0</v>
      </c>
      <c r="P2914" s="14">
        <f>F2914*$F$5</f>
        <v>0</v>
      </c>
      <c r="Q2914" s="14">
        <f>G2914*$G$5</f>
        <v>200</v>
      </c>
      <c r="R2914" s="14">
        <f>H2914*$H$5</f>
        <v>0</v>
      </c>
      <c r="S2914" s="14">
        <f>(N2914/100)*(I2914*$I$5)+(N2914/100)*(J2914*$J$5)</f>
        <v>302.39999999999998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224</v>
      </c>
      <c r="W2914" s="14">
        <f>(R2914/100)*(K2914*$K$5)+(R2914/100)*(L2914*$L$5)</f>
        <v>0</v>
      </c>
      <c r="X2914" s="14">
        <f t="shared" si="915"/>
        <v>482.4</v>
      </c>
      <c r="Y2914" s="14">
        <f t="shared" si="916"/>
        <v>0</v>
      </c>
      <c r="Z2914" s="14">
        <f t="shared" si="917"/>
        <v>0</v>
      </c>
      <c r="AA2914" s="14">
        <f t="shared" si="918"/>
        <v>424</v>
      </c>
      <c r="AB2914" s="14">
        <f t="shared" si="919"/>
        <v>0</v>
      </c>
      <c r="AC2914" s="15">
        <f t="shared" ref="AC2914:AC2926" si="920">ROUND(X2914+Y2914+Z2914+AA2914+AB2914,1)</f>
        <v>906.4</v>
      </c>
      <c r="AD2914" s="48">
        <f>(ROUND(AC2914-AC2912,1)/AC2912)</f>
        <v>-3.9830508474576275E-2</v>
      </c>
      <c r="AE2914" s="113" t="s">
        <v>801</v>
      </c>
      <c r="AF2914" s="60"/>
    </row>
    <row r="2915" spans="1:32">
      <c r="A2915" s="99" t="s">
        <v>804</v>
      </c>
      <c r="B2915" s="87">
        <v>0</v>
      </c>
      <c r="C2915" s="21" t="s">
        <v>337</v>
      </c>
      <c r="D2915" s="12">
        <v>90</v>
      </c>
      <c r="E2915" s="12">
        <v>0</v>
      </c>
      <c r="F2915" s="12">
        <v>0</v>
      </c>
      <c r="G2915" s="12">
        <v>100</v>
      </c>
      <c r="H2915" s="12">
        <v>0</v>
      </c>
      <c r="I2915" s="13">
        <v>40</v>
      </c>
      <c r="J2915" s="13">
        <v>20</v>
      </c>
      <c r="K2915" s="13">
        <v>0</v>
      </c>
      <c r="L2915" s="13">
        <v>40</v>
      </c>
      <c r="M2915" s="13">
        <v>0</v>
      </c>
      <c r="N2915" s="14">
        <f>D2915*$D$6</f>
        <v>180</v>
      </c>
      <c r="O2915" s="14">
        <f>E2915*$E$6</f>
        <v>0</v>
      </c>
      <c r="P2915" s="14">
        <f>F2915*$F$6</f>
        <v>0</v>
      </c>
      <c r="Q2915" s="14">
        <f>G2915*$G$6</f>
        <v>200</v>
      </c>
      <c r="R2915" s="14">
        <f>H2915*$H$6</f>
        <v>0</v>
      </c>
      <c r="S2915" s="14">
        <f>(N2915/100)*(I2915*$I$6)+(N2915/100)*(J2915*$J$6)</f>
        <v>302.39999999999998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224</v>
      </c>
      <c r="W2915" s="14">
        <f>(R2915/100)*(K2915*$K$6)+(R2915/100)*(L2915*$L$6)</f>
        <v>0</v>
      </c>
      <c r="X2915" s="14">
        <f t="shared" si="915"/>
        <v>482.4</v>
      </c>
      <c r="Y2915" s="14">
        <f t="shared" si="916"/>
        <v>0</v>
      </c>
      <c r="Z2915" s="14">
        <f t="shared" si="917"/>
        <v>0</v>
      </c>
      <c r="AA2915" s="14">
        <f t="shared" si="918"/>
        <v>424</v>
      </c>
      <c r="AB2915" s="14">
        <f t="shared" ref="AB2915:AB2927" si="921">R2915+W2915</f>
        <v>0</v>
      </c>
      <c r="AC2915" s="15">
        <f t="shared" si="920"/>
        <v>906.4</v>
      </c>
      <c r="AD2915" s="48">
        <f>(ROUND(AC2915-AC2912,1)/AC2912)</f>
        <v>-3.9830508474576275E-2</v>
      </c>
      <c r="AE2915" s="113"/>
      <c r="AF2915" s="60"/>
    </row>
    <row r="2916" spans="1:32">
      <c r="A2916" s="99" t="s">
        <v>805</v>
      </c>
      <c r="B2916" s="87">
        <v>0</v>
      </c>
      <c r="C2916" s="21" t="s">
        <v>338</v>
      </c>
      <c r="D2916" s="12">
        <v>90</v>
      </c>
      <c r="E2916" s="12">
        <v>0</v>
      </c>
      <c r="F2916" s="12">
        <v>0</v>
      </c>
      <c r="G2916" s="12">
        <v>100</v>
      </c>
      <c r="H2916" s="12">
        <v>0</v>
      </c>
      <c r="I2916" s="13">
        <v>40</v>
      </c>
      <c r="J2916" s="13">
        <v>20</v>
      </c>
      <c r="K2916" s="13">
        <v>0</v>
      </c>
      <c r="L2916" s="13">
        <v>40</v>
      </c>
      <c r="M2916" s="13">
        <v>0</v>
      </c>
      <c r="N2916" s="14">
        <f>D2916*$D$7</f>
        <v>180</v>
      </c>
      <c r="O2916" s="14">
        <f>E2916*$E$7</f>
        <v>0</v>
      </c>
      <c r="P2916" s="14">
        <f>F2916*$F$7</f>
        <v>0</v>
      </c>
      <c r="Q2916" s="14">
        <f>G2916*$G$7</f>
        <v>200</v>
      </c>
      <c r="R2916" s="14">
        <f>H2916*$H$7</f>
        <v>0</v>
      </c>
      <c r="S2916" s="14">
        <f>(N2916/100)*(I2916*$I$7)+(N2916/100)*(J2916*$J$7)</f>
        <v>302.39999999999998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224</v>
      </c>
      <c r="W2916" s="14">
        <f>(R2916/100)*(K2916*$K$7)+(R2916/100)*(L2916*$L$7)</f>
        <v>0</v>
      </c>
      <c r="X2916" s="14">
        <f t="shared" ref="X2916:X2927" si="922">N2916+S2916</f>
        <v>482.4</v>
      </c>
      <c r="Y2916" s="14">
        <f t="shared" ref="Y2916:Y2927" si="923">O2916+T2916</f>
        <v>0</v>
      </c>
      <c r="Z2916" s="14">
        <f t="shared" ref="Z2916:Z2927" si="924">P2916+U2916</f>
        <v>0</v>
      </c>
      <c r="AA2916" s="14">
        <f t="shared" ref="AA2916:AA2927" si="925">Q2916+V2916</f>
        <v>424</v>
      </c>
      <c r="AB2916" s="14">
        <f t="shared" si="921"/>
        <v>0</v>
      </c>
      <c r="AC2916" s="15">
        <f t="shared" si="920"/>
        <v>906.4</v>
      </c>
      <c r="AD2916" s="48">
        <f>(ROUND(AC2916-AC2912,1)/AC2912)</f>
        <v>-3.9830508474576275E-2</v>
      </c>
      <c r="AE2916" s="113"/>
      <c r="AF2916" s="60"/>
    </row>
    <row r="2917" spans="1:32">
      <c r="A2917" s="99" t="s">
        <v>655</v>
      </c>
      <c r="B2917" s="87"/>
      <c r="C2917" s="21" t="s">
        <v>339</v>
      </c>
      <c r="D2917" s="12">
        <v>90</v>
      </c>
      <c r="E2917" s="12">
        <v>0</v>
      </c>
      <c r="F2917" s="12">
        <v>0</v>
      </c>
      <c r="G2917" s="12">
        <v>100</v>
      </c>
      <c r="H2917" s="12">
        <v>0</v>
      </c>
      <c r="I2917" s="13">
        <v>40</v>
      </c>
      <c r="J2917" s="13">
        <v>20</v>
      </c>
      <c r="K2917" s="13">
        <v>0</v>
      </c>
      <c r="L2917" s="13">
        <v>40</v>
      </c>
      <c r="M2917" s="13">
        <v>0</v>
      </c>
      <c r="N2917" s="14">
        <f>D2917*$D$8</f>
        <v>180</v>
      </c>
      <c r="O2917" s="14">
        <f>E2917*$E$8</f>
        <v>0</v>
      </c>
      <c r="P2917" s="14">
        <f>F2917*$F$8</f>
        <v>0</v>
      </c>
      <c r="Q2917" s="14">
        <f>G2917*$G$8</f>
        <v>200</v>
      </c>
      <c r="R2917" s="14">
        <f>H2917*$H$8</f>
        <v>0</v>
      </c>
      <c r="S2917" s="14">
        <f>(N2917/100)*(I2917*$I$8)+(N2917/100)*(J2917*$J$8)</f>
        <v>302.39999999999998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224</v>
      </c>
      <c r="W2917" s="14">
        <f>(R2917/100)*(K2917*$K$8)+(R2917/100)*(L2917*$L$8)</f>
        <v>0</v>
      </c>
      <c r="X2917" s="14">
        <f t="shared" si="922"/>
        <v>482.4</v>
      </c>
      <c r="Y2917" s="14">
        <f t="shared" si="923"/>
        <v>0</v>
      </c>
      <c r="Z2917" s="14">
        <f t="shared" si="924"/>
        <v>0</v>
      </c>
      <c r="AA2917" s="14">
        <f t="shared" si="925"/>
        <v>424</v>
      </c>
      <c r="AB2917" s="14">
        <f t="shared" si="921"/>
        <v>0</v>
      </c>
      <c r="AC2917" s="15">
        <f t="shared" si="920"/>
        <v>906.4</v>
      </c>
      <c r="AD2917" s="48">
        <f>(ROUND(AC2917-AC2912,1)/AC2912)</f>
        <v>-3.9830508474576275E-2</v>
      </c>
      <c r="AE2917" s="113"/>
      <c r="AF2917" s="60"/>
    </row>
    <row r="2918" spans="1:32">
      <c r="A2918" s="99" t="s">
        <v>596</v>
      </c>
      <c r="B2918" s="87"/>
      <c r="C2918" s="21" t="s">
        <v>1</v>
      </c>
      <c r="D2918" s="12">
        <v>45</v>
      </c>
      <c r="E2918" s="12">
        <v>160</v>
      </c>
      <c r="F2918" s="12">
        <v>0</v>
      </c>
      <c r="G2918" s="12">
        <v>0</v>
      </c>
      <c r="H2918" s="12">
        <v>0</v>
      </c>
      <c r="I2918" s="13">
        <v>40</v>
      </c>
      <c r="J2918" s="13">
        <v>20</v>
      </c>
      <c r="K2918" s="13">
        <v>80</v>
      </c>
      <c r="L2918" s="13">
        <v>0</v>
      </c>
      <c r="M2918" s="13">
        <v>0</v>
      </c>
      <c r="N2918" s="14">
        <f>D2918*$D$9</f>
        <v>58.5</v>
      </c>
      <c r="O2918" s="14">
        <f>E2918*$E$9</f>
        <v>240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105.29999999999998</v>
      </c>
      <c r="T2918" s="14">
        <f>(O2918/100)*(K2918*$K$9)</f>
        <v>576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22"/>
        <v>163.79999999999998</v>
      </c>
      <c r="Y2918" s="14">
        <f t="shared" si="923"/>
        <v>816</v>
      </c>
      <c r="Z2918" s="14">
        <f t="shared" si="924"/>
        <v>0</v>
      </c>
      <c r="AA2918" s="14">
        <f t="shared" si="925"/>
        <v>0</v>
      </c>
      <c r="AB2918" s="14">
        <f t="shared" si="921"/>
        <v>0</v>
      </c>
      <c r="AC2918" s="15">
        <f t="shared" si="920"/>
        <v>979.8</v>
      </c>
      <c r="AD2918" s="48">
        <f>(ROUND(AC2918-AC2912,1)/AC2912)</f>
        <v>3.7923728813559321E-2</v>
      </c>
      <c r="AE2918" s="113"/>
      <c r="AF2918" s="60"/>
    </row>
    <row r="2919" spans="1:32">
      <c r="A2919" s="99" t="s">
        <v>831</v>
      </c>
      <c r="B2919" s="87"/>
      <c r="C2919" s="21" t="s">
        <v>2</v>
      </c>
      <c r="D2919" s="12">
        <v>45</v>
      </c>
      <c r="E2919" s="12">
        <v>0</v>
      </c>
      <c r="F2919" s="12">
        <v>160</v>
      </c>
      <c r="G2919" s="12">
        <v>0</v>
      </c>
      <c r="H2919" s="12">
        <v>0</v>
      </c>
      <c r="I2919" s="13">
        <v>40</v>
      </c>
      <c r="J2919" s="13">
        <v>20</v>
      </c>
      <c r="K2919" s="13">
        <v>40</v>
      </c>
      <c r="L2919" s="13">
        <v>40</v>
      </c>
      <c r="M2919" s="13">
        <v>0</v>
      </c>
      <c r="N2919" s="14">
        <f>D2919*$D$10</f>
        <v>58.5</v>
      </c>
      <c r="O2919" s="14">
        <f>E2919*$E$10</f>
        <v>0</v>
      </c>
      <c r="P2919" s="14">
        <f>F2919*$F$10</f>
        <v>240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105.29999999999998</v>
      </c>
      <c r="T2919" s="14">
        <f>(O2919/100)*(K2919*$J$10)</f>
        <v>0</v>
      </c>
      <c r="U2919" s="14">
        <f>(P2919/100)*(K2919*$K$10)+(P2919/100)*(L2919*$L$10)</f>
        <v>576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22"/>
        <v>163.79999999999998</v>
      </c>
      <c r="Y2919" s="14">
        <f t="shared" si="923"/>
        <v>0</v>
      </c>
      <c r="Z2919" s="14">
        <f t="shared" si="924"/>
        <v>816</v>
      </c>
      <c r="AA2919" s="14">
        <f t="shared" si="925"/>
        <v>0</v>
      </c>
      <c r="AB2919" s="14">
        <f t="shared" si="921"/>
        <v>0</v>
      </c>
      <c r="AC2919" s="15">
        <f t="shared" si="920"/>
        <v>979.8</v>
      </c>
      <c r="AD2919" s="48">
        <f>(ROUND(AC2919-AC2912,1)/AC2912)</f>
        <v>3.7923728813559321E-2</v>
      </c>
      <c r="AE2919" s="113"/>
      <c r="AF2919" s="60"/>
    </row>
    <row r="2920" spans="1:32">
      <c r="A2920" s="99" t="s">
        <v>832</v>
      </c>
      <c r="B2920" s="87"/>
      <c r="C2920" s="21" t="s">
        <v>3</v>
      </c>
      <c r="D2920" s="12">
        <v>45</v>
      </c>
      <c r="E2920" s="12">
        <v>0</v>
      </c>
      <c r="F2920" s="12">
        <v>0</v>
      </c>
      <c r="G2920" s="12">
        <v>160</v>
      </c>
      <c r="H2920" s="12">
        <v>0</v>
      </c>
      <c r="I2920" s="13">
        <v>40</v>
      </c>
      <c r="J2920" s="13">
        <v>20</v>
      </c>
      <c r="K2920" s="13">
        <v>0</v>
      </c>
      <c r="L2920" s="13">
        <v>80</v>
      </c>
      <c r="M2920" s="13">
        <v>0</v>
      </c>
      <c r="N2920" s="14">
        <f>D2920*$D$11</f>
        <v>58.5</v>
      </c>
      <c r="O2920" s="14">
        <f>E2920*$E$11</f>
        <v>0</v>
      </c>
      <c r="P2920" s="14">
        <f>F2920*$F$11</f>
        <v>0</v>
      </c>
      <c r="Q2920" s="14">
        <f>G2920*$G$11</f>
        <v>240</v>
      </c>
      <c r="R2920" s="14">
        <f>H2920*$H$11</f>
        <v>0</v>
      </c>
      <c r="S2920" s="14">
        <f>(N2920/100)*(I2920*$I$11)+(N2920/100)*(J2920*$J$11)</f>
        <v>105.29999999999998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576</v>
      </c>
      <c r="W2920" s="14">
        <f>(R2920/100)*(K2920*$K$11)+(R2920/100)*(L2920*$L$11)</f>
        <v>0</v>
      </c>
      <c r="X2920" s="14">
        <f t="shared" si="922"/>
        <v>163.79999999999998</v>
      </c>
      <c r="Y2920" s="14">
        <f t="shared" si="923"/>
        <v>0</v>
      </c>
      <c r="Z2920" s="14">
        <f t="shared" si="924"/>
        <v>0</v>
      </c>
      <c r="AA2920" s="14">
        <f t="shared" si="925"/>
        <v>816</v>
      </c>
      <c r="AB2920" s="14">
        <f t="shared" si="921"/>
        <v>0</v>
      </c>
      <c r="AC2920" s="15">
        <f t="shared" si="920"/>
        <v>979.8</v>
      </c>
      <c r="AD2920" s="48">
        <f>(ROUND(AC2920-AC2912,1)/AC2912)</f>
        <v>3.7923728813559321E-2</v>
      </c>
      <c r="AE2920" s="113"/>
      <c r="AF2920" s="60"/>
    </row>
    <row r="2921" spans="1:32">
      <c r="A2921" s="99" t="s">
        <v>833</v>
      </c>
      <c r="B2921" s="87"/>
      <c r="C2921" s="21" t="s">
        <v>4</v>
      </c>
      <c r="D2921" s="12">
        <v>45</v>
      </c>
      <c r="E2921" s="12">
        <v>0</v>
      </c>
      <c r="F2921" s="12">
        <v>0</v>
      </c>
      <c r="G2921" s="12">
        <v>0</v>
      </c>
      <c r="H2921" s="12">
        <v>160</v>
      </c>
      <c r="I2921" s="13">
        <v>40</v>
      </c>
      <c r="J2921" s="13">
        <v>20</v>
      </c>
      <c r="K2921" s="13">
        <v>40</v>
      </c>
      <c r="L2921" s="13">
        <v>40</v>
      </c>
      <c r="M2921" s="13">
        <v>0</v>
      </c>
      <c r="N2921" s="14">
        <f>D2921*$D$12</f>
        <v>58.5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240</v>
      </c>
      <c r="S2921" s="14">
        <f>(N2921/100)*(I2921*$I$12)+(N2921/100)*(J2921*$J$12)</f>
        <v>105.29999999999998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576</v>
      </c>
      <c r="X2921" s="14">
        <f t="shared" si="922"/>
        <v>163.79999999999998</v>
      </c>
      <c r="Y2921" s="14">
        <f t="shared" si="923"/>
        <v>0</v>
      </c>
      <c r="Z2921" s="14">
        <f t="shared" si="924"/>
        <v>0</v>
      </c>
      <c r="AA2921" s="14">
        <f t="shared" si="925"/>
        <v>0</v>
      </c>
      <c r="AB2921" s="14">
        <f t="shared" si="921"/>
        <v>816</v>
      </c>
      <c r="AC2921" s="15">
        <f t="shared" si="920"/>
        <v>979.8</v>
      </c>
      <c r="AD2921" s="48">
        <f>(ROUND(AC2921-AC2912,1)/AC2912)</f>
        <v>3.7923728813559321E-2</v>
      </c>
      <c r="AE2921" s="113"/>
      <c r="AF2921" s="60"/>
    </row>
    <row r="2922" spans="1:32">
      <c r="A2922" s="99" t="s">
        <v>834</v>
      </c>
      <c r="B2922" s="87"/>
      <c r="C2922" s="21" t="s">
        <v>327</v>
      </c>
      <c r="D2922" s="12">
        <v>90</v>
      </c>
      <c r="E2922" s="12">
        <v>0</v>
      </c>
      <c r="F2922" s="12">
        <v>0</v>
      </c>
      <c r="G2922" s="12">
        <v>100</v>
      </c>
      <c r="H2922" s="12">
        <v>0</v>
      </c>
      <c r="I2922" s="13">
        <v>40</v>
      </c>
      <c r="J2922" s="13">
        <v>20</v>
      </c>
      <c r="K2922" s="13">
        <v>0</v>
      </c>
      <c r="L2922" s="13">
        <v>40</v>
      </c>
      <c r="M2922" s="13">
        <v>35</v>
      </c>
      <c r="N2922" s="14">
        <f>D2922*$D$13</f>
        <v>135</v>
      </c>
      <c r="O2922" s="14">
        <f>E2922*$E$13</f>
        <v>0</v>
      </c>
      <c r="P2922" s="14">
        <f>F2922*$F$13</f>
        <v>0</v>
      </c>
      <c r="Q2922" s="14">
        <f>G2922*$G$13</f>
        <v>150</v>
      </c>
      <c r="R2922" s="14">
        <f>H2922*$H$13</f>
        <v>0</v>
      </c>
      <c r="S2922" s="14">
        <f>(N2922/100)*(I2922*$I$14)+(N2922/100)*(J2922*$J$14)+(N2922/100)*(M2922*$M$14)</f>
        <v>384.75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390</v>
      </c>
      <c r="W2922" s="14">
        <f>(R2922/100)*(K2922*$K$13)+(R2922/100)*(L2922*$L$13)+(R2922/100)*(M2922*$M$13)</f>
        <v>0</v>
      </c>
      <c r="X2922" s="14">
        <f t="shared" si="922"/>
        <v>519.75</v>
      </c>
      <c r="Y2922" s="14">
        <f t="shared" si="923"/>
        <v>0</v>
      </c>
      <c r="Z2922" s="14">
        <f t="shared" si="924"/>
        <v>0</v>
      </c>
      <c r="AA2922" s="14">
        <f t="shared" si="925"/>
        <v>540</v>
      </c>
      <c r="AB2922" s="14">
        <f t="shared" si="921"/>
        <v>0</v>
      </c>
      <c r="AC2922" s="15">
        <f t="shared" si="920"/>
        <v>1059.8</v>
      </c>
      <c r="AD2922" s="48">
        <f>(ROUND(AC2922-AC2912,1)/AC2912)</f>
        <v>0.12266949152542372</v>
      </c>
      <c r="AE2922" s="113"/>
      <c r="AF2922" s="60"/>
    </row>
    <row r="2923" spans="1:32">
      <c r="A2923" s="99" t="s">
        <v>835</v>
      </c>
      <c r="B2923" s="87"/>
      <c r="C2923" s="21" t="s">
        <v>328</v>
      </c>
      <c r="D2923" s="12">
        <v>140</v>
      </c>
      <c r="E2923" s="12">
        <v>0</v>
      </c>
      <c r="F2923" s="12">
        <v>0</v>
      </c>
      <c r="G2923" s="12">
        <v>0</v>
      </c>
      <c r="H2923" s="12">
        <v>0</v>
      </c>
      <c r="I2923" s="13">
        <v>40</v>
      </c>
      <c r="J2923" s="13">
        <v>20</v>
      </c>
      <c r="K2923" s="13">
        <v>80</v>
      </c>
      <c r="L2923" s="13">
        <v>0</v>
      </c>
      <c r="M2923" s="13">
        <v>0</v>
      </c>
      <c r="N2923" s="14">
        <f>D2923*$D$14</f>
        <v>210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882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22"/>
        <v>1092</v>
      </c>
      <c r="Y2923" s="14">
        <f t="shared" si="923"/>
        <v>0</v>
      </c>
      <c r="Z2923" s="14">
        <f t="shared" si="924"/>
        <v>0</v>
      </c>
      <c r="AA2923" s="14">
        <f t="shared" si="925"/>
        <v>0</v>
      </c>
      <c r="AB2923" s="14">
        <f t="shared" si="921"/>
        <v>0</v>
      </c>
      <c r="AC2923" s="15">
        <f t="shared" si="920"/>
        <v>1092</v>
      </c>
      <c r="AD2923" s="48">
        <f>(ROUND(AC2923-AC2912,1)/AC2912)</f>
        <v>0.15677966101694915</v>
      </c>
      <c r="AE2923" s="113"/>
      <c r="AF2923" s="60"/>
    </row>
    <row r="2924" spans="1:32">
      <c r="A2924" s="99"/>
      <c r="B2924" s="87"/>
      <c r="C2924" s="21" t="s">
        <v>329</v>
      </c>
      <c r="D2924" s="12">
        <v>140</v>
      </c>
      <c r="E2924" s="12">
        <v>0</v>
      </c>
      <c r="F2924" s="12">
        <v>0</v>
      </c>
      <c r="G2924" s="12">
        <v>0</v>
      </c>
      <c r="H2924" s="12">
        <v>0</v>
      </c>
      <c r="I2924" s="13">
        <v>40</v>
      </c>
      <c r="J2924" s="13">
        <v>20</v>
      </c>
      <c r="K2924" s="13">
        <v>0</v>
      </c>
      <c r="L2924" s="13">
        <v>80</v>
      </c>
      <c r="M2924" s="13">
        <v>0</v>
      </c>
      <c r="N2924" s="14">
        <f>D2924*$D$15</f>
        <v>210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882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22"/>
        <v>1092</v>
      </c>
      <c r="Y2924" s="14">
        <f t="shared" si="923"/>
        <v>0</v>
      </c>
      <c r="Z2924" s="14">
        <f t="shared" si="924"/>
        <v>0</v>
      </c>
      <c r="AA2924" s="14">
        <f t="shared" si="925"/>
        <v>0</v>
      </c>
      <c r="AB2924" s="14">
        <f t="shared" si="921"/>
        <v>0</v>
      </c>
      <c r="AC2924" s="15">
        <f t="shared" si="920"/>
        <v>1092</v>
      </c>
      <c r="AD2924" s="48">
        <f>(ROUND(AC2924-AC2912,1)/AC2912)</f>
        <v>0.15677966101694915</v>
      </c>
      <c r="AE2924" s="113"/>
      <c r="AF2924" s="60"/>
    </row>
    <row r="2925" spans="1:32">
      <c r="A2925" s="99"/>
      <c r="B2925" s="87"/>
      <c r="C2925" s="21" t="s">
        <v>325</v>
      </c>
      <c r="D2925" s="12">
        <v>90</v>
      </c>
      <c r="E2925" s="12">
        <v>0</v>
      </c>
      <c r="F2925" s="12">
        <v>0</v>
      </c>
      <c r="G2925" s="12">
        <v>100</v>
      </c>
      <c r="H2925" s="12">
        <v>0</v>
      </c>
      <c r="I2925" s="13">
        <v>40</v>
      </c>
      <c r="J2925" s="13">
        <v>58</v>
      </c>
      <c r="K2925" s="13">
        <v>0</v>
      </c>
      <c r="L2925" s="13">
        <v>40</v>
      </c>
      <c r="M2925" s="13">
        <v>0</v>
      </c>
      <c r="N2925" s="14">
        <f>D2925*$D$16</f>
        <v>144</v>
      </c>
      <c r="O2925" s="14">
        <f>E2925*$E$16</f>
        <v>0</v>
      </c>
      <c r="P2925" s="14">
        <f>F2925*$F$16</f>
        <v>0</v>
      </c>
      <c r="Q2925" s="14">
        <f>G2925*$G$16</f>
        <v>160</v>
      </c>
      <c r="R2925" s="14">
        <f>H2925*$H$16</f>
        <v>0</v>
      </c>
      <c r="S2925" s="14">
        <f>(N2925/100)*(I2925*$I$16)+(N2925/100)*(J2925*$J$16)</f>
        <v>433.43999999999994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192</v>
      </c>
      <c r="W2925" s="14">
        <f>(R2925/100)*(K2925*$K$16)+(R2925/100)*(L2925*$L$16)</f>
        <v>0</v>
      </c>
      <c r="X2925" s="14">
        <f t="shared" si="922"/>
        <v>577.43999999999994</v>
      </c>
      <c r="Y2925" s="14">
        <f t="shared" si="923"/>
        <v>0</v>
      </c>
      <c r="Z2925" s="14">
        <f t="shared" si="924"/>
        <v>0</v>
      </c>
      <c r="AA2925" s="14">
        <f t="shared" si="925"/>
        <v>352</v>
      </c>
      <c r="AB2925" s="14">
        <f t="shared" si="921"/>
        <v>0</v>
      </c>
      <c r="AC2925" s="15">
        <f t="shared" si="920"/>
        <v>929.4</v>
      </c>
      <c r="AD2925" s="48">
        <f>(ROUND(AC2925-AC2912,1)/AC2912)</f>
        <v>-1.5466101694915253E-2</v>
      </c>
      <c r="AE2925" s="113"/>
      <c r="AF2925" s="60"/>
    </row>
    <row r="2926" spans="1:32">
      <c r="A2926" s="99"/>
      <c r="B2926" s="87"/>
      <c r="C2926" s="21" t="s">
        <v>326</v>
      </c>
      <c r="D2926" s="12">
        <v>90</v>
      </c>
      <c r="E2926" s="12">
        <v>0</v>
      </c>
      <c r="F2926" s="12">
        <v>0</v>
      </c>
      <c r="G2926" s="12">
        <v>100</v>
      </c>
      <c r="H2926" s="12">
        <v>0</v>
      </c>
      <c r="I2926" s="13">
        <v>81</v>
      </c>
      <c r="J2926" s="13">
        <v>20</v>
      </c>
      <c r="K2926" s="13">
        <v>0</v>
      </c>
      <c r="L2926" s="13">
        <v>40</v>
      </c>
      <c r="M2926" s="13">
        <v>0</v>
      </c>
      <c r="N2926" s="14">
        <f>D2926*$D$17</f>
        <v>144</v>
      </c>
      <c r="O2926" s="14">
        <f>E2926*$E$17</f>
        <v>0</v>
      </c>
      <c r="P2926" s="14">
        <f>F2926*$F$17</f>
        <v>0</v>
      </c>
      <c r="Q2926" s="14">
        <f>G2926*$G$17</f>
        <v>160</v>
      </c>
      <c r="R2926" s="14">
        <f>H2926*$H$17</f>
        <v>0</v>
      </c>
      <c r="S2926" s="14">
        <f>(N2926/100)*(I2926*$I$17)+(N2926/100)*(J2926*$J$17)</f>
        <v>553.67999999999995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192</v>
      </c>
      <c r="W2926" s="14">
        <f>(R2926/100)*(K2926*$K$17)+(R2926/100)*(L2926*$L$17)</f>
        <v>0</v>
      </c>
      <c r="X2926" s="14">
        <f t="shared" si="922"/>
        <v>697.68</v>
      </c>
      <c r="Y2926" s="14">
        <f t="shared" si="923"/>
        <v>0</v>
      </c>
      <c r="Z2926" s="14">
        <f t="shared" si="924"/>
        <v>0</v>
      </c>
      <c r="AA2926" s="14">
        <f t="shared" si="925"/>
        <v>352</v>
      </c>
      <c r="AB2926" s="14">
        <f t="shared" si="921"/>
        <v>0</v>
      </c>
      <c r="AC2926" s="15">
        <f t="shared" si="920"/>
        <v>1049.7</v>
      </c>
      <c r="AD2926" s="48">
        <f>(ROUND(AC2926-AC2912,1)/AC2912)</f>
        <v>0.11197033898305085</v>
      </c>
      <c r="AE2926" s="113"/>
      <c r="AF2926" s="60"/>
    </row>
    <row r="2927" spans="1:32">
      <c r="A2927" s="106" t="s">
        <v>0</v>
      </c>
      <c r="B2927" s="88" t="s">
        <v>874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10</v>
      </c>
      <c r="J2927" s="51">
        <v>10</v>
      </c>
      <c r="K2927" s="51">
        <v>0</v>
      </c>
      <c r="L2927" s="51">
        <v>0</v>
      </c>
      <c r="M2927" s="51">
        <v>0</v>
      </c>
      <c r="N2927" s="52">
        <f t="shared" ref="N2927:N2932" si="926"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 t="shared" ref="S2927:S2932" si="927">(N2927/100)*(I2927*$I$3)+(N2927/100)*(J2927*$J$3)</f>
        <v>120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922"/>
        <v>320</v>
      </c>
      <c r="Y2927" s="52">
        <f t="shared" si="923"/>
        <v>0</v>
      </c>
      <c r="Z2927" s="52">
        <f t="shared" si="924"/>
        <v>0</v>
      </c>
      <c r="AA2927" s="52">
        <f t="shared" si="925"/>
        <v>0</v>
      </c>
      <c r="AB2927" s="52">
        <f t="shared" si="921"/>
        <v>0</v>
      </c>
      <c r="AC2927" s="53">
        <f>ROUND(X2927+Y2927+Z2927+AA2927+AB2927,1)</f>
        <v>320</v>
      </c>
      <c r="AD2927" s="58">
        <v>0</v>
      </c>
      <c r="AE2927" s="113"/>
      <c r="AF2927" s="60"/>
    </row>
    <row r="2928" spans="1:32">
      <c r="A2928" s="99" t="s">
        <v>802</v>
      </c>
      <c r="B2928" s="89">
        <v>0</v>
      </c>
      <c r="C2928" s="21">
        <v>0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10</v>
      </c>
      <c r="J2928" s="13">
        <v>10</v>
      </c>
      <c r="K2928" s="13">
        <v>0</v>
      </c>
      <c r="L2928" s="13">
        <v>0</v>
      </c>
      <c r="M2928" s="13">
        <v>0</v>
      </c>
      <c r="N2928" s="14">
        <f t="shared" si="926"/>
        <v>200</v>
      </c>
      <c r="O2928" s="14">
        <f>E2928*$E$3</f>
        <v>0</v>
      </c>
      <c r="P2928" s="14">
        <f>F2928*$F$3</f>
        <v>0</v>
      </c>
      <c r="Q2928" s="14">
        <f>G2928*$G$3</f>
        <v>0</v>
      </c>
      <c r="R2928" s="14">
        <f>H2928*$H$3</f>
        <v>0</v>
      </c>
      <c r="S2928" s="14">
        <f t="shared" si="927"/>
        <v>120</v>
      </c>
      <c r="T2928" s="14">
        <f>(O2928/100)*(K2928*$K$3)</f>
        <v>0</v>
      </c>
      <c r="U2928" s="14">
        <f>(P2928/100)*(K2928*$K$3)+(P2928/100)*(L2928*$L$3)</f>
        <v>0</v>
      </c>
      <c r="V2928" s="14">
        <f>(Q2928/100)*(L2928*$L$3)</f>
        <v>0</v>
      </c>
      <c r="W2928" s="14">
        <f>(R2928/100)*(K2928*$K$3)+(R2928/100)*(L2928*$L$3)</f>
        <v>0</v>
      </c>
      <c r="X2928" s="14">
        <f t="shared" ref="X2928" si="928">N2928+S2928</f>
        <v>320</v>
      </c>
      <c r="Y2928" s="14">
        <f t="shared" ref="Y2928" si="929">O2928+T2928</f>
        <v>0</v>
      </c>
      <c r="Z2928" s="14">
        <f t="shared" ref="Z2928" si="930">P2928+U2928</f>
        <v>0</v>
      </c>
      <c r="AA2928" s="14">
        <f t="shared" ref="AA2928" si="931">Q2928+V2928</f>
        <v>0</v>
      </c>
      <c r="AB2928" s="14">
        <f t="shared" ref="AB2928" si="932">R2928+W2928</f>
        <v>0</v>
      </c>
      <c r="AC2928" s="15">
        <f>ROUND(X2928+Y2928+Z2928+AA2928+AB2928,1)</f>
        <v>320</v>
      </c>
      <c r="AD2928" s="48">
        <f>(ROUND(AC2928-AC2927,1)/AC2927)</f>
        <v>0</v>
      </c>
      <c r="AE2928" s="113"/>
      <c r="AF2928" s="60"/>
    </row>
    <row r="2929" spans="1:32">
      <c r="A2929" s="99" t="s">
        <v>803</v>
      </c>
      <c r="B2929" s="89">
        <v>0</v>
      </c>
      <c r="C2929" s="21">
        <v>5</v>
      </c>
      <c r="D2929" s="12">
        <v>125</v>
      </c>
      <c r="E2929" s="12">
        <v>0</v>
      </c>
      <c r="F2929" s="12">
        <v>0</v>
      </c>
      <c r="G2929" s="12">
        <v>0</v>
      </c>
      <c r="H2929" s="12">
        <v>0</v>
      </c>
      <c r="I2929" s="13">
        <v>50</v>
      </c>
      <c r="J2929" s="13">
        <v>50</v>
      </c>
      <c r="K2929" s="13">
        <v>0</v>
      </c>
      <c r="L2929" s="13">
        <v>0</v>
      </c>
      <c r="M2929" s="13">
        <v>0</v>
      </c>
      <c r="N2929" s="14">
        <f t="shared" si="926"/>
        <v>250</v>
      </c>
      <c r="O2929" s="14">
        <f>E2929*$E$3</f>
        <v>0</v>
      </c>
      <c r="P2929" s="14">
        <f>F2929*$F$3</f>
        <v>0</v>
      </c>
      <c r="Q2929" s="14">
        <f>G2929*$G$3</f>
        <v>0</v>
      </c>
      <c r="R2929" s="14">
        <f>H2929*$H$3</f>
        <v>0</v>
      </c>
      <c r="S2929" s="14">
        <f t="shared" si="927"/>
        <v>750</v>
      </c>
      <c r="T2929" s="14">
        <f>(O2929/100)*(K2929*$K$3)</f>
        <v>0</v>
      </c>
      <c r="U2929" s="14">
        <f>(P2929/100)*(K2929*$K$3)+(P2929/100)*(L2929*$L$3)</f>
        <v>0</v>
      </c>
      <c r="V2929" s="14">
        <f>(Q2929/100)*(L2929*$L$3)</f>
        <v>0</v>
      </c>
      <c r="W2929" s="14">
        <f>(R2929/100)*(K2929*$K$3)+(R2929/100)*(L2929*$L$3)</f>
        <v>0</v>
      </c>
      <c r="X2929" s="14">
        <f t="shared" ref="X2929:X2932" si="933">N2929+S2929</f>
        <v>1000</v>
      </c>
      <c r="Y2929" s="14">
        <f t="shared" ref="Y2929:Y2931" si="934">O2929+T2929</f>
        <v>0</v>
      </c>
      <c r="Z2929" s="14">
        <f t="shared" ref="Z2929:Z2931" si="935">P2929+U2929</f>
        <v>0</v>
      </c>
      <c r="AA2929" s="14">
        <f t="shared" ref="AA2929:AA2931" si="936">Q2929+V2929</f>
        <v>0</v>
      </c>
      <c r="AB2929" s="14">
        <f t="shared" ref="AB2929:AB2931" si="937">R2929+W2929</f>
        <v>0</v>
      </c>
      <c r="AC2929" s="15">
        <f>ROUND(X2929+Y2929+Z2929+AA2929+AB2929,1)</f>
        <v>1000</v>
      </c>
      <c r="AD2929" s="48">
        <f>(ROUND(AC2929-AC2927,1)/AC2927)</f>
        <v>2.125</v>
      </c>
      <c r="AE2929" s="113" t="s">
        <v>801</v>
      </c>
      <c r="AF2929" s="60"/>
    </row>
    <row r="2930" spans="1:32">
      <c r="A2930" s="99" t="s">
        <v>804</v>
      </c>
      <c r="B2930" s="89">
        <v>0</v>
      </c>
      <c r="C2930" s="21">
        <v>10</v>
      </c>
      <c r="D2930" s="12">
        <v>150</v>
      </c>
      <c r="E2930" s="12">
        <v>0</v>
      </c>
      <c r="F2930" s="12">
        <v>0</v>
      </c>
      <c r="G2930" s="12">
        <v>0</v>
      </c>
      <c r="H2930" s="12">
        <v>0</v>
      </c>
      <c r="I2930" s="13">
        <v>100</v>
      </c>
      <c r="J2930" s="13">
        <v>100</v>
      </c>
      <c r="K2930" s="13">
        <v>0</v>
      </c>
      <c r="L2930" s="13">
        <v>0</v>
      </c>
      <c r="M2930" s="13">
        <v>0</v>
      </c>
      <c r="N2930" s="14">
        <f t="shared" si="926"/>
        <v>300</v>
      </c>
      <c r="O2930" s="14">
        <f>E2930*$E$3</f>
        <v>0</v>
      </c>
      <c r="P2930" s="14">
        <f>F2930*$F$3</f>
        <v>0</v>
      </c>
      <c r="Q2930" s="14">
        <f>G2930*$G$3</f>
        <v>0</v>
      </c>
      <c r="R2930" s="14">
        <f>H2930*$H$3</f>
        <v>0</v>
      </c>
      <c r="S2930" s="14">
        <f t="shared" si="927"/>
        <v>1800</v>
      </c>
      <c r="T2930" s="14">
        <f>(O2930/100)*(K2930*$K$3)</f>
        <v>0</v>
      </c>
      <c r="U2930" s="14">
        <f>(P2930/100)*(K2930*$K$3)+(P2930/100)*(L2930*$L$3)</f>
        <v>0</v>
      </c>
      <c r="V2930" s="14">
        <f>(Q2930/100)*(L2930*$L$3)</f>
        <v>0</v>
      </c>
      <c r="W2930" s="14">
        <f>(R2930/100)*(K2930*$K$3)+(R2930/100)*(L2930*$L$3)</f>
        <v>0</v>
      </c>
      <c r="X2930" s="14">
        <f t="shared" si="933"/>
        <v>2100</v>
      </c>
      <c r="Y2930" s="14">
        <f t="shared" si="934"/>
        <v>0</v>
      </c>
      <c r="Z2930" s="14">
        <f t="shared" si="935"/>
        <v>0</v>
      </c>
      <c r="AA2930" s="14">
        <f t="shared" si="936"/>
        <v>0</v>
      </c>
      <c r="AB2930" s="14">
        <f t="shared" si="937"/>
        <v>0</v>
      </c>
      <c r="AC2930" s="15">
        <f>ROUND(X2930+Y2930+Z2930+AA2930+AB2930,1)</f>
        <v>2100</v>
      </c>
      <c r="AD2930" s="48">
        <f>(ROUND(AC2930-AC2927,1)/AC2927)</f>
        <v>5.5625</v>
      </c>
      <c r="AE2930" s="113"/>
      <c r="AF2930" s="60"/>
    </row>
    <row r="2931" spans="1:32">
      <c r="A2931" s="99" t="s">
        <v>805</v>
      </c>
      <c r="B2931" s="89">
        <v>0</v>
      </c>
      <c r="C2931" s="21">
        <v>15</v>
      </c>
      <c r="D2931" s="12">
        <v>200</v>
      </c>
      <c r="E2931" s="12">
        <v>0</v>
      </c>
      <c r="F2931" s="12">
        <v>0</v>
      </c>
      <c r="G2931" s="12">
        <v>0</v>
      </c>
      <c r="H2931" s="12">
        <v>0</v>
      </c>
      <c r="I2931" s="13">
        <v>200</v>
      </c>
      <c r="J2931" s="13">
        <v>200</v>
      </c>
      <c r="K2931" s="13">
        <v>0</v>
      </c>
      <c r="L2931" s="13">
        <v>0</v>
      </c>
      <c r="M2931" s="13">
        <v>0</v>
      </c>
      <c r="N2931" s="14">
        <f t="shared" si="926"/>
        <v>400</v>
      </c>
      <c r="O2931" s="14">
        <f>E2931*$E$3</f>
        <v>0</v>
      </c>
      <c r="P2931" s="14">
        <f>F2931*$F$3</f>
        <v>0</v>
      </c>
      <c r="Q2931" s="14">
        <f>G2931*$G$3</f>
        <v>0</v>
      </c>
      <c r="R2931" s="14">
        <f>H2931*$H$3</f>
        <v>0</v>
      </c>
      <c r="S2931" s="14">
        <f t="shared" si="927"/>
        <v>4800</v>
      </c>
      <c r="T2931" s="14">
        <f>(O2931/100)*(K2931*$K$3)</f>
        <v>0</v>
      </c>
      <c r="U2931" s="14">
        <f>(P2931/100)*(K2931*$K$3)+(P2931/100)*(L2931*$L$3)</f>
        <v>0</v>
      </c>
      <c r="V2931" s="14">
        <f>(Q2931/100)*(L2931*$L$3)</f>
        <v>0</v>
      </c>
      <c r="W2931" s="14">
        <f>(R2931/100)*(K2931*$K$3)+(R2931/100)*(L2931*$L$3)</f>
        <v>0</v>
      </c>
      <c r="X2931" s="14">
        <f t="shared" si="933"/>
        <v>5200</v>
      </c>
      <c r="Y2931" s="14">
        <f t="shared" si="934"/>
        <v>0</v>
      </c>
      <c r="Z2931" s="14">
        <f t="shared" si="935"/>
        <v>0</v>
      </c>
      <c r="AA2931" s="14">
        <f t="shared" si="936"/>
        <v>0</v>
      </c>
      <c r="AB2931" s="14">
        <f t="shared" si="937"/>
        <v>0</v>
      </c>
      <c r="AC2931" s="15">
        <f>ROUND(X2931+Y2931+Z2931+AA2931+AB2931,1)</f>
        <v>5200</v>
      </c>
      <c r="AD2931" s="48">
        <f>(ROUND(AC2931-AC2927,1)/AC2927)</f>
        <v>15.25</v>
      </c>
      <c r="AE2931" s="113"/>
      <c r="AF2931" s="60"/>
    </row>
    <row r="2932" spans="1:32">
      <c r="A2932" s="99" t="s">
        <v>655</v>
      </c>
      <c r="B2932" s="89"/>
      <c r="C2932" s="21"/>
      <c r="D2932" s="12">
        <v>2.5</v>
      </c>
      <c r="E2932" s="12"/>
      <c r="F2932" s="12"/>
      <c r="G2932" s="12"/>
      <c r="H2932" s="12"/>
      <c r="I2932" s="13">
        <v>5</v>
      </c>
      <c r="J2932" s="13"/>
      <c r="K2932" s="13"/>
      <c r="L2932" s="13"/>
      <c r="M2932" s="13"/>
      <c r="N2932" s="14">
        <f t="shared" si="926"/>
        <v>5</v>
      </c>
      <c r="O2932" s="14"/>
      <c r="P2932" s="14"/>
      <c r="Q2932" s="14"/>
      <c r="R2932" s="14"/>
      <c r="S2932" s="14">
        <f t="shared" si="927"/>
        <v>0.75</v>
      </c>
      <c r="T2932" s="14"/>
      <c r="U2932" s="14"/>
      <c r="V2932" s="14"/>
      <c r="W2932" s="14"/>
      <c r="X2932" s="14">
        <f t="shared" si="933"/>
        <v>5.75</v>
      </c>
      <c r="Y2932" s="14"/>
      <c r="Z2932" s="14"/>
      <c r="AA2932" s="14"/>
      <c r="AB2932" s="14"/>
      <c r="AC2932" s="15"/>
      <c r="AD2932" s="48">
        <f>(ROUND(AC2932-AC2927,1)/AC2927)</f>
        <v>-1</v>
      </c>
      <c r="AE2932" s="113"/>
      <c r="AF2932" s="60"/>
    </row>
    <row r="2933" spans="1:32">
      <c r="A2933" s="99" t="s">
        <v>596</v>
      </c>
      <c r="B2933" s="89"/>
      <c r="C2933" s="21"/>
      <c r="D2933" s="12">
        <v>3</v>
      </c>
      <c r="E2933" s="12"/>
      <c r="F2933" s="12"/>
      <c r="G2933" s="12"/>
      <c r="H2933" s="12"/>
      <c r="I2933" s="13">
        <v>10</v>
      </c>
      <c r="J2933" s="13"/>
      <c r="K2933" s="13"/>
      <c r="L2933" s="13"/>
      <c r="M2933" s="13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5"/>
      <c r="AD2933" s="48">
        <f>(ROUND(AC2933-AC2927,1)/AC2927)</f>
        <v>-1</v>
      </c>
      <c r="AE2933" s="113"/>
      <c r="AF2933" s="60"/>
    </row>
    <row r="2934" spans="1:32">
      <c r="A2934" s="99" t="s">
        <v>831</v>
      </c>
      <c r="B2934" s="89"/>
      <c r="C2934" s="21"/>
      <c r="D2934" s="12"/>
      <c r="E2934" s="12"/>
      <c r="F2934" s="12"/>
      <c r="G2934" s="12"/>
      <c r="H2934" s="12"/>
      <c r="I2934" s="13">
        <v>20</v>
      </c>
      <c r="J2934" s="13"/>
      <c r="K2934" s="13"/>
      <c r="L2934" s="13"/>
      <c r="M2934" s="13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5"/>
      <c r="AD2934" s="48">
        <f>(ROUND(AC2934-AC2927,1)/AC2927)</f>
        <v>-1</v>
      </c>
      <c r="AE2934" s="113"/>
      <c r="AF2934" s="60"/>
    </row>
    <row r="2935" spans="1:32">
      <c r="A2935" s="99" t="s">
        <v>832</v>
      </c>
      <c r="B2935" s="89"/>
      <c r="C2935" s="21"/>
      <c r="D2935" s="12"/>
      <c r="E2935" s="12"/>
      <c r="F2935" s="12"/>
      <c r="G2935" s="12"/>
      <c r="H2935" s="12"/>
      <c r="I2935" s="13"/>
      <c r="J2935" s="13"/>
      <c r="K2935" s="13"/>
      <c r="L2935" s="13"/>
      <c r="M2935" s="13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5"/>
      <c r="AD2935" s="48">
        <f>(ROUND(AC2935-AC2927,1)/AC2927)</f>
        <v>-1</v>
      </c>
      <c r="AE2935" s="113"/>
      <c r="AF2935" s="60"/>
    </row>
    <row r="2936" spans="1:32">
      <c r="A2936" s="99" t="s">
        <v>833</v>
      </c>
      <c r="B2936" s="89"/>
      <c r="C2936" s="21"/>
      <c r="D2936" s="12"/>
      <c r="E2936" s="12"/>
      <c r="F2936" s="12"/>
      <c r="G2936" s="12"/>
      <c r="H2936" s="12"/>
      <c r="I2936" s="13"/>
      <c r="J2936" s="13"/>
      <c r="K2936" s="13"/>
      <c r="L2936" s="13"/>
      <c r="M2936" s="13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5"/>
      <c r="AD2936" s="48">
        <f>(ROUND(AC2936-AC2927,1)/AC2927)</f>
        <v>-1</v>
      </c>
      <c r="AE2936" s="113"/>
      <c r="AF2936" s="60"/>
    </row>
    <row r="2937" spans="1:32">
      <c r="A2937" s="99" t="s">
        <v>834</v>
      </c>
      <c r="B2937" s="89"/>
      <c r="C2937" s="21"/>
      <c r="D2937" s="12"/>
      <c r="E2937" s="12"/>
      <c r="F2937" s="12"/>
      <c r="G2937" s="12"/>
      <c r="H2937" s="12"/>
      <c r="I2937" s="13"/>
      <c r="J2937" s="13"/>
      <c r="K2937" s="13"/>
      <c r="L2937" s="13"/>
      <c r="M2937" s="13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5"/>
      <c r="AD2937" s="48">
        <f>(ROUND(AC2937-AC2927,1)/AC2927)</f>
        <v>-1</v>
      </c>
      <c r="AE2937" s="113"/>
      <c r="AF2937" s="60"/>
    </row>
    <row r="2938" spans="1:32">
      <c r="A2938" s="99" t="s">
        <v>835</v>
      </c>
      <c r="B2938" s="89"/>
      <c r="C2938" s="21"/>
      <c r="D2938" s="12"/>
      <c r="E2938" s="12"/>
      <c r="F2938" s="12"/>
      <c r="G2938" s="12"/>
      <c r="H2938" s="12"/>
      <c r="I2938" s="13"/>
      <c r="J2938" s="13"/>
      <c r="K2938" s="13"/>
      <c r="L2938" s="13"/>
      <c r="M2938" s="13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5"/>
      <c r="AD2938" s="48">
        <f>(ROUND(AC2938-AC2927,1)/AC2927)</f>
        <v>-1</v>
      </c>
      <c r="AE2938" s="113"/>
      <c r="AF2938" s="60"/>
    </row>
    <row r="2939" spans="1:32">
      <c r="A2939" s="99"/>
      <c r="B2939" s="89"/>
      <c r="C2939" s="21"/>
      <c r="D2939" s="12"/>
      <c r="E2939" s="12"/>
      <c r="F2939" s="12"/>
      <c r="G2939" s="12"/>
      <c r="H2939" s="12"/>
      <c r="I2939" s="13"/>
      <c r="J2939" s="13"/>
      <c r="K2939" s="13"/>
      <c r="L2939" s="13"/>
      <c r="M2939" s="13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5"/>
      <c r="AD2939" s="48">
        <f>(ROUND(AC2939-AC2927,1)/AC2927)</f>
        <v>-1</v>
      </c>
      <c r="AE2939" s="113"/>
      <c r="AF2939" s="60"/>
    </row>
    <row r="2940" spans="1:32">
      <c r="A2940" s="99"/>
      <c r="B2940" s="89"/>
      <c r="C2940" s="21"/>
      <c r="D2940" s="12"/>
      <c r="E2940" s="12"/>
      <c r="F2940" s="12"/>
      <c r="G2940" s="12"/>
      <c r="H2940" s="12"/>
      <c r="I2940" s="13"/>
      <c r="J2940" s="13"/>
      <c r="K2940" s="13"/>
      <c r="L2940" s="13"/>
      <c r="M2940" s="13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5"/>
      <c r="AD2940" s="48">
        <f>(ROUND(AC2940-AC2927,1)/AC2927)</f>
        <v>-1</v>
      </c>
      <c r="AE2940" s="113"/>
      <c r="AF2940" s="60"/>
    </row>
    <row r="2941" spans="1:32">
      <c r="A2941" s="99"/>
      <c r="B2941" s="89"/>
      <c r="C2941" s="21"/>
      <c r="D2941" s="12"/>
      <c r="E2941" s="12"/>
      <c r="F2941" s="12"/>
      <c r="G2941" s="12"/>
      <c r="H2941" s="12"/>
      <c r="I2941" s="13"/>
      <c r="J2941" s="13"/>
      <c r="K2941" s="13"/>
      <c r="L2941" s="13"/>
      <c r="M2941" s="13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5"/>
      <c r="AD2941" s="48">
        <f>(ROUND(AC2941-AC2927,1)/AC2927)</f>
        <v>-1</v>
      </c>
      <c r="AE2941" s="113"/>
      <c r="AF2941" s="60"/>
    </row>
    <row r="2942" spans="1:32">
      <c r="A2942" s="106" t="s">
        <v>0</v>
      </c>
      <c r="B2942" s="86" t="s">
        <v>884</v>
      </c>
      <c r="C2942" s="50" t="s">
        <v>243</v>
      </c>
      <c r="D2942" s="11">
        <v>100</v>
      </c>
      <c r="E2942" s="11">
        <v>0</v>
      </c>
      <c r="F2942" s="11">
        <v>0</v>
      </c>
      <c r="G2942" s="11">
        <v>0</v>
      </c>
      <c r="H2942" s="11">
        <v>0</v>
      </c>
      <c r="I2942" s="51">
        <v>80</v>
      </c>
      <c r="J2942" s="51">
        <v>20</v>
      </c>
      <c r="K2942" s="51">
        <v>0</v>
      </c>
      <c r="L2942" s="51">
        <v>0</v>
      </c>
      <c r="M2942" s="51">
        <v>0</v>
      </c>
      <c r="N2942" s="52">
        <f>D2942*$D$3</f>
        <v>200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600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800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800</v>
      </c>
      <c r="AD2942" s="58">
        <v>0</v>
      </c>
      <c r="AE2942" s="113"/>
      <c r="AF2942" s="60"/>
    </row>
    <row r="2943" spans="1:32">
      <c r="A2943" s="99" t="s">
        <v>802</v>
      </c>
      <c r="B2943" s="87">
        <v>20</v>
      </c>
      <c r="C2943" s="21" t="s">
        <v>324</v>
      </c>
      <c r="D2943" s="12">
        <v>100</v>
      </c>
      <c r="E2943" s="12">
        <v>0</v>
      </c>
      <c r="F2943" s="12">
        <v>0</v>
      </c>
      <c r="G2943" s="12">
        <v>0</v>
      </c>
      <c r="H2943" s="12">
        <v>0</v>
      </c>
      <c r="I2943" s="13">
        <v>92</v>
      </c>
      <c r="J2943" s="13">
        <v>42</v>
      </c>
      <c r="K2943" s="13">
        <v>0</v>
      </c>
      <c r="L2943" s="13">
        <v>0</v>
      </c>
      <c r="M2943" s="13">
        <v>0</v>
      </c>
      <c r="N2943" s="14">
        <f>D2943*$D$4</f>
        <v>160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750.40000000000009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910.40000000000009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910.4</v>
      </c>
      <c r="AD2943" s="48">
        <f>(ROUND(AC2943-AC2942,1)/AC2942)</f>
        <v>0.13800000000000001</v>
      </c>
      <c r="AE2943" s="113"/>
      <c r="AF2943" s="60"/>
    </row>
    <row r="2944" spans="1:32">
      <c r="A2944" s="99" t="s">
        <v>803</v>
      </c>
      <c r="B2944" s="87">
        <v>0</v>
      </c>
      <c r="C2944" s="21" t="s">
        <v>836</v>
      </c>
      <c r="D2944" s="12">
        <v>100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20</v>
      </c>
      <c r="K2944" s="13">
        <v>0</v>
      </c>
      <c r="L2944" s="13">
        <v>0</v>
      </c>
      <c r="M2944" s="13">
        <v>0</v>
      </c>
      <c r="N2944" s="14">
        <f>D2944*$D$5</f>
        <v>200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560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760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760</v>
      </c>
      <c r="AD2944" s="48">
        <f>(ROUND(AC2944-AC2942,1)/AC2942)</f>
        <v>-0.05</v>
      </c>
      <c r="AE2944" s="113" t="s">
        <v>801</v>
      </c>
      <c r="AF2944" s="60"/>
    </row>
    <row r="2945" spans="1:32">
      <c r="A2945" s="99" t="s">
        <v>804</v>
      </c>
      <c r="B2945" s="87">
        <v>0</v>
      </c>
      <c r="C2945" s="21" t="s">
        <v>337</v>
      </c>
      <c r="D2945" s="12">
        <v>100</v>
      </c>
      <c r="E2945" s="12">
        <v>0</v>
      </c>
      <c r="F2945" s="12">
        <v>0</v>
      </c>
      <c r="G2945" s="12">
        <v>0</v>
      </c>
      <c r="H2945" s="12">
        <v>0</v>
      </c>
      <c r="I2945" s="13">
        <v>80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D2945*$D$6</f>
        <v>200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560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760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760</v>
      </c>
      <c r="AD2945" s="48">
        <f>(ROUND(AC2945-AC2942,1)/AC2942)</f>
        <v>-0.05</v>
      </c>
      <c r="AE2945" s="113"/>
      <c r="AF2945" s="60"/>
    </row>
    <row r="2946" spans="1:32">
      <c r="A2946" s="99" t="s">
        <v>805</v>
      </c>
      <c r="B2946" s="87">
        <v>0</v>
      </c>
      <c r="C2946" s="21" t="s">
        <v>338</v>
      </c>
      <c r="D2946" s="12">
        <v>100</v>
      </c>
      <c r="E2946" s="12">
        <v>0</v>
      </c>
      <c r="F2946" s="12">
        <v>0</v>
      </c>
      <c r="G2946" s="12">
        <v>0</v>
      </c>
      <c r="H2946" s="12">
        <v>0</v>
      </c>
      <c r="I2946" s="13">
        <v>80</v>
      </c>
      <c r="J2946" s="13">
        <v>20</v>
      </c>
      <c r="K2946" s="13">
        <v>0</v>
      </c>
      <c r="L2946" s="13">
        <v>0</v>
      </c>
      <c r="M2946" s="13">
        <v>0</v>
      </c>
      <c r="N2946" s="14">
        <f>D2946*$D$7</f>
        <v>200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560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760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760</v>
      </c>
      <c r="AD2946" s="48">
        <f>(ROUND(AC2946-AC2942,1)/AC2942)</f>
        <v>-0.05</v>
      </c>
      <c r="AE2946" s="113"/>
      <c r="AF2946" s="60"/>
    </row>
    <row r="2947" spans="1:32">
      <c r="A2947" s="99" t="s">
        <v>655</v>
      </c>
      <c r="B2947" s="87"/>
      <c r="C2947" s="21" t="s">
        <v>339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80</v>
      </c>
      <c r="J2947" s="13">
        <v>20</v>
      </c>
      <c r="K2947" s="13">
        <v>0</v>
      </c>
      <c r="L2947" s="13">
        <v>0</v>
      </c>
      <c r="M2947" s="13">
        <v>0</v>
      </c>
      <c r="N2947" s="14">
        <f>D2947*$D$8</f>
        <v>200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560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760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760</v>
      </c>
      <c r="AD2947" s="48">
        <f>(ROUND(AC2947-AC2942,1)/AC2942)</f>
        <v>-0.05</v>
      </c>
      <c r="AE2947" s="113"/>
      <c r="AF2947" s="60"/>
    </row>
    <row r="2948" spans="1:32">
      <c r="A2948" s="99" t="s">
        <v>596</v>
      </c>
      <c r="B2948" s="87"/>
      <c r="C2948" s="21" t="s">
        <v>1</v>
      </c>
      <c r="D2948" s="12">
        <v>50</v>
      </c>
      <c r="E2948" s="12">
        <v>100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108</v>
      </c>
      <c r="L2948" s="13">
        <v>0</v>
      </c>
      <c r="M2948" s="13">
        <v>0</v>
      </c>
      <c r="N2948" s="14">
        <f>D2948*$D$9</f>
        <v>65</v>
      </c>
      <c r="O2948" s="14">
        <f>E2948*$E$9</f>
        <v>150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195</v>
      </c>
      <c r="T2948" s="14">
        <f>(O2948/100)*(K2948*$K$9)</f>
        <v>486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260</v>
      </c>
      <c r="Y2948" s="14">
        <f t="shared" si="939"/>
        <v>636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896</v>
      </c>
      <c r="AD2948" s="48">
        <f>(ROUND(AC2948-AC2942,1)/AC2942)</f>
        <v>0.12</v>
      </c>
      <c r="AE2948" s="113"/>
      <c r="AF2948" s="60"/>
    </row>
    <row r="2949" spans="1:32">
      <c r="A2949" s="99" t="s">
        <v>831</v>
      </c>
      <c r="B2949" s="87"/>
      <c r="C2949" s="21" t="s">
        <v>2</v>
      </c>
      <c r="D2949" s="12">
        <v>50</v>
      </c>
      <c r="E2949" s="12">
        <v>0</v>
      </c>
      <c r="F2949" s="12">
        <v>100</v>
      </c>
      <c r="G2949" s="12">
        <v>0</v>
      </c>
      <c r="H2949" s="12">
        <v>0</v>
      </c>
      <c r="I2949" s="13">
        <v>80</v>
      </c>
      <c r="J2949" s="13">
        <v>20</v>
      </c>
      <c r="K2949" s="13">
        <v>54</v>
      </c>
      <c r="L2949" s="13">
        <v>54</v>
      </c>
      <c r="M2949" s="13">
        <v>0</v>
      </c>
      <c r="N2949" s="14">
        <f>D2949*$D$10</f>
        <v>65</v>
      </c>
      <c r="O2949" s="14">
        <f>E2949*$E$10</f>
        <v>0</v>
      </c>
      <c r="P2949" s="14">
        <f>F2949*$F$10</f>
        <v>150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195</v>
      </c>
      <c r="T2949" s="14">
        <f>(O2949/100)*(K2949*$J$10)</f>
        <v>0</v>
      </c>
      <c r="U2949" s="14">
        <f>(P2949/100)*(K2949*$K$10)+(P2949/100)*(L2949*$L$10)</f>
        <v>486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260</v>
      </c>
      <c r="Y2949" s="14">
        <f t="shared" si="939"/>
        <v>0</v>
      </c>
      <c r="Z2949" s="14">
        <f t="shared" si="940"/>
        <v>636</v>
      </c>
      <c r="AA2949" s="14">
        <f t="shared" si="941"/>
        <v>0</v>
      </c>
      <c r="AB2949" s="14">
        <f t="shared" si="942"/>
        <v>0</v>
      </c>
      <c r="AC2949" s="15">
        <f t="shared" si="943"/>
        <v>896</v>
      </c>
      <c r="AD2949" s="48">
        <f>(ROUND(AC2949-AC2942,1)/AC2942)</f>
        <v>0.12</v>
      </c>
      <c r="AE2949" s="113"/>
      <c r="AF2949" s="60"/>
    </row>
    <row r="2950" spans="1:32">
      <c r="A2950" s="99" t="s">
        <v>832</v>
      </c>
      <c r="B2950" s="87"/>
      <c r="C2950" s="21" t="s">
        <v>3</v>
      </c>
      <c r="D2950" s="12">
        <v>50</v>
      </c>
      <c r="E2950" s="12">
        <v>0</v>
      </c>
      <c r="F2950" s="12">
        <v>0</v>
      </c>
      <c r="G2950" s="12">
        <v>100</v>
      </c>
      <c r="H2950" s="12">
        <v>0</v>
      </c>
      <c r="I2950" s="13">
        <v>80</v>
      </c>
      <c r="J2950" s="13">
        <v>20</v>
      </c>
      <c r="K2950" s="13">
        <v>0</v>
      </c>
      <c r="L2950" s="13">
        <v>108</v>
      </c>
      <c r="M2950" s="13">
        <v>0</v>
      </c>
      <c r="N2950" s="14">
        <f>D2950*$D$11</f>
        <v>65</v>
      </c>
      <c r="O2950" s="14">
        <f>E2950*$E$11</f>
        <v>0</v>
      </c>
      <c r="P2950" s="14">
        <f>F2950*$F$11</f>
        <v>0</v>
      </c>
      <c r="Q2950" s="14">
        <f>G2950*$G$11</f>
        <v>150</v>
      </c>
      <c r="R2950" s="14">
        <f>H2950*$H$11</f>
        <v>0</v>
      </c>
      <c r="S2950" s="14">
        <f>(N2950/100)*(I2950*$I$11)+(N2950/100)*(J2950*$J$11)</f>
        <v>195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486</v>
      </c>
      <c r="W2950" s="14">
        <f>(R2950/100)*(K2950*$K$11)+(R2950/100)*(L2950*$L$11)</f>
        <v>0</v>
      </c>
      <c r="X2950" s="14">
        <f t="shared" si="938"/>
        <v>260</v>
      </c>
      <c r="Y2950" s="14">
        <f t="shared" si="939"/>
        <v>0</v>
      </c>
      <c r="Z2950" s="14">
        <f t="shared" si="940"/>
        <v>0</v>
      </c>
      <c r="AA2950" s="14">
        <f t="shared" si="941"/>
        <v>636</v>
      </c>
      <c r="AB2950" s="14">
        <f t="shared" si="942"/>
        <v>0</v>
      </c>
      <c r="AC2950" s="15">
        <f t="shared" si="943"/>
        <v>896</v>
      </c>
      <c r="AD2950" s="48">
        <f>(ROUND(AC2950-AC2942,1)/AC2942)</f>
        <v>0.12</v>
      </c>
      <c r="AE2950" s="113"/>
      <c r="AF2950" s="60"/>
    </row>
    <row r="2951" spans="1:32">
      <c r="A2951" s="99" t="s">
        <v>833</v>
      </c>
      <c r="B2951" s="87"/>
      <c r="C2951" s="21" t="s">
        <v>4</v>
      </c>
      <c r="D2951" s="12">
        <v>50</v>
      </c>
      <c r="E2951" s="12">
        <v>0</v>
      </c>
      <c r="F2951" s="12">
        <v>0</v>
      </c>
      <c r="G2951" s="12">
        <v>0</v>
      </c>
      <c r="H2951" s="12">
        <v>100</v>
      </c>
      <c r="I2951" s="13">
        <v>80</v>
      </c>
      <c r="J2951" s="13">
        <v>20</v>
      </c>
      <c r="K2951" s="13">
        <v>54</v>
      </c>
      <c r="L2951" s="13">
        <v>54</v>
      </c>
      <c r="M2951" s="13">
        <v>0</v>
      </c>
      <c r="N2951" s="14">
        <f>D2951*$D$12</f>
        <v>65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150</v>
      </c>
      <c r="S2951" s="14">
        <f>(N2951/100)*(I2951*$I$12)+(N2951/100)*(J2951*$J$12)</f>
        <v>195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486</v>
      </c>
      <c r="X2951" s="14">
        <f t="shared" si="938"/>
        <v>260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636</v>
      </c>
      <c r="AC2951" s="15">
        <f t="shared" si="943"/>
        <v>896</v>
      </c>
      <c r="AD2951" s="48">
        <f>(ROUND(AC2951-AC2942,1)/AC2942)</f>
        <v>0.12</v>
      </c>
      <c r="AE2951" s="113"/>
      <c r="AF2951" s="60"/>
    </row>
    <row r="2952" spans="1:32">
      <c r="A2952" s="99" t="s">
        <v>834</v>
      </c>
      <c r="B2952" s="87"/>
      <c r="C2952" s="21" t="s">
        <v>327</v>
      </c>
      <c r="D2952" s="12">
        <v>100</v>
      </c>
      <c r="E2952" s="12">
        <v>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0</v>
      </c>
      <c r="L2952" s="13">
        <v>0</v>
      </c>
      <c r="M2952" s="13">
        <v>85</v>
      </c>
      <c r="N2952" s="14">
        <f>D2952*$D$13</f>
        <v>150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832.5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982.5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982.5</v>
      </c>
      <c r="AD2952" s="48">
        <f>(ROUND(AC2952-AC2942,1)/AC2942)</f>
        <v>0.22812499999999999</v>
      </c>
      <c r="AE2952" s="113"/>
      <c r="AF2952" s="60"/>
    </row>
    <row r="2953" spans="1:32">
      <c r="A2953" s="99" t="s">
        <v>835</v>
      </c>
      <c r="B2953" s="87"/>
      <c r="C2953" s="21" t="s">
        <v>328</v>
      </c>
      <c r="D2953" s="12">
        <v>100</v>
      </c>
      <c r="E2953" s="12">
        <v>0</v>
      </c>
      <c r="F2953" s="12">
        <v>0</v>
      </c>
      <c r="G2953" s="12">
        <v>0</v>
      </c>
      <c r="H2953" s="12">
        <v>0</v>
      </c>
      <c r="I2953" s="13">
        <v>80</v>
      </c>
      <c r="J2953" s="13">
        <v>20</v>
      </c>
      <c r="K2953" s="13">
        <v>85</v>
      </c>
      <c r="L2953" s="13">
        <v>0</v>
      </c>
      <c r="M2953" s="13">
        <v>0</v>
      </c>
      <c r="N2953" s="14">
        <f>D2953*$D$14</f>
        <v>150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832.5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982.5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982.5</v>
      </c>
      <c r="AD2953" s="48">
        <f>(ROUND(AC2953-AC2942,1)/AC2942)</f>
        <v>0.22812499999999999</v>
      </c>
      <c r="AE2953" s="113"/>
      <c r="AF2953" s="60"/>
    </row>
    <row r="2954" spans="1:32">
      <c r="A2954" s="99"/>
      <c r="B2954" s="87"/>
      <c r="C2954" s="21" t="s">
        <v>329</v>
      </c>
      <c r="D2954" s="12">
        <v>100</v>
      </c>
      <c r="E2954" s="12">
        <v>0</v>
      </c>
      <c r="F2954" s="12">
        <v>0</v>
      </c>
      <c r="G2954" s="12">
        <v>0</v>
      </c>
      <c r="H2954" s="12">
        <v>0</v>
      </c>
      <c r="I2954" s="13">
        <v>80</v>
      </c>
      <c r="J2954" s="13">
        <v>20</v>
      </c>
      <c r="K2954" s="13">
        <v>0</v>
      </c>
      <c r="L2954" s="13">
        <v>85</v>
      </c>
      <c r="M2954" s="13">
        <v>0</v>
      </c>
      <c r="N2954" s="14">
        <f>D2954*$D$15</f>
        <v>150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832.5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982.5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982.5</v>
      </c>
      <c r="AD2954" s="48">
        <f>(ROUND(AC2954-AC2942,1)/AC2942)</f>
        <v>0.22812499999999999</v>
      </c>
      <c r="AE2954" s="113"/>
      <c r="AF2954" s="60"/>
    </row>
    <row r="2955" spans="1:32">
      <c r="A2955" s="99"/>
      <c r="B2955" s="87"/>
      <c r="C2955" s="21" t="s">
        <v>325</v>
      </c>
      <c r="D2955" s="12">
        <v>100</v>
      </c>
      <c r="E2955" s="12">
        <v>0</v>
      </c>
      <c r="F2955" s="12">
        <v>0</v>
      </c>
      <c r="G2955" s="12">
        <v>0</v>
      </c>
      <c r="H2955" s="12">
        <v>0</v>
      </c>
      <c r="I2955" s="13">
        <v>80</v>
      </c>
      <c r="J2955" s="13">
        <v>60</v>
      </c>
      <c r="K2955" s="13">
        <v>0</v>
      </c>
      <c r="L2955" s="13">
        <v>0</v>
      </c>
      <c r="M2955" s="13">
        <v>0</v>
      </c>
      <c r="N2955" s="14">
        <f>D2955*$D$16</f>
        <v>160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560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720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720</v>
      </c>
      <c r="AD2955" s="48">
        <f>(ROUND(AC2955-AC2942,1)/AC2942)</f>
        <v>-0.1</v>
      </c>
      <c r="AE2955" s="113"/>
      <c r="AF2955" s="60"/>
    </row>
    <row r="2956" spans="1:32">
      <c r="A2956" s="99"/>
      <c r="B2956" s="87"/>
      <c r="C2956" s="21" t="s">
        <v>326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102</v>
      </c>
      <c r="J2956" s="13">
        <v>20</v>
      </c>
      <c r="K2956" s="13">
        <v>0</v>
      </c>
      <c r="L2956" s="13">
        <v>0</v>
      </c>
      <c r="M2956" s="13">
        <v>0</v>
      </c>
      <c r="N2956" s="14">
        <f>D2956*$D$17</f>
        <v>160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766.40000000000009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926.40000000000009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926.4</v>
      </c>
      <c r="AD2956" s="48">
        <f>(ROUND(AC2956-AC2942,1)/AC2942)</f>
        <v>0.158</v>
      </c>
      <c r="AE2956" s="113"/>
      <c r="AF2956" s="60"/>
    </row>
    <row r="2957" spans="1:32">
      <c r="A2957" s="106" t="s">
        <v>0</v>
      </c>
      <c r="B2957" s="88" t="s">
        <v>885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60</v>
      </c>
      <c r="J2957" s="51">
        <v>45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617.40000000000009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813.40000000000009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813.4</v>
      </c>
      <c r="AD2957" s="58">
        <v>0</v>
      </c>
      <c r="AE2957" s="113"/>
      <c r="AF2957" s="60"/>
    </row>
    <row r="2958" spans="1:32">
      <c r="A2958" s="99" t="s">
        <v>802</v>
      </c>
      <c r="B2958" s="89">
        <v>18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80</v>
      </c>
      <c r="J2958" s="13">
        <v>60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768.32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925.12000000000012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925.1</v>
      </c>
      <c r="AD2958" s="48">
        <f>(ROUND(AC2958-AC2957,1)/AC2957)</f>
        <v>0.13732480944184905</v>
      </c>
      <c r="AE2958" s="113"/>
      <c r="AF2958" s="60"/>
    </row>
    <row r="2959" spans="1:32">
      <c r="A2959" s="99" t="s">
        <v>803</v>
      </c>
      <c r="B2959" s="89">
        <v>10</v>
      </c>
      <c r="C2959" s="21" t="s">
        <v>836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60</v>
      </c>
      <c r="J2959" s="13">
        <v>45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576.24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772.24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772.2</v>
      </c>
      <c r="AD2959" s="48">
        <f>(ROUND(AC2959-AC2957,1)/AC2957)</f>
        <v>-5.0651585935579058E-2</v>
      </c>
      <c r="AE2959" s="113" t="s">
        <v>801</v>
      </c>
      <c r="AF2959" s="60"/>
    </row>
    <row r="2960" spans="1:32">
      <c r="A2960" s="99" t="s">
        <v>804</v>
      </c>
      <c r="B2960" s="89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60</v>
      </c>
      <c r="J2960" s="13">
        <v>45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576.24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772.24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772.2</v>
      </c>
      <c r="AD2960" s="48">
        <f>(ROUND(AC2960-AC2957,1)/AC2957)</f>
        <v>-5.0651585935579058E-2</v>
      </c>
      <c r="AE2960" s="113"/>
      <c r="AF2960" s="60"/>
    </row>
    <row r="2961" spans="1:32">
      <c r="A2961" s="99" t="s">
        <v>805</v>
      </c>
      <c r="B2961" s="89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45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576.24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772.24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772.2</v>
      </c>
      <c r="AD2961" s="48">
        <f>(ROUND(AC2961-AC2957,1)/AC2957)</f>
        <v>-5.0651585935579058E-2</v>
      </c>
      <c r="AE2961" s="113"/>
      <c r="AF2961" s="60"/>
    </row>
    <row r="2962" spans="1:32">
      <c r="A2962" s="99" t="s">
        <v>655</v>
      </c>
      <c r="B2962" s="89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45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576.24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772.24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772.2</v>
      </c>
      <c r="AD2962" s="48">
        <f>(ROUND(AC2962-AC2957,1)/AC2957)</f>
        <v>-5.0651585935579058E-2</v>
      </c>
      <c r="AE2962" s="113"/>
      <c r="AF2962" s="60"/>
    </row>
    <row r="2963" spans="1:32">
      <c r="A2963" s="99" t="s">
        <v>596</v>
      </c>
      <c r="B2963" s="89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60</v>
      </c>
      <c r="J2963" s="13">
        <v>45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200.655</v>
      </c>
      <c r="T2963" s="14">
        <f>(O2963/100)*(K2963*$K$9)</f>
        <v>485.09999999999997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264.35500000000002</v>
      </c>
      <c r="Y2963" s="14">
        <f t="shared" si="945"/>
        <v>632.09999999999991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896.5</v>
      </c>
      <c r="AD2963" s="48">
        <f>(ROUND(AC2963-AC2957,1)/AC2957)</f>
        <v>0.1021637570690927</v>
      </c>
      <c r="AE2963" s="113"/>
      <c r="AF2963" s="60"/>
    </row>
    <row r="2964" spans="1:32">
      <c r="A2964" s="99" t="s">
        <v>831</v>
      </c>
      <c r="B2964" s="89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60</v>
      </c>
      <c r="J2964" s="13">
        <v>45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200.655</v>
      </c>
      <c r="T2964" s="14">
        <f>(O2964/100)*(K2964*$J$10)</f>
        <v>0</v>
      </c>
      <c r="U2964" s="14">
        <f>(P2964/100)*(K2964*$K$10)+(P2964/100)*(L2964*$L$10)</f>
        <v>485.09999999999997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264.35500000000002</v>
      </c>
      <c r="Y2964" s="14">
        <f t="shared" si="945"/>
        <v>0</v>
      </c>
      <c r="Z2964" s="14">
        <f t="shared" si="946"/>
        <v>632.09999999999991</v>
      </c>
      <c r="AA2964" s="14">
        <f t="shared" si="947"/>
        <v>0</v>
      </c>
      <c r="AB2964" s="14">
        <f t="shared" si="948"/>
        <v>0</v>
      </c>
      <c r="AC2964" s="15">
        <f t="shared" si="949"/>
        <v>896.5</v>
      </c>
      <c r="AD2964" s="48">
        <f>(ROUND(AC2964-AC2957,1)/AC2957)</f>
        <v>0.1021637570690927</v>
      </c>
      <c r="AE2964" s="113"/>
      <c r="AF2964" s="60"/>
    </row>
    <row r="2965" spans="1:32">
      <c r="A2965" s="99" t="s">
        <v>832</v>
      </c>
      <c r="B2965" s="89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60</v>
      </c>
      <c r="J2965" s="13">
        <v>45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200.655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485.09999999999997</v>
      </c>
      <c r="W2965" s="14">
        <f>(R2965/100)*(K2965*$K$11)+(R2965/100)*(L2965*$L$11)</f>
        <v>0</v>
      </c>
      <c r="X2965" s="14">
        <f t="shared" si="944"/>
        <v>264.35500000000002</v>
      </c>
      <c r="Y2965" s="14">
        <f t="shared" si="945"/>
        <v>0</v>
      </c>
      <c r="Z2965" s="14">
        <f t="shared" si="946"/>
        <v>0</v>
      </c>
      <c r="AA2965" s="14">
        <f t="shared" si="947"/>
        <v>632.09999999999991</v>
      </c>
      <c r="AB2965" s="14">
        <f t="shared" si="948"/>
        <v>0</v>
      </c>
      <c r="AC2965" s="15">
        <f t="shared" si="949"/>
        <v>896.5</v>
      </c>
      <c r="AD2965" s="48">
        <f>(ROUND(AC2965-AC2957,1)/AC2957)</f>
        <v>0.1021637570690927</v>
      </c>
      <c r="AE2965" s="113"/>
      <c r="AF2965" s="60"/>
    </row>
    <row r="2966" spans="1:32">
      <c r="A2966" s="99" t="s">
        <v>833</v>
      </c>
      <c r="B2966" s="89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60</v>
      </c>
      <c r="J2966" s="13">
        <v>45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200.655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485.09999999999997</v>
      </c>
      <c r="X2966" s="14">
        <f t="shared" si="944"/>
        <v>264.35500000000002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632.09999999999991</v>
      </c>
      <c r="AC2966" s="15">
        <f t="shared" si="949"/>
        <v>896.5</v>
      </c>
      <c r="AD2966" s="48">
        <f>(ROUND(AC2966-AC2957,1)/AC2957)</f>
        <v>0.1021637570690927</v>
      </c>
      <c r="AE2966" s="113"/>
      <c r="AF2966" s="60"/>
    </row>
    <row r="2967" spans="1:32">
      <c r="A2967" s="99" t="s">
        <v>834</v>
      </c>
      <c r="B2967" s="89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60</v>
      </c>
      <c r="J2967" s="13">
        <v>45</v>
      </c>
      <c r="K2967" s="13">
        <v>0</v>
      </c>
      <c r="L2967" s="13">
        <v>0</v>
      </c>
      <c r="M2967" s="13">
        <v>85</v>
      </c>
      <c r="N2967" s="14">
        <f>D2967*$D$13</f>
        <v>147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837.9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984.9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984.9</v>
      </c>
      <c r="AD2967" s="48">
        <f>(ROUND(AC2967-AC2957,1)/AC2957)</f>
        <v>0.21084337349397592</v>
      </c>
      <c r="AE2967" s="113"/>
      <c r="AF2967" s="60"/>
    </row>
    <row r="2968" spans="1:32">
      <c r="A2968" s="99" t="s">
        <v>835</v>
      </c>
      <c r="B2968" s="89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60</v>
      </c>
      <c r="J2968" s="13">
        <v>45</v>
      </c>
      <c r="K2968" s="13">
        <v>85</v>
      </c>
      <c r="L2968" s="13">
        <v>0</v>
      </c>
      <c r="M2968" s="13">
        <v>0</v>
      </c>
      <c r="N2968" s="14">
        <f>D2968*$D$14</f>
        <v>147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837.9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984.9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984.9</v>
      </c>
      <c r="AD2968" s="48">
        <f>(ROUND(AC2968-AC2957,1)/AC2957)</f>
        <v>0.21084337349397592</v>
      </c>
      <c r="AE2968" s="113"/>
      <c r="AF2968" s="60"/>
    </row>
    <row r="2969" spans="1:32">
      <c r="A2969" s="99"/>
      <c r="B2969" s="89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45</v>
      </c>
      <c r="K2969" s="13">
        <v>0</v>
      </c>
      <c r="L2969" s="13">
        <v>85</v>
      </c>
      <c r="M2969" s="13">
        <v>0</v>
      </c>
      <c r="N2969" s="14">
        <f>D2969*$D$15</f>
        <v>147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837.9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984.9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984.9</v>
      </c>
      <c r="AD2969" s="48">
        <f>(ROUND(AC2969-AC2957,1)/AC2957)</f>
        <v>0.21084337349397592</v>
      </c>
      <c r="AE2969" s="113"/>
      <c r="AF2969" s="60"/>
    </row>
    <row r="2970" spans="1:32">
      <c r="A2970" s="99"/>
      <c r="B2970" s="89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75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623.28000000000009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780.08000000000015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780.1</v>
      </c>
      <c r="AD2970" s="48">
        <f>(ROUND(AC2970-AC2957,1)/AC2957)</f>
        <v>-4.0939267273174325E-2</v>
      </c>
      <c r="AE2970" s="113"/>
      <c r="AF2970" s="60"/>
    </row>
    <row r="2971" spans="1:32">
      <c r="A2971" s="99"/>
      <c r="B2971" s="89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95</v>
      </c>
      <c r="J2971" s="13">
        <v>45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740.88000000000011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897.68000000000006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897.7</v>
      </c>
      <c r="AD2971" s="48">
        <f>(ROUND(AC2971-AC2957,1)/AC2957)</f>
        <v>0.10363904597983772</v>
      </c>
      <c r="AE2971" s="113"/>
      <c r="AF2971" s="60"/>
    </row>
    <row r="2972" spans="1:32">
      <c r="A2972" s="106" t="s">
        <v>0</v>
      </c>
      <c r="B2972" s="86" t="s">
        <v>886</v>
      </c>
      <c r="C2972" s="50" t="s">
        <v>243</v>
      </c>
      <c r="D2972" s="11">
        <v>98</v>
      </c>
      <c r="E2972" s="11">
        <v>0</v>
      </c>
      <c r="F2972" s="11">
        <v>0</v>
      </c>
      <c r="G2972" s="11">
        <v>0</v>
      </c>
      <c r="H2972" s="11">
        <v>0</v>
      </c>
      <c r="I2972" s="51">
        <v>20</v>
      </c>
      <c r="J2972" s="51">
        <v>80</v>
      </c>
      <c r="K2972" s="51">
        <v>0</v>
      </c>
      <c r="L2972" s="51">
        <v>0</v>
      </c>
      <c r="M2972" s="51">
        <v>0</v>
      </c>
      <c r="N2972" s="52">
        <f>D2972*$D$3</f>
        <v>196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588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ref="X2972:X2986" si="950">N2972+S2972</f>
        <v>784</v>
      </c>
      <c r="Y2972" s="52">
        <f t="shared" ref="Y2972:Y2986" si="951">O2972+T2972</f>
        <v>0</v>
      </c>
      <c r="Z2972" s="52">
        <f t="shared" ref="Z2972:Z2986" si="952">P2972+U2972</f>
        <v>0</v>
      </c>
      <c r="AA2972" s="52">
        <f t="shared" ref="AA2972:AA2986" si="953">Q2972+V2972</f>
        <v>0</v>
      </c>
      <c r="AB2972" s="52">
        <f t="shared" ref="AB2972:AB2986" si="954">R2972+W2972</f>
        <v>0</v>
      </c>
      <c r="AC2972" s="53">
        <f>ROUND(X2972+Y2972+Z2972+AA2972+AB2972,1)</f>
        <v>784</v>
      </c>
      <c r="AD2972" s="58">
        <v>0</v>
      </c>
      <c r="AE2972" s="113"/>
      <c r="AF2972" s="60"/>
    </row>
    <row r="2973" spans="1:32">
      <c r="A2973" s="99" t="s">
        <v>802</v>
      </c>
      <c r="B2973" s="87">
        <v>10</v>
      </c>
      <c r="C2973" s="21" t="s">
        <v>324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40</v>
      </c>
      <c r="J2973" s="13">
        <v>95</v>
      </c>
      <c r="K2973" s="13">
        <v>0</v>
      </c>
      <c r="L2973" s="13">
        <v>0</v>
      </c>
      <c r="M2973" s="13">
        <v>0</v>
      </c>
      <c r="N2973" s="14">
        <f>D2973*$D$4</f>
        <v>156.80000000000001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740.88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50"/>
        <v>897.68000000000006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>ROUND(X2973+Y2973+Z2973+AA2973+AB2973,1)</f>
        <v>897.7</v>
      </c>
      <c r="AD2973" s="48">
        <f>(ROUND(AC2973-AC2972,1)/AC2972)</f>
        <v>0.14502551020408164</v>
      </c>
      <c r="AE2973" s="113"/>
      <c r="AF2973" s="60"/>
    </row>
    <row r="2974" spans="1:32">
      <c r="A2974" s="99" t="s">
        <v>803</v>
      </c>
      <c r="B2974" s="87">
        <v>16</v>
      </c>
      <c r="C2974" s="21" t="s">
        <v>836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20</v>
      </c>
      <c r="J2974" s="13">
        <v>80</v>
      </c>
      <c r="K2974" s="13">
        <v>0</v>
      </c>
      <c r="L2974" s="13">
        <v>0</v>
      </c>
      <c r="M2974" s="13">
        <v>0</v>
      </c>
      <c r="N2974" s="14">
        <f>D2974*$D$5</f>
        <v>196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548.79999999999995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50"/>
        <v>744.8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ref="AC2974:AC2986" si="955">ROUND(X2974+Y2974+Z2974+AA2974+AB2974,1)</f>
        <v>744.8</v>
      </c>
      <c r="AD2974" s="48">
        <f>(ROUND(AC2974-AC2972,1)/AC2972)</f>
        <v>-0.05</v>
      </c>
      <c r="AE2974" s="113" t="s">
        <v>801</v>
      </c>
      <c r="AF2974" s="60"/>
    </row>
    <row r="2975" spans="1:32">
      <c r="A2975" s="99" t="s">
        <v>804</v>
      </c>
      <c r="B2975" s="87">
        <v>0</v>
      </c>
      <c r="C2975" s="21" t="s">
        <v>337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20</v>
      </c>
      <c r="J2975" s="13">
        <v>80</v>
      </c>
      <c r="K2975" s="13">
        <v>0</v>
      </c>
      <c r="L2975" s="13">
        <v>0</v>
      </c>
      <c r="M2975" s="13">
        <v>0</v>
      </c>
      <c r="N2975" s="14">
        <f>D2975*$D$6</f>
        <v>196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548.79999999999995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50"/>
        <v>744.8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744.8</v>
      </c>
      <c r="AD2975" s="48">
        <f>(ROUND(AC2975-AC2972,1)/AC2972)</f>
        <v>-0.05</v>
      </c>
      <c r="AE2975" s="113"/>
      <c r="AF2975" s="60"/>
    </row>
    <row r="2976" spans="1:32">
      <c r="A2976" s="99" t="s">
        <v>805</v>
      </c>
      <c r="B2976" s="87">
        <v>0</v>
      </c>
      <c r="C2976" s="21" t="s">
        <v>338</v>
      </c>
      <c r="D2976" s="12">
        <v>98</v>
      </c>
      <c r="E2976" s="12">
        <v>0</v>
      </c>
      <c r="F2976" s="12">
        <v>0</v>
      </c>
      <c r="G2976" s="12">
        <v>0</v>
      </c>
      <c r="H2976" s="12">
        <v>0</v>
      </c>
      <c r="I2976" s="13">
        <v>20</v>
      </c>
      <c r="J2976" s="13">
        <v>80</v>
      </c>
      <c r="K2976" s="13">
        <v>0</v>
      </c>
      <c r="L2976" s="13">
        <v>0</v>
      </c>
      <c r="M2976" s="13">
        <v>0</v>
      </c>
      <c r="N2976" s="14">
        <f>D2976*$D$7</f>
        <v>196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548.79999999999995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50"/>
        <v>744.8</v>
      </c>
      <c r="Y2976" s="14">
        <f t="shared" si="951"/>
        <v>0</v>
      </c>
      <c r="Z2976" s="14">
        <f t="shared" si="952"/>
        <v>0</v>
      </c>
      <c r="AA2976" s="14">
        <f t="shared" si="953"/>
        <v>0</v>
      </c>
      <c r="AB2976" s="14">
        <f t="shared" si="954"/>
        <v>0</v>
      </c>
      <c r="AC2976" s="15">
        <f t="shared" si="955"/>
        <v>744.8</v>
      </c>
      <c r="AD2976" s="48">
        <f>(ROUND(AC2976-AC2972,1)/AC2972)</f>
        <v>-0.05</v>
      </c>
      <c r="AE2976" s="113"/>
      <c r="AF2976" s="60"/>
    </row>
    <row r="2977" spans="1:32">
      <c r="A2977" s="99" t="s">
        <v>655</v>
      </c>
      <c r="B2977" s="87"/>
      <c r="C2977" s="21" t="s">
        <v>339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20</v>
      </c>
      <c r="J2977" s="13">
        <v>80</v>
      </c>
      <c r="K2977" s="13">
        <v>0</v>
      </c>
      <c r="L2977" s="13">
        <v>0</v>
      </c>
      <c r="M2977" s="13">
        <v>0</v>
      </c>
      <c r="N2977" s="14">
        <f>D2977*$D$8</f>
        <v>196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548.79999999999995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50"/>
        <v>744.8</v>
      </c>
      <c r="Y2977" s="14">
        <f t="shared" si="951"/>
        <v>0</v>
      </c>
      <c r="Z2977" s="14">
        <f t="shared" si="952"/>
        <v>0</v>
      </c>
      <c r="AA2977" s="14">
        <f t="shared" si="953"/>
        <v>0</v>
      </c>
      <c r="AB2977" s="14">
        <f t="shared" si="954"/>
        <v>0</v>
      </c>
      <c r="AC2977" s="15">
        <f t="shared" si="955"/>
        <v>744.8</v>
      </c>
      <c r="AD2977" s="48">
        <f>(ROUND(AC2977-AC2972,1)/AC2972)</f>
        <v>-0.05</v>
      </c>
      <c r="AE2977" s="113"/>
      <c r="AF2977" s="60"/>
    </row>
    <row r="2978" spans="1:32">
      <c r="A2978" s="99" t="s">
        <v>596</v>
      </c>
      <c r="B2978" s="87"/>
      <c r="C2978" s="21" t="s">
        <v>1</v>
      </c>
      <c r="D2978" s="12">
        <v>49</v>
      </c>
      <c r="E2978" s="12">
        <v>98</v>
      </c>
      <c r="F2978" s="12">
        <v>0</v>
      </c>
      <c r="G2978" s="12">
        <v>0</v>
      </c>
      <c r="H2978" s="12">
        <v>0</v>
      </c>
      <c r="I2978" s="13">
        <v>20</v>
      </c>
      <c r="J2978" s="13">
        <v>80</v>
      </c>
      <c r="K2978" s="13">
        <v>110</v>
      </c>
      <c r="L2978" s="13">
        <v>0</v>
      </c>
      <c r="M2978" s="13">
        <v>0</v>
      </c>
      <c r="N2978" s="14">
        <f>D2978*$D$9</f>
        <v>63.7</v>
      </c>
      <c r="O2978" s="14">
        <f>E2978*$E$9</f>
        <v>147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191.1</v>
      </c>
      <c r="T2978" s="14">
        <f>(O2978/100)*(K2978*$K$9)</f>
        <v>485.09999999999997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50"/>
        <v>254.8</v>
      </c>
      <c r="Y2978" s="14">
        <f t="shared" si="951"/>
        <v>632.09999999999991</v>
      </c>
      <c r="Z2978" s="14">
        <f t="shared" si="952"/>
        <v>0</v>
      </c>
      <c r="AA2978" s="14">
        <f t="shared" si="953"/>
        <v>0</v>
      </c>
      <c r="AB2978" s="14">
        <f t="shared" si="954"/>
        <v>0</v>
      </c>
      <c r="AC2978" s="15">
        <f t="shared" si="955"/>
        <v>886.9</v>
      </c>
      <c r="AD2978" s="48">
        <f>(ROUND(AC2978-AC2972,1)/AC2972)</f>
        <v>0.13125000000000001</v>
      </c>
      <c r="AE2978" s="113"/>
      <c r="AF2978" s="60"/>
    </row>
    <row r="2979" spans="1:32">
      <c r="A2979" s="99" t="s">
        <v>831</v>
      </c>
      <c r="B2979" s="87"/>
      <c r="C2979" s="21" t="s">
        <v>2</v>
      </c>
      <c r="D2979" s="12">
        <v>49</v>
      </c>
      <c r="E2979" s="12">
        <v>0</v>
      </c>
      <c r="F2979" s="12">
        <v>98</v>
      </c>
      <c r="G2979" s="12">
        <v>0</v>
      </c>
      <c r="H2979" s="12">
        <v>0</v>
      </c>
      <c r="I2979" s="13">
        <v>20</v>
      </c>
      <c r="J2979" s="13">
        <v>80</v>
      </c>
      <c r="K2979" s="13">
        <v>55</v>
      </c>
      <c r="L2979" s="13">
        <v>55</v>
      </c>
      <c r="M2979" s="13">
        <v>0</v>
      </c>
      <c r="N2979" s="14">
        <f>D2979*$D$10</f>
        <v>63.7</v>
      </c>
      <c r="O2979" s="14">
        <f>E2979*$E$10</f>
        <v>0</v>
      </c>
      <c r="P2979" s="14">
        <f>F2979*$F$10</f>
        <v>147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191.1</v>
      </c>
      <c r="T2979" s="14">
        <f>(O2979/100)*(K2979*$J$10)</f>
        <v>0</v>
      </c>
      <c r="U2979" s="14">
        <f>(P2979/100)*(K2979*$K$10)+(P2979/100)*(L2979*$L$10)</f>
        <v>485.09999999999997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50"/>
        <v>254.8</v>
      </c>
      <c r="Y2979" s="14">
        <f t="shared" si="951"/>
        <v>0</v>
      </c>
      <c r="Z2979" s="14">
        <f t="shared" si="952"/>
        <v>632.09999999999991</v>
      </c>
      <c r="AA2979" s="14">
        <f t="shared" si="953"/>
        <v>0</v>
      </c>
      <c r="AB2979" s="14">
        <f t="shared" si="954"/>
        <v>0</v>
      </c>
      <c r="AC2979" s="15">
        <f t="shared" si="955"/>
        <v>886.9</v>
      </c>
      <c r="AD2979" s="48">
        <f>(ROUND(AC2979-AC2972,1)/AC2972)</f>
        <v>0.13125000000000001</v>
      </c>
      <c r="AE2979" s="113"/>
      <c r="AF2979" s="60"/>
    </row>
    <row r="2980" spans="1:32">
      <c r="A2980" s="99" t="s">
        <v>832</v>
      </c>
      <c r="B2980" s="87"/>
      <c r="C2980" s="21" t="s">
        <v>3</v>
      </c>
      <c r="D2980" s="12">
        <v>49</v>
      </c>
      <c r="E2980" s="12">
        <v>0</v>
      </c>
      <c r="F2980" s="12">
        <v>0</v>
      </c>
      <c r="G2980" s="12">
        <v>98</v>
      </c>
      <c r="H2980" s="12">
        <v>0</v>
      </c>
      <c r="I2980" s="13">
        <v>20</v>
      </c>
      <c r="J2980" s="13">
        <v>80</v>
      </c>
      <c r="K2980" s="13">
        <v>0</v>
      </c>
      <c r="L2980" s="13">
        <v>110</v>
      </c>
      <c r="M2980" s="13">
        <v>0</v>
      </c>
      <c r="N2980" s="14">
        <f>D2980*$D$11</f>
        <v>63.7</v>
      </c>
      <c r="O2980" s="14">
        <f>E2980*$E$11</f>
        <v>0</v>
      </c>
      <c r="P2980" s="14">
        <f>F2980*$F$11</f>
        <v>0</v>
      </c>
      <c r="Q2980" s="14">
        <f>G2980*$G$11</f>
        <v>147</v>
      </c>
      <c r="R2980" s="14">
        <f>H2980*$H$11</f>
        <v>0</v>
      </c>
      <c r="S2980" s="14">
        <f>(N2980/100)*(I2980*$I$11)+(N2980/100)*(J2980*$J$11)</f>
        <v>191.1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485.09999999999997</v>
      </c>
      <c r="W2980" s="14">
        <f>(R2980/100)*(K2980*$K$11)+(R2980/100)*(L2980*$L$11)</f>
        <v>0</v>
      </c>
      <c r="X2980" s="14">
        <f t="shared" si="950"/>
        <v>254.8</v>
      </c>
      <c r="Y2980" s="14">
        <f t="shared" si="951"/>
        <v>0</v>
      </c>
      <c r="Z2980" s="14">
        <f t="shared" si="952"/>
        <v>0</v>
      </c>
      <c r="AA2980" s="14">
        <f t="shared" si="953"/>
        <v>632.09999999999991</v>
      </c>
      <c r="AB2980" s="14">
        <f t="shared" si="954"/>
        <v>0</v>
      </c>
      <c r="AC2980" s="15">
        <f t="shared" si="955"/>
        <v>886.9</v>
      </c>
      <c r="AD2980" s="48">
        <f>(ROUND(AC2980-AC2972,1)/AC2972)</f>
        <v>0.13125000000000001</v>
      </c>
      <c r="AE2980" s="113"/>
      <c r="AF2980" s="60"/>
    </row>
    <row r="2981" spans="1:32">
      <c r="A2981" s="99" t="s">
        <v>833</v>
      </c>
      <c r="B2981" s="87"/>
      <c r="C2981" s="21" t="s">
        <v>4</v>
      </c>
      <c r="D2981" s="12">
        <v>49</v>
      </c>
      <c r="E2981" s="12">
        <v>0</v>
      </c>
      <c r="F2981" s="12">
        <v>0</v>
      </c>
      <c r="G2981" s="12">
        <v>0</v>
      </c>
      <c r="H2981" s="12">
        <v>98</v>
      </c>
      <c r="I2981" s="13">
        <v>20</v>
      </c>
      <c r="J2981" s="13">
        <v>80</v>
      </c>
      <c r="K2981" s="13">
        <v>55</v>
      </c>
      <c r="L2981" s="13">
        <v>55</v>
      </c>
      <c r="M2981" s="13">
        <v>0</v>
      </c>
      <c r="N2981" s="14">
        <f>D2981*$D$12</f>
        <v>63.7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147</v>
      </c>
      <c r="S2981" s="14">
        <f>(N2981/100)*(I2981*$I$12)+(N2981/100)*(J2981*$J$12)</f>
        <v>191.1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485.09999999999997</v>
      </c>
      <c r="X2981" s="14">
        <f t="shared" si="950"/>
        <v>254.8</v>
      </c>
      <c r="Y2981" s="14">
        <f t="shared" si="951"/>
        <v>0</v>
      </c>
      <c r="Z2981" s="14">
        <f t="shared" si="952"/>
        <v>0</v>
      </c>
      <c r="AA2981" s="14">
        <f t="shared" si="953"/>
        <v>0</v>
      </c>
      <c r="AB2981" s="14">
        <f t="shared" si="954"/>
        <v>632.09999999999991</v>
      </c>
      <c r="AC2981" s="15">
        <f t="shared" si="955"/>
        <v>886.9</v>
      </c>
      <c r="AD2981" s="48">
        <f>(ROUND(AC2981-AC2972,1)/AC2972)</f>
        <v>0.13125000000000001</v>
      </c>
      <c r="AE2981" s="113"/>
      <c r="AF2981" s="60"/>
    </row>
    <row r="2982" spans="1:32">
      <c r="A2982" s="99" t="s">
        <v>834</v>
      </c>
      <c r="B2982" s="87"/>
      <c r="C2982" s="21" t="s">
        <v>327</v>
      </c>
      <c r="D2982" s="12">
        <v>98</v>
      </c>
      <c r="E2982" s="12">
        <v>0</v>
      </c>
      <c r="F2982" s="12">
        <v>0</v>
      </c>
      <c r="G2982" s="12">
        <v>0</v>
      </c>
      <c r="H2982" s="12">
        <v>0</v>
      </c>
      <c r="I2982" s="13">
        <v>20</v>
      </c>
      <c r="J2982" s="13">
        <v>80</v>
      </c>
      <c r="K2982" s="13">
        <v>0</v>
      </c>
      <c r="L2982" s="13">
        <v>0</v>
      </c>
      <c r="M2982" s="13">
        <v>86</v>
      </c>
      <c r="N2982" s="14">
        <f>D2982*$D$13</f>
        <v>147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820.26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50"/>
        <v>967.26</v>
      </c>
      <c r="Y2982" s="14">
        <f t="shared" si="951"/>
        <v>0</v>
      </c>
      <c r="Z2982" s="14">
        <f t="shared" si="952"/>
        <v>0</v>
      </c>
      <c r="AA2982" s="14">
        <f t="shared" si="953"/>
        <v>0</v>
      </c>
      <c r="AB2982" s="14">
        <f t="shared" si="954"/>
        <v>0</v>
      </c>
      <c r="AC2982" s="15">
        <f t="shared" si="955"/>
        <v>967.3</v>
      </c>
      <c r="AD2982" s="48">
        <f>(ROUND(AC2982-AC2972,1)/AC2972)</f>
        <v>0.23380102040816328</v>
      </c>
      <c r="AE2982" s="113"/>
      <c r="AF2982" s="60"/>
    </row>
    <row r="2983" spans="1:32">
      <c r="A2983" s="99" t="s">
        <v>835</v>
      </c>
      <c r="B2983" s="87"/>
      <c r="C2983" s="21" t="s">
        <v>328</v>
      </c>
      <c r="D2983" s="12">
        <v>98</v>
      </c>
      <c r="E2983" s="12">
        <v>0</v>
      </c>
      <c r="F2983" s="12">
        <v>0</v>
      </c>
      <c r="G2983" s="12">
        <v>0</v>
      </c>
      <c r="H2983" s="12">
        <v>0</v>
      </c>
      <c r="I2983" s="13">
        <v>20</v>
      </c>
      <c r="J2983" s="13">
        <v>80</v>
      </c>
      <c r="K2983" s="13">
        <v>86</v>
      </c>
      <c r="L2983" s="13">
        <v>0</v>
      </c>
      <c r="M2983" s="13">
        <v>0</v>
      </c>
      <c r="N2983" s="14">
        <f>D2983*$D$14</f>
        <v>147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820.26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50"/>
        <v>967.26</v>
      </c>
      <c r="Y2983" s="14">
        <f t="shared" si="951"/>
        <v>0</v>
      </c>
      <c r="Z2983" s="14">
        <f t="shared" si="952"/>
        <v>0</v>
      </c>
      <c r="AA2983" s="14">
        <f t="shared" si="953"/>
        <v>0</v>
      </c>
      <c r="AB2983" s="14">
        <f t="shared" si="954"/>
        <v>0</v>
      </c>
      <c r="AC2983" s="15">
        <f t="shared" si="955"/>
        <v>967.3</v>
      </c>
      <c r="AD2983" s="48">
        <f>(ROUND(AC2983-AC2972,1)/AC2972)</f>
        <v>0.23380102040816328</v>
      </c>
      <c r="AE2983" s="113"/>
      <c r="AF2983" s="60"/>
    </row>
    <row r="2984" spans="1:32">
      <c r="A2984" s="99"/>
      <c r="B2984" s="87"/>
      <c r="C2984" s="21" t="s">
        <v>329</v>
      </c>
      <c r="D2984" s="12">
        <v>98</v>
      </c>
      <c r="E2984" s="12">
        <v>0</v>
      </c>
      <c r="F2984" s="12">
        <v>0</v>
      </c>
      <c r="G2984" s="12">
        <v>0</v>
      </c>
      <c r="H2984" s="12">
        <v>0</v>
      </c>
      <c r="I2984" s="13">
        <v>20</v>
      </c>
      <c r="J2984" s="13">
        <v>80</v>
      </c>
      <c r="K2984" s="13">
        <v>0</v>
      </c>
      <c r="L2984" s="13">
        <v>86</v>
      </c>
      <c r="M2984" s="13">
        <v>0</v>
      </c>
      <c r="N2984" s="14">
        <f>D2984*$D$15</f>
        <v>147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820.26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50"/>
        <v>967.26</v>
      </c>
      <c r="Y2984" s="14">
        <f t="shared" si="951"/>
        <v>0</v>
      </c>
      <c r="Z2984" s="14">
        <f t="shared" si="952"/>
        <v>0</v>
      </c>
      <c r="AA2984" s="14">
        <f t="shared" si="953"/>
        <v>0</v>
      </c>
      <c r="AB2984" s="14">
        <f t="shared" si="954"/>
        <v>0</v>
      </c>
      <c r="AC2984" s="15">
        <f t="shared" si="955"/>
        <v>967.3</v>
      </c>
      <c r="AD2984" s="48">
        <f>(ROUND(AC2984-AC2972,1)/AC2972)</f>
        <v>0.23380102040816328</v>
      </c>
      <c r="AE2984" s="113"/>
      <c r="AF2984" s="60"/>
    </row>
    <row r="2985" spans="1:32">
      <c r="A2985" s="99"/>
      <c r="B2985" s="87"/>
      <c r="C2985" s="21" t="s">
        <v>325</v>
      </c>
      <c r="D2985" s="12">
        <v>98</v>
      </c>
      <c r="E2985" s="12">
        <v>0</v>
      </c>
      <c r="F2985" s="12">
        <v>0</v>
      </c>
      <c r="G2985" s="12">
        <v>0</v>
      </c>
      <c r="H2985" s="12">
        <v>0</v>
      </c>
      <c r="I2985" s="13">
        <v>20</v>
      </c>
      <c r="J2985" s="13">
        <v>100</v>
      </c>
      <c r="K2985" s="13">
        <v>0</v>
      </c>
      <c r="L2985" s="13">
        <v>0</v>
      </c>
      <c r="M2985" s="13">
        <v>0</v>
      </c>
      <c r="N2985" s="14">
        <f>D2985*$D$16</f>
        <v>156.80000000000001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736.96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50"/>
        <v>893.76</v>
      </c>
      <c r="Y2985" s="14">
        <f t="shared" si="951"/>
        <v>0</v>
      </c>
      <c r="Z2985" s="14">
        <f t="shared" si="952"/>
        <v>0</v>
      </c>
      <c r="AA2985" s="14">
        <f t="shared" si="953"/>
        <v>0</v>
      </c>
      <c r="AB2985" s="14">
        <f t="shared" si="954"/>
        <v>0</v>
      </c>
      <c r="AC2985" s="15">
        <f t="shared" si="955"/>
        <v>893.8</v>
      </c>
      <c r="AD2985" s="48">
        <f>(ROUND(AC2985-AC2972,1)/AC2972)</f>
        <v>0.14005102040816325</v>
      </c>
      <c r="AE2985" s="113"/>
      <c r="AF2985" s="60"/>
    </row>
    <row r="2986" spans="1:32">
      <c r="A2986" s="99"/>
      <c r="B2986" s="87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80</v>
      </c>
      <c r="K2986" s="13">
        <v>0</v>
      </c>
      <c r="L2986" s="13">
        <v>0</v>
      </c>
      <c r="M2986" s="13">
        <v>0</v>
      </c>
      <c r="N2986" s="14">
        <f>D2986*$D$17</f>
        <v>156.80000000000001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548.79999999999995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50"/>
        <v>705.59999999999991</v>
      </c>
      <c r="Y2986" s="14">
        <f t="shared" si="951"/>
        <v>0</v>
      </c>
      <c r="Z2986" s="14">
        <f t="shared" si="952"/>
        <v>0</v>
      </c>
      <c r="AA2986" s="14">
        <f t="shared" si="953"/>
        <v>0</v>
      </c>
      <c r="AB2986" s="14">
        <f t="shared" si="954"/>
        <v>0</v>
      </c>
      <c r="AC2986" s="15">
        <f t="shared" si="955"/>
        <v>705.6</v>
      </c>
      <c r="AD2986" s="48">
        <f>(ROUND(AC2986-AC2972,1)/AC2972)</f>
        <v>-0.1</v>
      </c>
      <c r="AE2986" s="113"/>
      <c r="AF2986" s="60"/>
    </row>
    <row r="2987" spans="1:32">
      <c r="A2987" s="106" t="s">
        <v>0</v>
      </c>
      <c r="B2987" s="90" t="s">
        <v>132</v>
      </c>
      <c r="C2987" s="50" t="s">
        <v>241</v>
      </c>
      <c r="D2987" s="11">
        <v>96</v>
      </c>
      <c r="E2987" s="11">
        <v>0</v>
      </c>
      <c r="F2987" s="11">
        <v>100</v>
      </c>
      <c r="G2987" s="11">
        <v>0</v>
      </c>
      <c r="H2987" s="11">
        <v>0</v>
      </c>
      <c r="I2987" s="51">
        <v>60</v>
      </c>
      <c r="J2987" s="51">
        <v>30</v>
      </c>
      <c r="K2987" s="51">
        <v>0</v>
      </c>
      <c r="L2987" s="51">
        <v>0</v>
      </c>
      <c r="M2987" s="51">
        <v>0</v>
      </c>
      <c r="N2987" s="52">
        <f>D2987*$D$3</f>
        <v>192</v>
      </c>
      <c r="O2987" s="52">
        <f>E2987*$E$3</f>
        <v>0</v>
      </c>
      <c r="P2987" s="52">
        <f>F2987*$F$3</f>
        <v>200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518.4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15"/>
        <v>710.4</v>
      </c>
      <c r="Y2987" s="52">
        <f t="shared" si="916"/>
        <v>0</v>
      </c>
      <c r="Z2987" s="52">
        <f t="shared" si="917"/>
        <v>200</v>
      </c>
      <c r="AA2987" s="52">
        <f t="shared" si="918"/>
        <v>0</v>
      </c>
      <c r="AB2987" s="52">
        <f>R2987+W2987</f>
        <v>0</v>
      </c>
      <c r="AC2987" s="53">
        <f>ROUND(X2987+Y2987+Z2987+AA2987+AB2987,1)</f>
        <v>910.4</v>
      </c>
      <c r="AD2987" s="58"/>
      <c r="AE2987" s="113"/>
      <c r="AF2987" s="60"/>
    </row>
    <row r="2988" spans="1:32">
      <c r="A2988" s="99" t="s">
        <v>802</v>
      </c>
      <c r="B2988" s="91">
        <v>18</v>
      </c>
      <c r="C2988" s="21" t="s">
        <v>324</v>
      </c>
      <c r="D2988" s="12">
        <v>96</v>
      </c>
      <c r="E2988" s="12">
        <v>0</v>
      </c>
      <c r="F2988" s="12">
        <v>100</v>
      </c>
      <c r="G2988" s="12">
        <v>0</v>
      </c>
      <c r="H2988" s="12">
        <v>0</v>
      </c>
      <c r="I2988" s="13">
        <v>80</v>
      </c>
      <c r="J2988" s="13">
        <v>52</v>
      </c>
      <c r="K2988" s="13">
        <v>0</v>
      </c>
      <c r="L2988" s="13">
        <v>0</v>
      </c>
      <c r="M2988" s="13">
        <v>0</v>
      </c>
      <c r="N2988" s="14">
        <f>D2988*$D$4</f>
        <v>153.60000000000002</v>
      </c>
      <c r="O2988" s="14">
        <f>E2988*$E$4</f>
        <v>0</v>
      </c>
      <c r="P2988" s="14">
        <f>F2988*$F$4</f>
        <v>160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709.63200000000006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15"/>
        <v>863.23200000000008</v>
      </c>
      <c r="Y2988" s="14">
        <f t="shared" si="916"/>
        <v>0</v>
      </c>
      <c r="Z2988" s="14">
        <f t="shared" si="917"/>
        <v>160</v>
      </c>
      <c r="AA2988" s="14">
        <f t="shared" si="918"/>
        <v>0</v>
      </c>
      <c r="AB2988" s="14">
        <f>R2988+W2988</f>
        <v>0</v>
      </c>
      <c r="AC2988" s="15">
        <f>ROUND(X2988+Y2988+Z2988+AA2988+AB2988,1)</f>
        <v>1023.2</v>
      </c>
      <c r="AD2988" s="48">
        <f>(ROUND(AC2988-AC2987,1)/AC2987)</f>
        <v>0.12390158172231985</v>
      </c>
      <c r="AE2988" s="113"/>
      <c r="AF2988" s="60"/>
    </row>
    <row r="2989" spans="1:32">
      <c r="A2989" s="99" t="s">
        <v>803</v>
      </c>
      <c r="B2989" s="91">
        <v>0</v>
      </c>
      <c r="C2989" s="21" t="s">
        <v>836</v>
      </c>
      <c r="D2989" s="12">
        <v>96</v>
      </c>
      <c r="E2989" s="12">
        <v>0</v>
      </c>
      <c r="F2989" s="12">
        <v>100</v>
      </c>
      <c r="G2989" s="12">
        <v>0</v>
      </c>
      <c r="H2989" s="12">
        <v>0</v>
      </c>
      <c r="I2989" s="13">
        <v>60</v>
      </c>
      <c r="J2989" s="13">
        <v>30</v>
      </c>
      <c r="K2989" s="13">
        <v>0</v>
      </c>
      <c r="L2989" s="13">
        <v>0</v>
      </c>
      <c r="M2989" s="13">
        <v>0</v>
      </c>
      <c r="N2989" s="14">
        <f>D2989*$D$5</f>
        <v>192</v>
      </c>
      <c r="O2989" s="14">
        <f>E2989*$E$5</f>
        <v>0</v>
      </c>
      <c r="P2989" s="14">
        <f>F2989*$F$5</f>
        <v>200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483.84000000000003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15"/>
        <v>675.84</v>
      </c>
      <c r="Y2989" s="14">
        <f t="shared" si="916"/>
        <v>0</v>
      </c>
      <c r="Z2989" s="14">
        <f t="shared" si="917"/>
        <v>200</v>
      </c>
      <c r="AA2989" s="14">
        <f t="shared" si="918"/>
        <v>0</v>
      </c>
      <c r="AB2989" s="14">
        <f>R2989+W2989</f>
        <v>0</v>
      </c>
      <c r="AC2989" s="15">
        <f t="shared" ref="AC2989:AC3001" si="956">ROUND(X2989+Y2989+Z2989+AA2989+AB2989,1)</f>
        <v>875.8</v>
      </c>
      <c r="AD2989" s="48">
        <f>(ROUND(AC2989-AC2987,1)/AC2987)</f>
        <v>-3.8005272407732868E-2</v>
      </c>
      <c r="AE2989" s="113" t="s">
        <v>801</v>
      </c>
      <c r="AF2989" s="60"/>
    </row>
    <row r="2990" spans="1:32">
      <c r="A2990" s="99" t="s">
        <v>804</v>
      </c>
      <c r="B2990" s="91">
        <v>0</v>
      </c>
      <c r="C2990" s="21" t="s">
        <v>337</v>
      </c>
      <c r="D2990" s="12">
        <v>96</v>
      </c>
      <c r="E2990" s="12">
        <v>0</v>
      </c>
      <c r="F2990" s="12">
        <v>100</v>
      </c>
      <c r="G2990" s="12">
        <v>0</v>
      </c>
      <c r="H2990" s="12">
        <v>0</v>
      </c>
      <c r="I2990" s="13">
        <v>60</v>
      </c>
      <c r="J2990" s="13">
        <v>30</v>
      </c>
      <c r="K2990" s="13">
        <v>0</v>
      </c>
      <c r="L2990" s="13">
        <v>0</v>
      </c>
      <c r="M2990" s="13">
        <v>0</v>
      </c>
      <c r="N2990" s="14">
        <f>D2990*$D$6</f>
        <v>192</v>
      </c>
      <c r="O2990" s="14">
        <f>E2990*$E$6</f>
        <v>0</v>
      </c>
      <c r="P2990" s="14">
        <f>F2990*$F$6</f>
        <v>200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483.84000000000003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15"/>
        <v>675.84</v>
      </c>
      <c r="Y2990" s="14">
        <f t="shared" si="916"/>
        <v>0</v>
      </c>
      <c r="Z2990" s="14">
        <f t="shared" si="917"/>
        <v>200</v>
      </c>
      <c r="AA2990" s="14">
        <f t="shared" si="918"/>
        <v>0</v>
      </c>
      <c r="AB2990" s="14">
        <f t="shared" ref="AB2990:AB3001" si="957">R2990+W2990</f>
        <v>0</v>
      </c>
      <c r="AC2990" s="15">
        <f t="shared" si="956"/>
        <v>875.8</v>
      </c>
      <c r="AD2990" s="48">
        <f>(ROUND(AC2990-AC2987,1)/AC2987)</f>
        <v>-3.8005272407732868E-2</v>
      </c>
      <c r="AE2990" s="113"/>
      <c r="AF2990" s="60"/>
    </row>
    <row r="2991" spans="1:32">
      <c r="A2991" s="99" t="s">
        <v>805</v>
      </c>
      <c r="B2991" s="91">
        <v>0</v>
      </c>
      <c r="C2991" s="21" t="s">
        <v>338</v>
      </c>
      <c r="D2991" s="12">
        <v>96</v>
      </c>
      <c r="E2991" s="12">
        <v>0</v>
      </c>
      <c r="F2991" s="12">
        <v>100</v>
      </c>
      <c r="G2991" s="12">
        <v>0</v>
      </c>
      <c r="H2991" s="12">
        <v>0</v>
      </c>
      <c r="I2991" s="13">
        <v>60</v>
      </c>
      <c r="J2991" s="13">
        <v>30</v>
      </c>
      <c r="K2991" s="13">
        <v>0</v>
      </c>
      <c r="L2991" s="13">
        <v>0</v>
      </c>
      <c r="M2991" s="13">
        <v>0</v>
      </c>
      <c r="N2991" s="14">
        <f>D2991*$D$7</f>
        <v>192</v>
      </c>
      <c r="O2991" s="14">
        <f>E2991*$E$7</f>
        <v>0</v>
      </c>
      <c r="P2991" s="14">
        <f>F2991*$F$7</f>
        <v>200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483.84000000000003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15"/>
        <v>675.84</v>
      </c>
      <c r="Y2991" s="14">
        <f t="shared" si="916"/>
        <v>0</v>
      </c>
      <c r="Z2991" s="14">
        <f t="shared" si="917"/>
        <v>200</v>
      </c>
      <c r="AA2991" s="14">
        <f t="shared" si="918"/>
        <v>0</v>
      </c>
      <c r="AB2991" s="14">
        <f t="shared" si="957"/>
        <v>0</v>
      </c>
      <c r="AC2991" s="15">
        <f t="shared" si="956"/>
        <v>875.8</v>
      </c>
      <c r="AD2991" s="48">
        <f>(ROUND(AC2991-AC2987,1)/AC2987)</f>
        <v>-3.8005272407732868E-2</v>
      </c>
      <c r="AE2991" s="113"/>
      <c r="AF2991" s="60"/>
    </row>
    <row r="2992" spans="1:32">
      <c r="A2992" s="99" t="s">
        <v>655</v>
      </c>
      <c r="B2992" s="91"/>
      <c r="C2992" s="21" t="s">
        <v>339</v>
      </c>
      <c r="D2992" s="12">
        <v>96</v>
      </c>
      <c r="E2992" s="12">
        <v>0</v>
      </c>
      <c r="F2992" s="12">
        <v>100</v>
      </c>
      <c r="G2992" s="12">
        <v>0</v>
      </c>
      <c r="H2992" s="12">
        <v>0</v>
      </c>
      <c r="I2992" s="13">
        <v>60</v>
      </c>
      <c r="J2992" s="13">
        <v>30</v>
      </c>
      <c r="K2992" s="13">
        <v>0</v>
      </c>
      <c r="L2992" s="13">
        <v>0</v>
      </c>
      <c r="M2992" s="13">
        <v>0</v>
      </c>
      <c r="N2992" s="14">
        <f>D2992*$D$8</f>
        <v>192</v>
      </c>
      <c r="O2992" s="14">
        <f>E2992*$E$8</f>
        <v>0</v>
      </c>
      <c r="P2992" s="14">
        <f>F2992*$F$8</f>
        <v>200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483.84000000000003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15"/>
        <v>675.84</v>
      </c>
      <c r="Y2992" s="14">
        <f t="shared" si="916"/>
        <v>0</v>
      </c>
      <c r="Z2992" s="14">
        <f t="shared" si="917"/>
        <v>200</v>
      </c>
      <c r="AA2992" s="14">
        <f t="shared" si="918"/>
        <v>0</v>
      </c>
      <c r="AB2992" s="14">
        <f t="shared" si="957"/>
        <v>0</v>
      </c>
      <c r="AC2992" s="15">
        <f t="shared" si="956"/>
        <v>875.8</v>
      </c>
      <c r="AD2992" s="48">
        <f>(ROUND(AC2992-AC2987,1)/AC2987)</f>
        <v>-3.8005272407732868E-2</v>
      </c>
      <c r="AE2992" s="113"/>
      <c r="AF2992" s="60"/>
    </row>
    <row r="2993" spans="1:32">
      <c r="A2993" s="99" t="s">
        <v>596</v>
      </c>
      <c r="B2993" s="91"/>
      <c r="C2993" s="21" t="s">
        <v>1</v>
      </c>
      <c r="D2993" s="12">
        <v>48</v>
      </c>
      <c r="E2993" s="12">
        <v>145</v>
      </c>
      <c r="F2993" s="12">
        <v>0</v>
      </c>
      <c r="G2993" s="12">
        <v>0</v>
      </c>
      <c r="H2993" s="12">
        <v>0</v>
      </c>
      <c r="I2993" s="13">
        <v>60</v>
      </c>
      <c r="J2993" s="13">
        <v>30</v>
      </c>
      <c r="K2993" s="13">
        <v>80</v>
      </c>
      <c r="L2993" s="13">
        <v>0</v>
      </c>
      <c r="M2993" s="13">
        <v>0</v>
      </c>
      <c r="N2993" s="14">
        <f>D2993*$D$9</f>
        <v>62.400000000000006</v>
      </c>
      <c r="O2993" s="14">
        <f>E2993*$E$9</f>
        <v>217.5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168.48000000000002</v>
      </c>
      <c r="T2993" s="14">
        <f>(O2993/100)*(K2993*$K$9)</f>
        <v>522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15"/>
        <v>230.88000000000002</v>
      </c>
      <c r="Y2993" s="14">
        <f t="shared" si="916"/>
        <v>739.5</v>
      </c>
      <c r="Z2993" s="14">
        <f t="shared" si="917"/>
        <v>0</v>
      </c>
      <c r="AA2993" s="14">
        <f t="shared" si="918"/>
        <v>0</v>
      </c>
      <c r="AB2993" s="14">
        <f t="shared" si="957"/>
        <v>0</v>
      </c>
      <c r="AC2993" s="15">
        <f t="shared" si="956"/>
        <v>970.4</v>
      </c>
      <c r="AD2993" s="48">
        <f>(ROUND(AC2993-AC2987,1)/AC2987)</f>
        <v>6.5905096660808432E-2</v>
      </c>
      <c r="AE2993" s="113"/>
      <c r="AF2993" s="60"/>
    </row>
    <row r="2994" spans="1:32">
      <c r="A2994" s="99" t="s">
        <v>831</v>
      </c>
      <c r="B2994" s="91"/>
      <c r="C2994" s="21" t="s">
        <v>2</v>
      </c>
      <c r="D2994" s="12">
        <v>48</v>
      </c>
      <c r="E2994" s="12">
        <v>0</v>
      </c>
      <c r="F2994" s="12">
        <v>145</v>
      </c>
      <c r="G2994" s="12">
        <v>0</v>
      </c>
      <c r="H2994" s="12">
        <v>0</v>
      </c>
      <c r="I2994" s="13">
        <v>60</v>
      </c>
      <c r="J2994" s="13">
        <v>30</v>
      </c>
      <c r="K2994" s="13">
        <v>40</v>
      </c>
      <c r="L2994" s="13">
        <v>40</v>
      </c>
      <c r="M2994" s="13">
        <v>0</v>
      </c>
      <c r="N2994" s="14">
        <f>D2994*$D$10</f>
        <v>62.400000000000006</v>
      </c>
      <c r="O2994" s="14">
        <f>E2994*$E$10</f>
        <v>0</v>
      </c>
      <c r="P2994" s="14">
        <f>F2994*$F$10</f>
        <v>217.5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168.48000000000002</v>
      </c>
      <c r="T2994" s="14">
        <f>(O2994/100)*(K2994*$J$10)</f>
        <v>0</v>
      </c>
      <c r="U2994" s="14">
        <f>(P2994/100)*(K2994*$K$10)+(P2994/100)*(L2994*$L$10)</f>
        <v>522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15"/>
        <v>230.88000000000002</v>
      </c>
      <c r="Y2994" s="14">
        <f t="shared" si="916"/>
        <v>0</v>
      </c>
      <c r="Z2994" s="14">
        <f t="shared" si="917"/>
        <v>739.5</v>
      </c>
      <c r="AA2994" s="14">
        <f t="shared" si="918"/>
        <v>0</v>
      </c>
      <c r="AB2994" s="14">
        <f t="shared" si="957"/>
        <v>0</v>
      </c>
      <c r="AC2994" s="15">
        <f t="shared" si="956"/>
        <v>970.4</v>
      </c>
      <c r="AD2994" s="48">
        <f>(ROUND(AC2994-AC2987,1)/AC2987)</f>
        <v>6.5905096660808432E-2</v>
      </c>
      <c r="AE2994" s="113"/>
      <c r="AF2994" s="60"/>
    </row>
    <row r="2995" spans="1:32">
      <c r="A2995" s="99" t="s">
        <v>832</v>
      </c>
      <c r="B2995" s="91"/>
      <c r="C2995" s="21" t="s">
        <v>3</v>
      </c>
      <c r="D2995" s="12">
        <v>48</v>
      </c>
      <c r="E2995" s="12">
        <v>0</v>
      </c>
      <c r="F2995" s="12">
        <v>0</v>
      </c>
      <c r="G2995" s="12">
        <v>145</v>
      </c>
      <c r="H2995" s="12">
        <v>0</v>
      </c>
      <c r="I2995" s="13">
        <v>60</v>
      </c>
      <c r="J2995" s="13">
        <v>30</v>
      </c>
      <c r="K2995" s="13">
        <v>0</v>
      </c>
      <c r="L2995" s="13">
        <v>80</v>
      </c>
      <c r="M2995" s="13">
        <v>0</v>
      </c>
      <c r="N2995" s="14">
        <f>D2995*$D$11</f>
        <v>62.400000000000006</v>
      </c>
      <c r="O2995" s="14">
        <f>E2995*$E$11</f>
        <v>0</v>
      </c>
      <c r="P2995" s="14">
        <f>F2995*$F$11</f>
        <v>0</v>
      </c>
      <c r="Q2995" s="14">
        <f>G2995*$G$11</f>
        <v>217.5</v>
      </c>
      <c r="R2995" s="14">
        <f>H2995*$H$11</f>
        <v>0</v>
      </c>
      <c r="S2995" s="14">
        <f>(N2995/100)*(I2995*$I$11)+(N2995/100)*(J2995*$J$11)</f>
        <v>168.48000000000002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522</v>
      </c>
      <c r="W2995" s="14">
        <f>(R2995/100)*(K2995*$K$11)+(R2995/100)*(L2995*$L$11)</f>
        <v>0</v>
      </c>
      <c r="X2995" s="14">
        <f t="shared" si="915"/>
        <v>230.88000000000002</v>
      </c>
      <c r="Y2995" s="14">
        <f t="shared" si="916"/>
        <v>0</v>
      </c>
      <c r="Z2995" s="14">
        <f t="shared" si="917"/>
        <v>0</v>
      </c>
      <c r="AA2995" s="14">
        <f t="shared" si="918"/>
        <v>739.5</v>
      </c>
      <c r="AB2995" s="14">
        <f t="shared" si="957"/>
        <v>0</v>
      </c>
      <c r="AC2995" s="15">
        <f t="shared" si="956"/>
        <v>970.4</v>
      </c>
      <c r="AD2995" s="48">
        <f>(ROUND(AC2995-AC2987,1)/AC2987)</f>
        <v>6.5905096660808432E-2</v>
      </c>
      <c r="AE2995" s="113"/>
      <c r="AF2995" s="60"/>
    </row>
    <row r="2996" spans="1:32">
      <c r="A2996" s="99" t="s">
        <v>833</v>
      </c>
      <c r="B2996" s="91"/>
      <c r="C2996" s="21" t="s">
        <v>4</v>
      </c>
      <c r="D2996" s="12">
        <v>48</v>
      </c>
      <c r="E2996" s="12">
        <v>0</v>
      </c>
      <c r="F2996" s="12">
        <v>0</v>
      </c>
      <c r="G2996" s="12">
        <v>0</v>
      </c>
      <c r="H2996" s="12">
        <v>145</v>
      </c>
      <c r="I2996" s="13">
        <v>60</v>
      </c>
      <c r="J2996" s="13">
        <v>30</v>
      </c>
      <c r="K2996" s="13">
        <v>40</v>
      </c>
      <c r="L2996" s="13">
        <v>40</v>
      </c>
      <c r="M2996" s="13">
        <v>0</v>
      </c>
      <c r="N2996" s="14">
        <f>D2996*$D$12</f>
        <v>62.400000000000006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217.5</v>
      </c>
      <c r="S2996" s="14">
        <f>(N2996/100)*(I2996*$I$12)+(N2996/100)*(J2996*$J$12)</f>
        <v>168.48000000000002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522</v>
      </c>
      <c r="X2996" s="14">
        <f t="shared" si="915"/>
        <v>230.88000000000002</v>
      </c>
      <c r="Y2996" s="14">
        <f t="shared" si="916"/>
        <v>0</v>
      </c>
      <c r="Z2996" s="14">
        <f t="shared" si="917"/>
        <v>0</v>
      </c>
      <c r="AA2996" s="14">
        <f t="shared" si="918"/>
        <v>0</v>
      </c>
      <c r="AB2996" s="14">
        <f t="shared" si="957"/>
        <v>739.5</v>
      </c>
      <c r="AC2996" s="15">
        <f t="shared" si="956"/>
        <v>970.4</v>
      </c>
      <c r="AD2996" s="48">
        <f>(ROUND(AC2996-AC2987,1)/AC2987)</f>
        <v>6.5905096660808432E-2</v>
      </c>
      <c r="AE2996" s="113"/>
      <c r="AF2996" s="60"/>
    </row>
    <row r="2997" spans="1:32">
      <c r="A2997" s="99" t="s">
        <v>834</v>
      </c>
      <c r="B2997" s="91"/>
      <c r="C2997" s="21" t="s">
        <v>327</v>
      </c>
      <c r="D2997" s="12">
        <v>96</v>
      </c>
      <c r="E2997" s="12">
        <v>0</v>
      </c>
      <c r="F2997" s="12">
        <v>100</v>
      </c>
      <c r="G2997" s="12">
        <v>0</v>
      </c>
      <c r="H2997" s="12">
        <v>0</v>
      </c>
      <c r="I2997" s="13">
        <v>60</v>
      </c>
      <c r="J2997" s="13">
        <v>30</v>
      </c>
      <c r="K2997" s="13">
        <v>0</v>
      </c>
      <c r="L2997" s="13">
        <v>0</v>
      </c>
      <c r="M2997" s="13">
        <v>30</v>
      </c>
      <c r="N2997" s="14">
        <f>D2997*$D$13</f>
        <v>144</v>
      </c>
      <c r="O2997" s="14">
        <f>E2997*$E$13</f>
        <v>0</v>
      </c>
      <c r="P2997" s="14">
        <f>F2997*$F$13</f>
        <v>150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518.4</v>
      </c>
      <c r="T2997" s="14">
        <f>(O2997/100)*(K2997*$K$13)+(O2997/100)*(M2997*$M$13)</f>
        <v>0</v>
      </c>
      <c r="U2997" s="14">
        <f>(P2997/100)*(K2997*$K$13)+(P2997/100)*(L2997*$L$13)+(P2997/100)*(M2997*$M$13)</f>
        <v>180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15"/>
        <v>662.4</v>
      </c>
      <c r="Y2997" s="14">
        <f t="shared" si="916"/>
        <v>0</v>
      </c>
      <c r="Z2997" s="14">
        <f t="shared" si="917"/>
        <v>330</v>
      </c>
      <c r="AA2997" s="14">
        <f t="shared" si="918"/>
        <v>0</v>
      </c>
      <c r="AB2997" s="14">
        <f t="shared" si="957"/>
        <v>0</v>
      </c>
      <c r="AC2997" s="15">
        <f t="shared" si="956"/>
        <v>992.4</v>
      </c>
      <c r="AD2997" s="48">
        <f>(ROUND(AC2997-AC2987,1)/AC2987)</f>
        <v>9.0070298769771531E-2</v>
      </c>
      <c r="AE2997" s="113"/>
      <c r="AF2997" s="60"/>
    </row>
    <row r="2998" spans="1:32">
      <c r="A2998" s="99" t="s">
        <v>835</v>
      </c>
      <c r="B2998" s="91"/>
      <c r="C2998" s="21" t="s">
        <v>328</v>
      </c>
      <c r="D2998" s="12">
        <v>130</v>
      </c>
      <c r="E2998" s="12">
        <v>0</v>
      </c>
      <c r="F2998" s="12">
        <v>0</v>
      </c>
      <c r="G2998" s="12">
        <v>0</v>
      </c>
      <c r="H2998" s="12">
        <v>0</v>
      </c>
      <c r="I2998" s="13">
        <v>60</v>
      </c>
      <c r="J2998" s="13">
        <v>30</v>
      </c>
      <c r="K2998" s="13">
        <v>60</v>
      </c>
      <c r="L2998" s="13">
        <v>0</v>
      </c>
      <c r="M2998" s="13">
        <v>0</v>
      </c>
      <c r="N2998" s="14">
        <f>D2998*$D$14</f>
        <v>195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877.5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15"/>
        <v>1072.5</v>
      </c>
      <c r="Y2998" s="14">
        <f t="shared" si="916"/>
        <v>0</v>
      </c>
      <c r="Z2998" s="14">
        <f t="shared" si="917"/>
        <v>0</v>
      </c>
      <c r="AA2998" s="14">
        <f t="shared" si="918"/>
        <v>0</v>
      </c>
      <c r="AB2998" s="14">
        <f t="shared" si="957"/>
        <v>0</v>
      </c>
      <c r="AC2998" s="15">
        <f t="shared" si="956"/>
        <v>1072.5</v>
      </c>
      <c r="AD2998" s="48">
        <f>(ROUND(AC2998-AC2987,1)/AC2987)</f>
        <v>0.17805360281195079</v>
      </c>
      <c r="AE2998" s="113"/>
      <c r="AF2998" s="60"/>
    </row>
    <row r="2999" spans="1:32">
      <c r="A2999" s="99"/>
      <c r="B2999" s="91"/>
      <c r="C2999" s="21" t="s">
        <v>329</v>
      </c>
      <c r="D2999" s="12">
        <v>130</v>
      </c>
      <c r="E2999" s="12">
        <v>0</v>
      </c>
      <c r="F2999" s="12">
        <v>0</v>
      </c>
      <c r="G2999" s="12">
        <v>0</v>
      </c>
      <c r="H2999" s="12">
        <v>0</v>
      </c>
      <c r="I2999" s="13">
        <v>60</v>
      </c>
      <c r="J2999" s="13">
        <v>30</v>
      </c>
      <c r="K2999" s="13">
        <v>0</v>
      </c>
      <c r="L2999" s="13">
        <v>60</v>
      </c>
      <c r="M2999" s="13">
        <v>0</v>
      </c>
      <c r="N2999" s="14">
        <f>D2999*$D$15</f>
        <v>195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877.5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15"/>
        <v>1072.5</v>
      </c>
      <c r="Y2999" s="14">
        <f t="shared" si="916"/>
        <v>0</v>
      </c>
      <c r="Z2999" s="14">
        <f t="shared" si="917"/>
        <v>0</v>
      </c>
      <c r="AA2999" s="14">
        <f t="shared" si="918"/>
        <v>0</v>
      </c>
      <c r="AB2999" s="14">
        <f t="shared" si="957"/>
        <v>0</v>
      </c>
      <c r="AC2999" s="15">
        <f t="shared" si="956"/>
        <v>1072.5</v>
      </c>
      <c r="AD2999" s="48">
        <f>(ROUND(AC2999-AC2987,1)/AC2987)</f>
        <v>0.17805360281195079</v>
      </c>
      <c r="AE2999" s="113"/>
      <c r="AF2999" s="60"/>
    </row>
    <row r="3000" spans="1:32">
      <c r="A3000" s="99"/>
      <c r="B3000" s="91"/>
      <c r="C3000" s="21" t="s">
        <v>325</v>
      </c>
      <c r="D3000" s="12">
        <v>96</v>
      </c>
      <c r="E3000" s="12">
        <v>0</v>
      </c>
      <c r="F3000" s="12">
        <v>100</v>
      </c>
      <c r="G3000" s="12">
        <v>0</v>
      </c>
      <c r="H3000" s="12">
        <v>0</v>
      </c>
      <c r="I3000" s="13">
        <v>60</v>
      </c>
      <c r="J3000" s="13">
        <v>70</v>
      </c>
      <c r="K3000" s="13">
        <v>0</v>
      </c>
      <c r="L3000" s="13">
        <v>0</v>
      </c>
      <c r="M3000" s="13">
        <v>0</v>
      </c>
      <c r="N3000" s="14">
        <f>D3000*$D$16</f>
        <v>153.60000000000002</v>
      </c>
      <c r="O3000" s="14">
        <f>E3000*$E$16</f>
        <v>0</v>
      </c>
      <c r="P3000" s="14">
        <f>F3000*$F$16</f>
        <v>160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576.00000000000011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15"/>
        <v>729.60000000000014</v>
      </c>
      <c r="Y3000" s="14">
        <f t="shared" si="916"/>
        <v>0</v>
      </c>
      <c r="Z3000" s="14">
        <f t="shared" si="917"/>
        <v>160</v>
      </c>
      <c r="AA3000" s="14">
        <f t="shared" si="918"/>
        <v>0</v>
      </c>
      <c r="AB3000" s="14">
        <f t="shared" si="957"/>
        <v>0</v>
      </c>
      <c r="AC3000" s="15">
        <f t="shared" si="956"/>
        <v>889.6</v>
      </c>
      <c r="AD3000" s="48">
        <f>(ROUND(AC3000-AC2987,1)/AC2987)</f>
        <v>-2.2847100175746926E-2</v>
      </c>
      <c r="AE3000" s="113"/>
      <c r="AF3000" s="60"/>
    </row>
    <row r="3001" spans="1:32">
      <c r="A3001" s="99"/>
      <c r="B3001" s="91"/>
      <c r="C3001" s="21" t="s">
        <v>326</v>
      </c>
      <c r="D3001" s="12">
        <v>96</v>
      </c>
      <c r="E3001" s="12">
        <v>0</v>
      </c>
      <c r="F3001" s="12">
        <v>100</v>
      </c>
      <c r="G3001" s="12">
        <v>0</v>
      </c>
      <c r="H3001" s="12">
        <v>0</v>
      </c>
      <c r="I3001" s="13">
        <v>98</v>
      </c>
      <c r="J3001" s="13">
        <v>30</v>
      </c>
      <c r="K3001" s="13">
        <v>0</v>
      </c>
      <c r="L3001" s="13">
        <v>0</v>
      </c>
      <c r="M3001" s="13">
        <v>0</v>
      </c>
      <c r="N3001" s="14">
        <f>D3001*$D$17</f>
        <v>153.60000000000002</v>
      </c>
      <c r="O3001" s="14">
        <f>E3001*$E$17</f>
        <v>0</v>
      </c>
      <c r="P3001" s="14">
        <f>F3001*$F$17</f>
        <v>160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723.45600000000013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15"/>
        <v>877.05600000000015</v>
      </c>
      <c r="Y3001" s="14">
        <f t="shared" si="916"/>
        <v>0</v>
      </c>
      <c r="Z3001" s="14">
        <f t="shared" si="917"/>
        <v>160</v>
      </c>
      <c r="AA3001" s="14">
        <f t="shared" si="918"/>
        <v>0</v>
      </c>
      <c r="AB3001" s="14">
        <f t="shared" si="957"/>
        <v>0</v>
      </c>
      <c r="AC3001" s="15">
        <f t="shared" si="956"/>
        <v>1037.0999999999999</v>
      </c>
      <c r="AD3001" s="48">
        <f>(ROUND(AC3001-AC2987,1)/AC2987)</f>
        <v>0.13916959578207383</v>
      </c>
      <c r="AE3001" s="113"/>
      <c r="AF3001" s="60"/>
    </row>
    <row r="3002" spans="1:32">
      <c r="A3002" s="106" t="s">
        <v>0</v>
      </c>
      <c r="B3002" s="92" t="s">
        <v>133</v>
      </c>
      <c r="C3002" s="50" t="s">
        <v>242</v>
      </c>
      <c r="D3002" s="11">
        <v>110</v>
      </c>
      <c r="E3002" s="11">
        <v>0</v>
      </c>
      <c r="F3002" s="11">
        <v>0</v>
      </c>
      <c r="G3002" s="11">
        <v>0</v>
      </c>
      <c r="H3002" s="11">
        <v>0</v>
      </c>
      <c r="I3002" s="51">
        <v>80</v>
      </c>
      <c r="J3002" s="51">
        <v>20</v>
      </c>
      <c r="K3002" s="51">
        <v>0</v>
      </c>
      <c r="L3002" s="51">
        <v>0</v>
      </c>
      <c r="M3002" s="51">
        <v>0</v>
      </c>
      <c r="N3002" s="52">
        <f>D3002*$D$3</f>
        <v>220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660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15"/>
        <v>880</v>
      </c>
      <c r="Y3002" s="52">
        <f t="shared" si="916"/>
        <v>0</v>
      </c>
      <c r="Z3002" s="52">
        <f t="shared" si="917"/>
        <v>0</v>
      </c>
      <c r="AA3002" s="52">
        <f t="shared" si="918"/>
        <v>0</v>
      </c>
      <c r="AB3002" s="52">
        <f>R3002+W3002</f>
        <v>0</v>
      </c>
      <c r="AC3002" s="53">
        <f>ROUND(X3002+Y3002+Z3002+AA3002+AB3002,1)</f>
        <v>880</v>
      </c>
      <c r="AD3002" s="58"/>
      <c r="AE3002" s="113"/>
      <c r="AF3002" s="60"/>
    </row>
    <row r="3003" spans="1:32">
      <c r="A3003" s="99" t="s">
        <v>802</v>
      </c>
      <c r="B3003" s="93">
        <v>20</v>
      </c>
      <c r="C3003" s="21" t="s">
        <v>324</v>
      </c>
      <c r="D3003" s="12">
        <v>110</v>
      </c>
      <c r="E3003" s="12">
        <v>0</v>
      </c>
      <c r="F3003" s="12">
        <v>0</v>
      </c>
      <c r="G3003" s="12">
        <v>0</v>
      </c>
      <c r="H3003" s="12">
        <v>0</v>
      </c>
      <c r="I3003" s="13">
        <v>96</v>
      </c>
      <c r="J3003" s="13">
        <v>37</v>
      </c>
      <c r="K3003" s="13">
        <v>0</v>
      </c>
      <c r="L3003" s="13">
        <v>0</v>
      </c>
      <c r="M3003" s="13">
        <v>0</v>
      </c>
      <c r="N3003" s="14">
        <f>D3003*$D$4</f>
        <v>176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819.28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ref="X3003:X3016" si="958">N3003+S3003</f>
        <v>995.28</v>
      </c>
      <c r="Y3003" s="14">
        <f t="shared" ref="Y3003:Y3016" si="959">O3003+T3003</f>
        <v>0</v>
      </c>
      <c r="Z3003" s="14">
        <f t="shared" ref="Z3003:Z3016" si="960">P3003+U3003</f>
        <v>0</v>
      </c>
      <c r="AA3003" s="14">
        <f t="shared" ref="AA3003:AA3016" si="961">Q3003+V3003</f>
        <v>0</v>
      </c>
      <c r="AB3003" s="14">
        <f>R3003+W3003</f>
        <v>0</v>
      </c>
      <c r="AC3003" s="15">
        <f>ROUND(X3003+Y3003+Z3003+AA3003+AB3003,1)</f>
        <v>995.3</v>
      </c>
      <c r="AD3003" s="48">
        <f>(ROUND(AC3003-AC3002,1)/AC3002)</f>
        <v>0.13102272727272726</v>
      </c>
      <c r="AE3003" s="113"/>
      <c r="AF3003" s="60"/>
    </row>
    <row r="3004" spans="1:32">
      <c r="A3004" s="99" t="s">
        <v>803</v>
      </c>
      <c r="B3004" s="93">
        <v>0</v>
      </c>
      <c r="C3004" s="21" t="s">
        <v>836</v>
      </c>
      <c r="D3004" s="12">
        <v>110</v>
      </c>
      <c r="E3004" s="12">
        <v>0</v>
      </c>
      <c r="F3004" s="12">
        <v>0</v>
      </c>
      <c r="G3004" s="12">
        <v>0</v>
      </c>
      <c r="H3004" s="12">
        <v>0</v>
      </c>
      <c r="I3004" s="13">
        <v>80</v>
      </c>
      <c r="J3004" s="13">
        <v>20</v>
      </c>
      <c r="K3004" s="13">
        <v>0</v>
      </c>
      <c r="L3004" s="13">
        <v>0</v>
      </c>
      <c r="M3004" s="13">
        <v>0</v>
      </c>
      <c r="N3004" s="14">
        <f>D3004*$D$5</f>
        <v>220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616.00000000000011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58"/>
        <v>836.00000000000011</v>
      </c>
      <c r="Y3004" s="14">
        <f t="shared" si="959"/>
        <v>0</v>
      </c>
      <c r="Z3004" s="14">
        <f t="shared" si="960"/>
        <v>0</v>
      </c>
      <c r="AA3004" s="14">
        <f t="shared" si="961"/>
        <v>0</v>
      </c>
      <c r="AB3004" s="14">
        <f>R3004+W3004</f>
        <v>0</v>
      </c>
      <c r="AC3004" s="15">
        <f t="shared" ref="AC3004:AC3016" si="962">ROUND(X3004+Y3004+Z3004+AA3004+AB3004,1)</f>
        <v>836</v>
      </c>
      <c r="AD3004" s="48">
        <f>(ROUND(AC3004-AC3002,1)/AC3002)</f>
        <v>-0.05</v>
      </c>
      <c r="AE3004" s="113" t="s">
        <v>801</v>
      </c>
      <c r="AF3004" s="60"/>
    </row>
    <row r="3005" spans="1:32">
      <c r="A3005" s="99" t="s">
        <v>804</v>
      </c>
      <c r="B3005" s="93">
        <v>0</v>
      </c>
      <c r="C3005" s="21" t="s">
        <v>337</v>
      </c>
      <c r="D3005" s="12">
        <v>110</v>
      </c>
      <c r="E3005" s="12">
        <v>0</v>
      </c>
      <c r="F3005" s="12">
        <v>0</v>
      </c>
      <c r="G3005" s="12">
        <v>0</v>
      </c>
      <c r="H3005" s="12">
        <v>0</v>
      </c>
      <c r="I3005" s="13">
        <v>80</v>
      </c>
      <c r="J3005" s="13">
        <v>20</v>
      </c>
      <c r="K3005" s="13">
        <v>0</v>
      </c>
      <c r="L3005" s="13">
        <v>0</v>
      </c>
      <c r="M3005" s="13">
        <v>0</v>
      </c>
      <c r="N3005" s="14">
        <f>D3005*$D$6</f>
        <v>220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616.00000000000011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58"/>
        <v>836.00000000000011</v>
      </c>
      <c r="Y3005" s="14">
        <f t="shared" si="959"/>
        <v>0</v>
      </c>
      <c r="Z3005" s="14">
        <f t="shared" si="960"/>
        <v>0</v>
      </c>
      <c r="AA3005" s="14">
        <f t="shared" si="961"/>
        <v>0</v>
      </c>
      <c r="AB3005" s="14">
        <f t="shared" ref="AB3005:AB3016" si="963">R3005+W3005</f>
        <v>0</v>
      </c>
      <c r="AC3005" s="15">
        <f t="shared" si="962"/>
        <v>836</v>
      </c>
      <c r="AD3005" s="48">
        <f>(ROUND(AC3005-AC3002,1)/AC3002)</f>
        <v>-0.05</v>
      </c>
      <c r="AE3005" s="113"/>
      <c r="AF3005" s="60"/>
    </row>
    <row r="3006" spans="1:32">
      <c r="A3006" s="99" t="s">
        <v>805</v>
      </c>
      <c r="B3006" s="93">
        <v>0</v>
      </c>
      <c r="C3006" s="21" t="s">
        <v>338</v>
      </c>
      <c r="D3006" s="12">
        <v>110</v>
      </c>
      <c r="E3006" s="12">
        <v>0</v>
      </c>
      <c r="F3006" s="12">
        <v>0</v>
      </c>
      <c r="G3006" s="12">
        <v>0</v>
      </c>
      <c r="H3006" s="12">
        <v>0</v>
      </c>
      <c r="I3006" s="13">
        <v>80</v>
      </c>
      <c r="J3006" s="13">
        <v>20</v>
      </c>
      <c r="K3006" s="13">
        <v>0</v>
      </c>
      <c r="L3006" s="13">
        <v>0</v>
      </c>
      <c r="M3006" s="13">
        <v>0</v>
      </c>
      <c r="N3006" s="14">
        <f>D3006*$D$7</f>
        <v>220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616.00000000000011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58"/>
        <v>836.00000000000011</v>
      </c>
      <c r="Y3006" s="14">
        <f t="shared" si="959"/>
        <v>0</v>
      </c>
      <c r="Z3006" s="14">
        <f t="shared" si="960"/>
        <v>0</v>
      </c>
      <c r="AA3006" s="14">
        <f t="shared" si="961"/>
        <v>0</v>
      </c>
      <c r="AB3006" s="14">
        <f t="shared" si="963"/>
        <v>0</v>
      </c>
      <c r="AC3006" s="15">
        <f t="shared" si="962"/>
        <v>836</v>
      </c>
      <c r="AD3006" s="48">
        <f>(ROUND(AC3006-AC3002,1)/AC3002)</f>
        <v>-0.05</v>
      </c>
      <c r="AE3006" s="113"/>
      <c r="AF3006" s="60"/>
    </row>
    <row r="3007" spans="1:32">
      <c r="A3007" s="99" t="s">
        <v>655</v>
      </c>
      <c r="B3007" s="93"/>
      <c r="C3007" s="21" t="s">
        <v>339</v>
      </c>
      <c r="D3007" s="12">
        <v>110</v>
      </c>
      <c r="E3007" s="12">
        <v>0</v>
      </c>
      <c r="F3007" s="12">
        <v>0</v>
      </c>
      <c r="G3007" s="12">
        <v>0</v>
      </c>
      <c r="H3007" s="12">
        <v>0</v>
      </c>
      <c r="I3007" s="13">
        <v>80</v>
      </c>
      <c r="J3007" s="13">
        <v>20</v>
      </c>
      <c r="K3007" s="13">
        <v>0</v>
      </c>
      <c r="L3007" s="13">
        <v>0</v>
      </c>
      <c r="M3007" s="13">
        <v>0</v>
      </c>
      <c r="N3007" s="14">
        <f>D3007*$D$8</f>
        <v>220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616.00000000000011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58"/>
        <v>836.00000000000011</v>
      </c>
      <c r="Y3007" s="14">
        <f t="shared" si="959"/>
        <v>0</v>
      </c>
      <c r="Z3007" s="14">
        <f t="shared" si="960"/>
        <v>0</v>
      </c>
      <c r="AA3007" s="14">
        <f t="shared" si="961"/>
        <v>0</v>
      </c>
      <c r="AB3007" s="14">
        <f t="shared" si="963"/>
        <v>0</v>
      </c>
      <c r="AC3007" s="15">
        <f t="shared" si="962"/>
        <v>836</v>
      </c>
      <c r="AD3007" s="48">
        <f>(ROUND(AC3007-AC3002,1)/AC3002)</f>
        <v>-0.05</v>
      </c>
      <c r="AE3007" s="113"/>
      <c r="AF3007" s="60"/>
    </row>
    <row r="3008" spans="1:32">
      <c r="A3008" s="99" t="s">
        <v>596</v>
      </c>
      <c r="B3008" s="93"/>
      <c r="C3008" s="21" t="s">
        <v>1</v>
      </c>
      <c r="D3008" s="12">
        <v>55</v>
      </c>
      <c r="E3008" s="12">
        <v>110</v>
      </c>
      <c r="F3008" s="12">
        <v>0</v>
      </c>
      <c r="G3008" s="12">
        <v>0</v>
      </c>
      <c r="H3008" s="12">
        <v>0</v>
      </c>
      <c r="I3008" s="13">
        <v>80</v>
      </c>
      <c r="J3008" s="13">
        <v>20</v>
      </c>
      <c r="K3008" s="13">
        <v>106</v>
      </c>
      <c r="L3008" s="13">
        <v>0</v>
      </c>
      <c r="M3008" s="13">
        <v>0</v>
      </c>
      <c r="N3008" s="14">
        <f>D3008*$D$9</f>
        <v>71.5</v>
      </c>
      <c r="O3008" s="14">
        <f>E3008*$E$9</f>
        <v>165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214.5</v>
      </c>
      <c r="T3008" s="14">
        <f>(O3008/100)*(K3008*$K$9)</f>
        <v>524.69999999999993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58"/>
        <v>286</v>
      </c>
      <c r="Y3008" s="14">
        <f t="shared" si="959"/>
        <v>689.69999999999993</v>
      </c>
      <c r="Z3008" s="14">
        <f t="shared" si="960"/>
        <v>0</v>
      </c>
      <c r="AA3008" s="14">
        <f t="shared" si="961"/>
        <v>0</v>
      </c>
      <c r="AB3008" s="14">
        <f t="shared" si="963"/>
        <v>0</v>
      </c>
      <c r="AC3008" s="15">
        <f t="shared" si="962"/>
        <v>975.7</v>
      </c>
      <c r="AD3008" s="48">
        <f>(ROUND(AC3008-AC3002,1)/AC3002)</f>
        <v>0.10875</v>
      </c>
      <c r="AE3008" s="113"/>
      <c r="AF3008" s="60"/>
    </row>
    <row r="3009" spans="1:32">
      <c r="A3009" s="99" t="s">
        <v>831</v>
      </c>
      <c r="B3009" s="93"/>
      <c r="C3009" s="21" t="s">
        <v>2</v>
      </c>
      <c r="D3009" s="12">
        <v>55</v>
      </c>
      <c r="E3009" s="12">
        <v>0</v>
      </c>
      <c r="F3009" s="12">
        <v>110</v>
      </c>
      <c r="G3009" s="12">
        <v>0</v>
      </c>
      <c r="H3009" s="12">
        <v>0</v>
      </c>
      <c r="I3009" s="13">
        <v>80</v>
      </c>
      <c r="J3009" s="13">
        <v>20</v>
      </c>
      <c r="K3009" s="13">
        <v>53</v>
      </c>
      <c r="L3009" s="13">
        <v>53</v>
      </c>
      <c r="M3009" s="13">
        <v>0</v>
      </c>
      <c r="N3009" s="14">
        <f>D3009*$D$10</f>
        <v>71.5</v>
      </c>
      <c r="O3009" s="14">
        <f>E3009*$E$10</f>
        <v>0</v>
      </c>
      <c r="P3009" s="14">
        <f>F3009*$F$10</f>
        <v>165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214.5</v>
      </c>
      <c r="T3009" s="14">
        <f>(O3009/100)*(K3009*$J$10)</f>
        <v>0</v>
      </c>
      <c r="U3009" s="14">
        <f>(P3009/100)*(K3009*$K$10)+(P3009/100)*(L3009*$L$10)</f>
        <v>524.69999999999993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58"/>
        <v>286</v>
      </c>
      <c r="Y3009" s="14">
        <f t="shared" si="959"/>
        <v>0</v>
      </c>
      <c r="Z3009" s="14">
        <f t="shared" si="960"/>
        <v>689.69999999999993</v>
      </c>
      <c r="AA3009" s="14">
        <f t="shared" si="961"/>
        <v>0</v>
      </c>
      <c r="AB3009" s="14">
        <f t="shared" si="963"/>
        <v>0</v>
      </c>
      <c r="AC3009" s="15">
        <f t="shared" si="962"/>
        <v>975.7</v>
      </c>
      <c r="AD3009" s="48">
        <f>(ROUND(AC3009-AC3002,1)/AC3002)</f>
        <v>0.10875</v>
      </c>
      <c r="AE3009" s="113"/>
      <c r="AF3009" s="60"/>
    </row>
    <row r="3010" spans="1:32">
      <c r="A3010" s="99" t="s">
        <v>832</v>
      </c>
      <c r="B3010" s="93"/>
      <c r="C3010" s="21" t="s">
        <v>3</v>
      </c>
      <c r="D3010" s="12">
        <v>55</v>
      </c>
      <c r="E3010" s="12">
        <v>0</v>
      </c>
      <c r="F3010" s="12">
        <v>0</v>
      </c>
      <c r="G3010" s="12">
        <v>110</v>
      </c>
      <c r="H3010" s="12">
        <v>0</v>
      </c>
      <c r="I3010" s="13">
        <v>80</v>
      </c>
      <c r="J3010" s="13">
        <v>20</v>
      </c>
      <c r="K3010" s="13">
        <v>0</v>
      </c>
      <c r="L3010" s="13">
        <v>106</v>
      </c>
      <c r="M3010" s="13">
        <v>0</v>
      </c>
      <c r="N3010" s="14">
        <f>D3010*$D$11</f>
        <v>71.5</v>
      </c>
      <c r="O3010" s="14">
        <f>E3010*$E$11</f>
        <v>0</v>
      </c>
      <c r="P3010" s="14">
        <f>F3010*$F$11</f>
        <v>0</v>
      </c>
      <c r="Q3010" s="14">
        <f>G3010*$G$11</f>
        <v>165</v>
      </c>
      <c r="R3010" s="14">
        <f>H3010*$H$11</f>
        <v>0</v>
      </c>
      <c r="S3010" s="14">
        <f>(N3010/100)*(I3010*$I$11)+(N3010/100)*(J3010*$J$11)</f>
        <v>214.5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524.69999999999993</v>
      </c>
      <c r="W3010" s="14">
        <f>(R3010/100)*(K3010*$K$11)+(R3010/100)*(L3010*$L$11)</f>
        <v>0</v>
      </c>
      <c r="X3010" s="14">
        <f t="shared" si="958"/>
        <v>286</v>
      </c>
      <c r="Y3010" s="14">
        <f t="shared" si="959"/>
        <v>0</v>
      </c>
      <c r="Z3010" s="14">
        <f t="shared" si="960"/>
        <v>0</v>
      </c>
      <c r="AA3010" s="14">
        <f t="shared" si="961"/>
        <v>689.69999999999993</v>
      </c>
      <c r="AB3010" s="14">
        <f t="shared" si="963"/>
        <v>0</v>
      </c>
      <c r="AC3010" s="15">
        <f t="shared" si="962"/>
        <v>975.7</v>
      </c>
      <c r="AD3010" s="48">
        <f>(ROUND(AC3010-AC3002,1)/AC3002)</f>
        <v>0.10875</v>
      </c>
      <c r="AE3010" s="113"/>
      <c r="AF3010" s="60"/>
    </row>
    <row r="3011" spans="1:32">
      <c r="A3011" s="99" t="s">
        <v>833</v>
      </c>
      <c r="B3011" s="93"/>
      <c r="C3011" s="21" t="s">
        <v>4</v>
      </c>
      <c r="D3011" s="12">
        <v>55</v>
      </c>
      <c r="E3011" s="12">
        <v>0</v>
      </c>
      <c r="F3011" s="12">
        <v>0</v>
      </c>
      <c r="G3011" s="12">
        <v>0</v>
      </c>
      <c r="H3011" s="12">
        <v>110</v>
      </c>
      <c r="I3011" s="13">
        <v>80</v>
      </c>
      <c r="J3011" s="13">
        <v>20</v>
      </c>
      <c r="K3011" s="13">
        <v>53</v>
      </c>
      <c r="L3011" s="13">
        <v>53</v>
      </c>
      <c r="M3011" s="13">
        <v>0</v>
      </c>
      <c r="N3011" s="14">
        <f>D3011*$D$12</f>
        <v>71.5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165</v>
      </c>
      <c r="S3011" s="14">
        <f>(N3011/100)*(I3011*$I$12)+(N3011/100)*(J3011*$J$12)</f>
        <v>214.5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524.69999999999993</v>
      </c>
      <c r="X3011" s="14">
        <f t="shared" si="958"/>
        <v>286</v>
      </c>
      <c r="Y3011" s="14">
        <f t="shared" si="959"/>
        <v>0</v>
      </c>
      <c r="Z3011" s="14">
        <f t="shared" si="960"/>
        <v>0</v>
      </c>
      <c r="AA3011" s="14">
        <f t="shared" si="961"/>
        <v>0</v>
      </c>
      <c r="AB3011" s="14">
        <f t="shared" si="963"/>
        <v>689.69999999999993</v>
      </c>
      <c r="AC3011" s="15">
        <f t="shared" si="962"/>
        <v>975.7</v>
      </c>
      <c r="AD3011" s="48">
        <f>(ROUND(AC3011-AC3002,1)/AC3002)</f>
        <v>0.10875</v>
      </c>
      <c r="AE3011" s="113"/>
      <c r="AF3011" s="60"/>
    </row>
    <row r="3012" spans="1:32">
      <c r="A3012" s="99" t="s">
        <v>834</v>
      </c>
      <c r="B3012" s="93"/>
      <c r="C3012" s="21" t="s">
        <v>327</v>
      </c>
      <c r="D3012" s="12">
        <v>110</v>
      </c>
      <c r="E3012" s="12">
        <v>0</v>
      </c>
      <c r="F3012" s="12">
        <v>0</v>
      </c>
      <c r="G3012" s="12">
        <v>0</v>
      </c>
      <c r="H3012" s="12">
        <v>0</v>
      </c>
      <c r="I3012" s="13">
        <v>80</v>
      </c>
      <c r="J3012" s="13">
        <v>20</v>
      </c>
      <c r="K3012" s="13">
        <v>0</v>
      </c>
      <c r="L3012" s="13">
        <v>0</v>
      </c>
      <c r="M3012" s="13">
        <v>80</v>
      </c>
      <c r="N3012" s="14">
        <f>D3012*$D$13</f>
        <v>165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0</v>
      </c>
      <c r="S3012" s="14">
        <f>(N3012/100)*(I3012*$I$14)+(N3012/100)*(J3012*$J$14)+(N3012/100)*(M3012*$M$14)</f>
        <v>891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 t="shared" si="958"/>
        <v>1056</v>
      </c>
      <c r="Y3012" s="14">
        <f t="shared" si="959"/>
        <v>0</v>
      </c>
      <c r="Z3012" s="14">
        <f t="shared" si="960"/>
        <v>0</v>
      </c>
      <c r="AA3012" s="14">
        <f t="shared" si="961"/>
        <v>0</v>
      </c>
      <c r="AB3012" s="14">
        <f t="shared" si="963"/>
        <v>0</v>
      </c>
      <c r="AC3012" s="15">
        <f t="shared" si="962"/>
        <v>1056</v>
      </c>
      <c r="AD3012" s="48">
        <f>(ROUND(AC3012-AC3002,1)/AC3002)</f>
        <v>0.2</v>
      </c>
      <c r="AE3012" s="113"/>
      <c r="AF3012" s="60"/>
    </row>
    <row r="3013" spans="1:32">
      <c r="A3013" s="99" t="s">
        <v>835</v>
      </c>
      <c r="B3013" s="93"/>
      <c r="C3013" s="21" t="s">
        <v>328</v>
      </c>
      <c r="D3013" s="12">
        <v>110</v>
      </c>
      <c r="E3013" s="12">
        <v>0</v>
      </c>
      <c r="F3013" s="12">
        <v>0</v>
      </c>
      <c r="G3013" s="12">
        <v>0</v>
      </c>
      <c r="H3013" s="12">
        <v>0</v>
      </c>
      <c r="I3013" s="13">
        <v>80</v>
      </c>
      <c r="J3013" s="13">
        <v>20</v>
      </c>
      <c r="K3013" s="13">
        <v>80</v>
      </c>
      <c r="L3013" s="13">
        <v>0</v>
      </c>
      <c r="M3013" s="13">
        <v>0</v>
      </c>
      <c r="N3013" s="14">
        <f>D3013*$D$14</f>
        <v>165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891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58"/>
        <v>1056</v>
      </c>
      <c r="Y3013" s="14">
        <f t="shared" si="959"/>
        <v>0</v>
      </c>
      <c r="Z3013" s="14">
        <f t="shared" si="960"/>
        <v>0</v>
      </c>
      <c r="AA3013" s="14">
        <f t="shared" si="961"/>
        <v>0</v>
      </c>
      <c r="AB3013" s="14">
        <f t="shared" si="963"/>
        <v>0</v>
      </c>
      <c r="AC3013" s="15">
        <f t="shared" si="962"/>
        <v>1056</v>
      </c>
      <c r="AD3013" s="48">
        <f>(ROUND(AC3013-AC3002,1)/AC3002)</f>
        <v>0.2</v>
      </c>
      <c r="AE3013" s="113"/>
      <c r="AF3013" s="60"/>
    </row>
    <row r="3014" spans="1:32">
      <c r="A3014" s="99"/>
      <c r="B3014" s="93"/>
      <c r="C3014" s="21" t="s">
        <v>329</v>
      </c>
      <c r="D3014" s="12">
        <v>110</v>
      </c>
      <c r="E3014" s="12">
        <v>0</v>
      </c>
      <c r="F3014" s="12">
        <v>0</v>
      </c>
      <c r="G3014" s="12">
        <v>0</v>
      </c>
      <c r="H3014" s="12">
        <v>0</v>
      </c>
      <c r="I3014" s="13">
        <v>80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D3014*$D$15</f>
        <v>165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891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58"/>
        <v>1056</v>
      </c>
      <c r="Y3014" s="14">
        <f t="shared" si="959"/>
        <v>0</v>
      </c>
      <c r="Z3014" s="14">
        <f t="shared" si="960"/>
        <v>0</v>
      </c>
      <c r="AA3014" s="14">
        <f t="shared" si="961"/>
        <v>0</v>
      </c>
      <c r="AB3014" s="14">
        <f t="shared" si="963"/>
        <v>0</v>
      </c>
      <c r="AC3014" s="15">
        <f t="shared" si="962"/>
        <v>1056</v>
      </c>
      <c r="AD3014" s="48">
        <f>(ROUND(AC3014-AC3002,1)/AC3002)</f>
        <v>0.2</v>
      </c>
      <c r="AE3014" s="113"/>
      <c r="AF3014" s="60"/>
    </row>
    <row r="3015" spans="1:32">
      <c r="A3015" s="99"/>
      <c r="B3015" s="93"/>
      <c r="C3015" s="21" t="s">
        <v>325</v>
      </c>
      <c r="D3015" s="12">
        <v>110</v>
      </c>
      <c r="E3015" s="12">
        <v>0</v>
      </c>
      <c r="F3015" s="12">
        <v>0</v>
      </c>
      <c r="G3015" s="12">
        <v>0</v>
      </c>
      <c r="H3015" s="12">
        <v>0</v>
      </c>
      <c r="I3015" s="13">
        <v>80</v>
      </c>
      <c r="J3015" s="13">
        <v>63</v>
      </c>
      <c r="K3015" s="13">
        <v>0</v>
      </c>
      <c r="L3015" s="13">
        <v>0</v>
      </c>
      <c r="M3015" s="13">
        <v>0</v>
      </c>
      <c r="N3015" s="14">
        <f>D3015*$D$16</f>
        <v>176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639.76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58"/>
        <v>815.76</v>
      </c>
      <c r="Y3015" s="14">
        <f t="shared" si="959"/>
        <v>0</v>
      </c>
      <c r="Z3015" s="14">
        <f t="shared" si="960"/>
        <v>0</v>
      </c>
      <c r="AA3015" s="14">
        <f t="shared" si="961"/>
        <v>0</v>
      </c>
      <c r="AB3015" s="14">
        <f t="shared" si="963"/>
        <v>0</v>
      </c>
      <c r="AC3015" s="15">
        <f t="shared" si="962"/>
        <v>815.8</v>
      </c>
      <c r="AD3015" s="48">
        <f>(ROUND(AC3015-AC3002,1)/AC3002)</f>
        <v>-7.2954545454545452E-2</v>
      </c>
      <c r="AE3015" s="113"/>
      <c r="AF3015" s="60"/>
    </row>
    <row r="3016" spans="1:32">
      <c r="A3016" s="99"/>
      <c r="B3016" s="93"/>
      <c r="C3016" s="21" t="s">
        <v>326</v>
      </c>
      <c r="D3016" s="12">
        <v>110</v>
      </c>
      <c r="E3016" s="12">
        <v>0</v>
      </c>
      <c r="F3016" s="12">
        <v>0</v>
      </c>
      <c r="G3016" s="12">
        <v>0</v>
      </c>
      <c r="H3016" s="12">
        <v>0</v>
      </c>
      <c r="I3016" s="13">
        <v>102</v>
      </c>
      <c r="J3016" s="13">
        <v>20</v>
      </c>
      <c r="K3016" s="13">
        <v>0</v>
      </c>
      <c r="L3016" s="13">
        <v>0</v>
      </c>
      <c r="M3016" s="13">
        <v>0</v>
      </c>
      <c r="N3016" s="14">
        <f>D3016*$D$17</f>
        <v>176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843.04000000000008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58"/>
        <v>1019.0400000000001</v>
      </c>
      <c r="Y3016" s="14">
        <f t="shared" si="959"/>
        <v>0</v>
      </c>
      <c r="Z3016" s="14">
        <f t="shared" si="960"/>
        <v>0</v>
      </c>
      <c r="AA3016" s="14">
        <f t="shared" si="961"/>
        <v>0</v>
      </c>
      <c r="AB3016" s="14">
        <f t="shared" si="963"/>
        <v>0</v>
      </c>
      <c r="AC3016" s="15">
        <f t="shared" si="962"/>
        <v>1019</v>
      </c>
      <c r="AD3016" s="48">
        <f>(ROUND(AC3016-AC3002,1)/AC3002)</f>
        <v>0.15795454545454546</v>
      </c>
      <c r="AE3016" s="113"/>
      <c r="AF3016" s="60"/>
    </row>
    <row r="3017" spans="1:32">
      <c r="A3017" s="106" t="s">
        <v>0</v>
      </c>
      <c r="B3017" s="90" t="s">
        <v>653</v>
      </c>
      <c r="C3017" s="50" t="s">
        <v>241</v>
      </c>
      <c r="D3017" s="11">
        <v>94</v>
      </c>
      <c r="E3017" s="11">
        <v>0</v>
      </c>
      <c r="F3017" s="11">
        <v>0</v>
      </c>
      <c r="G3017" s="11">
        <v>0</v>
      </c>
      <c r="H3017" s="11">
        <v>100</v>
      </c>
      <c r="I3017" s="51">
        <v>50</v>
      </c>
      <c r="J3017" s="51">
        <v>25</v>
      </c>
      <c r="K3017" s="51">
        <v>20</v>
      </c>
      <c r="L3017" s="51">
        <v>20</v>
      </c>
      <c r="M3017" s="51">
        <v>0</v>
      </c>
      <c r="N3017" s="52">
        <f>D3017*$D$3</f>
        <v>188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200</v>
      </c>
      <c r="S3017" s="52">
        <f>(N3017/100)*(I3017*$I$3)+(N3017/100)*(J3017*$J$3)</f>
        <v>423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240</v>
      </c>
      <c r="X3017" s="52">
        <f t="shared" si="915"/>
        <v>611</v>
      </c>
      <c r="Y3017" s="52">
        <f t="shared" si="916"/>
        <v>0</v>
      </c>
      <c r="Z3017" s="52">
        <f t="shared" si="917"/>
        <v>0</v>
      </c>
      <c r="AA3017" s="52">
        <f t="shared" si="918"/>
        <v>0</v>
      </c>
      <c r="AB3017" s="52">
        <f>R3017+W3017</f>
        <v>440</v>
      </c>
      <c r="AC3017" s="53">
        <f>ROUND(X3017+Y3017+Z3017+AA3017+AB3017,1)</f>
        <v>1051</v>
      </c>
      <c r="AD3017" s="58"/>
      <c r="AE3017" s="113"/>
      <c r="AF3017" s="60"/>
    </row>
    <row r="3018" spans="1:32">
      <c r="A3018" s="99" t="s">
        <v>802</v>
      </c>
      <c r="B3018" s="91">
        <v>16</v>
      </c>
      <c r="C3018" s="21" t="s">
        <v>324</v>
      </c>
      <c r="D3018" s="12">
        <v>94</v>
      </c>
      <c r="E3018" s="12">
        <v>0</v>
      </c>
      <c r="F3018" s="12">
        <v>0</v>
      </c>
      <c r="G3018" s="12">
        <v>0</v>
      </c>
      <c r="H3018" s="12">
        <v>100</v>
      </c>
      <c r="I3018" s="13">
        <v>77</v>
      </c>
      <c r="J3018" s="13">
        <v>45</v>
      </c>
      <c r="K3018" s="13">
        <v>20</v>
      </c>
      <c r="L3018" s="13">
        <v>20</v>
      </c>
      <c r="M3018" s="13">
        <v>0</v>
      </c>
      <c r="N3018" s="14">
        <f>D3018*$D$4</f>
        <v>150.4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160</v>
      </c>
      <c r="S3018" s="14">
        <f>(N3018/100)*(I3018*$I$4)+(N3018/100)*(J3018*$J$4)</f>
        <v>642.20799999999997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192</v>
      </c>
      <c r="X3018" s="14">
        <f t="shared" si="915"/>
        <v>792.60799999999995</v>
      </c>
      <c r="Y3018" s="14">
        <f t="shared" si="916"/>
        <v>0</v>
      </c>
      <c r="Z3018" s="14">
        <f t="shared" si="917"/>
        <v>0</v>
      </c>
      <c r="AA3018" s="14">
        <f t="shared" si="918"/>
        <v>0</v>
      </c>
      <c r="AB3018" s="14">
        <f>R3018+W3018</f>
        <v>352</v>
      </c>
      <c r="AC3018" s="15">
        <f>ROUND(X3018+Y3018+Z3018+AA3018+AB3018,1)</f>
        <v>1144.5999999999999</v>
      </c>
      <c r="AD3018" s="48">
        <f>(ROUND(AC3018-AC3017,1)/AC3017)</f>
        <v>8.9058039961941005E-2</v>
      </c>
      <c r="AE3018" s="113"/>
      <c r="AF3018" s="60"/>
    </row>
    <row r="3019" spans="1:32">
      <c r="A3019" s="99" t="s">
        <v>803</v>
      </c>
      <c r="B3019" s="91">
        <v>10</v>
      </c>
      <c r="C3019" s="21" t="s">
        <v>836</v>
      </c>
      <c r="D3019" s="12">
        <v>94</v>
      </c>
      <c r="E3019" s="12">
        <v>0</v>
      </c>
      <c r="F3019" s="12">
        <v>0</v>
      </c>
      <c r="G3019" s="12">
        <v>0</v>
      </c>
      <c r="H3019" s="12">
        <v>100</v>
      </c>
      <c r="I3019" s="13">
        <v>50</v>
      </c>
      <c r="J3019" s="13">
        <v>25</v>
      </c>
      <c r="K3019" s="13">
        <v>20</v>
      </c>
      <c r="L3019" s="13">
        <v>20</v>
      </c>
      <c r="M3019" s="13">
        <v>0</v>
      </c>
      <c r="N3019" s="14">
        <f>D3019*$D$5</f>
        <v>188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200</v>
      </c>
      <c r="S3019" s="14">
        <f>(N3019/100)*(I3019*$I$5)+(N3019/100)*(J3019*$J$5)</f>
        <v>394.79999999999995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224</v>
      </c>
      <c r="X3019" s="14">
        <f t="shared" si="915"/>
        <v>582.79999999999995</v>
      </c>
      <c r="Y3019" s="14">
        <f t="shared" si="916"/>
        <v>0</v>
      </c>
      <c r="Z3019" s="14">
        <f t="shared" si="917"/>
        <v>0</v>
      </c>
      <c r="AA3019" s="14">
        <f t="shared" si="918"/>
        <v>0</v>
      </c>
      <c r="AB3019" s="14">
        <f>R3019+W3019</f>
        <v>424</v>
      </c>
      <c r="AC3019" s="15">
        <f t="shared" ref="AC3019:AC3031" si="964">ROUND(X3019+Y3019+Z3019+AA3019+AB3019,1)</f>
        <v>1006.8</v>
      </c>
      <c r="AD3019" s="48">
        <f>(ROUND(AC3019-AC3017,1)/AC3017)</f>
        <v>-4.2055185537583258E-2</v>
      </c>
      <c r="AE3019" s="113" t="s">
        <v>801</v>
      </c>
      <c r="AF3019" s="60"/>
    </row>
    <row r="3020" spans="1:32">
      <c r="A3020" s="99" t="s">
        <v>804</v>
      </c>
      <c r="B3020" s="91">
        <v>0</v>
      </c>
      <c r="C3020" s="21" t="s">
        <v>337</v>
      </c>
      <c r="D3020" s="12">
        <v>94</v>
      </c>
      <c r="E3020" s="12">
        <v>0</v>
      </c>
      <c r="F3020" s="12">
        <v>0</v>
      </c>
      <c r="G3020" s="12">
        <v>0</v>
      </c>
      <c r="H3020" s="12">
        <v>100</v>
      </c>
      <c r="I3020" s="13">
        <v>50</v>
      </c>
      <c r="J3020" s="13">
        <v>25</v>
      </c>
      <c r="K3020" s="13">
        <v>20</v>
      </c>
      <c r="L3020" s="13">
        <v>20</v>
      </c>
      <c r="M3020" s="13">
        <v>0</v>
      </c>
      <c r="N3020" s="14">
        <f>D3020*$D$6</f>
        <v>188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200</v>
      </c>
      <c r="S3020" s="14">
        <f>(N3020/100)*(I3020*$I$6)+(N3020/100)*(J3020*$J$6)</f>
        <v>394.79999999999995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224</v>
      </c>
      <c r="X3020" s="14">
        <f t="shared" si="915"/>
        <v>582.79999999999995</v>
      </c>
      <c r="Y3020" s="14">
        <f t="shared" si="916"/>
        <v>0</v>
      </c>
      <c r="Z3020" s="14">
        <f t="shared" si="917"/>
        <v>0</v>
      </c>
      <c r="AA3020" s="14">
        <f t="shared" si="918"/>
        <v>0</v>
      </c>
      <c r="AB3020" s="14">
        <f t="shared" ref="AB3020:AB3031" si="965">R3020+W3020</f>
        <v>424</v>
      </c>
      <c r="AC3020" s="15">
        <f t="shared" si="964"/>
        <v>1006.8</v>
      </c>
      <c r="AD3020" s="48">
        <f>(ROUND(AC3020-AC3017,1)/AC3017)</f>
        <v>-4.2055185537583258E-2</v>
      </c>
      <c r="AE3020" s="113"/>
      <c r="AF3020" s="60"/>
    </row>
    <row r="3021" spans="1:32">
      <c r="A3021" s="99" t="s">
        <v>805</v>
      </c>
      <c r="B3021" s="91">
        <v>0</v>
      </c>
      <c r="C3021" s="21" t="s">
        <v>338</v>
      </c>
      <c r="D3021" s="12">
        <v>94</v>
      </c>
      <c r="E3021" s="12">
        <v>0</v>
      </c>
      <c r="F3021" s="12">
        <v>0</v>
      </c>
      <c r="G3021" s="12">
        <v>0</v>
      </c>
      <c r="H3021" s="12">
        <v>100</v>
      </c>
      <c r="I3021" s="13">
        <v>50</v>
      </c>
      <c r="J3021" s="13">
        <v>25</v>
      </c>
      <c r="K3021" s="13">
        <v>20</v>
      </c>
      <c r="L3021" s="13">
        <v>20</v>
      </c>
      <c r="M3021" s="13">
        <v>0</v>
      </c>
      <c r="N3021" s="14">
        <f>D3021*$D$7</f>
        <v>188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200</v>
      </c>
      <c r="S3021" s="14">
        <f>(N3021/100)*(I3021*$I$7)+(N3021/100)*(J3021*$J$7)</f>
        <v>394.79999999999995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224</v>
      </c>
      <c r="X3021" s="14">
        <f t="shared" si="915"/>
        <v>582.79999999999995</v>
      </c>
      <c r="Y3021" s="14">
        <f t="shared" si="916"/>
        <v>0</v>
      </c>
      <c r="Z3021" s="14">
        <f t="shared" si="917"/>
        <v>0</v>
      </c>
      <c r="AA3021" s="14">
        <f t="shared" si="918"/>
        <v>0</v>
      </c>
      <c r="AB3021" s="14">
        <f t="shared" si="965"/>
        <v>424</v>
      </c>
      <c r="AC3021" s="15">
        <f t="shared" si="964"/>
        <v>1006.8</v>
      </c>
      <c r="AD3021" s="48">
        <f>(ROUND(AC3021-AC3017,1)/AC3017)</f>
        <v>-4.2055185537583258E-2</v>
      </c>
      <c r="AE3021" s="113"/>
      <c r="AF3021" s="60"/>
    </row>
    <row r="3022" spans="1:32">
      <c r="A3022" s="99" t="s">
        <v>655</v>
      </c>
      <c r="B3022" s="91"/>
      <c r="C3022" s="21" t="s">
        <v>339</v>
      </c>
      <c r="D3022" s="12">
        <v>94</v>
      </c>
      <c r="E3022" s="12">
        <v>0</v>
      </c>
      <c r="F3022" s="12">
        <v>0</v>
      </c>
      <c r="G3022" s="12">
        <v>0</v>
      </c>
      <c r="H3022" s="12">
        <v>100</v>
      </c>
      <c r="I3022" s="13">
        <v>50</v>
      </c>
      <c r="J3022" s="13">
        <v>25</v>
      </c>
      <c r="K3022" s="13">
        <v>20</v>
      </c>
      <c r="L3022" s="13">
        <v>20</v>
      </c>
      <c r="M3022" s="13">
        <v>0</v>
      </c>
      <c r="N3022" s="14">
        <f>D3022*$D$8</f>
        <v>188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200</v>
      </c>
      <c r="S3022" s="14">
        <f>(N3022/100)*(I3022*$I$8)+(N3022/100)*(J3022*$J$8)</f>
        <v>394.79999999999995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224</v>
      </c>
      <c r="X3022" s="14">
        <f t="shared" si="915"/>
        <v>582.79999999999995</v>
      </c>
      <c r="Y3022" s="14">
        <f t="shared" si="916"/>
        <v>0</v>
      </c>
      <c r="Z3022" s="14">
        <f t="shared" si="917"/>
        <v>0</v>
      </c>
      <c r="AA3022" s="14">
        <f t="shared" si="918"/>
        <v>0</v>
      </c>
      <c r="AB3022" s="14">
        <f t="shared" si="965"/>
        <v>424</v>
      </c>
      <c r="AC3022" s="15">
        <f t="shared" si="964"/>
        <v>1006.8</v>
      </c>
      <c r="AD3022" s="48">
        <f>(ROUND(AC3022-AC3017,1)/AC3017)</f>
        <v>-4.2055185537583258E-2</v>
      </c>
      <c r="AE3022" s="113"/>
      <c r="AF3022" s="60"/>
    </row>
    <row r="3023" spans="1:32">
      <c r="A3023" s="99" t="s">
        <v>596</v>
      </c>
      <c r="B3023" s="91"/>
      <c r="C3023" s="21" t="s">
        <v>1</v>
      </c>
      <c r="D3023" s="12">
        <v>47</v>
      </c>
      <c r="E3023" s="12">
        <v>165</v>
      </c>
      <c r="F3023" s="12">
        <v>0</v>
      </c>
      <c r="G3023" s="12">
        <v>0</v>
      </c>
      <c r="H3023" s="12">
        <v>0</v>
      </c>
      <c r="I3023" s="13">
        <v>50</v>
      </c>
      <c r="J3023" s="13">
        <v>25</v>
      </c>
      <c r="K3023" s="13">
        <v>85</v>
      </c>
      <c r="L3023" s="13">
        <v>0</v>
      </c>
      <c r="M3023" s="13">
        <v>0</v>
      </c>
      <c r="N3023" s="14">
        <f>D3023*$D$9</f>
        <v>61.1</v>
      </c>
      <c r="O3023" s="14">
        <f>E3023*$E$9</f>
        <v>247.5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137.47499999999999</v>
      </c>
      <c r="T3023" s="14">
        <f>(O3023/100)*(K3023*$K$9)</f>
        <v>631.125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15"/>
        <v>198.57499999999999</v>
      </c>
      <c r="Y3023" s="14">
        <f t="shared" si="916"/>
        <v>878.625</v>
      </c>
      <c r="Z3023" s="14">
        <f t="shared" si="917"/>
        <v>0</v>
      </c>
      <c r="AA3023" s="14">
        <f t="shared" si="918"/>
        <v>0</v>
      </c>
      <c r="AB3023" s="14">
        <f t="shared" si="965"/>
        <v>0</v>
      </c>
      <c r="AC3023" s="15">
        <f t="shared" si="964"/>
        <v>1077.2</v>
      </c>
      <c r="AD3023" s="48">
        <f>(ROUND(AC3023-AC3017,1)/AC3017)</f>
        <v>2.4928639391056138E-2</v>
      </c>
      <c r="AE3023" s="113"/>
      <c r="AF3023" s="60"/>
    </row>
    <row r="3024" spans="1:32">
      <c r="A3024" s="99" t="s">
        <v>831</v>
      </c>
      <c r="B3024" s="91"/>
      <c r="C3024" s="21" t="s">
        <v>2</v>
      </c>
      <c r="D3024" s="12">
        <v>47</v>
      </c>
      <c r="E3024" s="12">
        <v>0</v>
      </c>
      <c r="F3024" s="12">
        <v>165</v>
      </c>
      <c r="G3024" s="12">
        <v>0</v>
      </c>
      <c r="H3024" s="12">
        <v>0</v>
      </c>
      <c r="I3024" s="13">
        <v>50</v>
      </c>
      <c r="J3024" s="13">
        <v>25</v>
      </c>
      <c r="K3024" s="13">
        <v>42.5</v>
      </c>
      <c r="L3024" s="13">
        <v>42.5</v>
      </c>
      <c r="M3024" s="13">
        <v>0</v>
      </c>
      <c r="N3024" s="14">
        <f>D3024*$D$10</f>
        <v>61.1</v>
      </c>
      <c r="O3024" s="14">
        <f>E3024*$E$10</f>
        <v>0</v>
      </c>
      <c r="P3024" s="14">
        <f>F3024*$F$10</f>
        <v>247.5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137.47499999999999</v>
      </c>
      <c r="T3024" s="14">
        <f>(O3024/100)*(K3024*$J$10)</f>
        <v>0</v>
      </c>
      <c r="U3024" s="14">
        <f>(P3024/100)*(K3024*$K$10)+(P3024/100)*(L3024*$L$10)</f>
        <v>631.125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15"/>
        <v>198.57499999999999</v>
      </c>
      <c r="Y3024" s="14">
        <f t="shared" si="916"/>
        <v>0</v>
      </c>
      <c r="Z3024" s="14">
        <f t="shared" si="917"/>
        <v>878.625</v>
      </c>
      <c r="AA3024" s="14">
        <f t="shared" si="918"/>
        <v>0</v>
      </c>
      <c r="AB3024" s="14">
        <f t="shared" si="965"/>
        <v>0</v>
      </c>
      <c r="AC3024" s="15">
        <f t="shared" si="964"/>
        <v>1077.2</v>
      </c>
      <c r="AD3024" s="48">
        <f>(ROUND(AC3024-AC3017,1)/AC3017)</f>
        <v>2.4928639391056138E-2</v>
      </c>
      <c r="AE3024" s="113"/>
      <c r="AF3024" s="60"/>
    </row>
    <row r="3025" spans="1:32">
      <c r="A3025" s="99" t="s">
        <v>832</v>
      </c>
      <c r="B3025" s="91"/>
      <c r="C3025" s="21" t="s">
        <v>3</v>
      </c>
      <c r="D3025" s="12">
        <v>47</v>
      </c>
      <c r="E3025" s="12">
        <v>0</v>
      </c>
      <c r="F3025" s="12">
        <v>0</v>
      </c>
      <c r="G3025" s="12">
        <v>165</v>
      </c>
      <c r="H3025" s="12">
        <v>0</v>
      </c>
      <c r="I3025" s="13">
        <v>50</v>
      </c>
      <c r="J3025" s="13">
        <v>25</v>
      </c>
      <c r="K3025" s="13">
        <v>0</v>
      </c>
      <c r="L3025" s="13">
        <v>85</v>
      </c>
      <c r="M3025" s="13">
        <v>0</v>
      </c>
      <c r="N3025" s="14">
        <f>D3025*$D$11</f>
        <v>61.1</v>
      </c>
      <c r="O3025" s="14">
        <f>E3025*$E$11</f>
        <v>0</v>
      </c>
      <c r="P3025" s="14">
        <f>F3025*$F$11</f>
        <v>0</v>
      </c>
      <c r="Q3025" s="14">
        <f>G3025*$G$11</f>
        <v>247.5</v>
      </c>
      <c r="R3025" s="14">
        <f>H3025*$H$11</f>
        <v>0</v>
      </c>
      <c r="S3025" s="14">
        <f>(N3025/100)*(I3025*$I$11)+(N3025/100)*(J3025*$J$11)</f>
        <v>137.47499999999999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631.125</v>
      </c>
      <c r="W3025" s="14">
        <f>(R3025/100)*(K3025*$K$11)+(R3025/100)*(L3025*$L$11)</f>
        <v>0</v>
      </c>
      <c r="X3025" s="14">
        <f t="shared" si="915"/>
        <v>198.57499999999999</v>
      </c>
      <c r="Y3025" s="14">
        <f t="shared" si="916"/>
        <v>0</v>
      </c>
      <c r="Z3025" s="14">
        <f t="shared" si="917"/>
        <v>0</v>
      </c>
      <c r="AA3025" s="14">
        <f t="shared" si="918"/>
        <v>878.625</v>
      </c>
      <c r="AB3025" s="14">
        <f t="shared" si="965"/>
        <v>0</v>
      </c>
      <c r="AC3025" s="15">
        <f t="shared" si="964"/>
        <v>1077.2</v>
      </c>
      <c r="AD3025" s="48">
        <f>(ROUND(AC3025-AC3017,1)/AC3017)</f>
        <v>2.4928639391056138E-2</v>
      </c>
      <c r="AE3025" s="113"/>
      <c r="AF3025" s="60"/>
    </row>
    <row r="3026" spans="1:32">
      <c r="A3026" s="99" t="s">
        <v>833</v>
      </c>
      <c r="B3026" s="91"/>
      <c r="C3026" s="21" t="s">
        <v>4</v>
      </c>
      <c r="D3026" s="12">
        <v>47</v>
      </c>
      <c r="E3026" s="12">
        <v>0</v>
      </c>
      <c r="F3026" s="12">
        <v>0</v>
      </c>
      <c r="G3026" s="12">
        <v>0</v>
      </c>
      <c r="H3026" s="12">
        <v>165</v>
      </c>
      <c r="I3026" s="13">
        <v>50</v>
      </c>
      <c r="J3026" s="13">
        <v>25</v>
      </c>
      <c r="K3026" s="13">
        <v>42.5</v>
      </c>
      <c r="L3026" s="13">
        <v>42.5</v>
      </c>
      <c r="M3026" s="13">
        <v>0</v>
      </c>
      <c r="N3026" s="14">
        <f>D3026*$D$12</f>
        <v>61.1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247.5</v>
      </c>
      <c r="S3026" s="14">
        <f>(N3026/100)*(I3026*$I$12)+(N3026/100)*(J3026*$J$12)</f>
        <v>137.47499999999999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631.125</v>
      </c>
      <c r="X3026" s="14">
        <f t="shared" si="915"/>
        <v>198.57499999999999</v>
      </c>
      <c r="Y3026" s="14">
        <f t="shared" si="916"/>
        <v>0</v>
      </c>
      <c r="Z3026" s="14">
        <f t="shared" si="917"/>
        <v>0</v>
      </c>
      <c r="AA3026" s="14">
        <f t="shared" si="918"/>
        <v>0</v>
      </c>
      <c r="AB3026" s="14">
        <f t="shared" si="965"/>
        <v>878.625</v>
      </c>
      <c r="AC3026" s="15">
        <f t="shared" si="964"/>
        <v>1077.2</v>
      </c>
      <c r="AD3026" s="48">
        <f>(ROUND(AC3026-AC3017,1)/AC3017)</f>
        <v>2.4928639391056138E-2</v>
      </c>
      <c r="AE3026" s="113"/>
      <c r="AF3026" s="60"/>
    </row>
    <row r="3027" spans="1:32">
      <c r="A3027" s="99" t="s">
        <v>834</v>
      </c>
      <c r="B3027" s="91"/>
      <c r="C3027" s="21" t="s">
        <v>327</v>
      </c>
      <c r="D3027" s="12">
        <v>94</v>
      </c>
      <c r="E3027" s="12">
        <v>0</v>
      </c>
      <c r="F3027" s="12">
        <v>0</v>
      </c>
      <c r="G3027" s="12">
        <v>0</v>
      </c>
      <c r="H3027" s="12">
        <v>100</v>
      </c>
      <c r="I3027" s="13">
        <v>50</v>
      </c>
      <c r="J3027" s="13">
        <v>25</v>
      </c>
      <c r="K3027" s="13">
        <v>20</v>
      </c>
      <c r="L3027" s="13">
        <v>20</v>
      </c>
      <c r="M3027" s="13">
        <v>35</v>
      </c>
      <c r="N3027" s="14">
        <f>D3027*$D$13</f>
        <v>141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150</v>
      </c>
      <c r="S3027" s="14">
        <f>(N3027/100)*(I3027*$I$14)+(N3027/100)*(J3027*$J$14)+(N3027/100)*(M3027*$M$14)</f>
        <v>465.29999999999995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390</v>
      </c>
      <c r="X3027" s="14">
        <f t="shared" si="915"/>
        <v>606.29999999999995</v>
      </c>
      <c r="Y3027" s="14">
        <f t="shared" si="916"/>
        <v>0</v>
      </c>
      <c r="Z3027" s="14">
        <f t="shared" si="917"/>
        <v>0</v>
      </c>
      <c r="AA3027" s="14">
        <f t="shared" si="918"/>
        <v>0</v>
      </c>
      <c r="AB3027" s="14">
        <f t="shared" si="965"/>
        <v>540</v>
      </c>
      <c r="AC3027" s="15">
        <f t="shared" si="964"/>
        <v>1146.3</v>
      </c>
      <c r="AD3027" s="48">
        <f>(ROUND(AC3027-AC3017,1)/AC3017)</f>
        <v>9.0675547098001893E-2</v>
      </c>
      <c r="AE3027" s="113"/>
      <c r="AF3027" s="60"/>
    </row>
    <row r="3028" spans="1:32">
      <c r="A3028" s="99" t="s">
        <v>835</v>
      </c>
      <c r="B3028" s="91"/>
      <c r="C3028" s="21" t="s">
        <v>328</v>
      </c>
      <c r="D3028" s="12">
        <v>130</v>
      </c>
      <c r="E3028" s="12">
        <v>0</v>
      </c>
      <c r="F3028" s="12">
        <v>0</v>
      </c>
      <c r="G3028" s="12">
        <v>0</v>
      </c>
      <c r="H3028" s="12">
        <v>0</v>
      </c>
      <c r="I3028" s="13">
        <v>50</v>
      </c>
      <c r="J3028" s="13">
        <v>25</v>
      </c>
      <c r="K3028" s="13">
        <v>95</v>
      </c>
      <c r="L3028" s="13">
        <v>0</v>
      </c>
      <c r="M3028" s="13">
        <v>0</v>
      </c>
      <c r="N3028" s="14">
        <f>D3028*$D$14</f>
        <v>195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994.5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15"/>
        <v>1189.5</v>
      </c>
      <c r="Y3028" s="14">
        <f t="shared" si="916"/>
        <v>0</v>
      </c>
      <c r="Z3028" s="14">
        <f t="shared" si="917"/>
        <v>0</v>
      </c>
      <c r="AA3028" s="14">
        <f t="shared" si="918"/>
        <v>0</v>
      </c>
      <c r="AB3028" s="14">
        <f t="shared" si="965"/>
        <v>0</v>
      </c>
      <c r="AC3028" s="15">
        <f t="shared" si="964"/>
        <v>1189.5</v>
      </c>
      <c r="AD3028" s="48">
        <f>(ROUND(AC3028-AC3017,1)/AC3017)</f>
        <v>0.13177925784966699</v>
      </c>
      <c r="AE3028" s="113"/>
      <c r="AF3028" s="60"/>
    </row>
    <row r="3029" spans="1:32">
      <c r="A3029" s="99"/>
      <c r="B3029" s="91"/>
      <c r="C3029" s="21" t="s">
        <v>329</v>
      </c>
      <c r="D3029" s="12">
        <v>130</v>
      </c>
      <c r="E3029" s="12">
        <v>0</v>
      </c>
      <c r="F3029" s="12">
        <v>0</v>
      </c>
      <c r="G3029" s="12">
        <v>0</v>
      </c>
      <c r="H3029" s="12">
        <v>0</v>
      </c>
      <c r="I3029" s="13">
        <v>50</v>
      </c>
      <c r="J3029" s="13">
        <v>25</v>
      </c>
      <c r="K3029" s="13">
        <v>0</v>
      </c>
      <c r="L3029" s="13">
        <v>95</v>
      </c>
      <c r="M3029" s="13">
        <v>0</v>
      </c>
      <c r="N3029" s="14">
        <f>D3029*$D$15</f>
        <v>195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994.5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15"/>
        <v>1189.5</v>
      </c>
      <c r="Y3029" s="14">
        <f t="shared" si="916"/>
        <v>0</v>
      </c>
      <c r="Z3029" s="14">
        <f t="shared" si="917"/>
        <v>0</v>
      </c>
      <c r="AA3029" s="14">
        <f t="shared" si="918"/>
        <v>0</v>
      </c>
      <c r="AB3029" s="14">
        <f t="shared" si="965"/>
        <v>0</v>
      </c>
      <c r="AC3029" s="15">
        <f t="shared" si="964"/>
        <v>1189.5</v>
      </c>
      <c r="AD3029" s="48">
        <f>(ROUND(AC3029-AC3017,1)/AC3017)</f>
        <v>0.13177925784966699</v>
      </c>
      <c r="AE3029" s="113"/>
      <c r="AF3029" s="60"/>
    </row>
    <row r="3030" spans="1:32">
      <c r="A3030" s="99"/>
      <c r="B3030" s="91"/>
      <c r="C3030" s="21" t="s">
        <v>325</v>
      </c>
      <c r="D3030" s="12">
        <v>94</v>
      </c>
      <c r="E3030" s="12">
        <v>0</v>
      </c>
      <c r="F3030" s="12">
        <v>0</v>
      </c>
      <c r="G3030" s="12">
        <v>0</v>
      </c>
      <c r="H3030" s="12">
        <v>100</v>
      </c>
      <c r="I3030" s="13">
        <v>50</v>
      </c>
      <c r="J3030" s="13">
        <v>66</v>
      </c>
      <c r="K3030" s="13">
        <v>20</v>
      </c>
      <c r="L3030" s="13">
        <v>20</v>
      </c>
      <c r="M3030" s="13">
        <v>0</v>
      </c>
      <c r="N3030" s="14">
        <f>D3030*$D$16</f>
        <v>150.4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160</v>
      </c>
      <c r="S3030" s="14">
        <f>(N3030/100)*(I3030*$I$16)+(N3030/100)*(J3030*$J$16)</f>
        <v>521.88800000000003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192</v>
      </c>
      <c r="X3030" s="14">
        <f t="shared" si="915"/>
        <v>672.28800000000001</v>
      </c>
      <c r="Y3030" s="14">
        <f t="shared" si="916"/>
        <v>0</v>
      </c>
      <c r="Z3030" s="14">
        <f t="shared" si="917"/>
        <v>0</v>
      </c>
      <c r="AA3030" s="14">
        <f t="shared" si="918"/>
        <v>0</v>
      </c>
      <c r="AB3030" s="14">
        <f t="shared" si="965"/>
        <v>352</v>
      </c>
      <c r="AC3030" s="15">
        <f t="shared" si="964"/>
        <v>1024.3</v>
      </c>
      <c r="AD3030" s="48">
        <f>(ROUND(AC3030-AC3017,1)/AC3017)</f>
        <v>-2.5404376784015224E-2</v>
      </c>
      <c r="AE3030" s="113"/>
      <c r="AF3030" s="60"/>
    </row>
    <row r="3031" spans="1:32">
      <c r="A3031" s="99"/>
      <c r="B3031" s="91"/>
      <c r="C3031" s="21" t="s">
        <v>326</v>
      </c>
      <c r="D3031" s="12">
        <v>94</v>
      </c>
      <c r="E3031" s="12">
        <v>0</v>
      </c>
      <c r="F3031" s="12">
        <v>0</v>
      </c>
      <c r="G3031" s="12">
        <v>0</v>
      </c>
      <c r="H3031" s="12">
        <v>100</v>
      </c>
      <c r="I3031" s="13">
        <v>92</v>
      </c>
      <c r="J3031" s="13">
        <v>25</v>
      </c>
      <c r="K3031" s="13">
        <v>20</v>
      </c>
      <c r="L3031" s="13">
        <v>20</v>
      </c>
      <c r="M3031" s="13">
        <v>0</v>
      </c>
      <c r="N3031" s="14">
        <f>D3031*$D$17</f>
        <v>150.4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160</v>
      </c>
      <c r="S3031" s="14">
        <f>(N3031/100)*(I3031*$I$17)+(N3031/100)*(J3031*$J$17)</f>
        <v>660.25599999999997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192</v>
      </c>
      <c r="X3031" s="14">
        <f t="shared" si="915"/>
        <v>810.65599999999995</v>
      </c>
      <c r="Y3031" s="14">
        <f t="shared" si="916"/>
        <v>0</v>
      </c>
      <c r="Z3031" s="14">
        <f t="shared" si="917"/>
        <v>0</v>
      </c>
      <c r="AA3031" s="14">
        <f t="shared" si="918"/>
        <v>0</v>
      </c>
      <c r="AB3031" s="14">
        <f t="shared" si="965"/>
        <v>352</v>
      </c>
      <c r="AC3031" s="15">
        <f t="shared" si="964"/>
        <v>1162.7</v>
      </c>
      <c r="AD3031" s="48">
        <f>(ROUND(AC3031-AC3017,1)/AC3017)</f>
        <v>0.10627973358705994</v>
      </c>
      <c r="AE3031" s="113"/>
      <c r="AF3031" s="60"/>
    </row>
    <row r="3032" spans="1:32">
      <c r="A3032" s="106" t="s">
        <v>0</v>
      </c>
      <c r="B3032" s="92" t="s">
        <v>136</v>
      </c>
      <c r="C3032" s="50" t="s">
        <v>241</v>
      </c>
      <c r="D3032" s="11">
        <v>108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70</v>
      </c>
      <c r="K3032" s="51">
        <v>0</v>
      </c>
      <c r="L3032" s="51">
        <v>0</v>
      </c>
      <c r="M3032" s="51">
        <v>0</v>
      </c>
      <c r="N3032" s="52">
        <f>D3032*$D$3</f>
        <v>216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648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15"/>
        <v>864</v>
      </c>
      <c r="Y3032" s="52">
        <f t="shared" si="916"/>
        <v>0</v>
      </c>
      <c r="Z3032" s="52">
        <f t="shared" si="917"/>
        <v>0</v>
      </c>
      <c r="AA3032" s="52">
        <f t="shared" si="918"/>
        <v>0</v>
      </c>
      <c r="AB3032" s="52">
        <f>R3032+W3032</f>
        <v>0</v>
      </c>
      <c r="AC3032" s="53">
        <f>ROUND(X3032+Y3032+Z3032+AA3032+AB3032,1)</f>
        <v>864</v>
      </c>
      <c r="AD3032" s="58"/>
      <c r="AE3032" s="113"/>
      <c r="AF3032" s="60"/>
    </row>
    <row r="3033" spans="1:32">
      <c r="A3033" s="99" t="s">
        <v>802</v>
      </c>
      <c r="B3033" s="93">
        <v>10</v>
      </c>
      <c r="C3033" s="21" t="s">
        <v>324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47</v>
      </c>
      <c r="J3033" s="13">
        <v>86</v>
      </c>
      <c r="K3033" s="13">
        <v>0</v>
      </c>
      <c r="L3033" s="13">
        <v>0</v>
      </c>
      <c r="M3033" s="13">
        <v>0</v>
      </c>
      <c r="N3033" s="14">
        <f>D3033*$D$4</f>
        <v>172.8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804.38400000000001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ref="X3033:X3046" si="966">N3033+S3033</f>
        <v>977.18399999999997</v>
      </c>
      <c r="Y3033" s="14">
        <f t="shared" ref="Y3033:Y3046" si="967">O3033+T3033</f>
        <v>0</v>
      </c>
      <c r="Z3033" s="14">
        <f t="shared" ref="Z3033:Z3046" si="968">P3033+U3033</f>
        <v>0</v>
      </c>
      <c r="AA3033" s="14">
        <f t="shared" ref="AA3033:AA3046" si="969">Q3033+V3033</f>
        <v>0</v>
      </c>
      <c r="AB3033" s="14">
        <f>R3033+W3033</f>
        <v>0</v>
      </c>
      <c r="AC3033" s="15">
        <f>ROUND(X3033+Y3033+Z3033+AA3033+AB3033,1)</f>
        <v>977.2</v>
      </c>
      <c r="AD3033" s="48">
        <f>(ROUND(AC3033-AC3032,1)/AC3032)</f>
        <v>0.13101851851851853</v>
      </c>
      <c r="AE3033" s="113"/>
      <c r="AF3033" s="60"/>
    </row>
    <row r="3034" spans="1:32">
      <c r="A3034" s="99" t="s">
        <v>803</v>
      </c>
      <c r="B3034" s="93">
        <v>18</v>
      </c>
      <c r="C3034" s="21" t="s">
        <v>836</v>
      </c>
      <c r="D3034" s="12">
        <v>108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D3034*$D$5</f>
        <v>216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604.79999999999995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66"/>
        <v>820.8</v>
      </c>
      <c r="Y3034" s="14">
        <f t="shared" si="967"/>
        <v>0</v>
      </c>
      <c r="Z3034" s="14">
        <f t="shared" si="968"/>
        <v>0</v>
      </c>
      <c r="AA3034" s="14">
        <f t="shared" si="969"/>
        <v>0</v>
      </c>
      <c r="AB3034" s="14">
        <f>R3034+W3034</f>
        <v>0</v>
      </c>
      <c r="AC3034" s="15">
        <f t="shared" ref="AC3034:AC3046" si="970">ROUND(X3034+Y3034+Z3034+AA3034+AB3034,1)</f>
        <v>820.8</v>
      </c>
      <c r="AD3034" s="48">
        <f>(ROUND(AC3034-AC3032,1)/AC3032)</f>
        <v>-0.05</v>
      </c>
      <c r="AE3034" s="113" t="s">
        <v>801</v>
      </c>
      <c r="AF3034" s="60"/>
    </row>
    <row r="3035" spans="1:32">
      <c r="A3035" s="99" t="s">
        <v>804</v>
      </c>
      <c r="B3035" s="93">
        <v>0</v>
      </c>
      <c r="C3035" s="21" t="s">
        <v>337</v>
      </c>
      <c r="D3035" s="12">
        <v>108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70</v>
      </c>
      <c r="K3035" s="13">
        <v>0</v>
      </c>
      <c r="L3035" s="13">
        <v>0</v>
      </c>
      <c r="M3035" s="13">
        <v>0</v>
      </c>
      <c r="N3035" s="14">
        <f>D3035*$D$6</f>
        <v>216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604.79999999999995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66"/>
        <v>820.8</v>
      </c>
      <c r="Y3035" s="14">
        <f t="shared" si="967"/>
        <v>0</v>
      </c>
      <c r="Z3035" s="14">
        <f t="shared" si="968"/>
        <v>0</v>
      </c>
      <c r="AA3035" s="14">
        <f t="shared" si="969"/>
        <v>0</v>
      </c>
      <c r="AB3035" s="14">
        <f t="shared" ref="AB3035:AB3046" si="971">R3035+W3035</f>
        <v>0</v>
      </c>
      <c r="AC3035" s="15">
        <f t="shared" si="970"/>
        <v>820.8</v>
      </c>
      <c r="AD3035" s="48">
        <f>(ROUND(AC3035-AC3032,1)/AC3032)</f>
        <v>-0.05</v>
      </c>
      <c r="AE3035" s="113"/>
      <c r="AF3035" s="60"/>
    </row>
    <row r="3036" spans="1:32">
      <c r="A3036" s="99" t="s">
        <v>805</v>
      </c>
      <c r="B3036" s="93">
        <v>0</v>
      </c>
      <c r="C3036" s="21" t="s">
        <v>338</v>
      </c>
      <c r="D3036" s="12">
        <v>108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70</v>
      </c>
      <c r="K3036" s="13">
        <v>0</v>
      </c>
      <c r="L3036" s="13">
        <v>0</v>
      </c>
      <c r="M3036" s="13">
        <v>0</v>
      </c>
      <c r="N3036" s="14">
        <f>D3036*$D$7</f>
        <v>216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604.79999999999995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66"/>
        <v>820.8</v>
      </c>
      <c r="Y3036" s="14">
        <f t="shared" si="967"/>
        <v>0</v>
      </c>
      <c r="Z3036" s="14">
        <f t="shared" si="968"/>
        <v>0</v>
      </c>
      <c r="AA3036" s="14">
        <f t="shared" si="969"/>
        <v>0</v>
      </c>
      <c r="AB3036" s="14">
        <f t="shared" si="971"/>
        <v>0</v>
      </c>
      <c r="AC3036" s="15">
        <f t="shared" si="970"/>
        <v>820.8</v>
      </c>
      <c r="AD3036" s="48">
        <f>(ROUND(AC3036-AC3032,1)/AC3032)</f>
        <v>-0.05</v>
      </c>
      <c r="AE3036" s="113"/>
      <c r="AF3036" s="60"/>
    </row>
    <row r="3037" spans="1:32">
      <c r="A3037" s="99" t="s">
        <v>655</v>
      </c>
      <c r="B3037" s="93"/>
      <c r="C3037" s="21" t="s">
        <v>339</v>
      </c>
      <c r="D3037" s="12">
        <v>108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70</v>
      </c>
      <c r="K3037" s="13">
        <v>0</v>
      </c>
      <c r="L3037" s="13">
        <v>0</v>
      </c>
      <c r="M3037" s="13">
        <v>0</v>
      </c>
      <c r="N3037" s="14">
        <f>D3037*$D$8</f>
        <v>216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604.79999999999995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66"/>
        <v>820.8</v>
      </c>
      <c r="Y3037" s="14">
        <f t="shared" si="967"/>
        <v>0</v>
      </c>
      <c r="Z3037" s="14">
        <f t="shared" si="968"/>
        <v>0</v>
      </c>
      <c r="AA3037" s="14">
        <f t="shared" si="969"/>
        <v>0</v>
      </c>
      <c r="AB3037" s="14">
        <f t="shared" si="971"/>
        <v>0</v>
      </c>
      <c r="AC3037" s="15">
        <f t="shared" si="970"/>
        <v>820.8</v>
      </c>
      <c r="AD3037" s="48">
        <f>(ROUND(AC3037-AC3032,1)/AC3032)</f>
        <v>-0.05</v>
      </c>
      <c r="AE3037" s="113"/>
      <c r="AF3037" s="60"/>
    </row>
    <row r="3038" spans="1:32">
      <c r="A3038" s="99" t="s">
        <v>596</v>
      </c>
      <c r="B3038" s="93"/>
      <c r="C3038" s="21" t="s">
        <v>1</v>
      </c>
      <c r="D3038" s="12">
        <v>54</v>
      </c>
      <c r="E3038" s="12">
        <v>108</v>
      </c>
      <c r="F3038" s="12">
        <v>0</v>
      </c>
      <c r="G3038" s="12">
        <v>0</v>
      </c>
      <c r="H3038" s="12">
        <v>0</v>
      </c>
      <c r="I3038" s="13">
        <v>30</v>
      </c>
      <c r="J3038" s="13">
        <v>70</v>
      </c>
      <c r="K3038" s="13">
        <v>105</v>
      </c>
      <c r="L3038" s="13">
        <v>0</v>
      </c>
      <c r="M3038" s="13">
        <v>0</v>
      </c>
      <c r="N3038" s="14">
        <f>D3038*$D$9</f>
        <v>70.2</v>
      </c>
      <c r="O3038" s="14">
        <f>E3038*$E$9</f>
        <v>162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210.60000000000002</v>
      </c>
      <c r="T3038" s="14">
        <f>(O3038/100)*(K3038*$K$9)</f>
        <v>510.3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66"/>
        <v>280.8</v>
      </c>
      <c r="Y3038" s="14">
        <f t="shared" si="967"/>
        <v>672.3</v>
      </c>
      <c r="Z3038" s="14">
        <f t="shared" si="968"/>
        <v>0</v>
      </c>
      <c r="AA3038" s="14">
        <f t="shared" si="969"/>
        <v>0</v>
      </c>
      <c r="AB3038" s="14">
        <f t="shared" si="971"/>
        <v>0</v>
      </c>
      <c r="AC3038" s="15">
        <f t="shared" si="970"/>
        <v>953.1</v>
      </c>
      <c r="AD3038" s="48">
        <f>(ROUND(AC3038-AC3032,1)/AC3032)</f>
        <v>0.10312499999999999</v>
      </c>
      <c r="AE3038" s="113"/>
      <c r="AF3038" s="60"/>
    </row>
    <row r="3039" spans="1:32">
      <c r="A3039" s="99" t="s">
        <v>831</v>
      </c>
      <c r="B3039" s="93"/>
      <c r="C3039" s="21" t="s">
        <v>2</v>
      </c>
      <c r="D3039" s="12">
        <v>54</v>
      </c>
      <c r="E3039" s="12">
        <v>0</v>
      </c>
      <c r="F3039" s="12">
        <v>108</v>
      </c>
      <c r="G3039" s="12">
        <v>0</v>
      </c>
      <c r="H3039" s="12">
        <v>0</v>
      </c>
      <c r="I3039" s="13">
        <v>30</v>
      </c>
      <c r="J3039" s="13">
        <v>70</v>
      </c>
      <c r="K3039" s="13">
        <v>52.5</v>
      </c>
      <c r="L3039" s="13">
        <v>52.5</v>
      </c>
      <c r="M3039" s="13">
        <v>0</v>
      </c>
      <c r="N3039" s="14">
        <f>D3039*$D$10</f>
        <v>70.2</v>
      </c>
      <c r="O3039" s="14">
        <f>E3039*$E$10</f>
        <v>0</v>
      </c>
      <c r="P3039" s="14">
        <f>F3039*$F$10</f>
        <v>162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210.60000000000002</v>
      </c>
      <c r="T3039" s="14">
        <f>(O3039/100)*(K3039*$J$10)</f>
        <v>0</v>
      </c>
      <c r="U3039" s="14">
        <f>(P3039/100)*(K3039*$K$10)+(P3039/100)*(L3039*$L$10)</f>
        <v>510.3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66"/>
        <v>280.8</v>
      </c>
      <c r="Y3039" s="14">
        <f t="shared" si="967"/>
        <v>0</v>
      </c>
      <c r="Z3039" s="14">
        <f t="shared" si="968"/>
        <v>672.3</v>
      </c>
      <c r="AA3039" s="14">
        <f t="shared" si="969"/>
        <v>0</v>
      </c>
      <c r="AB3039" s="14">
        <f t="shared" si="971"/>
        <v>0</v>
      </c>
      <c r="AC3039" s="15">
        <f t="shared" si="970"/>
        <v>953.1</v>
      </c>
      <c r="AD3039" s="48">
        <f>(ROUND(AC3039-AC3032,1)/AC3032)</f>
        <v>0.10312499999999999</v>
      </c>
      <c r="AE3039" s="113"/>
      <c r="AF3039" s="60"/>
    </row>
    <row r="3040" spans="1:32">
      <c r="A3040" s="99" t="s">
        <v>832</v>
      </c>
      <c r="B3040" s="93"/>
      <c r="C3040" s="21" t="s">
        <v>3</v>
      </c>
      <c r="D3040" s="12">
        <v>54</v>
      </c>
      <c r="E3040" s="12">
        <v>0</v>
      </c>
      <c r="F3040" s="12">
        <v>0</v>
      </c>
      <c r="G3040" s="12">
        <v>108</v>
      </c>
      <c r="H3040" s="12">
        <v>0</v>
      </c>
      <c r="I3040" s="13">
        <v>30</v>
      </c>
      <c r="J3040" s="13">
        <v>70</v>
      </c>
      <c r="K3040" s="13">
        <v>0</v>
      </c>
      <c r="L3040" s="13">
        <v>105</v>
      </c>
      <c r="M3040" s="13">
        <v>0</v>
      </c>
      <c r="N3040" s="14">
        <f>D3040*$D$11</f>
        <v>70.2</v>
      </c>
      <c r="O3040" s="14">
        <f>E3040*$E$11</f>
        <v>0</v>
      </c>
      <c r="P3040" s="14">
        <f>F3040*$F$11</f>
        <v>0</v>
      </c>
      <c r="Q3040" s="14">
        <f>G3040*$G$11</f>
        <v>162</v>
      </c>
      <c r="R3040" s="14">
        <f>H3040*$H$11</f>
        <v>0</v>
      </c>
      <c r="S3040" s="14">
        <f>(N3040/100)*(I3040*$I$11)+(N3040/100)*(J3040*$J$11)</f>
        <v>210.60000000000002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510.3</v>
      </c>
      <c r="W3040" s="14">
        <f>(R3040/100)*(K3040*$K$11)+(R3040/100)*(L3040*$L$11)</f>
        <v>0</v>
      </c>
      <c r="X3040" s="14">
        <f t="shared" si="966"/>
        <v>280.8</v>
      </c>
      <c r="Y3040" s="14">
        <f t="shared" si="967"/>
        <v>0</v>
      </c>
      <c r="Z3040" s="14">
        <f t="shared" si="968"/>
        <v>0</v>
      </c>
      <c r="AA3040" s="14">
        <f t="shared" si="969"/>
        <v>672.3</v>
      </c>
      <c r="AB3040" s="14">
        <f t="shared" si="971"/>
        <v>0</v>
      </c>
      <c r="AC3040" s="15">
        <f t="shared" si="970"/>
        <v>953.1</v>
      </c>
      <c r="AD3040" s="48">
        <f>(ROUND(AC3040-AC3032,1)/AC3032)</f>
        <v>0.10312499999999999</v>
      </c>
      <c r="AE3040" s="113"/>
      <c r="AF3040" s="60"/>
    </row>
    <row r="3041" spans="1:32">
      <c r="A3041" s="99" t="s">
        <v>833</v>
      </c>
      <c r="B3041" s="93"/>
      <c r="C3041" s="21" t="s">
        <v>4</v>
      </c>
      <c r="D3041" s="12">
        <v>54</v>
      </c>
      <c r="E3041" s="12">
        <v>0</v>
      </c>
      <c r="F3041" s="12">
        <v>0</v>
      </c>
      <c r="G3041" s="12">
        <v>0</v>
      </c>
      <c r="H3041" s="12">
        <v>108</v>
      </c>
      <c r="I3041" s="13">
        <v>30</v>
      </c>
      <c r="J3041" s="13">
        <v>70</v>
      </c>
      <c r="K3041" s="13">
        <v>52.5</v>
      </c>
      <c r="L3041" s="13">
        <v>52.5</v>
      </c>
      <c r="M3041" s="13">
        <v>0</v>
      </c>
      <c r="N3041" s="14">
        <f>D3041*$D$12</f>
        <v>70.2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162</v>
      </c>
      <c r="S3041" s="14">
        <f>(N3041/100)*(I3041*$I$12)+(N3041/100)*(J3041*$J$12)</f>
        <v>210.60000000000002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510.3</v>
      </c>
      <c r="X3041" s="14">
        <f t="shared" si="966"/>
        <v>280.8</v>
      </c>
      <c r="Y3041" s="14">
        <f t="shared" si="967"/>
        <v>0</v>
      </c>
      <c r="Z3041" s="14">
        <f t="shared" si="968"/>
        <v>0</v>
      </c>
      <c r="AA3041" s="14">
        <f t="shared" si="969"/>
        <v>0</v>
      </c>
      <c r="AB3041" s="14">
        <f t="shared" si="971"/>
        <v>672.3</v>
      </c>
      <c r="AC3041" s="15">
        <f t="shared" si="970"/>
        <v>953.1</v>
      </c>
      <c r="AD3041" s="48">
        <f>(ROUND(AC3041-AC3032,1)/AC3032)</f>
        <v>0.10312499999999999</v>
      </c>
      <c r="AE3041" s="113"/>
      <c r="AF3041" s="60"/>
    </row>
    <row r="3042" spans="1:32">
      <c r="A3042" s="99" t="s">
        <v>834</v>
      </c>
      <c r="B3042" s="93"/>
      <c r="C3042" s="21" t="s">
        <v>327</v>
      </c>
      <c r="D3042" s="12">
        <v>108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70</v>
      </c>
      <c r="K3042" s="13">
        <v>0</v>
      </c>
      <c r="L3042" s="13">
        <v>0</v>
      </c>
      <c r="M3042" s="13">
        <v>80</v>
      </c>
      <c r="N3042" s="14">
        <f>D3042*$D$13</f>
        <v>162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874.80000000000007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66"/>
        <v>1036.8000000000002</v>
      </c>
      <c r="Y3042" s="14">
        <f t="shared" si="967"/>
        <v>0</v>
      </c>
      <c r="Z3042" s="14">
        <f t="shared" si="968"/>
        <v>0</v>
      </c>
      <c r="AA3042" s="14">
        <f t="shared" si="969"/>
        <v>0</v>
      </c>
      <c r="AB3042" s="14">
        <f t="shared" si="971"/>
        <v>0</v>
      </c>
      <c r="AC3042" s="15">
        <f t="shared" si="970"/>
        <v>1036.8</v>
      </c>
      <c r="AD3042" s="48">
        <f>(ROUND(AC3042-AC3032,1)/AC3032)</f>
        <v>0.2</v>
      </c>
      <c r="AE3042" s="113"/>
      <c r="AF3042" s="60"/>
    </row>
    <row r="3043" spans="1:32">
      <c r="A3043" s="99" t="s">
        <v>835</v>
      </c>
      <c r="B3043" s="93"/>
      <c r="C3043" s="21" t="s">
        <v>328</v>
      </c>
      <c r="D3043" s="12">
        <v>108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70</v>
      </c>
      <c r="K3043" s="13">
        <v>80</v>
      </c>
      <c r="L3043" s="13">
        <v>0</v>
      </c>
      <c r="M3043" s="13">
        <v>0</v>
      </c>
      <c r="N3043" s="14">
        <f>D3043*$D$14</f>
        <v>162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874.80000000000007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66"/>
        <v>1036.8000000000002</v>
      </c>
      <c r="Y3043" s="14">
        <f t="shared" si="967"/>
        <v>0</v>
      </c>
      <c r="Z3043" s="14">
        <f t="shared" si="968"/>
        <v>0</v>
      </c>
      <c r="AA3043" s="14">
        <f t="shared" si="969"/>
        <v>0</v>
      </c>
      <c r="AB3043" s="14">
        <f t="shared" si="971"/>
        <v>0</v>
      </c>
      <c r="AC3043" s="15">
        <f t="shared" si="970"/>
        <v>1036.8</v>
      </c>
      <c r="AD3043" s="48">
        <f>(ROUND(AC3043-AC3032,1)/AC3032)</f>
        <v>0.2</v>
      </c>
      <c r="AE3043" s="113"/>
      <c r="AF3043" s="60"/>
    </row>
    <row r="3044" spans="1:32">
      <c r="A3044" s="99"/>
      <c r="B3044" s="93"/>
      <c r="C3044" s="21" t="s">
        <v>329</v>
      </c>
      <c r="D3044" s="12">
        <v>108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70</v>
      </c>
      <c r="K3044" s="13">
        <v>0</v>
      </c>
      <c r="L3044" s="13">
        <v>80</v>
      </c>
      <c r="M3044" s="13">
        <v>0</v>
      </c>
      <c r="N3044" s="14">
        <f>D3044*$D$15</f>
        <v>162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874.80000000000007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66"/>
        <v>1036.8000000000002</v>
      </c>
      <c r="Y3044" s="14">
        <f t="shared" si="967"/>
        <v>0</v>
      </c>
      <c r="Z3044" s="14">
        <f t="shared" si="968"/>
        <v>0</v>
      </c>
      <c r="AA3044" s="14">
        <f t="shared" si="969"/>
        <v>0</v>
      </c>
      <c r="AB3044" s="14">
        <f t="shared" si="971"/>
        <v>0</v>
      </c>
      <c r="AC3044" s="15">
        <f t="shared" si="970"/>
        <v>1036.8</v>
      </c>
      <c r="AD3044" s="48">
        <f>(ROUND(AC3044-AC3032,1)/AC3032)</f>
        <v>0.2</v>
      </c>
      <c r="AE3044" s="113"/>
      <c r="AF3044" s="60"/>
    </row>
    <row r="3045" spans="1:32">
      <c r="A3045" s="99"/>
      <c r="B3045" s="93"/>
      <c r="C3045" s="21" t="s">
        <v>325</v>
      </c>
      <c r="D3045" s="12">
        <v>108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98</v>
      </c>
      <c r="K3045" s="13">
        <v>0</v>
      </c>
      <c r="L3045" s="13">
        <v>0</v>
      </c>
      <c r="M3045" s="13">
        <v>0</v>
      </c>
      <c r="N3045" s="14">
        <f>D3045*$D$16</f>
        <v>172.8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813.88800000000015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66"/>
        <v>986.6880000000001</v>
      </c>
      <c r="Y3045" s="14">
        <f t="shared" si="967"/>
        <v>0</v>
      </c>
      <c r="Z3045" s="14">
        <f t="shared" si="968"/>
        <v>0</v>
      </c>
      <c r="AA3045" s="14">
        <f t="shared" si="969"/>
        <v>0</v>
      </c>
      <c r="AB3045" s="14">
        <f t="shared" si="971"/>
        <v>0</v>
      </c>
      <c r="AC3045" s="15">
        <f t="shared" si="970"/>
        <v>986.7</v>
      </c>
      <c r="AD3045" s="48">
        <f>(ROUND(AC3045-AC3032,1)/AC3032)</f>
        <v>0.14201388888888888</v>
      </c>
      <c r="AE3045" s="113"/>
      <c r="AF3045" s="60"/>
    </row>
    <row r="3046" spans="1:32">
      <c r="A3046" s="99"/>
      <c r="B3046" s="93"/>
      <c r="C3046" s="21" t="s">
        <v>326</v>
      </c>
      <c r="D3046" s="12">
        <v>108</v>
      </c>
      <c r="E3046" s="12">
        <v>0</v>
      </c>
      <c r="F3046" s="12">
        <v>0</v>
      </c>
      <c r="G3046" s="12">
        <v>0</v>
      </c>
      <c r="H3046" s="12">
        <v>0</v>
      </c>
      <c r="I3046" s="13">
        <v>68</v>
      </c>
      <c r="J3046" s="13">
        <v>70</v>
      </c>
      <c r="K3046" s="13">
        <v>0</v>
      </c>
      <c r="L3046" s="13">
        <v>0</v>
      </c>
      <c r="M3046" s="13">
        <v>0</v>
      </c>
      <c r="N3046" s="14">
        <f>D3046*$D$17</f>
        <v>172.8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649.72800000000007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66"/>
        <v>822.52800000000002</v>
      </c>
      <c r="Y3046" s="14">
        <f t="shared" si="967"/>
        <v>0</v>
      </c>
      <c r="Z3046" s="14">
        <f t="shared" si="968"/>
        <v>0</v>
      </c>
      <c r="AA3046" s="14">
        <f t="shared" si="969"/>
        <v>0</v>
      </c>
      <c r="AB3046" s="14">
        <f t="shared" si="971"/>
        <v>0</v>
      </c>
      <c r="AC3046" s="15">
        <f t="shared" si="970"/>
        <v>822.5</v>
      </c>
      <c r="AD3046" s="48">
        <f>(ROUND(AC3046-AC3032,1)/AC3032)</f>
        <v>-4.8032407407407406E-2</v>
      </c>
      <c r="AE3046" s="113"/>
      <c r="AF3046" s="60"/>
    </row>
    <row r="3047" spans="1:32">
      <c r="A3047" s="106" t="s">
        <v>0</v>
      </c>
      <c r="B3047" s="90" t="s">
        <v>530</v>
      </c>
      <c r="C3047" s="50" t="s">
        <v>241</v>
      </c>
      <c r="D3047" s="11">
        <v>102</v>
      </c>
      <c r="E3047" s="11">
        <v>0</v>
      </c>
      <c r="F3047" s="11">
        <v>0</v>
      </c>
      <c r="G3047" s="11">
        <v>0</v>
      </c>
      <c r="H3047" s="11">
        <v>0</v>
      </c>
      <c r="I3047" s="51">
        <v>30</v>
      </c>
      <c r="J3047" s="51">
        <v>80</v>
      </c>
      <c r="K3047" s="51">
        <v>0</v>
      </c>
      <c r="L3047" s="51">
        <v>0</v>
      </c>
      <c r="M3047" s="51">
        <v>0</v>
      </c>
      <c r="N3047" s="52">
        <f>D3047*$D$3</f>
        <v>204</v>
      </c>
      <c r="O3047" s="52">
        <f>E3047*$E$3</f>
        <v>0</v>
      </c>
      <c r="P3047" s="52">
        <f>F3047*$F$3</f>
        <v>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673.2</v>
      </c>
      <c r="T3047" s="52">
        <f>(O3047/100)*(K3047*$K$3)</f>
        <v>0</v>
      </c>
      <c r="U3047" s="52">
        <f>(P3047/100)*(K3047*$K$3)+(P3047/100)*(L3047*$L$3)</f>
        <v>0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15"/>
        <v>877.2</v>
      </c>
      <c r="Y3047" s="52">
        <f t="shared" si="916"/>
        <v>0</v>
      </c>
      <c r="Z3047" s="52">
        <f t="shared" si="917"/>
        <v>0</v>
      </c>
      <c r="AA3047" s="52">
        <f t="shared" si="918"/>
        <v>0</v>
      </c>
      <c r="AB3047" s="52">
        <f>R3047+W3047</f>
        <v>0</v>
      </c>
      <c r="AC3047" s="53">
        <f>ROUND(X3047+Y3047+Z3047+AA3047+AB3047,1)</f>
        <v>877.2</v>
      </c>
      <c r="AD3047" s="58"/>
      <c r="AE3047" s="113"/>
      <c r="AF3047" s="60"/>
    </row>
    <row r="3048" spans="1:32">
      <c r="A3048" s="99" t="s">
        <v>802</v>
      </c>
      <c r="B3048" s="91">
        <v>10</v>
      </c>
      <c r="C3048" s="21" t="s">
        <v>324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52</v>
      </c>
      <c r="J3048" s="13">
        <v>92</v>
      </c>
      <c r="K3048" s="13">
        <v>0</v>
      </c>
      <c r="L3048" s="13">
        <v>0</v>
      </c>
      <c r="M3048" s="13">
        <v>0</v>
      </c>
      <c r="N3048" s="14">
        <f>D3048*$D$4</f>
        <v>163.20000000000002</v>
      </c>
      <c r="O3048" s="14">
        <f>E3048*$E$4</f>
        <v>0</v>
      </c>
      <c r="P3048" s="14">
        <f>F3048*$F$4</f>
        <v>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822.52800000000002</v>
      </c>
      <c r="T3048" s="14">
        <f>(O3048/100)*(K3048*$K$4)</f>
        <v>0</v>
      </c>
      <c r="U3048" s="14">
        <f>(P3048/100)*(K3048*$K$4)+(P3048/100)*(L3048*$L$4)</f>
        <v>0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si="915"/>
        <v>985.72800000000007</v>
      </c>
      <c r="Y3048" s="14">
        <f t="shared" si="916"/>
        <v>0</v>
      </c>
      <c r="Z3048" s="14">
        <f t="shared" si="917"/>
        <v>0</v>
      </c>
      <c r="AA3048" s="14">
        <f t="shared" si="918"/>
        <v>0</v>
      </c>
      <c r="AB3048" s="14">
        <f>R3048+W3048</f>
        <v>0</v>
      </c>
      <c r="AC3048" s="15">
        <f>ROUND(X3048+Y3048+Z3048+AA3048+AB3048,1)</f>
        <v>985.7</v>
      </c>
      <c r="AD3048" s="48">
        <f>(ROUND(AC3048-AC3047,1)/AC3047)</f>
        <v>0.12368901048791608</v>
      </c>
      <c r="AE3048" s="113"/>
      <c r="AF3048" s="60"/>
    </row>
    <row r="3049" spans="1:32">
      <c r="A3049" s="99" t="s">
        <v>803</v>
      </c>
      <c r="B3049" s="91">
        <v>20</v>
      </c>
      <c r="C3049" s="21" t="s">
        <v>836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80</v>
      </c>
      <c r="K3049" s="13">
        <v>0</v>
      </c>
      <c r="L3049" s="13">
        <v>0</v>
      </c>
      <c r="M3049" s="13">
        <v>0</v>
      </c>
      <c r="N3049" s="14">
        <f>D3049*$D$5</f>
        <v>204</v>
      </c>
      <c r="O3049" s="14">
        <f>E3049*$E$5</f>
        <v>0</v>
      </c>
      <c r="P3049" s="14">
        <f>F3049*$F$5</f>
        <v>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628.32000000000005</v>
      </c>
      <c r="T3049" s="14">
        <f>(O3049/100)*(K3049*$K$5)</f>
        <v>0</v>
      </c>
      <c r="U3049" s="14">
        <f>(P3049/100)*(K3049*$K$5)+(P3049/100)*(L3049*$L$5)</f>
        <v>0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15"/>
        <v>832.32</v>
      </c>
      <c r="Y3049" s="14">
        <f t="shared" si="916"/>
        <v>0</v>
      </c>
      <c r="Z3049" s="14">
        <f t="shared" si="917"/>
        <v>0</v>
      </c>
      <c r="AA3049" s="14">
        <f t="shared" si="918"/>
        <v>0</v>
      </c>
      <c r="AB3049" s="14">
        <f>R3049+W3049</f>
        <v>0</v>
      </c>
      <c r="AC3049" s="15">
        <f t="shared" ref="AC3049:AC3061" si="972">ROUND(X3049+Y3049+Z3049+AA3049+AB3049,1)</f>
        <v>832.3</v>
      </c>
      <c r="AD3049" s="48">
        <f>(ROUND(AC3049-AC3047,1)/AC3047)</f>
        <v>-5.1185590515275874E-2</v>
      </c>
      <c r="AE3049" s="113" t="s">
        <v>801</v>
      </c>
      <c r="AF3049" s="60"/>
    </row>
    <row r="3050" spans="1:32">
      <c r="A3050" s="99" t="s">
        <v>804</v>
      </c>
      <c r="B3050" s="91">
        <v>0</v>
      </c>
      <c r="C3050" s="21" t="s">
        <v>337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30</v>
      </c>
      <c r="J3050" s="13">
        <v>80</v>
      </c>
      <c r="K3050" s="13">
        <v>0</v>
      </c>
      <c r="L3050" s="13">
        <v>0</v>
      </c>
      <c r="M3050" s="13">
        <v>0</v>
      </c>
      <c r="N3050" s="14">
        <f>D3050*$D$6</f>
        <v>204</v>
      </c>
      <c r="O3050" s="14">
        <f>E3050*$E$6</f>
        <v>0</v>
      </c>
      <c r="P3050" s="14">
        <f>F3050*$F$6</f>
        <v>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628.32000000000005</v>
      </c>
      <c r="T3050" s="14">
        <f>(O3050/100)*(K3050*$K$6)</f>
        <v>0</v>
      </c>
      <c r="U3050" s="14">
        <f>(P3050/100)*(K3050*$K$6)+(P3050/100)*(L3050*$L$6)</f>
        <v>0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15"/>
        <v>832.32</v>
      </c>
      <c r="Y3050" s="14">
        <f t="shared" si="916"/>
        <v>0</v>
      </c>
      <c r="Z3050" s="14">
        <f t="shared" si="917"/>
        <v>0</v>
      </c>
      <c r="AA3050" s="14">
        <f t="shared" si="918"/>
        <v>0</v>
      </c>
      <c r="AB3050" s="14">
        <f t="shared" ref="AB3050:AB3061" si="973">R3050+W3050</f>
        <v>0</v>
      </c>
      <c r="AC3050" s="15">
        <f t="shared" si="972"/>
        <v>832.3</v>
      </c>
      <c r="AD3050" s="48">
        <f>(ROUND(AC3050-AC3047,1)/AC3047)</f>
        <v>-5.1185590515275874E-2</v>
      </c>
      <c r="AE3050" s="113"/>
      <c r="AF3050" s="60"/>
    </row>
    <row r="3051" spans="1:32">
      <c r="A3051" s="99" t="s">
        <v>805</v>
      </c>
      <c r="B3051" s="91">
        <v>0</v>
      </c>
      <c r="C3051" s="21" t="s">
        <v>338</v>
      </c>
      <c r="D3051" s="12">
        <v>102</v>
      </c>
      <c r="E3051" s="12">
        <v>0</v>
      </c>
      <c r="F3051" s="12">
        <v>0</v>
      </c>
      <c r="G3051" s="12">
        <v>0</v>
      </c>
      <c r="H3051" s="12">
        <v>0</v>
      </c>
      <c r="I3051" s="13">
        <v>30</v>
      </c>
      <c r="J3051" s="13">
        <v>80</v>
      </c>
      <c r="K3051" s="13">
        <v>0</v>
      </c>
      <c r="L3051" s="13">
        <v>0</v>
      </c>
      <c r="M3051" s="13">
        <v>0</v>
      </c>
      <c r="N3051" s="14">
        <f>D3051*$D$7</f>
        <v>204</v>
      </c>
      <c r="O3051" s="14">
        <f>E3051*$E$7</f>
        <v>0</v>
      </c>
      <c r="P3051" s="14">
        <f>F3051*$F$7</f>
        <v>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628.32000000000005</v>
      </c>
      <c r="T3051" s="14">
        <f>(O3051/100)*(K3051*$K$7)</f>
        <v>0</v>
      </c>
      <c r="U3051" s="14">
        <f>(P3051/100)*(K3051*$K$7)+(P3051/100)*(L3051*$L$7)</f>
        <v>0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15"/>
        <v>832.32</v>
      </c>
      <c r="Y3051" s="14">
        <f t="shared" si="916"/>
        <v>0</v>
      </c>
      <c r="Z3051" s="14">
        <f t="shared" si="917"/>
        <v>0</v>
      </c>
      <c r="AA3051" s="14">
        <f t="shared" si="918"/>
        <v>0</v>
      </c>
      <c r="AB3051" s="14">
        <f t="shared" si="973"/>
        <v>0</v>
      </c>
      <c r="AC3051" s="15">
        <f t="shared" si="972"/>
        <v>832.3</v>
      </c>
      <c r="AD3051" s="48">
        <f>(ROUND(AC3051-AC3047,1)/AC3047)</f>
        <v>-5.1185590515275874E-2</v>
      </c>
      <c r="AE3051" s="113"/>
      <c r="AF3051" s="60"/>
    </row>
    <row r="3052" spans="1:32">
      <c r="A3052" s="99" t="s">
        <v>655</v>
      </c>
      <c r="B3052" s="91"/>
      <c r="C3052" s="21" t="s">
        <v>339</v>
      </c>
      <c r="D3052" s="12">
        <v>102</v>
      </c>
      <c r="E3052" s="12">
        <v>0</v>
      </c>
      <c r="F3052" s="12">
        <v>0</v>
      </c>
      <c r="G3052" s="12">
        <v>0</v>
      </c>
      <c r="H3052" s="12">
        <v>0</v>
      </c>
      <c r="I3052" s="13">
        <v>30</v>
      </c>
      <c r="J3052" s="13">
        <v>80</v>
      </c>
      <c r="K3052" s="13">
        <v>0</v>
      </c>
      <c r="L3052" s="13">
        <v>0</v>
      </c>
      <c r="M3052" s="13">
        <v>0</v>
      </c>
      <c r="N3052" s="14">
        <f>D3052*$D$8</f>
        <v>204</v>
      </c>
      <c r="O3052" s="14">
        <f>E3052*$E$8</f>
        <v>0</v>
      </c>
      <c r="P3052" s="14">
        <f>F3052*$F$8</f>
        <v>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628.32000000000005</v>
      </c>
      <c r="T3052" s="14">
        <f>(O3052/100)*(K3052*$K$8)</f>
        <v>0</v>
      </c>
      <c r="U3052" s="14">
        <f>(P3052/100)*(K3052*$K$8)+(P3052/100)*(L3052*$L$8)</f>
        <v>0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15"/>
        <v>832.32</v>
      </c>
      <c r="Y3052" s="14">
        <f t="shared" si="916"/>
        <v>0</v>
      </c>
      <c r="Z3052" s="14">
        <f t="shared" si="917"/>
        <v>0</v>
      </c>
      <c r="AA3052" s="14">
        <f t="shared" si="918"/>
        <v>0</v>
      </c>
      <c r="AB3052" s="14">
        <f t="shared" si="973"/>
        <v>0</v>
      </c>
      <c r="AC3052" s="15">
        <f t="shared" si="972"/>
        <v>832.3</v>
      </c>
      <c r="AD3052" s="48">
        <f>(ROUND(AC3052-AC3047,1)/AC3047)</f>
        <v>-5.1185590515275874E-2</v>
      </c>
      <c r="AE3052" s="113"/>
      <c r="AF3052" s="60"/>
    </row>
    <row r="3053" spans="1:32">
      <c r="A3053" s="99" t="s">
        <v>596</v>
      </c>
      <c r="B3053" s="91"/>
      <c r="C3053" s="21" t="s">
        <v>1</v>
      </c>
      <c r="D3053" s="12">
        <v>51</v>
      </c>
      <c r="E3053" s="12">
        <v>102</v>
      </c>
      <c r="F3053" s="12">
        <v>0</v>
      </c>
      <c r="G3053" s="12">
        <v>0</v>
      </c>
      <c r="H3053" s="12">
        <v>0</v>
      </c>
      <c r="I3053" s="13">
        <v>30</v>
      </c>
      <c r="J3053" s="13">
        <v>80</v>
      </c>
      <c r="K3053" s="13">
        <v>116</v>
      </c>
      <c r="L3053" s="13">
        <v>0</v>
      </c>
      <c r="M3053" s="13">
        <v>0</v>
      </c>
      <c r="N3053" s="14">
        <f>D3053*$D$9</f>
        <v>66.3</v>
      </c>
      <c r="O3053" s="14">
        <f>E3053*$E$9</f>
        <v>153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218.78999999999996</v>
      </c>
      <c r="T3053" s="14">
        <f>(O3053/100)*(K3053*$K$9)</f>
        <v>532.44000000000005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15"/>
        <v>285.08999999999997</v>
      </c>
      <c r="Y3053" s="14">
        <f t="shared" si="916"/>
        <v>685.44</v>
      </c>
      <c r="Z3053" s="14">
        <f t="shared" si="917"/>
        <v>0</v>
      </c>
      <c r="AA3053" s="14">
        <f t="shared" si="918"/>
        <v>0</v>
      </c>
      <c r="AB3053" s="14">
        <f t="shared" si="973"/>
        <v>0</v>
      </c>
      <c r="AC3053" s="15">
        <f t="shared" si="972"/>
        <v>970.5</v>
      </c>
      <c r="AD3053" s="48">
        <f>(ROUND(AC3053-AC3047,1)/AC3047)</f>
        <v>0.1063611491108071</v>
      </c>
      <c r="AE3053" s="113"/>
      <c r="AF3053" s="60"/>
    </row>
    <row r="3054" spans="1:32">
      <c r="A3054" s="99" t="s">
        <v>831</v>
      </c>
      <c r="B3054" s="91"/>
      <c r="C3054" s="21" t="s">
        <v>2</v>
      </c>
      <c r="D3054" s="12">
        <v>51</v>
      </c>
      <c r="E3054" s="12">
        <v>0</v>
      </c>
      <c r="F3054" s="12">
        <v>102</v>
      </c>
      <c r="G3054" s="12">
        <v>0</v>
      </c>
      <c r="H3054" s="12">
        <v>0</v>
      </c>
      <c r="I3054" s="13">
        <v>30</v>
      </c>
      <c r="J3054" s="13">
        <v>80</v>
      </c>
      <c r="K3054" s="13">
        <v>58</v>
      </c>
      <c r="L3054" s="13">
        <v>58</v>
      </c>
      <c r="M3054" s="13">
        <v>0</v>
      </c>
      <c r="N3054" s="14">
        <f>D3054*$D$10</f>
        <v>66.3</v>
      </c>
      <c r="O3054" s="14">
        <f>E3054*$E$10</f>
        <v>0</v>
      </c>
      <c r="P3054" s="14">
        <f>F3054*$F$10</f>
        <v>153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218.78999999999996</v>
      </c>
      <c r="T3054" s="14">
        <f>(O3054/100)*(K3054*$J$10)</f>
        <v>0</v>
      </c>
      <c r="U3054" s="14">
        <f>(P3054/100)*(K3054*$K$10)+(P3054/100)*(L3054*$L$10)</f>
        <v>532.44000000000005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15"/>
        <v>285.08999999999997</v>
      </c>
      <c r="Y3054" s="14">
        <f t="shared" si="916"/>
        <v>0</v>
      </c>
      <c r="Z3054" s="14">
        <f t="shared" si="917"/>
        <v>685.44</v>
      </c>
      <c r="AA3054" s="14">
        <f t="shared" si="918"/>
        <v>0</v>
      </c>
      <c r="AB3054" s="14">
        <f t="shared" si="973"/>
        <v>0</v>
      </c>
      <c r="AC3054" s="15">
        <f t="shared" si="972"/>
        <v>970.5</v>
      </c>
      <c r="AD3054" s="48">
        <f>(ROUND(AC3054-AC3047,1)/AC3047)</f>
        <v>0.1063611491108071</v>
      </c>
      <c r="AE3054" s="113"/>
      <c r="AF3054" s="60"/>
    </row>
    <row r="3055" spans="1:32">
      <c r="A3055" s="99" t="s">
        <v>832</v>
      </c>
      <c r="B3055" s="91"/>
      <c r="C3055" s="21" t="s">
        <v>3</v>
      </c>
      <c r="D3055" s="12">
        <v>51</v>
      </c>
      <c r="E3055" s="12">
        <v>0</v>
      </c>
      <c r="F3055" s="12">
        <v>0</v>
      </c>
      <c r="G3055" s="12">
        <v>102</v>
      </c>
      <c r="H3055" s="12">
        <v>0</v>
      </c>
      <c r="I3055" s="13">
        <v>30</v>
      </c>
      <c r="J3055" s="13">
        <v>80</v>
      </c>
      <c r="K3055" s="13">
        <v>0</v>
      </c>
      <c r="L3055" s="13">
        <v>116</v>
      </c>
      <c r="M3055" s="13">
        <v>0</v>
      </c>
      <c r="N3055" s="14">
        <f>D3055*$D$11</f>
        <v>66.3</v>
      </c>
      <c r="O3055" s="14">
        <f>E3055*$E$11</f>
        <v>0</v>
      </c>
      <c r="P3055" s="14">
        <f>F3055*$F$11</f>
        <v>0</v>
      </c>
      <c r="Q3055" s="14">
        <f>G3055*$G$11</f>
        <v>153</v>
      </c>
      <c r="R3055" s="14">
        <f>H3055*$H$11</f>
        <v>0</v>
      </c>
      <c r="S3055" s="14">
        <f>(N3055/100)*(I3055*$I$11)+(N3055/100)*(J3055*$J$11)</f>
        <v>218.78999999999996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532.44000000000005</v>
      </c>
      <c r="W3055" s="14">
        <f>(R3055/100)*(K3055*$K$11)+(R3055/100)*(L3055*$L$11)</f>
        <v>0</v>
      </c>
      <c r="X3055" s="14">
        <f t="shared" si="915"/>
        <v>285.08999999999997</v>
      </c>
      <c r="Y3055" s="14">
        <f t="shared" si="916"/>
        <v>0</v>
      </c>
      <c r="Z3055" s="14">
        <f t="shared" si="917"/>
        <v>0</v>
      </c>
      <c r="AA3055" s="14">
        <f t="shared" si="918"/>
        <v>685.44</v>
      </c>
      <c r="AB3055" s="14">
        <f t="shared" si="973"/>
        <v>0</v>
      </c>
      <c r="AC3055" s="15">
        <f t="shared" si="972"/>
        <v>970.5</v>
      </c>
      <c r="AD3055" s="48">
        <f>(ROUND(AC3055-AC3047,1)/AC3047)</f>
        <v>0.1063611491108071</v>
      </c>
      <c r="AE3055" s="113"/>
      <c r="AF3055" s="60"/>
    </row>
    <row r="3056" spans="1:32">
      <c r="A3056" s="99" t="s">
        <v>833</v>
      </c>
      <c r="B3056" s="91"/>
      <c r="C3056" s="21" t="s">
        <v>4</v>
      </c>
      <c r="D3056" s="12">
        <v>51</v>
      </c>
      <c r="E3056" s="12">
        <v>0</v>
      </c>
      <c r="F3056" s="12">
        <v>0</v>
      </c>
      <c r="G3056" s="12">
        <v>0</v>
      </c>
      <c r="H3056" s="12">
        <v>102</v>
      </c>
      <c r="I3056" s="13">
        <v>30</v>
      </c>
      <c r="J3056" s="13">
        <v>80</v>
      </c>
      <c r="K3056" s="13">
        <v>58</v>
      </c>
      <c r="L3056" s="13">
        <v>58</v>
      </c>
      <c r="M3056" s="13">
        <v>0</v>
      </c>
      <c r="N3056" s="14">
        <f>D3056*$D$12</f>
        <v>66.3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153</v>
      </c>
      <c r="S3056" s="14">
        <f>(N3056/100)*(I3056*$I$12)+(N3056/100)*(J3056*$J$12)</f>
        <v>218.78999999999996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532.44000000000005</v>
      </c>
      <c r="X3056" s="14">
        <f t="shared" si="915"/>
        <v>285.08999999999997</v>
      </c>
      <c r="Y3056" s="14">
        <f t="shared" si="916"/>
        <v>0</v>
      </c>
      <c r="Z3056" s="14">
        <f t="shared" si="917"/>
        <v>0</v>
      </c>
      <c r="AA3056" s="14">
        <f t="shared" si="918"/>
        <v>0</v>
      </c>
      <c r="AB3056" s="14">
        <f t="shared" si="973"/>
        <v>685.44</v>
      </c>
      <c r="AC3056" s="15">
        <f t="shared" si="972"/>
        <v>970.5</v>
      </c>
      <c r="AD3056" s="48">
        <f>(ROUND(AC3056-AC3047,1)/AC3047)</f>
        <v>0.1063611491108071</v>
      </c>
      <c r="AE3056" s="113"/>
      <c r="AF3056" s="60"/>
    </row>
    <row r="3057" spans="1:32">
      <c r="A3057" s="99" t="s">
        <v>834</v>
      </c>
      <c r="B3057" s="91"/>
      <c r="C3057" s="21" t="s">
        <v>327</v>
      </c>
      <c r="D3057" s="12">
        <v>102</v>
      </c>
      <c r="E3057" s="12">
        <v>0</v>
      </c>
      <c r="F3057" s="12">
        <v>0</v>
      </c>
      <c r="G3057" s="12">
        <v>0</v>
      </c>
      <c r="H3057" s="12">
        <v>0</v>
      </c>
      <c r="I3057" s="13">
        <v>30</v>
      </c>
      <c r="J3057" s="13">
        <v>80</v>
      </c>
      <c r="K3057" s="13">
        <v>0</v>
      </c>
      <c r="L3057" s="13">
        <v>0</v>
      </c>
      <c r="M3057" s="13">
        <v>85</v>
      </c>
      <c r="N3057" s="14">
        <f>D3057*$D$13</f>
        <v>153</v>
      </c>
      <c r="O3057" s="14">
        <f>E3057*$E$13</f>
        <v>0</v>
      </c>
      <c r="P3057" s="14">
        <f>F3057*$F$13</f>
        <v>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895.05</v>
      </c>
      <c r="T3057" s="14">
        <f>(O3057/100)*(K3057*$K$13)+(O3057/100)*(M3057*$M$13)</f>
        <v>0</v>
      </c>
      <c r="U3057" s="14">
        <f>(P3057/100)*(K3057*$K$13)+(P3057/100)*(L3057*$L$13)+(P3057/100)*(M3057*$M$13)</f>
        <v>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15"/>
        <v>1048.05</v>
      </c>
      <c r="Y3057" s="14">
        <f t="shared" si="916"/>
        <v>0</v>
      </c>
      <c r="Z3057" s="14">
        <f t="shared" si="917"/>
        <v>0</v>
      </c>
      <c r="AA3057" s="14">
        <f t="shared" si="918"/>
        <v>0</v>
      </c>
      <c r="AB3057" s="14">
        <f t="shared" si="973"/>
        <v>0</v>
      </c>
      <c r="AC3057" s="15">
        <f t="shared" si="972"/>
        <v>1048.0999999999999</v>
      </c>
      <c r="AD3057" s="48">
        <f>(ROUND(AC3057-AC3047,1)/AC3047)</f>
        <v>0.19482444140446875</v>
      </c>
      <c r="AE3057" s="113"/>
      <c r="AF3057" s="60"/>
    </row>
    <row r="3058" spans="1:32">
      <c r="A3058" s="99" t="s">
        <v>835</v>
      </c>
      <c r="B3058" s="91"/>
      <c r="C3058" s="21" t="s">
        <v>328</v>
      </c>
      <c r="D3058" s="12">
        <v>102</v>
      </c>
      <c r="E3058" s="12">
        <v>0</v>
      </c>
      <c r="F3058" s="12">
        <v>0</v>
      </c>
      <c r="G3058" s="12">
        <v>0</v>
      </c>
      <c r="H3058" s="12">
        <v>0</v>
      </c>
      <c r="I3058" s="13">
        <v>30</v>
      </c>
      <c r="J3058" s="13">
        <v>80</v>
      </c>
      <c r="K3058" s="13">
        <v>85</v>
      </c>
      <c r="L3058" s="13">
        <v>0</v>
      </c>
      <c r="M3058" s="13">
        <v>0</v>
      </c>
      <c r="N3058" s="14">
        <f>D3058*$D$14</f>
        <v>153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895.05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15"/>
        <v>1048.05</v>
      </c>
      <c r="Y3058" s="14">
        <f t="shared" si="916"/>
        <v>0</v>
      </c>
      <c r="Z3058" s="14">
        <f t="shared" si="917"/>
        <v>0</v>
      </c>
      <c r="AA3058" s="14">
        <f t="shared" si="918"/>
        <v>0</v>
      </c>
      <c r="AB3058" s="14">
        <f t="shared" si="973"/>
        <v>0</v>
      </c>
      <c r="AC3058" s="15">
        <f t="shared" si="972"/>
        <v>1048.0999999999999</v>
      </c>
      <c r="AD3058" s="48">
        <f>(ROUND(AC3058-AC3047,1)/AC3047)</f>
        <v>0.19482444140446875</v>
      </c>
      <c r="AE3058" s="113"/>
      <c r="AF3058" s="60"/>
    </row>
    <row r="3059" spans="1:32">
      <c r="A3059" s="99"/>
      <c r="B3059" s="91"/>
      <c r="C3059" s="21" t="s">
        <v>329</v>
      </c>
      <c r="D3059" s="12">
        <v>102</v>
      </c>
      <c r="E3059" s="12">
        <v>0</v>
      </c>
      <c r="F3059" s="12">
        <v>0</v>
      </c>
      <c r="G3059" s="12">
        <v>0</v>
      </c>
      <c r="H3059" s="12">
        <v>0</v>
      </c>
      <c r="I3059" s="13">
        <v>30</v>
      </c>
      <c r="J3059" s="13">
        <v>80</v>
      </c>
      <c r="K3059" s="13">
        <v>0</v>
      </c>
      <c r="L3059" s="13">
        <v>85</v>
      </c>
      <c r="M3059" s="13">
        <v>0</v>
      </c>
      <c r="N3059" s="14">
        <f>D3059*$D$15</f>
        <v>153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895.05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15"/>
        <v>1048.05</v>
      </c>
      <c r="Y3059" s="14">
        <f t="shared" si="916"/>
        <v>0</v>
      </c>
      <c r="Z3059" s="14">
        <f t="shared" si="917"/>
        <v>0</v>
      </c>
      <c r="AA3059" s="14">
        <f t="shared" si="918"/>
        <v>0</v>
      </c>
      <c r="AB3059" s="14">
        <f t="shared" si="973"/>
        <v>0</v>
      </c>
      <c r="AC3059" s="15">
        <f t="shared" si="972"/>
        <v>1048.0999999999999</v>
      </c>
      <c r="AD3059" s="48">
        <f>(ROUND(AC3059-AC3047,1)/AC3047)</f>
        <v>0.19482444140446875</v>
      </c>
      <c r="AE3059" s="113"/>
      <c r="AF3059" s="60"/>
    </row>
    <row r="3060" spans="1:32">
      <c r="A3060" s="99"/>
      <c r="B3060" s="91"/>
      <c r="C3060" s="21" t="s">
        <v>325</v>
      </c>
      <c r="D3060" s="12">
        <v>102</v>
      </c>
      <c r="E3060" s="12">
        <v>0</v>
      </c>
      <c r="F3060" s="12">
        <v>0</v>
      </c>
      <c r="G3060" s="12">
        <v>0</v>
      </c>
      <c r="H3060" s="12">
        <v>0</v>
      </c>
      <c r="I3060" s="13">
        <v>30</v>
      </c>
      <c r="J3060" s="13">
        <v>107</v>
      </c>
      <c r="K3060" s="13">
        <v>0</v>
      </c>
      <c r="L3060" s="13">
        <v>0</v>
      </c>
      <c r="M3060" s="13">
        <v>0</v>
      </c>
      <c r="N3060" s="14">
        <f>D3060*$D$16</f>
        <v>163.20000000000002</v>
      </c>
      <c r="O3060" s="14">
        <f>E3060*$E$16</f>
        <v>0</v>
      </c>
      <c r="P3060" s="14">
        <f>F3060*$F$16</f>
        <v>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834.76800000000014</v>
      </c>
      <c r="T3060" s="14">
        <f>(O3060/100)*(K3060*$K$16)</f>
        <v>0</v>
      </c>
      <c r="U3060" s="14">
        <f>(P3060/100)*(K3060*$K$16)+(P3060/100)*(L3060*$L$16)</f>
        <v>0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15"/>
        <v>997.96800000000019</v>
      </c>
      <c r="Y3060" s="14">
        <f t="shared" si="916"/>
        <v>0</v>
      </c>
      <c r="Z3060" s="14">
        <f t="shared" si="917"/>
        <v>0</v>
      </c>
      <c r="AA3060" s="14">
        <f t="shared" si="918"/>
        <v>0</v>
      </c>
      <c r="AB3060" s="14">
        <f t="shared" si="973"/>
        <v>0</v>
      </c>
      <c r="AC3060" s="15">
        <f t="shared" si="972"/>
        <v>998</v>
      </c>
      <c r="AD3060" s="48">
        <f>(ROUND(AC3060-AC3047,1)/AC3047)</f>
        <v>0.1377108983128135</v>
      </c>
      <c r="AE3060" s="113"/>
      <c r="AF3060" s="60"/>
    </row>
    <row r="3061" spans="1:32">
      <c r="A3061" s="99"/>
      <c r="B3061" s="91"/>
      <c r="C3061" s="21" t="s">
        <v>326</v>
      </c>
      <c r="D3061" s="12">
        <v>102</v>
      </c>
      <c r="E3061" s="12">
        <v>0</v>
      </c>
      <c r="F3061" s="12">
        <v>0</v>
      </c>
      <c r="G3061" s="12">
        <v>0</v>
      </c>
      <c r="H3061" s="12">
        <v>0</v>
      </c>
      <c r="I3061" s="13">
        <v>71</v>
      </c>
      <c r="J3061" s="13">
        <v>80</v>
      </c>
      <c r="K3061" s="13">
        <v>0</v>
      </c>
      <c r="L3061" s="13">
        <v>0</v>
      </c>
      <c r="M3061" s="13">
        <v>0</v>
      </c>
      <c r="N3061" s="14">
        <f>D3061*$D$17</f>
        <v>163.20000000000002</v>
      </c>
      <c r="O3061" s="14">
        <f>E3061*$E$17</f>
        <v>0</v>
      </c>
      <c r="P3061" s="14">
        <f>F3061*$F$17</f>
        <v>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651.98400000000015</v>
      </c>
      <c r="T3061" s="14">
        <f>(O3061/100)*(K3061*$K$17)</f>
        <v>0</v>
      </c>
      <c r="U3061" s="14">
        <f>(P3061/100)*(K3061*$K$17)+(P3061/100)*(L3061*$L$17)</f>
        <v>0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15"/>
        <v>815.1840000000002</v>
      </c>
      <c r="Y3061" s="14">
        <f t="shared" si="916"/>
        <v>0</v>
      </c>
      <c r="Z3061" s="14">
        <f t="shared" si="917"/>
        <v>0</v>
      </c>
      <c r="AA3061" s="14">
        <f t="shared" si="918"/>
        <v>0</v>
      </c>
      <c r="AB3061" s="14">
        <f t="shared" si="973"/>
        <v>0</v>
      </c>
      <c r="AC3061" s="15">
        <f t="shared" si="972"/>
        <v>815.2</v>
      </c>
      <c r="AD3061" s="48">
        <f>(ROUND(AC3061-AC3047,1)/AC3047)</f>
        <v>-7.0679434564523483E-2</v>
      </c>
      <c r="AE3061" s="113"/>
      <c r="AF3061" s="60"/>
    </row>
    <row r="3062" spans="1:32">
      <c r="A3062" s="106" t="s">
        <v>0</v>
      </c>
      <c r="B3062" s="92" t="s">
        <v>306</v>
      </c>
      <c r="C3062" s="50" t="s">
        <v>241</v>
      </c>
      <c r="D3062" s="11">
        <v>100</v>
      </c>
      <c r="E3062" s="11">
        <v>0</v>
      </c>
      <c r="F3062" s="11">
        <v>80</v>
      </c>
      <c r="G3062" s="11">
        <v>0</v>
      </c>
      <c r="H3062" s="11">
        <v>0</v>
      </c>
      <c r="I3062" s="51">
        <v>50</v>
      </c>
      <c r="J3062" s="51">
        <v>20</v>
      </c>
      <c r="K3062" s="51">
        <v>20</v>
      </c>
      <c r="L3062" s="51">
        <v>20</v>
      </c>
      <c r="M3062" s="51">
        <v>0</v>
      </c>
      <c r="N3062" s="52">
        <f>D3062*$D$3</f>
        <v>200</v>
      </c>
      <c r="O3062" s="52">
        <f>E3062*$E$3</f>
        <v>0</v>
      </c>
      <c r="P3062" s="52">
        <f>F3062*$F$3</f>
        <v>160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420</v>
      </c>
      <c r="T3062" s="52">
        <f>(O3062/100)*(K3062*$K$3)</f>
        <v>0</v>
      </c>
      <c r="U3062" s="52">
        <f>(P3062/100)*(K3062*$K$3)+(P3062/100)*(L3062*$L$3)</f>
        <v>192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15"/>
        <v>620</v>
      </c>
      <c r="Y3062" s="52">
        <f t="shared" si="916"/>
        <v>0</v>
      </c>
      <c r="Z3062" s="52">
        <f t="shared" si="917"/>
        <v>352</v>
      </c>
      <c r="AA3062" s="52">
        <f t="shared" si="918"/>
        <v>0</v>
      </c>
      <c r="AB3062" s="52">
        <f>R3062+W3062</f>
        <v>0</v>
      </c>
      <c r="AC3062" s="53">
        <f>ROUND(X3062+Y3062+Z3062+AA3062+AB3062,1)</f>
        <v>972</v>
      </c>
      <c r="AD3062" s="58"/>
      <c r="AE3062" s="113"/>
      <c r="AF3062" s="60"/>
    </row>
    <row r="3063" spans="1:32">
      <c r="A3063" s="99" t="s">
        <v>802</v>
      </c>
      <c r="B3063" s="93">
        <v>20</v>
      </c>
      <c r="C3063" s="21" t="s">
        <v>324</v>
      </c>
      <c r="D3063" s="12">
        <v>100</v>
      </c>
      <c r="E3063" s="12">
        <v>0</v>
      </c>
      <c r="F3063" s="12">
        <v>80</v>
      </c>
      <c r="G3063" s="12">
        <v>0</v>
      </c>
      <c r="H3063" s="12">
        <v>0</v>
      </c>
      <c r="I3063" s="13">
        <v>75</v>
      </c>
      <c r="J3063" s="13">
        <v>40</v>
      </c>
      <c r="K3063" s="13">
        <v>20</v>
      </c>
      <c r="L3063" s="13">
        <v>20</v>
      </c>
      <c r="M3063" s="13">
        <v>0</v>
      </c>
      <c r="N3063" s="14">
        <f>D3063*$D$4</f>
        <v>160</v>
      </c>
      <c r="O3063" s="14">
        <f>E3063*$E$4</f>
        <v>0</v>
      </c>
      <c r="P3063" s="14">
        <f>F3063*$F$4</f>
        <v>128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644</v>
      </c>
      <c r="T3063" s="14">
        <f>(O3063/100)*(K3063*$K$4)</f>
        <v>0</v>
      </c>
      <c r="U3063" s="14">
        <f>(P3063/100)*(K3063*$K$4)+(P3063/100)*(L3063*$L$4)</f>
        <v>153.6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804</v>
      </c>
      <c r="Y3063" s="14">
        <f t="shared" ref="Y3063:Y3076" si="975">O3063+T3063</f>
        <v>0</v>
      </c>
      <c r="Z3063" s="14">
        <f t="shared" ref="Z3063:Z3076" si="976">P3063+U3063</f>
        <v>281.60000000000002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1085.5999999999999</v>
      </c>
      <c r="AD3063" s="48">
        <f>(ROUND(AC3063-AC3062,1)/AC3062)</f>
        <v>0.11687242798353908</v>
      </c>
      <c r="AE3063" s="113"/>
      <c r="AF3063" s="60"/>
    </row>
    <row r="3064" spans="1:32">
      <c r="A3064" s="99" t="s">
        <v>803</v>
      </c>
      <c r="B3064" s="93">
        <v>10</v>
      </c>
      <c r="C3064" s="21" t="s">
        <v>836</v>
      </c>
      <c r="D3064" s="12">
        <v>100</v>
      </c>
      <c r="E3064" s="12">
        <v>0</v>
      </c>
      <c r="F3064" s="12">
        <v>80</v>
      </c>
      <c r="G3064" s="12">
        <v>0</v>
      </c>
      <c r="H3064" s="12">
        <v>0</v>
      </c>
      <c r="I3064" s="13">
        <v>50</v>
      </c>
      <c r="J3064" s="13">
        <v>20</v>
      </c>
      <c r="K3064" s="13">
        <v>20</v>
      </c>
      <c r="L3064" s="13">
        <v>20</v>
      </c>
      <c r="M3064" s="13">
        <v>0</v>
      </c>
      <c r="N3064" s="14">
        <f>D3064*$D$5</f>
        <v>200</v>
      </c>
      <c r="O3064" s="14">
        <f>E3064*$E$5</f>
        <v>0</v>
      </c>
      <c r="P3064" s="14">
        <f>F3064*$F$5</f>
        <v>160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392</v>
      </c>
      <c r="T3064" s="14">
        <f>(O3064/100)*(K3064*$K$5)</f>
        <v>0</v>
      </c>
      <c r="U3064" s="14">
        <f>(P3064/100)*(K3064*$K$5)+(P3064/100)*(L3064*$L$5)</f>
        <v>179.20000000000002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592</v>
      </c>
      <c r="Y3064" s="14">
        <f t="shared" si="975"/>
        <v>0</v>
      </c>
      <c r="Z3064" s="14">
        <f t="shared" si="976"/>
        <v>339.20000000000005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931.2</v>
      </c>
      <c r="AD3064" s="48">
        <f>(ROUND(AC3064-AC3062,1)/AC3062)</f>
        <v>-4.1975308641975309E-2</v>
      </c>
      <c r="AE3064" s="113" t="s">
        <v>801</v>
      </c>
      <c r="AF3064" s="60"/>
    </row>
    <row r="3065" spans="1:32">
      <c r="A3065" s="99" t="s">
        <v>804</v>
      </c>
      <c r="B3065" s="93">
        <v>0</v>
      </c>
      <c r="C3065" s="21" t="s">
        <v>337</v>
      </c>
      <c r="D3065" s="12">
        <v>100</v>
      </c>
      <c r="E3065" s="12">
        <v>0</v>
      </c>
      <c r="F3065" s="12">
        <v>80</v>
      </c>
      <c r="G3065" s="12">
        <v>0</v>
      </c>
      <c r="H3065" s="12">
        <v>0</v>
      </c>
      <c r="I3065" s="13">
        <v>50</v>
      </c>
      <c r="J3065" s="13">
        <v>20</v>
      </c>
      <c r="K3065" s="13">
        <v>20</v>
      </c>
      <c r="L3065" s="13">
        <v>20</v>
      </c>
      <c r="M3065" s="13">
        <v>0</v>
      </c>
      <c r="N3065" s="14">
        <f>D3065*$D$6</f>
        <v>200</v>
      </c>
      <c r="O3065" s="14">
        <f>E3065*$E$6</f>
        <v>0</v>
      </c>
      <c r="P3065" s="14">
        <f>F3065*$F$6</f>
        <v>160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392</v>
      </c>
      <c r="T3065" s="14">
        <f>(O3065/100)*(K3065*$K$6)</f>
        <v>0</v>
      </c>
      <c r="U3065" s="14">
        <f>(P3065/100)*(K3065*$K$6)+(P3065/100)*(L3065*$L$6)</f>
        <v>179.20000000000002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592</v>
      </c>
      <c r="Y3065" s="14">
        <f t="shared" si="975"/>
        <v>0</v>
      </c>
      <c r="Z3065" s="14">
        <f t="shared" si="976"/>
        <v>339.20000000000005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931.2</v>
      </c>
      <c r="AD3065" s="48">
        <f>(ROUND(AC3065-AC3062,1)/AC3062)</f>
        <v>-4.1975308641975309E-2</v>
      </c>
      <c r="AE3065" s="113"/>
      <c r="AF3065" s="60"/>
    </row>
    <row r="3066" spans="1:32">
      <c r="A3066" s="99" t="s">
        <v>805</v>
      </c>
      <c r="B3066" s="93">
        <v>0</v>
      </c>
      <c r="C3066" s="21" t="s">
        <v>338</v>
      </c>
      <c r="D3066" s="12">
        <v>100</v>
      </c>
      <c r="E3066" s="12">
        <v>0</v>
      </c>
      <c r="F3066" s="12">
        <v>80</v>
      </c>
      <c r="G3066" s="12">
        <v>0</v>
      </c>
      <c r="H3066" s="12">
        <v>0</v>
      </c>
      <c r="I3066" s="13">
        <v>50</v>
      </c>
      <c r="J3066" s="13">
        <v>20</v>
      </c>
      <c r="K3066" s="13">
        <v>20</v>
      </c>
      <c r="L3066" s="13">
        <v>20</v>
      </c>
      <c r="M3066" s="13">
        <v>0</v>
      </c>
      <c r="N3066" s="14">
        <f>D3066*$D$7</f>
        <v>200</v>
      </c>
      <c r="O3066" s="14">
        <f>E3066*$E$7</f>
        <v>0</v>
      </c>
      <c r="P3066" s="14">
        <f>F3066*$F$7</f>
        <v>160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392</v>
      </c>
      <c r="T3066" s="14">
        <f>(O3066/100)*(K3066*$K$7)</f>
        <v>0</v>
      </c>
      <c r="U3066" s="14">
        <f>(P3066/100)*(K3066*$K$7)+(P3066/100)*(L3066*$L$7)</f>
        <v>179.20000000000002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592</v>
      </c>
      <c r="Y3066" s="14">
        <f t="shared" si="975"/>
        <v>0</v>
      </c>
      <c r="Z3066" s="14">
        <f t="shared" si="976"/>
        <v>339.20000000000005</v>
      </c>
      <c r="AA3066" s="14">
        <f t="shared" si="977"/>
        <v>0</v>
      </c>
      <c r="AB3066" s="14">
        <f t="shared" si="979"/>
        <v>0</v>
      </c>
      <c r="AC3066" s="15">
        <f t="shared" si="978"/>
        <v>931.2</v>
      </c>
      <c r="AD3066" s="48">
        <f>(ROUND(AC3066-AC3062,1)/AC3062)</f>
        <v>-4.1975308641975309E-2</v>
      </c>
      <c r="AE3066" s="113"/>
      <c r="AF3066" s="60"/>
    </row>
    <row r="3067" spans="1:32">
      <c r="A3067" s="99" t="s">
        <v>655</v>
      </c>
      <c r="B3067" s="93"/>
      <c r="C3067" s="21" t="s">
        <v>339</v>
      </c>
      <c r="D3067" s="12">
        <v>100</v>
      </c>
      <c r="E3067" s="12">
        <v>0</v>
      </c>
      <c r="F3067" s="12">
        <v>80</v>
      </c>
      <c r="G3067" s="12">
        <v>0</v>
      </c>
      <c r="H3067" s="12">
        <v>0</v>
      </c>
      <c r="I3067" s="13">
        <v>50</v>
      </c>
      <c r="J3067" s="13">
        <v>20</v>
      </c>
      <c r="K3067" s="13">
        <v>20</v>
      </c>
      <c r="L3067" s="13">
        <v>20</v>
      </c>
      <c r="M3067" s="13">
        <v>0</v>
      </c>
      <c r="N3067" s="14">
        <f>D3067*$D$8</f>
        <v>200</v>
      </c>
      <c r="O3067" s="14">
        <f>E3067*$E$8</f>
        <v>0</v>
      </c>
      <c r="P3067" s="14">
        <f>F3067*$F$8</f>
        <v>160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392</v>
      </c>
      <c r="T3067" s="14">
        <f>(O3067/100)*(K3067*$K$8)</f>
        <v>0</v>
      </c>
      <c r="U3067" s="14">
        <f>(P3067/100)*(K3067*$K$8)+(P3067/100)*(L3067*$L$8)</f>
        <v>179.20000000000002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592</v>
      </c>
      <c r="Y3067" s="14">
        <f t="shared" si="975"/>
        <v>0</v>
      </c>
      <c r="Z3067" s="14">
        <f t="shared" si="976"/>
        <v>339.20000000000005</v>
      </c>
      <c r="AA3067" s="14">
        <f t="shared" si="977"/>
        <v>0</v>
      </c>
      <c r="AB3067" s="14">
        <f t="shared" si="979"/>
        <v>0</v>
      </c>
      <c r="AC3067" s="15">
        <f t="shared" si="978"/>
        <v>931.2</v>
      </c>
      <c r="AD3067" s="48">
        <f>(ROUND(AC3067-AC3062,1)/AC3062)</f>
        <v>-4.1975308641975309E-2</v>
      </c>
      <c r="AE3067" s="113"/>
      <c r="AF3067" s="60"/>
    </row>
    <row r="3068" spans="1:32">
      <c r="A3068" s="99" t="s">
        <v>596</v>
      </c>
      <c r="B3068" s="93"/>
      <c r="C3068" s="21" t="s">
        <v>1</v>
      </c>
      <c r="D3068" s="12">
        <v>50</v>
      </c>
      <c r="E3068" s="12">
        <v>150</v>
      </c>
      <c r="F3068" s="12">
        <v>0</v>
      </c>
      <c r="G3068" s="12">
        <v>0</v>
      </c>
      <c r="H3068" s="12">
        <v>0</v>
      </c>
      <c r="I3068" s="13">
        <v>50</v>
      </c>
      <c r="J3068" s="13">
        <v>20</v>
      </c>
      <c r="K3068" s="13">
        <v>80</v>
      </c>
      <c r="L3068" s="13">
        <v>0</v>
      </c>
      <c r="M3068" s="13">
        <v>0</v>
      </c>
      <c r="N3068" s="14">
        <f>D3068*$D$9</f>
        <v>65</v>
      </c>
      <c r="O3068" s="14">
        <f>E3068*$E$9</f>
        <v>225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136.5</v>
      </c>
      <c r="T3068" s="14">
        <f>(O3068/100)*(K3068*$K$9)</f>
        <v>540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201.5</v>
      </c>
      <c r="Y3068" s="14">
        <f t="shared" si="975"/>
        <v>765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966.5</v>
      </c>
      <c r="AD3068" s="48">
        <f>(ROUND(AC3068-AC3062,1)/AC3062)</f>
        <v>-5.6584362139917698E-3</v>
      </c>
      <c r="AE3068" s="113"/>
      <c r="AF3068" s="60"/>
    </row>
    <row r="3069" spans="1:32">
      <c r="A3069" s="99" t="s">
        <v>831</v>
      </c>
      <c r="B3069" s="93"/>
      <c r="C3069" s="21" t="s">
        <v>2</v>
      </c>
      <c r="D3069" s="12">
        <v>50</v>
      </c>
      <c r="E3069" s="12">
        <v>0</v>
      </c>
      <c r="F3069" s="12">
        <v>150</v>
      </c>
      <c r="G3069" s="12">
        <v>0</v>
      </c>
      <c r="H3069" s="12">
        <v>0</v>
      </c>
      <c r="I3069" s="13">
        <v>50</v>
      </c>
      <c r="J3069" s="13">
        <v>20</v>
      </c>
      <c r="K3069" s="13">
        <v>40</v>
      </c>
      <c r="L3069" s="13">
        <v>40</v>
      </c>
      <c r="M3069" s="13">
        <v>0</v>
      </c>
      <c r="N3069" s="14">
        <f>D3069*$D$10</f>
        <v>65</v>
      </c>
      <c r="O3069" s="14">
        <f>E3069*$E$10</f>
        <v>0</v>
      </c>
      <c r="P3069" s="14">
        <f>F3069*$F$10</f>
        <v>225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136.5</v>
      </c>
      <c r="T3069" s="14">
        <f>(O3069/100)*(K3069*$J$10)</f>
        <v>0</v>
      </c>
      <c r="U3069" s="14">
        <f>(P3069/100)*(K3069*$K$10)+(P3069/100)*(L3069*$L$10)</f>
        <v>540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201.5</v>
      </c>
      <c r="Y3069" s="14">
        <f t="shared" si="975"/>
        <v>0</v>
      </c>
      <c r="Z3069" s="14">
        <f t="shared" si="976"/>
        <v>765</v>
      </c>
      <c r="AA3069" s="14">
        <f t="shared" si="977"/>
        <v>0</v>
      </c>
      <c r="AB3069" s="14">
        <f t="shared" si="979"/>
        <v>0</v>
      </c>
      <c r="AC3069" s="15">
        <f t="shared" si="978"/>
        <v>966.5</v>
      </c>
      <c r="AD3069" s="48">
        <f>(ROUND(AC3069-AC3062,1)/AC3062)</f>
        <v>-5.6584362139917698E-3</v>
      </c>
      <c r="AE3069" s="113"/>
      <c r="AF3069" s="60"/>
    </row>
    <row r="3070" spans="1:32">
      <c r="A3070" s="99" t="s">
        <v>832</v>
      </c>
      <c r="B3070" s="93"/>
      <c r="C3070" s="21" t="s">
        <v>3</v>
      </c>
      <c r="D3070" s="12">
        <v>50</v>
      </c>
      <c r="E3070" s="12">
        <v>0</v>
      </c>
      <c r="F3070" s="12">
        <v>0</v>
      </c>
      <c r="G3070" s="12">
        <v>150</v>
      </c>
      <c r="H3070" s="12">
        <v>0</v>
      </c>
      <c r="I3070" s="13">
        <v>50</v>
      </c>
      <c r="J3070" s="13">
        <v>20</v>
      </c>
      <c r="K3070" s="13">
        <v>0</v>
      </c>
      <c r="L3070" s="13">
        <v>80</v>
      </c>
      <c r="M3070" s="13">
        <v>0</v>
      </c>
      <c r="N3070" s="14">
        <f>D3070*$D$11</f>
        <v>65</v>
      </c>
      <c r="O3070" s="14">
        <f>E3070*$E$11</f>
        <v>0</v>
      </c>
      <c r="P3070" s="14">
        <f>F3070*$F$11</f>
        <v>0</v>
      </c>
      <c r="Q3070" s="14">
        <f>G3070*$G$11</f>
        <v>225</v>
      </c>
      <c r="R3070" s="14">
        <f>H3070*$H$11</f>
        <v>0</v>
      </c>
      <c r="S3070" s="14">
        <f>(N3070/100)*(I3070*$I$11)+(N3070/100)*(J3070*$J$11)</f>
        <v>136.5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540</v>
      </c>
      <c r="W3070" s="14">
        <f>(R3070/100)*(K3070*$K$11)+(R3070/100)*(L3070*$L$11)</f>
        <v>0</v>
      </c>
      <c r="X3070" s="14">
        <f t="shared" si="974"/>
        <v>201.5</v>
      </c>
      <c r="Y3070" s="14">
        <f t="shared" si="975"/>
        <v>0</v>
      </c>
      <c r="Z3070" s="14">
        <f t="shared" si="976"/>
        <v>0</v>
      </c>
      <c r="AA3070" s="14">
        <f t="shared" si="977"/>
        <v>765</v>
      </c>
      <c r="AB3070" s="14">
        <f t="shared" si="979"/>
        <v>0</v>
      </c>
      <c r="AC3070" s="15">
        <f t="shared" si="978"/>
        <v>966.5</v>
      </c>
      <c r="AD3070" s="48">
        <f>(ROUND(AC3070-AC3062,1)/AC3062)</f>
        <v>-5.6584362139917698E-3</v>
      </c>
      <c r="AE3070" s="113"/>
      <c r="AF3070" s="60"/>
    </row>
    <row r="3071" spans="1:32">
      <c r="A3071" s="99" t="s">
        <v>833</v>
      </c>
      <c r="B3071" s="93"/>
      <c r="C3071" s="21" t="s">
        <v>4</v>
      </c>
      <c r="D3071" s="12">
        <v>50</v>
      </c>
      <c r="E3071" s="12">
        <v>0</v>
      </c>
      <c r="F3071" s="12">
        <v>0</v>
      </c>
      <c r="G3071" s="12">
        <v>0</v>
      </c>
      <c r="H3071" s="12">
        <v>150</v>
      </c>
      <c r="I3071" s="13">
        <v>50</v>
      </c>
      <c r="J3071" s="13">
        <v>20</v>
      </c>
      <c r="K3071" s="13">
        <v>40</v>
      </c>
      <c r="L3071" s="13">
        <v>40</v>
      </c>
      <c r="M3071" s="13">
        <v>0</v>
      </c>
      <c r="N3071" s="14">
        <f>D3071*$D$12</f>
        <v>65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225</v>
      </c>
      <c r="S3071" s="14">
        <f>(N3071/100)*(I3071*$I$12)+(N3071/100)*(J3071*$J$12)</f>
        <v>136.5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540</v>
      </c>
      <c r="X3071" s="14">
        <f t="shared" si="974"/>
        <v>201.5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765</v>
      </c>
      <c r="AC3071" s="15">
        <f t="shared" si="978"/>
        <v>966.5</v>
      </c>
      <c r="AD3071" s="48">
        <f>(ROUND(AC3071-AC3062,1)/AC3062)</f>
        <v>-5.6584362139917698E-3</v>
      </c>
      <c r="AE3071" s="113"/>
      <c r="AF3071" s="60"/>
    </row>
    <row r="3072" spans="1:32">
      <c r="A3072" s="99" t="s">
        <v>834</v>
      </c>
      <c r="B3072" s="93"/>
      <c r="C3072" s="21" t="s">
        <v>327</v>
      </c>
      <c r="D3072" s="12">
        <v>100</v>
      </c>
      <c r="E3072" s="12">
        <v>0</v>
      </c>
      <c r="F3072" s="12">
        <v>80</v>
      </c>
      <c r="G3072" s="12">
        <v>0</v>
      </c>
      <c r="H3072" s="12">
        <v>0</v>
      </c>
      <c r="I3072" s="13">
        <v>50</v>
      </c>
      <c r="J3072" s="13">
        <v>20</v>
      </c>
      <c r="K3072" s="13">
        <v>20</v>
      </c>
      <c r="L3072" s="13">
        <v>20</v>
      </c>
      <c r="M3072" s="13">
        <v>35</v>
      </c>
      <c r="N3072" s="14">
        <f>D3072*$D$13</f>
        <v>150</v>
      </c>
      <c r="O3072" s="14">
        <f>E3072*$E$13</f>
        <v>0</v>
      </c>
      <c r="P3072" s="14">
        <f>F3072*$F$13</f>
        <v>120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472.5</v>
      </c>
      <c r="T3072" s="14">
        <f>(O3072/100)*(K3072*$K$13)+(O3072/100)*(M3072*$M$13)</f>
        <v>0</v>
      </c>
      <c r="U3072" s="14">
        <f>(P3072/100)*(K3072*$K$13)+(P3072/100)*(L3072*$L$13)+(P3072/100)*(M3072*$M$13)</f>
        <v>312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622.5</v>
      </c>
      <c r="Y3072" s="14">
        <f t="shared" si="975"/>
        <v>0</v>
      </c>
      <c r="Z3072" s="14">
        <f t="shared" si="976"/>
        <v>432</v>
      </c>
      <c r="AA3072" s="14">
        <f t="shared" si="977"/>
        <v>0</v>
      </c>
      <c r="AB3072" s="14">
        <f t="shared" si="979"/>
        <v>0</v>
      </c>
      <c r="AC3072" s="15">
        <f t="shared" si="978"/>
        <v>1054.5</v>
      </c>
      <c r="AD3072" s="48">
        <f>(ROUND(AC3072-AC3062,1)/AC3062)</f>
        <v>8.4876543209876545E-2</v>
      </c>
      <c r="AE3072" s="113"/>
      <c r="AF3072" s="60"/>
    </row>
    <row r="3073" spans="1:32">
      <c r="A3073" s="99" t="s">
        <v>835</v>
      </c>
      <c r="B3073" s="93"/>
      <c r="C3073" s="21" t="s">
        <v>328</v>
      </c>
      <c r="D3073" s="12">
        <v>125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20</v>
      </c>
      <c r="K3073" s="13">
        <v>98</v>
      </c>
      <c r="L3073" s="13">
        <v>0</v>
      </c>
      <c r="M3073" s="13">
        <v>0</v>
      </c>
      <c r="N3073" s="14">
        <f>D3073*$D$14</f>
        <v>187.5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945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1132.5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1132.5</v>
      </c>
      <c r="AD3073" s="48">
        <f>(ROUND(AC3073-AC3062,1)/AC3062)</f>
        <v>0.16512345679012347</v>
      </c>
      <c r="AE3073" s="113"/>
      <c r="AF3073" s="60"/>
    </row>
    <row r="3074" spans="1:32">
      <c r="A3074" s="99"/>
      <c r="B3074" s="93"/>
      <c r="C3074" s="21" t="s">
        <v>329</v>
      </c>
      <c r="D3074" s="12">
        <v>125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20</v>
      </c>
      <c r="K3074" s="13">
        <v>0</v>
      </c>
      <c r="L3074" s="13">
        <v>98</v>
      </c>
      <c r="M3074" s="13">
        <v>0</v>
      </c>
      <c r="N3074" s="14">
        <f>D3074*$D$15</f>
        <v>187.5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945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1132.5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1132.5</v>
      </c>
      <c r="AD3074" s="48">
        <f>(ROUND(AC3074-AC3062,1)/AC3062)</f>
        <v>0.16512345679012347</v>
      </c>
      <c r="AE3074" s="113"/>
      <c r="AF3074" s="60"/>
    </row>
    <row r="3075" spans="1:32">
      <c r="A3075" s="99"/>
      <c r="B3075" s="93"/>
      <c r="C3075" s="21" t="s">
        <v>325</v>
      </c>
      <c r="D3075" s="12">
        <v>100</v>
      </c>
      <c r="E3075" s="12">
        <v>0</v>
      </c>
      <c r="F3075" s="12">
        <v>80</v>
      </c>
      <c r="G3075" s="12">
        <v>0</v>
      </c>
      <c r="H3075" s="12">
        <v>0</v>
      </c>
      <c r="I3075" s="13">
        <v>50</v>
      </c>
      <c r="J3075" s="13">
        <v>61</v>
      </c>
      <c r="K3075" s="13">
        <v>20</v>
      </c>
      <c r="L3075" s="13">
        <v>20</v>
      </c>
      <c r="M3075" s="13">
        <v>0</v>
      </c>
      <c r="N3075" s="14">
        <f>D3075*$D$16</f>
        <v>160</v>
      </c>
      <c r="O3075" s="14">
        <f>E3075*$E$16</f>
        <v>0</v>
      </c>
      <c r="P3075" s="14">
        <f>F3075*$F$16</f>
        <v>128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519.20000000000005</v>
      </c>
      <c r="T3075" s="14">
        <f>(O3075/100)*(K3075*$K$16)</f>
        <v>0</v>
      </c>
      <c r="U3075" s="14">
        <f>(P3075/100)*(K3075*$K$16)+(P3075/100)*(L3075*$L$16)</f>
        <v>153.6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679.2</v>
      </c>
      <c r="Y3075" s="14">
        <f t="shared" si="975"/>
        <v>0</v>
      </c>
      <c r="Z3075" s="14">
        <f t="shared" si="976"/>
        <v>281.60000000000002</v>
      </c>
      <c r="AA3075" s="14">
        <f t="shared" si="977"/>
        <v>0</v>
      </c>
      <c r="AB3075" s="14">
        <f t="shared" si="979"/>
        <v>0</v>
      </c>
      <c r="AC3075" s="15">
        <f t="shared" si="978"/>
        <v>960.8</v>
      </c>
      <c r="AD3075" s="48">
        <f>(ROUND(AC3075-AC3062,1)/AC3062)</f>
        <v>-1.1522633744855966E-2</v>
      </c>
      <c r="AE3075" s="113"/>
      <c r="AF3075" s="60"/>
    </row>
    <row r="3076" spans="1:32">
      <c r="A3076" s="99"/>
      <c r="B3076" s="93"/>
      <c r="C3076" s="21" t="s">
        <v>326</v>
      </c>
      <c r="D3076" s="12">
        <v>100</v>
      </c>
      <c r="E3076" s="12">
        <v>0</v>
      </c>
      <c r="F3076" s="12">
        <v>80</v>
      </c>
      <c r="G3076" s="12">
        <v>0</v>
      </c>
      <c r="H3076" s="12">
        <v>0</v>
      </c>
      <c r="I3076" s="13">
        <v>88</v>
      </c>
      <c r="J3076" s="13">
        <v>20</v>
      </c>
      <c r="K3076" s="13">
        <v>20</v>
      </c>
      <c r="L3076" s="13">
        <v>20</v>
      </c>
      <c r="M3076" s="13">
        <v>0</v>
      </c>
      <c r="N3076" s="14">
        <f>D3076*$D$17</f>
        <v>160</v>
      </c>
      <c r="O3076" s="14">
        <f>E3076*$E$17</f>
        <v>0</v>
      </c>
      <c r="P3076" s="14">
        <f>F3076*$F$17</f>
        <v>128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665.6</v>
      </c>
      <c r="T3076" s="14">
        <f>(O3076/100)*(K3076*$K$17)</f>
        <v>0</v>
      </c>
      <c r="U3076" s="14">
        <f>(P3076/100)*(K3076*$K$17)+(P3076/100)*(L3076*$L$17)</f>
        <v>153.6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825.6</v>
      </c>
      <c r="Y3076" s="14">
        <f t="shared" si="975"/>
        <v>0</v>
      </c>
      <c r="Z3076" s="14">
        <f t="shared" si="976"/>
        <v>281.60000000000002</v>
      </c>
      <c r="AA3076" s="14">
        <f t="shared" si="977"/>
        <v>0</v>
      </c>
      <c r="AB3076" s="14">
        <f t="shared" si="979"/>
        <v>0</v>
      </c>
      <c r="AC3076" s="15">
        <f t="shared" si="978"/>
        <v>1107.2</v>
      </c>
      <c r="AD3076" s="48">
        <f>(ROUND(AC3076-AC3062,1)/AC3062)</f>
        <v>0.13909465020576131</v>
      </c>
      <c r="AE3076" s="113"/>
      <c r="AF3076" s="60"/>
    </row>
    <row r="3077" spans="1:32">
      <c r="A3077" s="106" t="s">
        <v>0</v>
      </c>
      <c r="B3077" s="90" t="s">
        <v>529</v>
      </c>
      <c r="C3077" s="50" t="s">
        <v>241</v>
      </c>
      <c r="D3077" s="11">
        <v>110</v>
      </c>
      <c r="E3077" s="11">
        <v>0</v>
      </c>
      <c r="F3077" s="11">
        <v>0</v>
      </c>
      <c r="G3077" s="11">
        <v>0</v>
      </c>
      <c r="H3077" s="11">
        <v>0</v>
      </c>
      <c r="I3077" s="51">
        <v>50</v>
      </c>
      <c r="J3077" s="51">
        <v>50</v>
      </c>
      <c r="K3077" s="51">
        <v>0</v>
      </c>
      <c r="L3077" s="51">
        <v>0</v>
      </c>
      <c r="M3077" s="51">
        <v>0</v>
      </c>
      <c r="N3077" s="52">
        <f>D3077*$D$3</f>
        <v>220</v>
      </c>
      <c r="O3077" s="52">
        <f>E3077*$E$3</f>
        <v>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660</v>
      </c>
      <c r="T3077" s="52">
        <f>(O3077/100)*(K3077*$K$3)</f>
        <v>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si="915"/>
        <v>880</v>
      </c>
      <c r="Y3077" s="52">
        <f t="shared" si="916"/>
        <v>0</v>
      </c>
      <c r="Z3077" s="52">
        <f t="shared" si="917"/>
        <v>0</v>
      </c>
      <c r="AA3077" s="52">
        <f t="shared" si="918"/>
        <v>0</v>
      </c>
      <c r="AB3077" s="52">
        <f>R3077+W3077</f>
        <v>0</v>
      </c>
      <c r="AC3077" s="53">
        <f>ROUND(X3077+Y3077+Z3077+AA3077+AB3077,1)</f>
        <v>880</v>
      </c>
      <c r="AD3077" s="58"/>
      <c r="AE3077" s="113"/>
      <c r="AF3077" s="60"/>
    </row>
    <row r="3078" spans="1:32">
      <c r="A3078" s="99" t="s">
        <v>802</v>
      </c>
      <c r="B3078" s="91">
        <v>20</v>
      </c>
      <c r="C3078" s="21" t="s">
        <v>324</v>
      </c>
      <c r="D3078" s="12">
        <v>110</v>
      </c>
      <c r="E3078" s="12">
        <v>0</v>
      </c>
      <c r="F3078" s="12">
        <v>0</v>
      </c>
      <c r="G3078" s="12">
        <v>0</v>
      </c>
      <c r="H3078" s="12">
        <v>0</v>
      </c>
      <c r="I3078" s="13">
        <v>71</v>
      </c>
      <c r="J3078" s="13">
        <v>71</v>
      </c>
      <c r="K3078" s="13">
        <v>0</v>
      </c>
      <c r="L3078" s="13">
        <v>0</v>
      </c>
      <c r="M3078" s="13">
        <v>0</v>
      </c>
      <c r="N3078" s="14">
        <f>D3078*$D$4</f>
        <v>176</v>
      </c>
      <c r="O3078" s="14">
        <f>E3078*$E$4</f>
        <v>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874.72</v>
      </c>
      <c r="T3078" s="14">
        <f>(O3078/100)*(K3078*$K$4)</f>
        <v>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ref="X3078:X3091" si="980">N3078+S3078</f>
        <v>1050.72</v>
      </c>
      <c r="Y3078" s="14">
        <f t="shared" ref="Y3078:Y3091" si="981">O3078+T3078</f>
        <v>0</v>
      </c>
      <c r="Z3078" s="14">
        <f t="shared" ref="Z3078:Z3091" si="982">P3078+U3078</f>
        <v>0</v>
      </c>
      <c r="AA3078" s="14">
        <f t="shared" ref="AA3078:AA3091" si="983">Q3078+V3078</f>
        <v>0</v>
      </c>
      <c r="AB3078" s="14">
        <f>R3078+W3078</f>
        <v>0</v>
      </c>
      <c r="AC3078" s="15">
        <f>ROUND(X3078+Y3078+Z3078+AA3078+AB3078,1)</f>
        <v>1050.7</v>
      </c>
      <c r="AD3078" s="48">
        <f>(ROUND(AC3078-AC3077,1)/AC3077)</f>
        <v>0.19397727272727272</v>
      </c>
      <c r="AE3078" s="113"/>
      <c r="AF3078" s="60"/>
    </row>
    <row r="3079" spans="1:32">
      <c r="A3079" s="99" t="s">
        <v>803</v>
      </c>
      <c r="B3079" s="91">
        <v>20</v>
      </c>
      <c r="C3079" s="21" t="s">
        <v>836</v>
      </c>
      <c r="D3079" s="12">
        <v>110</v>
      </c>
      <c r="E3079" s="12">
        <v>0</v>
      </c>
      <c r="F3079" s="12">
        <v>0</v>
      </c>
      <c r="G3079" s="12">
        <v>0</v>
      </c>
      <c r="H3079" s="12">
        <v>0</v>
      </c>
      <c r="I3079" s="13">
        <v>50</v>
      </c>
      <c r="J3079" s="13">
        <v>50</v>
      </c>
      <c r="K3079" s="13">
        <v>0</v>
      </c>
      <c r="L3079" s="13">
        <v>0</v>
      </c>
      <c r="M3079" s="13">
        <v>0</v>
      </c>
      <c r="N3079" s="14">
        <f>D3079*$D$5</f>
        <v>220</v>
      </c>
      <c r="O3079" s="14">
        <f>E3079*$E$5</f>
        <v>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616</v>
      </c>
      <c r="T3079" s="14">
        <f>(O3079/100)*(K3079*$K$5)</f>
        <v>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836</v>
      </c>
      <c r="Y3079" s="14">
        <f t="shared" si="981"/>
        <v>0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836</v>
      </c>
      <c r="AD3079" s="48">
        <f>(ROUND(AC3079-AC3077,1)/AC3077)</f>
        <v>-0.05</v>
      </c>
      <c r="AE3079" s="113" t="s">
        <v>801</v>
      </c>
      <c r="AF3079" s="60"/>
    </row>
    <row r="3080" spans="1:32">
      <c r="A3080" s="99" t="s">
        <v>804</v>
      </c>
      <c r="B3080" s="91">
        <v>0</v>
      </c>
      <c r="C3080" s="21" t="s">
        <v>337</v>
      </c>
      <c r="D3080" s="12">
        <v>110</v>
      </c>
      <c r="E3080" s="12">
        <v>0</v>
      </c>
      <c r="F3080" s="12">
        <v>0</v>
      </c>
      <c r="G3080" s="12">
        <v>0</v>
      </c>
      <c r="H3080" s="12">
        <v>0</v>
      </c>
      <c r="I3080" s="13">
        <v>50</v>
      </c>
      <c r="J3080" s="13">
        <v>50</v>
      </c>
      <c r="K3080" s="13">
        <v>0</v>
      </c>
      <c r="L3080" s="13">
        <v>0</v>
      </c>
      <c r="M3080" s="13">
        <v>0</v>
      </c>
      <c r="N3080" s="14">
        <f>D3080*$D$6</f>
        <v>220</v>
      </c>
      <c r="O3080" s="14">
        <f>E3080*$E$6</f>
        <v>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616</v>
      </c>
      <c r="T3080" s="14">
        <f>(O3080/100)*(K3080*$K$6)</f>
        <v>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836</v>
      </c>
      <c r="Y3080" s="14">
        <f t="shared" si="981"/>
        <v>0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836</v>
      </c>
      <c r="AD3080" s="48">
        <f>(ROUND(AC3080-AC3077,1)/AC3077)</f>
        <v>-0.05</v>
      </c>
      <c r="AE3080" s="113"/>
      <c r="AF3080" s="60"/>
    </row>
    <row r="3081" spans="1:32">
      <c r="A3081" s="99" t="s">
        <v>805</v>
      </c>
      <c r="B3081" s="91">
        <v>0</v>
      </c>
      <c r="C3081" s="21" t="s">
        <v>338</v>
      </c>
      <c r="D3081" s="12">
        <v>110</v>
      </c>
      <c r="E3081" s="12">
        <v>0</v>
      </c>
      <c r="F3081" s="12">
        <v>0</v>
      </c>
      <c r="G3081" s="12">
        <v>0</v>
      </c>
      <c r="H3081" s="12">
        <v>0</v>
      </c>
      <c r="I3081" s="13">
        <v>50</v>
      </c>
      <c r="J3081" s="13">
        <v>50</v>
      </c>
      <c r="K3081" s="13">
        <v>0</v>
      </c>
      <c r="L3081" s="13">
        <v>0</v>
      </c>
      <c r="M3081" s="13">
        <v>0</v>
      </c>
      <c r="N3081" s="14">
        <f>D3081*$D$7</f>
        <v>220</v>
      </c>
      <c r="O3081" s="14">
        <f>E3081*$E$7</f>
        <v>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616</v>
      </c>
      <c r="T3081" s="14">
        <f>(O3081/100)*(K3081*$K$7)</f>
        <v>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836</v>
      </c>
      <c r="Y3081" s="14">
        <f t="shared" si="981"/>
        <v>0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836</v>
      </c>
      <c r="AD3081" s="48">
        <f>(ROUND(AC3081-AC3077,1)/AC3077)</f>
        <v>-0.05</v>
      </c>
      <c r="AE3081" s="113"/>
      <c r="AF3081" s="60"/>
    </row>
    <row r="3082" spans="1:32">
      <c r="A3082" s="99" t="s">
        <v>655</v>
      </c>
      <c r="B3082" s="91"/>
      <c r="C3082" s="21" t="s">
        <v>339</v>
      </c>
      <c r="D3082" s="12">
        <v>110</v>
      </c>
      <c r="E3082" s="12">
        <v>0</v>
      </c>
      <c r="F3082" s="12">
        <v>0</v>
      </c>
      <c r="G3082" s="12">
        <v>0</v>
      </c>
      <c r="H3082" s="12">
        <v>0</v>
      </c>
      <c r="I3082" s="13">
        <v>50</v>
      </c>
      <c r="J3082" s="13">
        <v>50</v>
      </c>
      <c r="K3082" s="13">
        <v>0</v>
      </c>
      <c r="L3082" s="13">
        <v>0</v>
      </c>
      <c r="M3082" s="13">
        <v>0</v>
      </c>
      <c r="N3082" s="14">
        <f>D3082*$D$8</f>
        <v>220</v>
      </c>
      <c r="O3082" s="14">
        <f>E3082*$E$8</f>
        <v>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616</v>
      </c>
      <c r="T3082" s="14">
        <f>(O3082/100)*(K3082*$K$8)</f>
        <v>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836</v>
      </c>
      <c r="Y3082" s="14">
        <f t="shared" si="981"/>
        <v>0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836</v>
      </c>
      <c r="AD3082" s="48">
        <f>(ROUND(AC3082-AC3077,1)/AC3077)</f>
        <v>-0.05</v>
      </c>
      <c r="AE3082" s="113"/>
      <c r="AF3082" s="60"/>
    </row>
    <row r="3083" spans="1:32">
      <c r="A3083" s="99" t="s">
        <v>596</v>
      </c>
      <c r="B3083" s="91"/>
      <c r="C3083" s="21" t="s">
        <v>1</v>
      </c>
      <c r="D3083" s="12">
        <v>55</v>
      </c>
      <c r="E3083" s="12">
        <v>110</v>
      </c>
      <c r="F3083" s="12">
        <v>0</v>
      </c>
      <c r="G3083" s="12">
        <v>0</v>
      </c>
      <c r="H3083" s="12">
        <v>0</v>
      </c>
      <c r="I3083" s="13">
        <v>50</v>
      </c>
      <c r="J3083" s="13">
        <v>50</v>
      </c>
      <c r="K3083" s="13">
        <v>105</v>
      </c>
      <c r="L3083" s="13">
        <v>0</v>
      </c>
      <c r="M3083" s="13">
        <v>0</v>
      </c>
      <c r="N3083" s="14">
        <f>D3083*$D$9</f>
        <v>71.5</v>
      </c>
      <c r="O3083" s="14">
        <f>E3083*$E$9</f>
        <v>165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214.5</v>
      </c>
      <c r="T3083" s="14">
        <f>(O3083/100)*(K3083*$K$9)</f>
        <v>519.75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286</v>
      </c>
      <c r="Y3083" s="14">
        <f t="shared" si="981"/>
        <v>684.75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970.8</v>
      </c>
      <c r="AD3083" s="48">
        <f>(ROUND(AC3083-AC3077,1)/AC3077)</f>
        <v>0.10318181818181818</v>
      </c>
      <c r="AE3083" s="113"/>
      <c r="AF3083" s="60"/>
    </row>
    <row r="3084" spans="1:32">
      <c r="A3084" s="99" t="s">
        <v>831</v>
      </c>
      <c r="B3084" s="91"/>
      <c r="C3084" s="21" t="s">
        <v>2</v>
      </c>
      <c r="D3084" s="12">
        <v>55</v>
      </c>
      <c r="E3084" s="12">
        <v>0</v>
      </c>
      <c r="F3084" s="12">
        <v>110</v>
      </c>
      <c r="G3084" s="12">
        <v>0</v>
      </c>
      <c r="H3084" s="12">
        <v>0</v>
      </c>
      <c r="I3084" s="13">
        <v>50</v>
      </c>
      <c r="J3084" s="13">
        <v>50</v>
      </c>
      <c r="K3084" s="13">
        <v>52.5</v>
      </c>
      <c r="L3084" s="13">
        <v>52.5</v>
      </c>
      <c r="M3084" s="13">
        <v>0</v>
      </c>
      <c r="N3084" s="14">
        <f>D3084*$D$10</f>
        <v>71.5</v>
      </c>
      <c r="O3084" s="14">
        <f>E3084*$E$10</f>
        <v>0</v>
      </c>
      <c r="P3084" s="14">
        <f>F3084*$F$10</f>
        <v>165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214.5</v>
      </c>
      <c r="T3084" s="14">
        <f>(O3084/100)*(K3084*$J$10)</f>
        <v>0</v>
      </c>
      <c r="U3084" s="14">
        <f>(P3084/100)*(K3084*$K$10)+(P3084/100)*(L3084*$L$10)</f>
        <v>519.75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286</v>
      </c>
      <c r="Y3084" s="14">
        <f t="shared" si="981"/>
        <v>0</v>
      </c>
      <c r="Z3084" s="14">
        <f t="shared" si="982"/>
        <v>684.75</v>
      </c>
      <c r="AA3084" s="14">
        <f t="shared" si="983"/>
        <v>0</v>
      </c>
      <c r="AB3084" s="14">
        <f t="shared" si="985"/>
        <v>0</v>
      </c>
      <c r="AC3084" s="15">
        <f t="shared" si="984"/>
        <v>970.8</v>
      </c>
      <c r="AD3084" s="48">
        <f>(ROUND(AC3084-AC3077,1)/AC3077)</f>
        <v>0.10318181818181818</v>
      </c>
      <c r="AE3084" s="113"/>
      <c r="AF3084" s="60"/>
    </row>
    <row r="3085" spans="1:32">
      <c r="A3085" s="99" t="s">
        <v>832</v>
      </c>
      <c r="B3085" s="91"/>
      <c r="C3085" s="21" t="s">
        <v>3</v>
      </c>
      <c r="D3085" s="12">
        <v>55</v>
      </c>
      <c r="E3085" s="12">
        <v>0</v>
      </c>
      <c r="F3085" s="12">
        <v>0</v>
      </c>
      <c r="G3085" s="12">
        <v>110</v>
      </c>
      <c r="H3085" s="12">
        <v>0</v>
      </c>
      <c r="I3085" s="13">
        <v>50</v>
      </c>
      <c r="J3085" s="13">
        <v>50</v>
      </c>
      <c r="K3085" s="13">
        <v>0</v>
      </c>
      <c r="L3085" s="13">
        <v>105</v>
      </c>
      <c r="M3085" s="13">
        <v>0</v>
      </c>
      <c r="N3085" s="14">
        <f>D3085*$D$11</f>
        <v>71.5</v>
      </c>
      <c r="O3085" s="14">
        <f>E3085*$E$11</f>
        <v>0</v>
      </c>
      <c r="P3085" s="14">
        <f>F3085*$F$11</f>
        <v>0</v>
      </c>
      <c r="Q3085" s="14">
        <f>G3085*$G$11</f>
        <v>165</v>
      </c>
      <c r="R3085" s="14">
        <f>H3085*$H$11</f>
        <v>0</v>
      </c>
      <c r="S3085" s="14">
        <f>(N3085/100)*(I3085*$I$11)+(N3085/100)*(J3085*$J$11)</f>
        <v>214.5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519.75</v>
      </c>
      <c r="W3085" s="14">
        <f>(R3085/100)*(K3085*$K$11)+(R3085/100)*(L3085*$L$11)</f>
        <v>0</v>
      </c>
      <c r="X3085" s="14">
        <f t="shared" si="980"/>
        <v>286</v>
      </c>
      <c r="Y3085" s="14">
        <f t="shared" si="981"/>
        <v>0</v>
      </c>
      <c r="Z3085" s="14">
        <f t="shared" si="982"/>
        <v>0</v>
      </c>
      <c r="AA3085" s="14">
        <f t="shared" si="983"/>
        <v>684.75</v>
      </c>
      <c r="AB3085" s="14">
        <f t="shared" si="985"/>
        <v>0</v>
      </c>
      <c r="AC3085" s="15">
        <f t="shared" si="984"/>
        <v>970.8</v>
      </c>
      <c r="AD3085" s="48">
        <f>(ROUND(AC3085-AC3077,1)/AC3077)</f>
        <v>0.10318181818181818</v>
      </c>
      <c r="AE3085" s="113"/>
      <c r="AF3085" s="60"/>
    </row>
    <row r="3086" spans="1:32">
      <c r="A3086" s="99" t="s">
        <v>833</v>
      </c>
      <c r="B3086" s="91"/>
      <c r="C3086" s="21" t="s">
        <v>4</v>
      </c>
      <c r="D3086" s="12">
        <v>55</v>
      </c>
      <c r="E3086" s="12">
        <v>0</v>
      </c>
      <c r="F3086" s="12">
        <v>0</v>
      </c>
      <c r="G3086" s="12">
        <v>0</v>
      </c>
      <c r="H3086" s="12">
        <v>110</v>
      </c>
      <c r="I3086" s="13">
        <v>50</v>
      </c>
      <c r="J3086" s="13">
        <v>50</v>
      </c>
      <c r="K3086" s="13">
        <v>52.5</v>
      </c>
      <c r="L3086" s="13">
        <v>52.5</v>
      </c>
      <c r="M3086" s="13">
        <v>0</v>
      </c>
      <c r="N3086" s="14">
        <f>D3086*$D$12</f>
        <v>71.5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165</v>
      </c>
      <c r="S3086" s="14">
        <f>(N3086/100)*(I3086*$I$12)+(N3086/100)*(J3086*$J$12)</f>
        <v>214.5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519.75</v>
      </c>
      <c r="X3086" s="14">
        <f t="shared" si="980"/>
        <v>286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684.75</v>
      </c>
      <c r="AC3086" s="15">
        <f t="shared" si="984"/>
        <v>970.8</v>
      </c>
      <c r="AD3086" s="48">
        <f>(ROUND(AC3086-AC3077,1)/AC3077)</f>
        <v>0.10318181818181818</v>
      </c>
      <c r="AE3086" s="113"/>
      <c r="AF3086" s="60"/>
    </row>
    <row r="3087" spans="1:32">
      <c r="A3087" s="99" t="s">
        <v>834</v>
      </c>
      <c r="B3087" s="91"/>
      <c r="C3087" s="21" t="s">
        <v>327</v>
      </c>
      <c r="D3087" s="12">
        <v>110</v>
      </c>
      <c r="E3087" s="12">
        <v>0</v>
      </c>
      <c r="F3087" s="12">
        <v>0</v>
      </c>
      <c r="G3087" s="12">
        <v>0</v>
      </c>
      <c r="H3087" s="12">
        <v>0</v>
      </c>
      <c r="I3087" s="13">
        <v>50</v>
      </c>
      <c r="J3087" s="13">
        <v>50</v>
      </c>
      <c r="K3087" s="13">
        <v>0</v>
      </c>
      <c r="L3087" s="13">
        <v>0</v>
      </c>
      <c r="M3087" s="13">
        <v>80</v>
      </c>
      <c r="N3087" s="14">
        <f>D3087*$D$13</f>
        <v>165</v>
      </c>
      <c r="O3087" s="14">
        <f>E3087*$E$13</f>
        <v>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891</v>
      </c>
      <c r="T3087" s="14">
        <f>(O3087/100)*(K3087*$K$13)+(O3087/100)*(M3087*$M$13)</f>
        <v>0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1056</v>
      </c>
      <c r="Y3087" s="14">
        <f t="shared" si="981"/>
        <v>0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1056</v>
      </c>
      <c r="AD3087" s="48">
        <f>(ROUND(AC3087-AC3077,1)/AC3077)</f>
        <v>0.2</v>
      </c>
      <c r="AE3087" s="113"/>
      <c r="AF3087" s="60"/>
    </row>
    <row r="3088" spans="1:32">
      <c r="A3088" s="99" t="s">
        <v>835</v>
      </c>
      <c r="B3088" s="91"/>
      <c r="C3088" s="21" t="s">
        <v>328</v>
      </c>
      <c r="D3088" s="12">
        <v>110</v>
      </c>
      <c r="E3088" s="12">
        <v>0</v>
      </c>
      <c r="F3088" s="12">
        <v>0</v>
      </c>
      <c r="G3088" s="12">
        <v>0</v>
      </c>
      <c r="H3088" s="12">
        <v>0</v>
      </c>
      <c r="I3088" s="13">
        <v>50</v>
      </c>
      <c r="J3088" s="13">
        <v>50</v>
      </c>
      <c r="K3088" s="13">
        <v>80</v>
      </c>
      <c r="L3088" s="13">
        <v>0</v>
      </c>
      <c r="M3088" s="13">
        <v>0</v>
      </c>
      <c r="N3088" s="14">
        <f>D3088*$D$14</f>
        <v>165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891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1056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1056</v>
      </c>
      <c r="AD3088" s="48">
        <f>(ROUND(AC3088-AC3077,1)/AC3077)</f>
        <v>0.2</v>
      </c>
      <c r="AE3088" s="113"/>
      <c r="AF3088" s="60"/>
    </row>
    <row r="3089" spans="1:32">
      <c r="A3089" s="99"/>
      <c r="B3089" s="91"/>
      <c r="C3089" s="21" t="s">
        <v>329</v>
      </c>
      <c r="D3089" s="12">
        <v>110</v>
      </c>
      <c r="E3089" s="12">
        <v>0</v>
      </c>
      <c r="F3089" s="12">
        <v>0</v>
      </c>
      <c r="G3089" s="12">
        <v>0</v>
      </c>
      <c r="H3089" s="12">
        <v>0</v>
      </c>
      <c r="I3089" s="13">
        <v>50</v>
      </c>
      <c r="J3089" s="13">
        <v>50</v>
      </c>
      <c r="K3089" s="13">
        <v>0</v>
      </c>
      <c r="L3089" s="13">
        <v>80</v>
      </c>
      <c r="M3089" s="13">
        <v>0</v>
      </c>
      <c r="N3089" s="14">
        <f>D3089*$D$15</f>
        <v>165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891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1056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1056</v>
      </c>
      <c r="AD3089" s="48">
        <f>(ROUND(AC3089-AC3077,1)/AC3077)</f>
        <v>0.2</v>
      </c>
      <c r="AE3089" s="113"/>
      <c r="AF3089" s="60"/>
    </row>
    <row r="3090" spans="1:32">
      <c r="A3090" s="99"/>
      <c r="B3090" s="91"/>
      <c r="C3090" s="21" t="s">
        <v>325</v>
      </c>
      <c r="D3090" s="12">
        <v>110</v>
      </c>
      <c r="E3090" s="12">
        <v>0</v>
      </c>
      <c r="F3090" s="12">
        <v>0</v>
      </c>
      <c r="G3090" s="12">
        <v>0</v>
      </c>
      <c r="H3090" s="12">
        <v>0</v>
      </c>
      <c r="I3090" s="13">
        <v>50</v>
      </c>
      <c r="J3090" s="13">
        <v>82</v>
      </c>
      <c r="K3090" s="13">
        <v>0</v>
      </c>
      <c r="L3090" s="13">
        <v>0</v>
      </c>
      <c r="M3090" s="13">
        <v>0</v>
      </c>
      <c r="N3090" s="14">
        <f>D3090*$D$16</f>
        <v>176</v>
      </c>
      <c r="O3090" s="14">
        <f>E3090*$E$16</f>
        <v>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737.44</v>
      </c>
      <c r="T3090" s="14">
        <f>(O3090/100)*(K3090*$K$16)</f>
        <v>0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913.44</v>
      </c>
      <c r="Y3090" s="14">
        <f t="shared" si="981"/>
        <v>0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913.4</v>
      </c>
      <c r="AD3090" s="48">
        <f>(ROUND(AC3090-AC3077,1)/AC3077)</f>
        <v>3.7954545454545456E-2</v>
      </c>
      <c r="AE3090" s="113"/>
      <c r="AF3090" s="60"/>
    </row>
    <row r="3091" spans="1:32">
      <c r="A3091" s="99"/>
      <c r="B3091" s="91"/>
      <c r="C3091" s="21" t="s">
        <v>326</v>
      </c>
      <c r="D3091" s="12">
        <v>110</v>
      </c>
      <c r="E3091" s="12">
        <v>0</v>
      </c>
      <c r="F3091" s="12">
        <v>0</v>
      </c>
      <c r="G3091" s="12">
        <v>0</v>
      </c>
      <c r="H3091" s="12">
        <v>0</v>
      </c>
      <c r="I3091" s="13">
        <v>82</v>
      </c>
      <c r="J3091" s="13">
        <v>50</v>
      </c>
      <c r="K3091" s="13">
        <v>0</v>
      </c>
      <c r="L3091" s="13">
        <v>0</v>
      </c>
      <c r="M3091" s="13">
        <v>0</v>
      </c>
      <c r="N3091" s="14">
        <f>D3091*$D$17</f>
        <v>176</v>
      </c>
      <c r="O3091" s="14">
        <f>E3091*$E$17</f>
        <v>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737.44</v>
      </c>
      <c r="T3091" s="14">
        <f>(O3091/100)*(K3091*$K$17)</f>
        <v>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913.44</v>
      </c>
      <c r="Y3091" s="14">
        <f t="shared" si="981"/>
        <v>0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913.4</v>
      </c>
      <c r="AD3091" s="48">
        <f>(ROUND(AC3091-AC3077,1)/AC3077)</f>
        <v>3.7954545454545456E-2</v>
      </c>
      <c r="AE3091" s="113"/>
      <c r="AF3091" s="60"/>
    </row>
    <row r="3092" spans="1:32">
      <c r="A3092" s="106" t="s">
        <v>0</v>
      </c>
      <c r="B3092" s="92" t="s">
        <v>135</v>
      </c>
      <c r="C3092" s="50" t="s">
        <v>241</v>
      </c>
      <c r="D3092" s="11">
        <v>90</v>
      </c>
      <c r="E3092" s="11">
        <v>100</v>
      </c>
      <c r="F3092" s="11">
        <v>0</v>
      </c>
      <c r="G3092" s="11">
        <v>0</v>
      </c>
      <c r="H3092" s="11">
        <v>0</v>
      </c>
      <c r="I3092" s="51">
        <v>30</v>
      </c>
      <c r="J3092" s="51">
        <v>30</v>
      </c>
      <c r="K3092" s="51">
        <v>50</v>
      </c>
      <c r="L3092" s="51">
        <v>0</v>
      </c>
      <c r="M3092" s="51">
        <v>0</v>
      </c>
      <c r="N3092" s="52">
        <f>D3092*$D$3</f>
        <v>180</v>
      </c>
      <c r="O3092" s="52">
        <f>E3092*$E$3</f>
        <v>200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324</v>
      </c>
      <c r="T3092" s="52">
        <f>(O3092/100)*(K3092*$K$3)</f>
        <v>300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ref="X3092:X3121" si="986">N3092+S3092</f>
        <v>504</v>
      </c>
      <c r="Y3092" s="52">
        <f t="shared" ref="Y3092:Y3121" si="987">O3092+T3092</f>
        <v>500</v>
      </c>
      <c r="Z3092" s="52">
        <f t="shared" ref="Z3092:Z3121" si="988">P3092+U3092</f>
        <v>0</v>
      </c>
      <c r="AA3092" s="52">
        <f t="shared" ref="AA3092:AA3121" si="989">Q3092+V3092</f>
        <v>0</v>
      </c>
      <c r="AB3092" s="52">
        <f>R3092+W3092</f>
        <v>0</v>
      </c>
      <c r="AC3092" s="53">
        <f>ROUND(X3092+Y3092+Z3092+AA3092+AB3092,1)</f>
        <v>1004</v>
      </c>
      <c r="AD3092" s="58"/>
      <c r="AE3092" s="113"/>
      <c r="AF3092" s="60"/>
    </row>
    <row r="3093" spans="1:32">
      <c r="A3093" s="99" t="s">
        <v>802</v>
      </c>
      <c r="B3093" s="93">
        <v>12</v>
      </c>
      <c r="C3093" s="21" t="s">
        <v>324</v>
      </c>
      <c r="D3093" s="12">
        <v>90</v>
      </c>
      <c r="E3093" s="12">
        <v>100</v>
      </c>
      <c r="F3093" s="12">
        <v>0</v>
      </c>
      <c r="G3093" s="12">
        <v>0</v>
      </c>
      <c r="H3093" s="12">
        <v>0</v>
      </c>
      <c r="I3093" s="13">
        <v>61</v>
      </c>
      <c r="J3093" s="13">
        <v>61</v>
      </c>
      <c r="K3093" s="13">
        <v>50</v>
      </c>
      <c r="L3093" s="13">
        <v>0</v>
      </c>
      <c r="M3093" s="13">
        <v>0</v>
      </c>
      <c r="N3093" s="14">
        <f>D3093*$D$4</f>
        <v>144</v>
      </c>
      <c r="O3093" s="14">
        <f>E3093*$E$4</f>
        <v>160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614.88</v>
      </c>
      <c r="T3093" s="14">
        <f>(O3093/100)*(K3093*$K$4)</f>
        <v>240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6"/>
        <v>758.88</v>
      </c>
      <c r="Y3093" s="14">
        <f t="shared" si="987"/>
        <v>400</v>
      </c>
      <c r="Z3093" s="14">
        <f t="shared" si="988"/>
        <v>0</v>
      </c>
      <c r="AA3093" s="14">
        <f t="shared" si="989"/>
        <v>0</v>
      </c>
      <c r="AB3093" s="14">
        <f>R3093+W3093</f>
        <v>0</v>
      </c>
      <c r="AC3093" s="15">
        <f>ROUND(X3093+Y3093+Z3093+AA3093+AB3093,1)</f>
        <v>1158.9000000000001</v>
      </c>
      <c r="AD3093" s="48">
        <f>(ROUND(AC3093-AC3092,1)/AC3092)</f>
        <v>0.15428286852589643</v>
      </c>
      <c r="AE3093" s="113"/>
      <c r="AF3093" s="60"/>
    </row>
    <row r="3094" spans="1:32">
      <c r="A3094" s="99" t="s">
        <v>803</v>
      </c>
      <c r="B3094" s="93">
        <v>10</v>
      </c>
      <c r="C3094" s="21" t="s">
        <v>836</v>
      </c>
      <c r="D3094" s="12">
        <v>90</v>
      </c>
      <c r="E3094" s="12">
        <v>100</v>
      </c>
      <c r="F3094" s="12">
        <v>0</v>
      </c>
      <c r="G3094" s="12">
        <v>0</v>
      </c>
      <c r="H3094" s="12">
        <v>0</v>
      </c>
      <c r="I3094" s="13">
        <v>30</v>
      </c>
      <c r="J3094" s="13">
        <v>30</v>
      </c>
      <c r="K3094" s="13">
        <v>50</v>
      </c>
      <c r="L3094" s="13">
        <v>0</v>
      </c>
      <c r="M3094" s="13">
        <v>0</v>
      </c>
      <c r="N3094" s="14">
        <f>D3094*$D$5</f>
        <v>180</v>
      </c>
      <c r="O3094" s="14">
        <f>E3094*$E$5</f>
        <v>200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302.40000000000003</v>
      </c>
      <c r="T3094" s="14">
        <f>(O3094/100)*(K3094*$K$5)</f>
        <v>280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6"/>
        <v>482.40000000000003</v>
      </c>
      <c r="Y3094" s="14">
        <f t="shared" si="987"/>
        <v>480</v>
      </c>
      <c r="Z3094" s="14">
        <f t="shared" si="988"/>
        <v>0</v>
      </c>
      <c r="AA3094" s="14">
        <f t="shared" si="989"/>
        <v>0</v>
      </c>
      <c r="AB3094" s="14">
        <f>R3094+W3094</f>
        <v>0</v>
      </c>
      <c r="AC3094" s="15">
        <f t="shared" ref="AC3094:AC3106" si="990">ROUND(X3094+Y3094+Z3094+AA3094+AB3094,1)</f>
        <v>962.4</v>
      </c>
      <c r="AD3094" s="48">
        <f>(ROUND(AC3094-AC3092,1)/AC3092)</f>
        <v>-4.1434262948207172E-2</v>
      </c>
      <c r="AE3094" s="113" t="s">
        <v>801</v>
      </c>
      <c r="AF3094" s="60"/>
    </row>
    <row r="3095" spans="1:32">
      <c r="A3095" s="99" t="s">
        <v>804</v>
      </c>
      <c r="B3095" s="93">
        <v>25</v>
      </c>
      <c r="C3095" s="21" t="s">
        <v>337</v>
      </c>
      <c r="D3095" s="12">
        <v>90</v>
      </c>
      <c r="E3095" s="12">
        <v>100</v>
      </c>
      <c r="F3095" s="12">
        <v>0</v>
      </c>
      <c r="G3095" s="12">
        <v>0</v>
      </c>
      <c r="H3095" s="12">
        <v>0</v>
      </c>
      <c r="I3095" s="13">
        <v>30</v>
      </c>
      <c r="J3095" s="13">
        <v>30</v>
      </c>
      <c r="K3095" s="13">
        <v>50</v>
      </c>
      <c r="L3095" s="13">
        <v>0</v>
      </c>
      <c r="M3095" s="13">
        <v>0</v>
      </c>
      <c r="N3095" s="14">
        <f>D3095*$D$6</f>
        <v>180</v>
      </c>
      <c r="O3095" s="14">
        <f>E3095*$E$6</f>
        <v>200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302.40000000000003</v>
      </c>
      <c r="T3095" s="14">
        <f>(O3095/100)*(K3095*$K$6)</f>
        <v>280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6"/>
        <v>482.40000000000003</v>
      </c>
      <c r="Y3095" s="14">
        <f t="shared" si="987"/>
        <v>480</v>
      </c>
      <c r="Z3095" s="14">
        <f t="shared" si="988"/>
        <v>0</v>
      </c>
      <c r="AA3095" s="14">
        <f t="shared" si="989"/>
        <v>0</v>
      </c>
      <c r="AB3095" s="14">
        <f t="shared" ref="AB3095:AB3106" si="991">R3095+W3095</f>
        <v>0</v>
      </c>
      <c r="AC3095" s="15">
        <f t="shared" si="990"/>
        <v>962.4</v>
      </c>
      <c r="AD3095" s="48">
        <f>(ROUND(AC3095-AC3092,1)/AC3092)</f>
        <v>-4.1434262948207172E-2</v>
      </c>
      <c r="AE3095" s="113"/>
      <c r="AF3095" s="60"/>
    </row>
    <row r="3096" spans="1:32">
      <c r="A3096" s="99" t="s">
        <v>805</v>
      </c>
      <c r="B3096" s="93">
        <v>0</v>
      </c>
      <c r="C3096" s="21" t="s">
        <v>338</v>
      </c>
      <c r="D3096" s="12">
        <v>90</v>
      </c>
      <c r="E3096" s="12">
        <v>100</v>
      </c>
      <c r="F3096" s="12">
        <v>0</v>
      </c>
      <c r="G3096" s="12">
        <v>0</v>
      </c>
      <c r="H3096" s="12">
        <v>0</v>
      </c>
      <c r="I3096" s="13">
        <v>30</v>
      </c>
      <c r="J3096" s="13">
        <v>30</v>
      </c>
      <c r="K3096" s="13">
        <v>50</v>
      </c>
      <c r="L3096" s="13">
        <v>0</v>
      </c>
      <c r="M3096" s="13">
        <v>0</v>
      </c>
      <c r="N3096" s="14">
        <f>D3096*$D$7</f>
        <v>180</v>
      </c>
      <c r="O3096" s="14">
        <f>E3096*$E$7</f>
        <v>200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302.40000000000003</v>
      </c>
      <c r="T3096" s="14">
        <f>(O3096/100)*(K3096*$K$7)</f>
        <v>280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6"/>
        <v>482.40000000000003</v>
      </c>
      <c r="Y3096" s="14">
        <f t="shared" si="987"/>
        <v>480</v>
      </c>
      <c r="Z3096" s="14">
        <f t="shared" si="988"/>
        <v>0</v>
      </c>
      <c r="AA3096" s="14">
        <f t="shared" si="989"/>
        <v>0</v>
      </c>
      <c r="AB3096" s="14">
        <f t="shared" si="991"/>
        <v>0</v>
      </c>
      <c r="AC3096" s="15">
        <f t="shared" si="990"/>
        <v>962.4</v>
      </c>
      <c r="AD3096" s="48">
        <f>(ROUND(AC3096-AC3092,1)/AC3092)</f>
        <v>-4.1434262948207172E-2</v>
      </c>
      <c r="AE3096" s="113"/>
      <c r="AF3096" s="60"/>
    </row>
    <row r="3097" spans="1:32">
      <c r="A3097" s="99" t="s">
        <v>655</v>
      </c>
      <c r="B3097" s="93"/>
      <c r="C3097" s="21" t="s">
        <v>339</v>
      </c>
      <c r="D3097" s="12">
        <v>90</v>
      </c>
      <c r="E3097" s="12">
        <v>100</v>
      </c>
      <c r="F3097" s="12">
        <v>0</v>
      </c>
      <c r="G3097" s="12">
        <v>0</v>
      </c>
      <c r="H3097" s="12">
        <v>0</v>
      </c>
      <c r="I3097" s="13">
        <v>30</v>
      </c>
      <c r="J3097" s="13">
        <v>30</v>
      </c>
      <c r="K3097" s="13">
        <v>50</v>
      </c>
      <c r="L3097" s="13">
        <v>0</v>
      </c>
      <c r="M3097" s="13">
        <v>0</v>
      </c>
      <c r="N3097" s="14">
        <f>D3097*$D$8</f>
        <v>180</v>
      </c>
      <c r="O3097" s="14">
        <f>E3097*$E$8</f>
        <v>200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302.40000000000003</v>
      </c>
      <c r="T3097" s="14">
        <f>(O3097/100)*(K3097*$K$8)</f>
        <v>280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6"/>
        <v>482.40000000000003</v>
      </c>
      <c r="Y3097" s="14">
        <f t="shared" si="987"/>
        <v>480</v>
      </c>
      <c r="Z3097" s="14">
        <f t="shared" si="988"/>
        <v>0</v>
      </c>
      <c r="AA3097" s="14">
        <f t="shared" si="989"/>
        <v>0</v>
      </c>
      <c r="AB3097" s="14">
        <f t="shared" si="991"/>
        <v>0</v>
      </c>
      <c r="AC3097" s="15">
        <f t="shared" si="990"/>
        <v>962.4</v>
      </c>
      <c r="AD3097" s="48">
        <f>(ROUND(AC3097-AC3092,1)/AC3092)</f>
        <v>-4.1434262948207172E-2</v>
      </c>
      <c r="AE3097" s="113"/>
      <c r="AF3097" s="60"/>
    </row>
    <row r="3098" spans="1:32">
      <c r="A3098" s="99" t="s">
        <v>596</v>
      </c>
      <c r="B3098" s="93"/>
      <c r="C3098" s="21" t="s">
        <v>1</v>
      </c>
      <c r="D3098" s="12">
        <v>46</v>
      </c>
      <c r="E3098" s="12">
        <v>250</v>
      </c>
      <c r="F3098" s="12">
        <v>0</v>
      </c>
      <c r="G3098" s="12">
        <v>0</v>
      </c>
      <c r="H3098" s="12">
        <v>0</v>
      </c>
      <c r="I3098" s="13">
        <v>30</v>
      </c>
      <c r="J3098" s="13">
        <v>30</v>
      </c>
      <c r="K3098" s="13">
        <v>50</v>
      </c>
      <c r="L3098" s="13">
        <v>0</v>
      </c>
      <c r="M3098" s="13">
        <v>0</v>
      </c>
      <c r="N3098" s="14">
        <f>D3098*$D$9</f>
        <v>59.800000000000004</v>
      </c>
      <c r="O3098" s="14">
        <f>E3098*$E$9</f>
        <v>375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107.64000000000001</v>
      </c>
      <c r="T3098" s="14">
        <f>(O3098/100)*(K3098*$K$9)</f>
        <v>562.5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6"/>
        <v>167.44000000000003</v>
      </c>
      <c r="Y3098" s="14">
        <f t="shared" si="987"/>
        <v>937.5</v>
      </c>
      <c r="Z3098" s="14">
        <f t="shared" si="988"/>
        <v>0</v>
      </c>
      <c r="AA3098" s="14">
        <f t="shared" si="989"/>
        <v>0</v>
      </c>
      <c r="AB3098" s="14">
        <f t="shared" si="991"/>
        <v>0</v>
      </c>
      <c r="AC3098" s="15">
        <f t="shared" si="990"/>
        <v>1104.9000000000001</v>
      </c>
      <c r="AD3098" s="48">
        <f>(ROUND(AC3098-AC3092,1)/AC3092)</f>
        <v>0.1004980079681275</v>
      </c>
      <c r="AE3098" s="113"/>
      <c r="AF3098" s="60"/>
    </row>
    <row r="3099" spans="1:32">
      <c r="A3099" s="99" t="s">
        <v>831</v>
      </c>
      <c r="B3099" s="93"/>
      <c r="C3099" s="21" t="s">
        <v>2</v>
      </c>
      <c r="D3099" s="12">
        <v>46</v>
      </c>
      <c r="E3099" s="12">
        <v>0</v>
      </c>
      <c r="F3099" s="12">
        <v>250</v>
      </c>
      <c r="G3099" s="12">
        <v>0</v>
      </c>
      <c r="H3099" s="12">
        <v>0</v>
      </c>
      <c r="I3099" s="13">
        <v>30</v>
      </c>
      <c r="J3099" s="13">
        <v>30</v>
      </c>
      <c r="K3099" s="13">
        <v>25</v>
      </c>
      <c r="L3099" s="13">
        <v>25</v>
      </c>
      <c r="M3099" s="13">
        <v>0</v>
      </c>
      <c r="N3099" s="14">
        <f>D3099*$D$10</f>
        <v>59.800000000000004</v>
      </c>
      <c r="O3099" s="14">
        <f>E3099*$E$10</f>
        <v>0</v>
      </c>
      <c r="P3099" s="14">
        <f>F3099*$F$10</f>
        <v>375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107.64000000000001</v>
      </c>
      <c r="T3099" s="14">
        <f>(O3099/100)*(K3099*$J$10)</f>
        <v>0</v>
      </c>
      <c r="U3099" s="14">
        <f>(P3099/100)*(K3099*$K$10)+(P3099/100)*(L3099*$L$10)</f>
        <v>562.5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6"/>
        <v>167.44000000000003</v>
      </c>
      <c r="Y3099" s="14">
        <f t="shared" si="987"/>
        <v>0</v>
      </c>
      <c r="Z3099" s="14">
        <f t="shared" si="988"/>
        <v>937.5</v>
      </c>
      <c r="AA3099" s="14">
        <f t="shared" si="989"/>
        <v>0</v>
      </c>
      <c r="AB3099" s="14">
        <f t="shared" si="991"/>
        <v>0</v>
      </c>
      <c r="AC3099" s="15">
        <f t="shared" si="990"/>
        <v>1104.9000000000001</v>
      </c>
      <c r="AD3099" s="48">
        <f>(ROUND(AC3099-AC3092,1)/AC3092)</f>
        <v>0.1004980079681275</v>
      </c>
      <c r="AE3099" s="113"/>
      <c r="AF3099" s="60"/>
    </row>
    <row r="3100" spans="1:32">
      <c r="A3100" s="99" t="s">
        <v>832</v>
      </c>
      <c r="B3100" s="93"/>
      <c r="C3100" s="21" t="s">
        <v>3</v>
      </c>
      <c r="D3100" s="12">
        <v>46</v>
      </c>
      <c r="E3100" s="12">
        <v>0</v>
      </c>
      <c r="F3100" s="12">
        <v>0</v>
      </c>
      <c r="G3100" s="12">
        <v>250</v>
      </c>
      <c r="H3100" s="12">
        <v>0</v>
      </c>
      <c r="I3100" s="13">
        <v>30</v>
      </c>
      <c r="J3100" s="13">
        <v>30</v>
      </c>
      <c r="K3100" s="13">
        <v>0</v>
      </c>
      <c r="L3100" s="13">
        <v>50</v>
      </c>
      <c r="M3100" s="13">
        <v>0</v>
      </c>
      <c r="N3100" s="14">
        <f>D3100*$D$11</f>
        <v>59.800000000000004</v>
      </c>
      <c r="O3100" s="14">
        <f>E3100*$E$11</f>
        <v>0</v>
      </c>
      <c r="P3100" s="14">
        <f>F3100*$F$11</f>
        <v>0</v>
      </c>
      <c r="Q3100" s="14">
        <f>G3100*$G$11</f>
        <v>375</v>
      </c>
      <c r="R3100" s="14">
        <f>H3100*$H$11</f>
        <v>0</v>
      </c>
      <c r="S3100" s="14">
        <f>(N3100/100)*(I3100*$I$11)+(N3100/100)*(J3100*$J$11)</f>
        <v>107.64000000000001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562.5</v>
      </c>
      <c r="W3100" s="14">
        <f>(R3100/100)*(K3100*$K$11)+(R3100/100)*(L3100*$L$11)</f>
        <v>0</v>
      </c>
      <c r="X3100" s="14">
        <f t="shared" si="986"/>
        <v>167.44000000000003</v>
      </c>
      <c r="Y3100" s="14">
        <f t="shared" si="987"/>
        <v>0</v>
      </c>
      <c r="Z3100" s="14">
        <f t="shared" si="988"/>
        <v>0</v>
      </c>
      <c r="AA3100" s="14">
        <f t="shared" si="989"/>
        <v>937.5</v>
      </c>
      <c r="AB3100" s="14">
        <f t="shared" si="991"/>
        <v>0</v>
      </c>
      <c r="AC3100" s="15">
        <f t="shared" si="990"/>
        <v>1104.9000000000001</v>
      </c>
      <c r="AD3100" s="48">
        <f>(ROUND(AC3100-AC3092,1)/AC3092)</f>
        <v>0.1004980079681275</v>
      </c>
      <c r="AE3100" s="113"/>
      <c r="AF3100" s="60"/>
    </row>
    <row r="3101" spans="1:32">
      <c r="A3101" s="99" t="s">
        <v>833</v>
      </c>
      <c r="B3101" s="93"/>
      <c r="C3101" s="21" t="s">
        <v>4</v>
      </c>
      <c r="D3101" s="12">
        <v>46</v>
      </c>
      <c r="E3101" s="12">
        <v>0</v>
      </c>
      <c r="F3101" s="12">
        <v>0</v>
      </c>
      <c r="G3101" s="12">
        <v>0</v>
      </c>
      <c r="H3101" s="12">
        <v>250</v>
      </c>
      <c r="I3101" s="13">
        <v>30</v>
      </c>
      <c r="J3101" s="13">
        <v>30</v>
      </c>
      <c r="K3101" s="13">
        <v>25</v>
      </c>
      <c r="L3101" s="13">
        <v>25</v>
      </c>
      <c r="M3101" s="13">
        <v>0</v>
      </c>
      <c r="N3101" s="14">
        <f>D3101*$D$12</f>
        <v>59.800000000000004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375</v>
      </c>
      <c r="S3101" s="14">
        <f>(N3101/100)*(I3101*$I$12)+(N3101/100)*(J3101*$J$12)</f>
        <v>107.64000000000001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562.5</v>
      </c>
      <c r="X3101" s="14">
        <f t="shared" si="986"/>
        <v>167.44000000000003</v>
      </c>
      <c r="Y3101" s="14">
        <f t="shared" si="987"/>
        <v>0</v>
      </c>
      <c r="Z3101" s="14">
        <f t="shared" si="988"/>
        <v>0</v>
      </c>
      <c r="AA3101" s="14">
        <f t="shared" si="989"/>
        <v>0</v>
      </c>
      <c r="AB3101" s="14">
        <f t="shared" si="991"/>
        <v>937.5</v>
      </c>
      <c r="AC3101" s="15">
        <f t="shared" si="990"/>
        <v>1104.9000000000001</v>
      </c>
      <c r="AD3101" s="48">
        <f>(ROUND(AC3101-AC3092,1)/AC3092)</f>
        <v>0.1004980079681275</v>
      </c>
      <c r="AE3101" s="113"/>
      <c r="AF3101" s="60"/>
    </row>
    <row r="3102" spans="1:32">
      <c r="A3102" s="99" t="s">
        <v>834</v>
      </c>
      <c r="B3102" s="93"/>
      <c r="C3102" s="21" t="s">
        <v>327</v>
      </c>
      <c r="D3102" s="12">
        <v>90</v>
      </c>
      <c r="E3102" s="12">
        <v>100</v>
      </c>
      <c r="F3102" s="12">
        <v>0</v>
      </c>
      <c r="G3102" s="12">
        <v>0</v>
      </c>
      <c r="H3102" s="12">
        <v>0</v>
      </c>
      <c r="I3102" s="13">
        <v>30</v>
      </c>
      <c r="J3102" s="13">
        <v>30</v>
      </c>
      <c r="K3102" s="13">
        <v>50</v>
      </c>
      <c r="L3102" s="13">
        <v>0</v>
      </c>
      <c r="M3102" s="13">
        <v>25</v>
      </c>
      <c r="N3102" s="14">
        <f>D3102*$D$13</f>
        <v>135</v>
      </c>
      <c r="O3102" s="14">
        <f>E3102*$E$13</f>
        <v>150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344.25</v>
      </c>
      <c r="T3102" s="14">
        <f>(O3102/100)*(K3102*$K$13)+(O3102/100)*(M3102*$M$13)</f>
        <v>375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6"/>
        <v>479.25</v>
      </c>
      <c r="Y3102" s="14">
        <f t="shared" si="987"/>
        <v>525</v>
      </c>
      <c r="Z3102" s="14">
        <f t="shared" si="988"/>
        <v>0</v>
      </c>
      <c r="AA3102" s="14">
        <f t="shared" si="989"/>
        <v>0</v>
      </c>
      <c r="AB3102" s="14">
        <f t="shared" si="991"/>
        <v>0</v>
      </c>
      <c r="AC3102" s="15">
        <f t="shared" si="990"/>
        <v>1004.3</v>
      </c>
      <c r="AD3102" s="48">
        <f>(ROUND(AC3102-AC3092,1)/AC3092)</f>
        <v>2.9880478087649401E-4</v>
      </c>
      <c r="AE3102" s="113"/>
      <c r="AF3102" s="60"/>
    </row>
    <row r="3103" spans="1:32">
      <c r="A3103" s="99" t="s">
        <v>835</v>
      </c>
      <c r="B3103" s="93"/>
      <c r="C3103" s="21" t="s">
        <v>328</v>
      </c>
      <c r="D3103" s="12">
        <v>170</v>
      </c>
      <c r="E3103" s="12">
        <v>0</v>
      </c>
      <c r="F3103" s="12">
        <v>0</v>
      </c>
      <c r="G3103" s="12">
        <v>0</v>
      </c>
      <c r="H3103" s="12">
        <v>0</v>
      </c>
      <c r="I3103" s="13">
        <v>30</v>
      </c>
      <c r="J3103" s="13">
        <v>30</v>
      </c>
      <c r="K3103" s="13">
        <v>50</v>
      </c>
      <c r="L3103" s="13">
        <v>0</v>
      </c>
      <c r="M3103" s="13">
        <v>0</v>
      </c>
      <c r="N3103" s="14">
        <f>D3103*$D$14</f>
        <v>255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841.5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6"/>
        <v>1096.5</v>
      </c>
      <c r="Y3103" s="14">
        <f t="shared" si="987"/>
        <v>0</v>
      </c>
      <c r="Z3103" s="14">
        <f t="shared" si="988"/>
        <v>0</v>
      </c>
      <c r="AA3103" s="14">
        <f t="shared" si="989"/>
        <v>0</v>
      </c>
      <c r="AB3103" s="14">
        <f t="shared" si="991"/>
        <v>0</v>
      </c>
      <c r="AC3103" s="15">
        <f t="shared" si="990"/>
        <v>1096.5</v>
      </c>
      <c r="AD3103" s="48">
        <f>(ROUND(AC3103-AC3092,1)/AC3092)</f>
        <v>9.2131474103585659E-2</v>
      </c>
      <c r="AE3103" s="113"/>
      <c r="AF3103" s="60"/>
    </row>
    <row r="3104" spans="1:32">
      <c r="A3104" s="99"/>
      <c r="B3104" s="93" t="s">
        <v>877</v>
      </c>
      <c r="C3104" s="21" t="s">
        <v>329</v>
      </c>
      <c r="D3104" s="12">
        <v>170</v>
      </c>
      <c r="E3104" s="12">
        <v>0</v>
      </c>
      <c r="F3104" s="12">
        <v>0</v>
      </c>
      <c r="G3104" s="12">
        <v>0</v>
      </c>
      <c r="H3104" s="12">
        <v>0</v>
      </c>
      <c r="I3104" s="13">
        <v>30</v>
      </c>
      <c r="J3104" s="13">
        <v>30</v>
      </c>
      <c r="K3104" s="13">
        <v>0</v>
      </c>
      <c r="L3104" s="13">
        <v>50</v>
      </c>
      <c r="M3104" s="13">
        <v>0</v>
      </c>
      <c r="N3104" s="14">
        <f>D3104*$D$15</f>
        <v>255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841.5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6"/>
        <v>1096.5</v>
      </c>
      <c r="Y3104" s="14">
        <f t="shared" si="987"/>
        <v>0</v>
      </c>
      <c r="Z3104" s="14">
        <f t="shared" si="988"/>
        <v>0</v>
      </c>
      <c r="AA3104" s="14">
        <f t="shared" si="989"/>
        <v>0</v>
      </c>
      <c r="AB3104" s="14">
        <f t="shared" si="991"/>
        <v>0</v>
      </c>
      <c r="AC3104" s="15">
        <f t="shared" si="990"/>
        <v>1096.5</v>
      </c>
      <c r="AD3104" s="48">
        <f>(ROUND(AC3104-AC3092,1)/AC3092)</f>
        <v>9.2131474103585659E-2</v>
      </c>
      <c r="AE3104" s="113"/>
      <c r="AF3104" s="60"/>
    </row>
    <row r="3105" spans="1:32">
      <c r="A3105" s="99"/>
      <c r="B3105" s="93"/>
      <c r="C3105" s="21" t="s">
        <v>325</v>
      </c>
      <c r="D3105" s="12">
        <v>90</v>
      </c>
      <c r="E3105" s="12">
        <v>100</v>
      </c>
      <c r="F3105" s="12">
        <v>0</v>
      </c>
      <c r="G3105" s="12">
        <v>0</v>
      </c>
      <c r="H3105" s="12">
        <v>0</v>
      </c>
      <c r="I3105" s="13">
        <v>30</v>
      </c>
      <c r="J3105" s="13">
        <v>74</v>
      </c>
      <c r="K3105" s="13">
        <v>5</v>
      </c>
      <c r="L3105" s="13">
        <v>0</v>
      </c>
      <c r="M3105" s="13">
        <v>0</v>
      </c>
      <c r="N3105" s="14">
        <f>D3105*$D$16</f>
        <v>144</v>
      </c>
      <c r="O3105" s="14">
        <f>E3105*$E$16</f>
        <v>160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522.72</v>
      </c>
      <c r="T3105" s="14">
        <f>(O3105/100)*(K3105*$K$16)</f>
        <v>24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6"/>
        <v>666.72</v>
      </c>
      <c r="Y3105" s="14">
        <f t="shared" si="987"/>
        <v>184</v>
      </c>
      <c r="Z3105" s="14">
        <f t="shared" si="988"/>
        <v>0</v>
      </c>
      <c r="AA3105" s="14">
        <f t="shared" si="989"/>
        <v>0</v>
      </c>
      <c r="AB3105" s="14">
        <f t="shared" si="991"/>
        <v>0</v>
      </c>
      <c r="AC3105" s="15">
        <f t="shared" si="990"/>
        <v>850.7</v>
      </c>
      <c r="AD3105" s="48">
        <f>(ROUND(AC3105-AC3092,1)/AC3092)</f>
        <v>-0.15268924302788844</v>
      </c>
      <c r="AE3105" s="113"/>
      <c r="AF3105" s="60"/>
    </row>
    <row r="3106" spans="1:32">
      <c r="A3106" s="99"/>
      <c r="B3106" s="93"/>
      <c r="C3106" s="21" t="s">
        <v>326</v>
      </c>
      <c r="D3106" s="12">
        <v>90</v>
      </c>
      <c r="E3106" s="12">
        <v>100</v>
      </c>
      <c r="F3106" s="12">
        <v>0</v>
      </c>
      <c r="G3106" s="12">
        <v>0</v>
      </c>
      <c r="H3106" s="12">
        <v>0</v>
      </c>
      <c r="I3106" s="13">
        <v>74</v>
      </c>
      <c r="J3106" s="13">
        <v>30</v>
      </c>
      <c r="K3106" s="13">
        <v>50</v>
      </c>
      <c r="L3106" s="13">
        <v>0</v>
      </c>
      <c r="M3106" s="13">
        <v>0</v>
      </c>
      <c r="N3106" s="14">
        <f>D3106*$D$17</f>
        <v>144</v>
      </c>
      <c r="O3106" s="14">
        <f>E3106*$E$17</f>
        <v>160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522.72</v>
      </c>
      <c r="T3106" s="14">
        <f>(O3106/100)*(K3106*$K$17)</f>
        <v>240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6"/>
        <v>666.72</v>
      </c>
      <c r="Y3106" s="14">
        <f t="shared" si="987"/>
        <v>400</v>
      </c>
      <c r="Z3106" s="14">
        <f t="shared" si="988"/>
        <v>0</v>
      </c>
      <c r="AA3106" s="14">
        <f t="shared" si="989"/>
        <v>0</v>
      </c>
      <c r="AB3106" s="14">
        <f t="shared" si="991"/>
        <v>0</v>
      </c>
      <c r="AC3106" s="15">
        <f t="shared" si="990"/>
        <v>1066.7</v>
      </c>
      <c r="AD3106" s="48">
        <f>(ROUND(AC3106-AC3092,1)/AC3092)</f>
        <v>6.2450199203187257E-2</v>
      </c>
      <c r="AE3106" s="113"/>
      <c r="AF3106" s="60"/>
    </row>
    <row r="3107" spans="1:32">
      <c r="A3107" s="106" t="s">
        <v>0</v>
      </c>
      <c r="B3107" s="90" t="s">
        <v>134</v>
      </c>
      <c r="C3107" s="50" t="s">
        <v>341</v>
      </c>
      <c r="D3107" s="11">
        <v>132</v>
      </c>
      <c r="E3107" s="11">
        <v>0</v>
      </c>
      <c r="F3107" s="11">
        <v>0</v>
      </c>
      <c r="G3107" s="11">
        <v>0</v>
      </c>
      <c r="H3107" s="11">
        <v>0</v>
      </c>
      <c r="I3107" s="51">
        <v>60</v>
      </c>
      <c r="J3107" s="51">
        <v>10</v>
      </c>
      <c r="K3107" s="51">
        <v>0</v>
      </c>
      <c r="L3107" s="51">
        <v>0</v>
      </c>
      <c r="M3107" s="51">
        <v>0</v>
      </c>
      <c r="N3107" s="52">
        <f>D3107*$D$3</f>
        <v>264</v>
      </c>
      <c r="O3107" s="52">
        <f>E3107*$E$3</f>
        <v>0</v>
      </c>
      <c r="P3107" s="52">
        <f>F3107*$F$3</f>
        <v>0</v>
      </c>
      <c r="Q3107" s="52">
        <f>G3107*$G$3</f>
        <v>0</v>
      </c>
      <c r="R3107" s="52">
        <f>H3107*$H$3</f>
        <v>0</v>
      </c>
      <c r="S3107" s="52">
        <f>(N3107/100)*(I3107*$I$3)+(N3107/100)*(J3107*$J$3)</f>
        <v>554.40000000000009</v>
      </c>
      <c r="T3107" s="52">
        <f>(O3107/100)*(K3107*$K$3)</f>
        <v>0</v>
      </c>
      <c r="U3107" s="52">
        <f>(P3107/100)*(K3107*$K$3)+(P3107/100)*(L3107*$L$3)</f>
        <v>0</v>
      </c>
      <c r="V3107" s="52">
        <f>(Q3107/100)*(L3107*$L$3)</f>
        <v>0</v>
      </c>
      <c r="W3107" s="52">
        <f>(R3107/100)*(K3107*$K$3)+(R3107/100)*(L3107*$L$3)</f>
        <v>0</v>
      </c>
      <c r="X3107" s="52">
        <f t="shared" si="986"/>
        <v>818.40000000000009</v>
      </c>
      <c r="Y3107" s="52">
        <f t="shared" si="987"/>
        <v>0</v>
      </c>
      <c r="Z3107" s="52">
        <f t="shared" si="988"/>
        <v>0</v>
      </c>
      <c r="AA3107" s="52">
        <f t="shared" si="989"/>
        <v>0</v>
      </c>
      <c r="AB3107" s="52">
        <f>R3107+W3107</f>
        <v>0</v>
      </c>
      <c r="AC3107" s="53">
        <f>ROUND(X3107+Y3107+Z3107+AA3107+AB3107,1)</f>
        <v>818.4</v>
      </c>
      <c r="AD3107" s="58"/>
      <c r="AE3107" s="113"/>
      <c r="AF3107" s="60"/>
    </row>
    <row r="3108" spans="1:32">
      <c r="A3108" s="99" t="s">
        <v>802</v>
      </c>
      <c r="B3108" s="91">
        <v>20</v>
      </c>
      <c r="C3108" s="21" t="s">
        <v>324</v>
      </c>
      <c r="D3108" s="12">
        <v>132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19</v>
      </c>
      <c r="K3108" s="13">
        <v>0</v>
      </c>
      <c r="L3108" s="13">
        <v>0</v>
      </c>
      <c r="M3108" s="13">
        <v>0</v>
      </c>
      <c r="N3108" s="14">
        <f>D3108*$D$4</f>
        <v>211.20000000000002</v>
      </c>
      <c r="O3108" s="14">
        <f>E3108*$E$4</f>
        <v>0</v>
      </c>
      <c r="P3108" s="14">
        <f>F3108*$F$4</f>
        <v>0</v>
      </c>
      <c r="Q3108" s="14">
        <f>G3108*$G$4</f>
        <v>0</v>
      </c>
      <c r="R3108" s="14">
        <f>H3108*$H$4</f>
        <v>0</v>
      </c>
      <c r="S3108" s="14">
        <f>(N3108/100)*(I3108*$I$4)+(N3108/100)*(J3108*$J$4)</f>
        <v>731.80799999999999</v>
      </c>
      <c r="T3108" s="14">
        <f>(O3108/100)*(K3108*$K$4)</f>
        <v>0</v>
      </c>
      <c r="U3108" s="14">
        <f>(P3108/100)*(K3108*$K$4)+(P3108/100)*(L3108*$L$4)</f>
        <v>0</v>
      </c>
      <c r="V3108" s="14">
        <f>(Q3108/100)*(L3108*$L$4)</f>
        <v>0</v>
      </c>
      <c r="W3108" s="14">
        <f>(R3108/100)*(K3108*$K$4)+(R3108/100)*(L3108*$L$4)</f>
        <v>0</v>
      </c>
      <c r="X3108" s="14">
        <f t="shared" si="986"/>
        <v>943.00800000000004</v>
      </c>
      <c r="Y3108" s="14">
        <f t="shared" si="987"/>
        <v>0</v>
      </c>
      <c r="Z3108" s="14">
        <f t="shared" si="988"/>
        <v>0</v>
      </c>
      <c r="AA3108" s="14">
        <f t="shared" si="989"/>
        <v>0</v>
      </c>
      <c r="AB3108" s="14">
        <f>R3108+W3108</f>
        <v>0</v>
      </c>
      <c r="AC3108" s="15">
        <f>ROUND(X3108+Y3108+Z3108+AA3108+AB3108,1)</f>
        <v>943</v>
      </c>
      <c r="AD3108" s="48">
        <f>(ROUND(AC3108-AC3107,1)/AC3107)</f>
        <v>0.15224828934506354</v>
      </c>
      <c r="AE3108" s="113"/>
      <c r="AF3108" s="60"/>
    </row>
    <row r="3109" spans="1:32">
      <c r="A3109" s="99" t="s">
        <v>803</v>
      </c>
      <c r="B3109" s="91">
        <v>0</v>
      </c>
      <c r="C3109" s="21" t="s">
        <v>836</v>
      </c>
      <c r="D3109" s="12">
        <v>132</v>
      </c>
      <c r="E3109" s="12">
        <v>0</v>
      </c>
      <c r="F3109" s="12">
        <v>0</v>
      </c>
      <c r="G3109" s="12">
        <v>0</v>
      </c>
      <c r="H3109" s="12">
        <v>0</v>
      </c>
      <c r="I3109" s="13">
        <v>60</v>
      </c>
      <c r="J3109" s="13">
        <v>10</v>
      </c>
      <c r="K3109" s="13">
        <v>0</v>
      </c>
      <c r="L3109" s="13">
        <v>0</v>
      </c>
      <c r="M3109" s="13">
        <v>0</v>
      </c>
      <c r="N3109" s="14">
        <f>D3109*$D$5</f>
        <v>264</v>
      </c>
      <c r="O3109" s="14">
        <f>E3109*$E$5</f>
        <v>0</v>
      </c>
      <c r="P3109" s="14">
        <f>F3109*$F$5</f>
        <v>0</v>
      </c>
      <c r="Q3109" s="14">
        <f>G3109*$G$5</f>
        <v>0</v>
      </c>
      <c r="R3109" s="14">
        <f>H3109*$H$5</f>
        <v>0</v>
      </c>
      <c r="S3109" s="14">
        <f>(N3109/100)*(I3109*$I$5)+(N3109/100)*(J3109*$J$5)</f>
        <v>517.44000000000005</v>
      </c>
      <c r="T3109" s="14">
        <f>(O3109/100)*(K3109*$K$5)</f>
        <v>0</v>
      </c>
      <c r="U3109" s="14">
        <f>(P3109/100)*(K3109*$K$5)+(P3109/100)*(L3109*$L$5)</f>
        <v>0</v>
      </c>
      <c r="V3109" s="14">
        <f>(Q3109/100)*(L3109*$L$5)</f>
        <v>0</v>
      </c>
      <c r="W3109" s="14">
        <f>(R3109/100)*(K3109*$K$5)+(R3109/100)*(L3109*$L$5)</f>
        <v>0</v>
      </c>
      <c r="X3109" s="14">
        <f t="shared" si="986"/>
        <v>781.44</v>
      </c>
      <c r="Y3109" s="14">
        <f t="shared" si="987"/>
        <v>0</v>
      </c>
      <c r="Z3109" s="14">
        <f t="shared" si="988"/>
        <v>0</v>
      </c>
      <c r="AA3109" s="14">
        <f t="shared" si="989"/>
        <v>0</v>
      </c>
      <c r="AB3109" s="14">
        <f>R3109+W3109</f>
        <v>0</v>
      </c>
      <c r="AC3109" s="15">
        <f t="shared" ref="AC3109:AC3121" si="992">ROUND(X3109+Y3109+Z3109+AA3109+AB3109,1)</f>
        <v>781.4</v>
      </c>
      <c r="AD3109" s="48">
        <f>(ROUND(AC3109-AC3107,1)/AC3107)</f>
        <v>-4.5210166177908115E-2</v>
      </c>
      <c r="AE3109" s="113" t="s">
        <v>801</v>
      </c>
      <c r="AF3109" s="60"/>
    </row>
    <row r="3110" spans="1:32">
      <c r="A3110" s="99" t="s">
        <v>804</v>
      </c>
      <c r="B3110" s="91">
        <v>0</v>
      </c>
      <c r="C3110" s="21" t="s">
        <v>337</v>
      </c>
      <c r="D3110" s="12">
        <v>132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D3110*$D$6</f>
        <v>264</v>
      </c>
      <c r="O3110" s="14">
        <f>E3110*$E$6</f>
        <v>0</v>
      </c>
      <c r="P3110" s="14">
        <f>F3110*$F$6</f>
        <v>0</v>
      </c>
      <c r="Q3110" s="14">
        <f>G3110*$G$6</f>
        <v>0</v>
      </c>
      <c r="R3110" s="14">
        <f>H3110*$H$6</f>
        <v>0</v>
      </c>
      <c r="S3110" s="14">
        <f>(N3110/100)*(I3110*$I$6)+(N3110/100)*(J3110*$J$6)</f>
        <v>517.44000000000005</v>
      </c>
      <c r="T3110" s="14">
        <f>(O3110/100)*(K3110*$K$6)</f>
        <v>0</v>
      </c>
      <c r="U3110" s="14">
        <f>(P3110/100)*(K3110*$K$6)+(P3110/100)*(L3110*$L$6)</f>
        <v>0</v>
      </c>
      <c r="V3110" s="14">
        <f>(Q3110/100)*(L3110*$L$6)</f>
        <v>0</v>
      </c>
      <c r="W3110" s="14">
        <f>(R3110/100)*(K3110*$K$6)+(R3110/100)*(L3110*$L$6)</f>
        <v>0</v>
      </c>
      <c r="X3110" s="14">
        <f t="shared" si="986"/>
        <v>781.44</v>
      </c>
      <c r="Y3110" s="14">
        <f t="shared" si="987"/>
        <v>0</v>
      </c>
      <c r="Z3110" s="14">
        <f t="shared" si="988"/>
        <v>0</v>
      </c>
      <c r="AA3110" s="14">
        <f t="shared" si="989"/>
        <v>0</v>
      </c>
      <c r="AB3110" s="14">
        <f t="shared" ref="AB3110:AB3121" si="993">R3110+W3110</f>
        <v>0</v>
      </c>
      <c r="AC3110" s="15">
        <f t="shared" si="992"/>
        <v>781.4</v>
      </c>
      <c r="AD3110" s="48">
        <f>(ROUND(AC3110-AC3107,1)/AC3107)</f>
        <v>-4.5210166177908115E-2</v>
      </c>
      <c r="AE3110" s="113"/>
      <c r="AF3110" s="60"/>
    </row>
    <row r="3111" spans="1:32">
      <c r="A3111" s="99" t="s">
        <v>805</v>
      </c>
      <c r="B3111" s="91">
        <v>0</v>
      </c>
      <c r="C3111" s="21" t="s">
        <v>338</v>
      </c>
      <c r="D3111" s="12">
        <v>132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D3111*$D$7</f>
        <v>264</v>
      </c>
      <c r="O3111" s="14">
        <f>E3111*$E$7</f>
        <v>0</v>
      </c>
      <c r="P3111" s="14">
        <f>F3111*$F$7</f>
        <v>0</v>
      </c>
      <c r="Q3111" s="14">
        <f>G3111*$G$7</f>
        <v>0</v>
      </c>
      <c r="R3111" s="14">
        <f>H3111*$H$7</f>
        <v>0</v>
      </c>
      <c r="S3111" s="14">
        <f>(N3111/100)*(I3111*$I$7)+(N3111/100)*(J3111*$J$7)</f>
        <v>517.44000000000005</v>
      </c>
      <c r="T3111" s="14">
        <f>(O3111/100)*(K3111*$K$7)</f>
        <v>0</v>
      </c>
      <c r="U3111" s="14">
        <f>(P3111/100)*(K3111*$K$7)+(P3111/100)*(L3111*$L$7)</f>
        <v>0</v>
      </c>
      <c r="V3111" s="14">
        <f>(Q3111/100)*(L3111*$L$7)</f>
        <v>0</v>
      </c>
      <c r="W3111" s="14">
        <f>(R3111/100)*(K3111*$K$7)+(R3111/100)*(L3111*$L$7)</f>
        <v>0</v>
      </c>
      <c r="X3111" s="14">
        <f t="shared" si="986"/>
        <v>781.44</v>
      </c>
      <c r="Y3111" s="14">
        <f t="shared" si="987"/>
        <v>0</v>
      </c>
      <c r="Z3111" s="14">
        <f t="shared" si="988"/>
        <v>0</v>
      </c>
      <c r="AA3111" s="14">
        <f t="shared" si="989"/>
        <v>0</v>
      </c>
      <c r="AB3111" s="14">
        <f t="shared" si="993"/>
        <v>0</v>
      </c>
      <c r="AC3111" s="15">
        <f t="shared" si="992"/>
        <v>781.4</v>
      </c>
      <c r="AD3111" s="48">
        <f>(ROUND(AC3111-AC3107,1)/AC3107)</f>
        <v>-4.5210166177908115E-2</v>
      </c>
      <c r="AE3111" s="113"/>
      <c r="AF3111" s="60"/>
    </row>
    <row r="3112" spans="1:32">
      <c r="A3112" s="99" t="s">
        <v>655</v>
      </c>
      <c r="B3112" s="91"/>
      <c r="C3112" s="21" t="s">
        <v>339</v>
      </c>
      <c r="D3112" s="12">
        <v>132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D3112*$D$8</f>
        <v>264</v>
      </c>
      <c r="O3112" s="14">
        <f>E3112*$E$8</f>
        <v>0</v>
      </c>
      <c r="P3112" s="14">
        <f>F3112*$F$8</f>
        <v>0</v>
      </c>
      <c r="Q3112" s="14">
        <f>G3112*$G$8</f>
        <v>0</v>
      </c>
      <c r="R3112" s="14">
        <f>H3112*$H$8</f>
        <v>0</v>
      </c>
      <c r="S3112" s="14">
        <f>(N3112/100)*(I3112*$I$8)+(N3112/100)*(J3112*$J$8)</f>
        <v>517.44000000000005</v>
      </c>
      <c r="T3112" s="14">
        <f>(O3112/100)*(K3112*$K$8)</f>
        <v>0</v>
      </c>
      <c r="U3112" s="14">
        <f>(P3112/100)*(K3112*$K$8)+(P3112/100)*(L3112*$L$8)</f>
        <v>0</v>
      </c>
      <c r="V3112" s="14">
        <f>(Q3112/100)*(L3112*$L$8)</f>
        <v>0</v>
      </c>
      <c r="W3112" s="14">
        <f>(R3112/100)*(K3112*$K$8)+(R3112/100)*(L3112*$L$8)</f>
        <v>0</v>
      </c>
      <c r="X3112" s="14">
        <f t="shared" si="986"/>
        <v>781.44</v>
      </c>
      <c r="Y3112" s="14">
        <f t="shared" si="987"/>
        <v>0</v>
      </c>
      <c r="Z3112" s="14">
        <f t="shared" si="988"/>
        <v>0</v>
      </c>
      <c r="AA3112" s="14">
        <f t="shared" si="989"/>
        <v>0</v>
      </c>
      <c r="AB3112" s="14">
        <f t="shared" si="993"/>
        <v>0</v>
      </c>
      <c r="AC3112" s="15">
        <f t="shared" si="992"/>
        <v>781.4</v>
      </c>
      <c r="AD3112" s="48">
        <f>(ROUND(AC3112-AC3107,1)/AC3107)</f>
        <v>-4.5210166177908115E-2</v>
      </c>
      <c r="AE3112" s="113"/>
      <c r="AF3112" s="60"/>
    </row>
    <row r="3113" spans="1:32">
      <c r="A3113" s="99" t="s">
        <v>596</v>
      </c>
      <c r="B3113" s="91"/>
      <c r="C3113" s="21" t="s">
        <v>1</v>
      </c>
      <c r="D3113" s="12">
        <v>66</v>
      </c>
      <c r="E3113" s="12">
        <v>132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75</v>
      </c>
      <c r="L3113" s="13">
        <v>0</v>
      </c>
      <c r="M3113" s="13">
        <v>0</v>
      </c>
      <c r="N3113" s="14">
        <f>D3113*$D$9</f>
        <v>85.8</v>
      </c>
      <c r="O3113" s="14">
        <f>E3113*$E$9</f>
        <v>198</v>
      </c>
      <c r="P3113" s="14">
        <f>F3113*$F$9</f>
        <v>0</v>
      </c>
      <c r="Q3113" s="14">
        <f>G3113*$G$9</f>
        <v>0</v>
      </c>
      <c r="R3113" s="14">
        <f>H3113*$H$9</f>
        <v>0</v>
      </c>
      <c r="S3113" s="14">
        <f>(N3113/100)*(I3113*$I$9)+(N3113/100)*(J3113*$J$9)</f>
        <v>180.18</v>
      </c>
      <c r="T3113" s="14">
        <f>(O3113/100)*(K3113*$K$9)</f>
        <v>445.5</v>
      </c>
      <c r="U3113" s="14">
        <f>(P3113/100)*(K3113*$K$9)+(P3113/100)*(L3113*$L$9)</f>
        <v>0</v>
      </c>
      <c r="V3113" s="14">
        <f>(Q3113/100)*(L3113*$L$9)</f>
        <v>0</v>
      </c>
      <c r="W3113" s="14">
        <f>(R3113/100)*(K3113*$K$9)+(R3113/100)*(L3113*$L$9)</f>
        <v>0</v>
      </c>
      <c r="X3113" s="14">
        <f t="shared" si="986"/>
        <v>265.98</v>
      </c>
      <c r="Y3113" s="14">
        <f t="shared" si="987"/>
        <v>643.5</v>
      </c>
      <c r="Z3113" s="14">
        <f t="shared" si="988"/>
        <v>0</v>
      </c>
      <c r="AA3113" s="14">
        <f t="shared" si="989"/>
        <v>0</v>
      </c>
      <c r="AB3113" s="14">
        <f t="shared" si="993"/>
        <v>0</v>
      </c>
      <c r="AC3113" s="15">
        <f t="shared" si="992"/>
        <v>909.5</v>
      </c>
      <c r="AD3113" s="48">
        <f>(ROUND(AC3113-AC3107,1)/AC3107)</f>
        <v>0.11131476050830889</v>
      </c>
      <c r="AE3113" s="113"/>
      <c r="AF3113" s="60"/>
    </row>
    <row r="3114" spans="1:32">
      <c r="A3114" s="99" t="s">
        <v>831</v>
      </c>
      <c r="B3114" s="91"/>
      <c r="C3114" s="21" t="s">
        <v>2</v>
      </c>
      <c r="D3114" s="12">
        <v>66</v>
      </c>
      <c r="E3114" s="12">
        <v>0</v>
      </c>
      <c r="F3114" s="12">
        <v>132</v>
      </c>
      <c r="G3114" s="12">
        <v>0</v>
      </c>
      <c r="H3114" s="12">
        <v>0</v>
      </c>
      <c r="I3114" s="13">
        <v>60</v>
      </c>
      <c r="J3114" s="13">
        <v>10</v>
      </c>
      <c r="K3114" s="13">
        <v>37.5</v>
      </c>
      <c r="L3114" s="13">
        <v>37.5</v>
      </c>
      <c r="M3114" s="13">
        <v>0</v>
      </c>
      <c r="N3114" s="14">
        <f>D3114*$D$10</f>
        <v>85.8</v>
      </c>
      <c r="O3114" s="14">
        <f>E3114*$E$10</f>
        <v>0</v>
      </c>
      <c r="P3114" s="14">
        <f>F3114*$F$10</f>
        <v>198</v>
      </c>
      <c r="Q3114" s="14">
        <f>G3114*$G$10</f>
        <v>0</v>
      </c>
      <c r="R3114" s="14">
        <f>H3114*$H$10</f>
        <v>0</v>
      </c>
      <c r="S3114" s="14">
        <f>(N3114/100)*(I3114*$I$10)+(N3114/100)*(J3114*$J$10)</f>
        <v>180.18</v>
      </c>
      <c r="T3114" s="14">
        <f>(O3114/100)*(K3114*$J$10)</f>
        <v>0</v>
      </c>
      <c r="U3114" s="14">
        <f>(P3114/100)*(K3114*$K$10)+(P3114/100)*(L3114*$L$10)</f>
        <v>445.5</v>
      </c>
      <c r="V3114" s="14">
        <f>(Q3114/100)*(L3114*$L$10)</f>
        <v>0</v>
      </c>
      <c r="W3114" s="14">
        <f>(R3114/100)*(K3114*$K$10)+(R3114/100)*(L3114*$L$10)</f>
        <v>0</v>
      </c>
      <c r="X3114" s="14">
        <f t="shared" si="986"/>
        <v>265.98</v>
      </c>
      <c r="Y3114" s="14">
        <f t="shared" si="987"/>
        <v>0</v>
      </c>
      <c r="Z3114" s="14">
        <f t="shared" si="988"/>
        <v>643.5</v>
      </c>
      <c r="AA3114" s="14">
        <f t="shared" si="989"/>
        <v>0</v>
      </c>
      <c r="AB3114" s="14">
        <f t="shared" si="993"/>
        <v>0</v>
      </c>
      <c r="AC3114" s="15">
        <f t="shared" si="992"/>
        <v>909.5</v>
      </c>
      <c r="AD3114" s="48">
        <f>(ROUND(AC3114-AC3107,1)/AC3107)</f>
        <v>0.11131476050830889</v>
      </c>
      <c r="AE3114" s="113"/>
      <c r="AF3114" s="60"/>
    </row>
    <row r="3115" spans="1:32">
      <c r="A3115" s="99" t="s">
        <v>832</v>
      </c>
      <c r="B3115" s="91"/>
      <c r="C3115" s="21" t="s">
        <v>3</v>
      </c>
      <c r="D3115" s="12">
        <v>66</v>
      </c>
      <c r="E3115" s="12">
        <v>0</v>
      </c>
      <c r="F3115" s="12">
        <v>0</v>
      </c>
      <c r="G3115" s="12">
        <v>132</v>
      </c>
      <c r="H3115" s="12">
        <v>0</v>
      </c>
      <c r="I3115" s="13">
        <v>60</v>
      </c>
      <c r="J3115" s="13">
        <v>10</v>
      </c>
      <c r="K3115" s="13">
        <v>0</v>
      </c>
      <c r="L3115" s="13">
        <v>75</v>
      </c>
      <c r="M3115" s="13">
        <v>0</v>
      </c>
      <c r="N3115" s="14">
        <f>D3115*$D$11</f>
        <v>85.8</v>
      </c>
      <c r="O3115" s="14">
        <f>E3115*$E$11</f>
        <v>0</v>
      </c>
      <c r="P3115" s="14">
        <f>F3115*$F$11</f>
        <v>0</v>
      </c>
      <c r="Q3115" s="14">
        <f>G3115*$G$11</f>
        <v>198</v>
      </c>
      <c r="R3115" s="14">
        <f>H3115*$H$11</f>
        <v>0</v>
      </c>
      <c r="S3115" s="14">
        <f>(N3115/100)*(I3115*$I$11)+(N3115/100)*(J3115*$J$11)</f>
        <v>180.18</v>
      </c>
      <c r="T3115" s="14">
        <f>(O3115/100)*(K3115*$K$11)</f>
        <v>0</v>
      </c>
      <c r="U3115" s="14">
        <f>(P3115/100)*(K3115*$K$11)+(P3115/100)*(L3115*$L$11)</f>
        <v>0</v>
      </c>
      <c r="V3115" s="14">
        <f>(Q3115/100)*(L3115*$L$11)</f>
        <v>445.5</v>
      </c>
      <c r="W3115" s="14">
        <f>(R3115/100)*(K3115*$K$11)+(R3115/100)*(L3115*$L$11)</f>
        <v>0</v>
      </c>
      <c r="X3115" s="14">
        <f t="shared" si="986"/>
        <v>265.98</v>
      </c>
      <c r="Y3115" s="14">
        <f t="shared" si="987"/>
        <v>0</v>
      </c>
      <c r="Z3115" s="14">
        <f t="shared" si="988"/>
        <v>0</v>
      </c>
      <c r="AA3115" s="14">
        <f t="shared" si="989"/>
        <v>643.5</v>
      </c>
      <c r="AB3115" s="14">
        <f t="shared" si="993"/>
        <v>0</v>
      </c>
      <c r="AC3115" s="15">
        <f t="shared" si="992"/>
        <v>909.5</v>
      </c>
      <c r="AD3115" s="48">
        <f>(ROUND(AC3115-AC3107,1)/AC3107)</f>
        <v>0.11131476050830889</v>
      </c>
      <c r="AE3115" s="113"/>
      <c r="AF3115" s="60"/>
    </row>
    <row r="3116" spans="1:32">
      <c r="A3116" s="99" t="s">
        <v>833</v>
      </c>
      <c r="B3116" s="91"/>
      <c r="C3116" s="21" t="s">
        <v>4</v>
      </c>
      <c r="D3116" s="12">
        <v>66</v>
      </c>
      <c r="E3116" s="12">
        <v>0</v>
      </c>
      <c r="F3116" s="12">
        <v>0</v>
      </c>
      <c r="G3116" s="12">
        <v>0</v>
      </c>
      <c r="H3116" s="12">
        <v>132</v>
      </c>
      <c r="I3116" s="13">
        <v>60</v>
      </c>
      <c r="J3116" s="13">
        <v>10</v>
      </c>
      <c r="K3116" s="13">
        <v>37.5</v>
      </c>
      <c r="L3116" s="13">
        <v>37.5</v>
      </c>
      <c r="M3116" s="13">
        <v>0</v>
      </c>
      <c r="N3116" s="14">
        <f>D3116*$D$12</f>
        <v>85.8</v>
      </c>
      <c r="O3116" s="14">
        <f>E3116*$E$12</f>
        <v>0</v>
      </c>
      <c r="P3116" s="14">
        <f>F3116*$F$12</f>
        <v>0</v>
      </c>
      <c r="Q3116" s="14">
        <f>G3116*$G$12</f>
        <v>0</v>
      </c>
      <c r="R3116" s="14">
        <f>H3116*$H$12</f>
        <v>198</v>
      </c>
      <c r="S3116" s="14">
        <f>(N3116/100)*(I3116*$I$12)+(N3116/100)*(J3116*$J$12)</f>
        <v>180.18</v>
      </c>
      <c r="T3116" s="14">
        <f>(O3116/100)*(K3116*$K$12)</f>
        <v>0</v>
      </c>
      <c r="U3116" s="14">
        <f>(P3116/100)*(K3116*$K$12)+(P3116/100)*(L3116*$L$12)</f>
        <v>0</v>
      </c>
      <c r="V3116" s="14">
        <f>(Q3116/100)*(L3116*$L$12)</f>
        <v>0</v>
      </c>
      <c r="W3116" s="14">
        <f>(R3116/100)*(K3116*$K$12)+(R3116/100)*(L3116*$L$12)</f>
        <v>445.5</v>
      </c>
      <c r="X3116" s="14">
        <f t="shared" si="986"/>
        <v>265.98</v>
      </c>
      <c r="Y3116" s="14">
        <f t="shared" si="987"/>
        <v>0</v>
      </c>
      <c r="Z3116" s="14">
        <f t="shared" si="988"/>
        <v>0</v>
      </c>
      <c r="AA3116" s="14">
        <f t="shared" si="989"/>
        <v>0</v>
      </c>
      <c r="AB3116" s="14">
        <f t="shared" si="993"/>
        <v>643.5</v>
      </c>
      <c r="AC3116" s="15">
        <f t="shared" si="992"/>
        <v>909.5</v>
      </c>
      <c r="AD3116" s="48">
        <f>(ROUND(AC3116-AC3107,1)/AC3107)</f>
        <v>0.11131476050830889</v>
      </c>
      <c r="AE3116" s="113"/>
      <c r="AF3116" s="60"/>
    </row>
    <row r="3117" spans="1:32">
      <c r="A3117" s="99" t="s">
        <v>834</v>
      </c>
      <c r="B3117" s="91"/>
      <c r="C3117" s="21" t="s">
        <v>327</v>
      </c>
      <c r="D3117" s="12">
        <v>132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65</v>
      </c>
      <c r="N3117" s="14">
        <f>D3117*$D$13</f>
        <v>198</v>
      </c>
      <c r="O3117" s="14">
        <f>E3117*$E$13</f>
        <v>0</v>
      </c>
      <c r="P3117" s="14">
        <f>F3117*$F$13</f>
        <v>0</v>
      </c>
      <c r="Q3117" s="14">
        <f>G3117*$G$13</f>
        <v>0</v>
      </c>
      <c r="R3117" s="14">
        <f>H3117*$H$13</f>
        <v>0</v>
      </c>
      <c r="S3117" s="14">
        <f>(N3117/100)*(I3117*$I$14)+(N3117/100)*(J3117*$J$14)+(N3117/100)*(M3117*$M$14)</f>
        <v>801.9</v>
      </c>
      <c r="T3117" s="14">
        <f>(O3117/100)*(K3117*$K$13)+(O3117/100)*(M3117*$M$13)</f>
        <v>0</v>
      </c>
      <c r="U3117" s="14">
        <f>(P3117/100)*(K3117*$K$13)+(P3117/100)*(L3117*$L$13)+(P3117/100)*(M3117*$M$13)</f>
        <v>0</v>
      </c>
      <c r="V3117" s="14">
        <f>(Q3117/100)*(L3117*$L$13)+(Q3117/100)*(M3117*$M$13)</f>
        <v>0</v>
      </c>
      <c r="W3117" s="14">
        <f>(R3117/100)*(K3117*$K$13)+(R3117/100)*(L3117*$L$13)+(R3117/100)*(M3117*$M$13)</f>
        <v>0</v>
      </c>
      <c r="X3117" s="14">
        <f t="shared" si="986"/>
        <v>999.9</v>
      </c>
      <c r="Y3117" s="14">
        <f t="shared" si="987"/>
        <v>0</v>
      </c>
      <c r="Z3117" s="14">
        <f t="shared" si="988"/>
        <v>0</v>
      </c>
      <c r="AA3117" s="14">
        <f t="shared" si="989"/>
        <v>0</v>
      </c>
      <c r="AB3117" s="14">
        <f t="shared" si="993"/>
        <v>0</v>
      </c>
      <c r="AC3117" s="15">
        <f t="shared" si="992"/>
        <v>999.9</v>
      </c>
      <c r="AD3117" s="48">
        <f>(ROUND(AC3117-AC3107,1)/AC3107)</f>
        <v>0.22177419354838709</v>
      </c>
      <c r="AE3117" s="113"/>
      <c r="AF3117" s="60"/>
    </row>
    <row r="3118" spans="1:32">
      <c r="A3118" s="99" t="s">
        <v>835</v>
      </c>
      <c r="B3118" s="91"/>
      <c r="C3118" s="21" t="s">
        <v>328</v>
      </c>
      <c r="D3118" s="12">
        <v>132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65</v>
      </c>
      <c r="L3118" s="13">
        <v>0</v>
      </c>
      <c r="M3118" s="13">
        <v>0</v>
      </c>
      <c r="N3118" s="14">
        <f>D3118*$D$14</f>
        <v>198</v>
      </c>
      <c r="O3118" s="14">
        <f>E3118*$E$14</f>
        <v>0</v>
      </c>
      <c r="P3118" s="14">
        <f>F3118*$F$14</f>
        <v>0</v>
      </c>
      <c r="Q3118" s="14">
        <f>G3118*$G$14</f>
        <v>0</v>
      </c>
      <c r="R3118" s="14">
        <f>H3118*$H$14</f>
        <v>0</v>
      </c>
      <c r="S3118" s="14">
        <f>(N3118/100)*(I3118*$I$14)+(N3118/100)*(J3118*$J$14)+(N3118/100)*(K3118*$K$14)</f>
        <v>801.9</v>
      </c>
      <c r="T3118" s="14">
        <f>(O3118/100)*(K3118*$K$14)</f>
        <v>0</v>
      </c>
      <c r="U3118" s="14">
        <f>(P3118/100)*(K3118*$K$14)+(P3118/100)*(L3118*$L$14)</f>
        <v>0</v>
      </c>
      <c r="V3118" s="14">
        <f>(Q3118/100)*(L3118*$L$14)</f>
        <v>0</v>
      </c>
      <c r="W3118" s="14">
        <f>(R3118/100)*(K3118*$L$14)+(R3118/100)*(L3118*$M$14)</f>
        <v>0</v>
      </c>
      <c r="X3118" s="14">
        <f t="shared" si="986"/>
        <v>999.9</v>
      </c>
      <c r="Y3118" s="14">
        <f t="shared" si="987"/>
        <v>0</v>
      </c>
      <c r="Z3118" s="14">
        <f t="shared" si="988"/>
        <v>0</v>
      </c>
      <c r="AA3118" s="14">
        <f t="shared" si="989"/>
        <v>0</v>
      </c>
      <c r="AB3118" s="14">
        <f t="shared" si="993"/>
        <v>0</v>
      </c>
      <c r="AC3118" s="15">
        <f t="shared" si="992"/>
        <v>999.9</v>
      </c>
      <c r="AD3118" s="48">
        <f>(ROUND(AC3118-AC3107,1)/AC3107)</f>
        <v>0.22177419354838709</v>
      </c>
      <c r="AE3118" s="113"/>
      <c r="AF3118" s="60"/>
    </row>
    <row r="3119" spans="1:32">
      <c r="A3119" s="99"/>
      <c r="B3119" s="91"/>
      <c r="C3119" s="21" t="s">
        <v>329</v>
      </c>
      <c r="D3119" s="12">
        <v>132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0</v>
      </c>
      <c r="L3119" s="13">
        <v>65</v>
      </c>
      <c r="M3119" s="13">
        <v>0</v>
      </c>
      <c r="N3119" s="14">
        <f>D3119*$D$15</f>
        <v>198</v>
      </c>
      <c r="O3119" s="14">
        <f>E3119*$E$15</f>
        <v>0</v>
      </c>
      <c r="P3119" s="14">
        <f>F3119*$F$15</f>
        <v>0</v>
      </c>
      <c r="Q3119" s="14">
        <f>G3119*$G$15</f>
        <v>0</v>
      </c>
      <c r="R3119" s="14">
        <f>H3119*$H$15</f>
        <v>0</v>
      </c>
      <c r="S3119" s="14">
        <f>(N3119/100)*(I3119*$I$15)+(N3119/100)*(J3119*$J$15)+(N3119/100)*(L3119*$L$15)</f>
        <v>801.9</v>
      </c>
      <c r="T3119" s="14">
        <f>(O3119/100)*(K3119*$K$15)</f>
        <v>0</v>
      </c>
      <c r="U3119" s="14">
        <f>(P3119/100)*(K3119*$K$15)+(P3119/100)*(L3119*$L$15)</f>
        <v>0</v>
      </c>
      <c r="V3119" s="14">
        <f>(Q3119/100)*(L3119*$L$15)</f>
        <v>0</v>
      </c>
      <c r="W3119" s="14">
        <f>(R3119/100)*(K3119*$K$15)+(R3119/100)*(L3119*$L$15)</f>
        <v>0</v>
      </c>
      <c r="X3119" s="14">
        <f t="shared" si="986"/>
        <v>999.9</v>
      </c>
      <c r="Y3119" s="14">
        <f t="shared" si="987"/>
        <v>0</v>
      </c>
      <c r="Z3119" s="14">
        <f t="shared" si="988"/>
        <v>0</v>
      </c>
      <c r="AA3119" s="14">
        <f t="shared" si="989"/>
        <v>0</v>
      </c>
      <c r="AB3119" s="14">
        <f t="shared" si="993"/>
        <v>0</v>
      </c>
      <c r="AC3119" s="15">
        <f t="shared" si="992"/>
        <v>999.9</v>
      </c>
      <c r="AD3119" s="48">
        <f>(ROUND(AC3119-AC3107,1)/AC3107)</f>
        <v>0.22177419354838709</v>
      </c>
      <c r="AE3119" s="113"/>
      <c r="AF3119" s="60"/>
    </row>
    <row r="3120" spans="1:32">
      <c r="A3120" s="99"/>
      <c r="B3120" s="91"/>
      <c r="C3120" s="21" t="s">
        <v>325</v>
      </c>
      <c r="D3120" s="12">
        <v>132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46</v>
      </c>
      <c r="K3120" s="13">
        <v>0</v>
      </c>
      <c r="L3120" s="13">
        <v>0</v>
      </c>
      <c r="M3120" s="13">
        <v>0</v>
      </c>
      <c r="N3120" s="14">
        <f>D3120*$D$16</f>
        <v>211.20000000000002</v>
      </c>
      <c r="O3120" s="14">
        <f>E3120*$E$16</f>
        <v>0</v>
      </c>
      <c r="P3120" s="14">
        <f>F3120*$F$16</f>
        <v>0</v>
      </c>
      <c r="Q3120" s="14">
        <f>G3120*$G$16</f>
        <v>0</v>
      </c>
      <c r="R3120" s="14">
        <f>H3120*$H$16</f>
        <v>0</v>
      </c>
      <c r="S3120" s="14">
        <f>(N3120/100)*(I3120*$I$16)+(N3120/100)*(J3120*$J$16)</f>
        <v>563.904</v>
      </c>
      <c r="T3120" s="14">
        <f>(O3120/100)*(K3120*$K$16)</f>
        <v>0</v>
      </c>
      <c r="U3120" s="14">
        <f>(P3120/100)*(K3120*$K$16)+(P3120/100)*(L3120*$L$16)</f>
        <v>0</v>
      </c>
      <c r="V3120" s="14">
        <f>(Q3120/100)*(L3120*$L$16)</f>
        <v>0</v>
      </c>
      <c r="W3120" s="14">
        <f>(R3120/100)*(K3120*$K$16)+(R3120/100)*(L3120*$L$16)</f>
        <v>0</v>
      </c>
      <c r="X3120" s="14">
        <f t="shared" si="986"/>
        <v>775.10400000000004</v>
      </c>
      <c r="Y3120" s="14">
        <f t="shared" si="987"/>
        <v>0</v>
      </c>
      <c r="Z3120" s="14">
        <f t="shared" si="988"/>
        <v>0</v>
      </c>
      <c r="AA3120" s="14">
        <f t="shared" si="989"/>
        <v>0</v>
      </c>
      <c r="AB3120" s="14">
        <f t="shared" si="993"/>
        <v>0</v>
      </c>
      <c r="AC3120" s="15">
        <f t="shared" si="992"/>
        <v>775.1</v>
      </c>
      <c r="AD3120" s="48">
        <f>(ROUND(AC3120-AC3107,1)/AC3107)</f>
        <v>-5.2908113391984354E-2</v>
      </c>
      <c r="AE3120" s="113"/>
      <c r="AF3120" s="60"/>
    </row>
    <row r="3121" spans="1:32">
      <c r="A3121" s="99"/>
      <c r="B3121" s="91"/>
      <c r="C3121" s="21" t="s">
        <v>326</v>
      </c>
      <c r="D3121" s="12">
        <v>132</v>
      </c>
      <c r="E3121" s="12">
        <v>0</v>
      </c>
      <c r="F3121" s="12">
        <v>0</v>
      </c>
      <c r="G3121" s="12">
        <v>0</v>
      </c>
      <c r="H3121" s="12">
        <v>0</v>
      </c>
      <c r="I3121" s="13">
        <v>79</v>
      </c>
      <c r="J3121" s="13">
        <v>10</v>
      </c>
      <c r="K3121" s="13">
        <v>0</v>
      </c>
      <c r="L3121" s="13">
        <v>0</v>
      </c>
      <c r="M3121" s="13">
        <v>0</v>
      </c>
      <c r="N3121" s="14">
        <f>D3121*$D$17</f>
        <v>211.20000000000002</v>
      </c>
      <c r="O3121" s="14">
        <f>E3121*$E$17</f>
        <v>0</v>
      </c>
      <c r="P3121" s="14">
        <f>F3121*$F$17</f>
        <v>0</v>
      </c>
      <c r="Q3121" s="14">
        <f>G3121*$G$17</f>
        <v>0</v>
      </c>
      <c r="R3121" s="14">
        <f>H3121*$H$17</f>
        <v>0</v>
      </c>
      <c r="S3121" s="14">
        <f>(N3121/100)*(I3121*$I$17)+(N3121/100)*(J3121*$J$17)</f>
        <v>771.93600000000004</v>
      </c>
      <c r="T3121" s="14">
        <f>(O3121/100)*(K3121*$K$17)</f>
        <v>0</v>
      </c>
      <c r="U3121" s="14">
        <f>(P3121/100)*(K3121*$K$17)+(P3121/100)*(L3121*$L$17)</f>
        <v>0</v>
      </c>
      <c r="V3121" s="14">
        <f>(Q3121/100)*(L3121*$L$17)</f>
        <v>0</v>
      </c>
      <c r="W3121" s="14">
        <f>(R3121/100)*(K3121*$K$17)+(R3121/100)*(L3121*$L$17)</f>
        <v>0</v>
      </c>
      <c r="X3121" s="14">
        <f t="shared" si="986"/>
        <v>983.13600000000008</v>
      </c>
      <c r="Y3121" s="14">
        <f t="shared" si="987"/>
        <v>0</v>
      </c>
      <c r="Z3121" s="14">
        <f t="shared" si="988"/>
        <v>0</v>
      </c>
      <c r="AA3121" s="14">
        <f t="shared" si="989"/>
        <v>0</v>
      </c>
      <c r="AB3121" s="14">
        <f t="shared" si="993"/>
        <v>0</v>
      </c>
      <c r="AC3121" s="15">
        <f t="shared" si="992"/>
        <v>983.1</v>
      </c>
      <c r="AD3121" s="48">
        <f>(ROUND(AC3121-AC3107,1)/AC3107)</f>
        <v>0.20124633431085043</v>
      </c>
      <c r="AE3121" s="113"/>
      <c r="AF3121" s="60"/>
    </row>
    <row r="3122" spans="1:32">
      <c r="A3122" s="107"/>
      <c r="B3122" s="152" t="s">
        <v>424</v>
      </c>
      <c r="C3122" s="152"/>
      <c r="D3122" s="152"/>
      <c r="E3122" s="152"/>
      <c r="F3122" s="152"/>
      <c r="G3122" s="152"/>
      <c r="H3122" s="152"/>
      <c r="I3122" s="152"/>
      <c r="J3122" s="152"/>
      <c r="K3122" s="152"/>
      <c r="L3122" s="152"/>
      <c r="M3122" s="152"/>
      <c r="N3122" s="152"/>
      <c r="O3122" s="152"/>
      <c r="P3122" s="152"/>
      <c r="Q3122" s="152"/>
      <c r="R3122" s="152"/>
      <c r="S3122" s="152"/>
      <c r="T3122" s="152"/>
      <c r="U3122" s="152"/>
      <c r="V3122" s="152"/>
      <c r="W3122" s="152"/>
      <c r="X3122" s="152"/>
      <c r="Y3122" s="152"/>
      <c r="Z3122" s="152"/>
      <c r="AA3122" s="152"/>
      <c r="AB3122" s="152"/>
      <c r="AC3122" s="18">
        <v>500</v>
      </c>
      <c r="AD3122" s="18"/>
      <c r="AE3122" s="113"/>
      <c r="AF3122" s="60"/>
    </row>
    <row r="3123" spans="1:32">
      <c r="A3123" s="106" t="s">
        <v>0</v>
      </c>
      <c r="B3123" s="87" t="s">
        <v>137</v>
      </c>
      <c r="C3123" s="21" t="s">
        <v>243</v>
      </c>
      <c r="D3123" s="12">
        <v>122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0</v>
      </c>
      <c r="N3123" s="14">
        <f>D3123*$D$3</f>
        <v>244</v>
      </c>
      <c r="O3123" s="14">
        <f>E3123*$E$3</f>
        <v>0</v>
      </c>
      <c r="P3123" s="14">
        <f>F3123*$F$3</f>
        <v>0</v>
      </c>
      <c r="Q3123" s="14">
        <f>G3123*$G$3</f>
        <v>0</v>
      </c>
      <c r="R3123" s="14">
        <f>H3123*$H$3</f>
        <v>0</v>
      </c>
      <c r="S3123" s="14">
        <f>(N3123/100)*(I3123*$I$3)+(N3123/100)*(J3123*$J$3)</f>
        <v>512.4</v>
      </c>
      <c r="T3123" s="14">
        <f>(O3123/100)*(K3123*$K$3)</f>
        <v>0</v>
      </c>
      <c r="U3123" s="14">
        <f>(P3123/100)*(K3123*$K$3)+(P3123/100)*(L3123*$L$3)</f>
        <v>0</v>
      </c>
      <c r="V3123" s="14">
        <f>(Q3123/100)*(L3123*$L$3)</f>
        <v>0</v>
      </c>
      <c r="W3123" s="14">
        <f>(R3123/100)*(K3123*$K$3)+(R3123/100)*(L3123*$L$3)</f>
        <v>0</v>
      </c>
      <c r="X3123" s="14">
        <f t="shared" ref="X3123:X3137" si="994">N3123+S3123</f>
        <v>756.4</v>
      </c>
      <c r="Y3123" s="14">
        <f t="shared" ref="Y3123:Y3137" si="995">O3123+T3123</f>
        <v>0</v>
      </c>
      <c r="Z3123" s="14">
        <f t="shared" ref="Z3123:Z3137" si="996">P3123+U3123</f>
        <v>0</v>
      </c>
      <c r="AA3123" s="14">
        <f t="shared" ref="AA3123:AA3137" si="997">Q3123+V3123</f>
        <v>0</v>
      </c>
      <c r="AB3123" s="14">
        <f>R3123+W3123</f>
        <v>0</v>
      </c>
      <c r="AC3123" s="15">
        <f>ROUND(X3123+Y3123+Z3123+AA3123+AB3123,1)</f>
        <v>756.4</v>
      </c>
      <c r="AD3123" s="48">
        <v>0</v>
      </c>
      <c r="AE3123" s="113"/>
      <c r="AF3123" s="60"/>
    </row>
    <row r="3124" spans="1:32">
      <c r="A3124" s="99" t="s">
        <v>802</v>
      </c>
      <c r="B3124" s="87">
        <v>18</v>
      </c>
      <c r="C3124" s="21" t="s">
        <v>324</v>
      </c>
      <c r="D3124" s="12">
        <v>122</v>
      </c>
      <c r="E3124" s="12">
        <v>0</v>
      </c>
      <c r="F3124" s="12">
        <v>0</v>
      </c>
      <c r="G3124" s="12">
        <v>0</v>
      </c>
      <c r="H3124" s="12">
        <v>0</v>
      </c>
      <c r="I3124" s="13">
        <v>75</v>
      </c>
      <c r="J3124" s="13">
        <v>24</v>
      </c>
      <c r="K3124" s="13">
        <v>0</v>
      </c>
      <c r="L3124" s="13">
        <v>0</v>
      </c>
      <c r="M3124" s="13">
        <v>0</v>
      </c>
      <c r="N3124" s="14">
        <f>D3124*$D$4</f>
        <v>195.20000000000002</v>
      </c>
      <c r="O3124" s="14">
        <f>E3124*$E$4</f>
        <v>0</v>
      </c>
      <c r="P3124" s="14">
        <f>F3124*$F$4</f>
        <v>0</v>
      </c>
      <c r="Q3124" s="14">
        <f>G3124*$G$4</f>
        <v>0</v>
      </c>
      <c r="R3124" s="14">
        <f>H3124*$H$4</f>
        <v>0</v>
      </c>
      <c r="S3124" s="14">
        <f>(N3124/100)*(I3124*$I$4)+(N3124/100)*(J3124*$J$4)</f>
        <v>676.36800000000017</v>
      </c>
      <c r="T3124" s="14">
        <f>(O3124/100)*(K3124*$K$4)</f>
        <v>0</v>
      </c>
      <c r="U3124" s="14">
        <f>(P3124/100)*(K3124*$K$4)+(P3124/100)*(L3124*$L$4)</f>
        <v>0</v>
      </c>
      <c r="V3124" s="14">
        <f>(Q3124/100)*(L3124*$L$4)</f>
        <v>0</v>
      </c>
      <c r="W3124" s="14">
        <f>(R3124/100)*(K3124*$K$4)+(R3124/100)*(L3124*$L$4)</f>
        <v>0</v>
      </c>
      <c r="X3124" s="14">
        <f t="shared" si="994"/>
        <v>871.56800000000021</v>
      </c>
      <c r="Y3124" s="14">
        <f t="shared" si="995"/>
        <v>0</v>
      </c>
      <c r="Z3124" s="14">
        <f t="shared" si="996"/>
        <v>0</v>
      </c>
      <c r="AA3124" s="14">
        <f t="shared" si="997"/>
        <v>0</v>
      </c>
      <c r="AB3124" s="14">
        <f>R3124+W3124</f>
        <v>0</v>
      </c>
      <c r="AC3124" s="15">
        <f>ROUND(X3124+Y3124+Z3124+AA3124+AB3124,1)</f>
        <v>871.6</v>
      </c>
      <c r="AD3124" s="48">
        <f>(ROUND(AC3124-AC3123,1)/AC3123)</f>
        <v>0.15230037017451084</v>
      </c>
      <c r="AE3124" s="113" t="s">
        <v>801</v>
      </c>
      <c r="AF3124" s="60"/>
    </row>
    <row r="3125" spans="1:32">
      <c r="A3125" s="99" t="s">
        <v>803</v>
      </c>
      <c r="B3125" s="87">
        <v>10</v>
      </c>
      <c r="C3125" s="21" t="s">
        <v>836</v>
      </c>
      <c r="D3125" s="12">
        <v>122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D3125*$D$5</f>
        <v>244</v>
      </c>
      <c r="O3125" s="14">
        <f>E3125*$E$5</f>
        <v>0</v>
      </c>
      <c r="P3125" s="14">
        <f>F3125*$F$5</f>
        <v>0</v>
      </c>
      <c r="Q3125" s="14">
        <f>G3125*$G$5</f>
        <v>0</v>
      </c>
      <c r="R3125" s="14">
        <f>H3125*$H$5</f>
        <v>0</v>
      </c>
      <c r="S3125" s="14">
        <f>(N3125/100)*(I3125*$I$5)+(N3125/100)*(J3125*$J$5)</f>
        <v>478.24</v>
      </c>
      <c r="T3125" s="14">
        <f>(O3125/100)*(K3125*$K$5)</f>
        <v>0</v>
      </c>
      <c r="U3125" s="14">
        <f>(P3125/100)*(K3125*$K$5)+(P3125/100)*(L3125*$L$5)</f>
        <v>0</v>
      </c>
      <c r="V3125" s="14">
        <f>(Q3125/100)*(L3125*$L$5)</f>
        <v>0</v>
      </c>
      <c r="W3125" s="14">
        <f>(R3125/100)*(K3125*$K$5)+(R3125/100)*(L3125*$L$5)</f>
        <v>0</v>
      </c>
      <c r="X3125" s="14">
        <f t="shared" si="994"/>
        <v>722.24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 t="shared" ref="AC3125:AC3137" si="998">ROUND(X3125+Y3125+Z3125+AA3125+AB3125,1)</f>
        <v>722.2</v>
      </c>
      <c r="AD3125" s="48">
        <f>(ROUND(AC3125-AC3123,1)/AC3123)</f>
        <v>-4.521417239555791E-2</v>
      </c>
      <c r="AE3125" s="113"/>
      <c r="AF3125" s="60"/>
    </row>
    <row r="3126" spans="1:32">
      <c r="A3126" s="99" t="s">
        <v>804</v>
      </c>
      <c r="B3126" s="87">
        <v>0</v>
      </c>
      <c r="C3126" s="21" t="s">
        <v>337</v>
      </c>
      <c r="D3126" s="12">
        <v>122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10</v>
      </c>
      <c r="K3126" s="13">
        <v>0</v>
      </c>
      <c r="L3126" s="13">
        <v>0</v>
      </c>
      <c r="M3126" s="13">
        <v>0</v>
      </c>
      <c r="N3126" s="14">
        <f>D3126*$D$6</f>
        <v>244</v>
      </c>
      <c r="O3126" s="14">
        <f>E3126*$E$6</f>
        <v>0</v>
      </c>
      <c r="P3126" s="14">
        <f>F3126*$F$6</f>
        <v>0</v>
      </c>
      <c r="Q3126" s="14">
        <f>G3126*$G$6</f>
        <v>0</v>
      </c>
      <c r="R3126" s="14">
        <f>H3126*$H$6</f>
        <v>0</v>
      </c>
      <c r="S3126" s="14">
        <f>(N3126/100)*(I3126*$I$6)+(N3126/100)*(J3126*$J$6)</f>
        <v>478.24</v>
      </c>
      <c r="T3126" s="14">
        <f>(O3126/100)*(K3126*$K$6)</f>
        <v>0</v>
      </c>
      <c r="U3126" s="14">
        <f>(P3126/100)*(K3126*$K$6)+(P3126/100)*(L3126*$L$6)</f>
        <v>0</v>
      </c>
      <c r="V3126" s="14">
        <f>(Q3126/100)*(L3126*$L$6)</f>
        <v>0</v>
      </c>
      <c r="W3126" s="14">
        <f>(R3126/100)*(K3126*$K$6)+(R3126/100)*(L3126*$L$6)</f>
        <v>0</v>
      </c>
      <c r="X3126" s="14">
        <f t="shared" si="994"/>
        <v>722.24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 t="shared" ref="AB3126:AB3137" si="999">R3126+W3126</f>
        <v>0</v>
      </c>
      <c r="AC3126" s="15">
        <f t="shared" si="998"/>
        <v>722.2</v>
      </c>
      <c r="AD3126" s="48">
        <f>(ROUND(AC3126-AC3123,1)/AC3123)</f>
        <v>-4.521417239555791E-2</v>
      </c>
      <c r="AE3126" s="113"/>
      <c r="AF3126" s="60"/>
    </row>
    <row r="3127" spans="1:32">
      <c r="A3127" s="99" t="s">
        <v>805</v>
      </c>
      <c r="B3127" s="87">
        <v>0</v>
      </c>
      <c r="C3127" s="21" t="s">
        <v>338</v>
      </c>
      <c r="D3127" s="12">
        <v>122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D3127*$D$7</f>
        <v>244</v>
      </c>
      <c r="O3127" s="14">
        <f>E3127*$E$7</f>
        <v>0</v>
      </c>
      <c r="P3127" s="14">
        <f>F3127*$F$7</f>
        <v>0</v>
      </c>
      <c r="Q3127" s="14">
        <f>G3127*$G$7</f>
        <v>0</v>
      </c>
      <c r="R3127" s="14">
        <f>H3127*$H$7</f>
        <v>0</v>
      </c>
      <c r="S3127" s="14">
        <f>(N3127/100)*(I3127*$I$7)+(N3127/100)*(J3127*$J$7)</f>
        <v>478.24</v>
      </c>
      <c r="T3127" s="14">
        <f>(O3127/100)*(K3127*$K$7)</f>
        <v>0</v>
      </c>
      <c r="U3127" s="14">
        <f>(P3127/100)*(K3127*$K$7)+(P3127/100)*(L3127*$L$7)</f>
        <v>0</v>
      </c>
      <c r="V3127" s="14">
        <f>(Q3127/100)*(L3127*$L$7)</f>
        <v>0</v>
      </c>
      <c r="W3127" s="14">
        <f>(R3127/100)*(K3127*$K$7)+(R3127/100)*(L3127*$L$7)</f>
        <v>0</v>
      </c>
      <c r="X3127" s="14">
        <f t="shared" si="994"/>
        <v>722.24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si="999"/>
        <v>0</v>
      </c>
      <c r="AC3127" s="15">
        <f t="shared" si="998"/>
        <v>722.2</v>
      </c>
      <c r="AD3127" s="48">
        <f>(ROUND(AC3127-AC3123,1)/AC3123)</f>
        <v>-4.521417239555791E-2</v>
      </c>
      <c r="AE3127" s="113"/>
      <c r="AF3127" s="60"/>
    </row>
    <row r="3128" spans="1:32">
      <c r="A3128" s="99" t="s">
        <v>655</v>
      </c>
      <c r="B3128" s="87"/>
      <c r="C3128" s="21" t="s">
        <v>339</v>
      </c>
      <c r="D3128" s="12">
        <v>122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10</v>
      </c>
      <c r="K3128" s="13">
        <v>0</v>
      </c>
      <c r="L3128" s="13">
        <v>0</v>
      </c>
      <c r="M3128" s="13">
        <v>0</v>
      </c>
      <c r="N3128" s="14">
        <f>D3128*$D$8</f>
        <v>244</v>
      </c>
      <c r="O3128" s="14">
        <f>E3128*$E$8</f>
        <v>0</v>
      </c>
      <c r="P3128" s="14">
        <f>F3128*$F$8</f>
        <v>0</v>
      </c>
      <c r="Q3128" s="14">
        <f>G3128*$G$8</f>
        <v>0</v>
      </c>
      <c r="R3128" s="14">
        <f>H3128*$H$8</f>
        <v>0</v>
      </c>
      <c r="S3128" s="14">
        <f>(N3128/100)*(I3128*$I$8)+(N3128/100)*(J3128*$J$8)</f>
        <v>478.24</v>
      </c>
      <c r="T3128" s="14">
        <f>(O3128/100)*(K3128*$K$8)</f>
        <v>0</v>
      </c>
      <c r="U3128" s="14">
        <f>(P3128/100)*(K3128*$K$8)+(P3128/100)*(L3128*$L$8)</f>
        <v>0</v>
      </c>
      <c r="V3128" s="14">
        <f>(Q3128/100)*(L3128*$L$8)</f>
        <v>0</v>
      </c>
      <c r="W3128" s="14">
        <f>(R3128/100)*(K3128*$K$8)+(R3128/100)*(L3128*$L$8)</f>
        <v>0</v>
      </c>
      <c r="X3128" s="14">
        <f t="shared" si="994"/>
        <v>722.24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722.2</v>
      </c>
      <c r="AD3128" s="48">
        <f>(ROUND(AC3128-AC3123,1)/AC3123)</f>
        <v>-4.521417239555791E-2</v>
      </c>
      <c r="AE3128" s="113"/>
      <c r="AF3128" s="60"/>
    </row>
    <row r="3129" spans="1:32">
      <c r="A3129" s="99" t="s">
        <v>596</v>
      </c>
      <c r="B3129" s="87"/>
      <c r="C3129" s="21" t="s">
        <v>1</v>
      </c>
      <c r="D3129" s="12">
        <v>61</v>
      </c>
      <c r="E3129" s="12">
        <v>122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75</v>
      </c>
      <c r="L3129" s="13">
        <v>0</v>
      </c>
      <c r="M3129" s="13">
        <v>0</v>
      </c>
      <c r="N3129" s="14">
        <f>D3129*$D$9</f>
        <v>79.3</v>
      </c>
      <c r="O3129" s="14">
        <f>E3129*$E$9</f>
        <v>183</v>
      </c>
      <c r="P3129" s="14">
        <f>F3129*$F$9</f>
        <v>0</v>
      </c>
      <c r="Q3129" s="14">
        <f>G3129*$G$9</f>
        <v>0</v>
      </c>
      <c r="R3129" s="14">
        <f>H3129*$H$9</f>
        <v>0</v>
      </c>
      <c r="S3129" s="14">
        <f>(N3129/100)*(I3129*$I$9)+(N3129/100)*(J3129*$J$9)</f>
        <v>166.52999999999997</v>
      </c>
      <c r="T3129" s="14">
        <f>(O3129/100)*(K3129*$K$9)</f>
        <v>411.75</v>
      </c>
      <c r="U3129" s="14">
        <f>(P3129/100)*(K3129*$K$9)+(P3129/100)*(L3129*$L$9)</f>
        <v>0</v>
      </c>
      <c r="V3129" s="14">
        <f>(Q3129/100)*(L3129*$L$9)</f>
        <v>0</v>
      </c>
      <c r="W3129" s="14">
        <f>(R3129/100)*(K3129*$K$9)+(R3129/100)*(L3129*$L$9)</f>
        <v>0</v>
      </c>
      <c r="X3129" s="14">
        <f t="shared" si="994"/>
        <v>245.82999999999998</v>
      </c>
      <c r="Y3129" s="14">
        <f t="shared" si="995"/>
        <v>594.75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840.6</v>
      </c>
      <c r="AD3129" s="48">
        <f>(ROUND(AC3129-AC3123,1)/AC3123)</f>
        <v>0.1113167636171338</v>
      </c>
      <c r="AE3129" s="113"/>
      <c r="AF3129" s="60"/>
    </row>
    <row r="3130" spans="1:32">
      <c r="A3130" s="99" t="s">
        <v>831</v>
      </c>
      <c r="B3130" s="87"/>
      <c r="C3130" s="21" t="s">
        <v>2</v>
      </c>
      <c r="D3130" s="12">
        <v>61</v>
      </c>
      <c r="E3130" s="12">
        <v>0</v>
      </c>
      <c r="F3130" s="12">
        <v>122</v>
      </c>
      <c r="G3130" s="12">
        <v>0</v>
      </c>
      <c r="H3130" s="12">
        <v>0</v>
      </c>
      <c r="I3130" s="13">
        <v>60</v>
      </c>
      <c r="J3130" s="13">
        <v>10</v>
      </c>
      <c r="K3130" s="13">
        <v>37.5</v>
      </c>
      <c r="L3130" s="13">
        <v>37.5</v>
      </c>
      <c r="M3130" s="13">
        <v>0</v>
      </c>
      <c r="N3130" s="14">
        <f>D3130*$D$10</f>
        <v>79.3</v>
      </c>
      <c r="O3130" s="14">
        <f>E3130*$E$10</f>
        <v>0</v>
      </c>
      <c r="P3130" s="14">
        <f>F3130*$F$10</f>
        <v>183</v>
      </c>
      <c r="Q3130" s="14">
        <f>G3130*$G$10</f>
        <v>0</v>
      </c>
      <c r="R3130" s="14">
        <f>H3130*$H$10</f>
        <v>0</v>
      </c>
      <c r="S3130" s="14">
        <f>(N3130/100)*(I3130*$I$10)+(N3130/100)*(J3130*$J$10)</f>
        <v>166.52999999999997</v>
      </c>
      <c r="T3130" s="14">
        <f>(O3130/100)*(K3130*$J$10)</f>
        <v>0</v>
      </c>
      <c r="U3130" s="14">
        <f>(P3130/100)*(K3130*$K$10)+(P3130/100)*(L3130*$L$10)</f>
        <v>411.75</v>
      </c>
      <c r="V3130" s="14">
        <f>(Q3130/100)*(L3130*$L$10)</f>
        <v>0</v>
      </c>
      <c r="W3130" s="14">
        <f>(R3130/100)*(K3130*$K$10)+(R3130/100)*(L3130*$L$10)</f>
        <v>0</v>
      </c>
      <c r="X3130" s="14">
        <f t="shared" si="994"/>
        <v>245.82999999999998</v>
      </c>
      <c r="Y3130" s="14">
        <f t="shared" si="995"/>
        <v>0</v>
      </c>
      <c r="Z3130" s="14">
        <f t="shared" si="996"/>
        <v>594.75</v>
      </c>
      <c r="AA3130" s="14">
        <f t="shared" si="997"/>
        <v>0</v>
      </c>
      <c r="AB3130" s="14">
        <f t="shared" si="999"/>
        <v>0</v>
      </c>
      <c r="AC3130" s="15">
        <f t="shared" si="998"/>
        <v>840.6</v>
      </c>
      <c r="AD3130" s="48">
        <f>(ROUND(AC3130-AC3123,1)/AC3123)</f>
        <v>0.1113167636171338</v>
      </c>
      <c r="AE3130" s="113"/>
      <c r="AF3130" s="60"/>
    </row>
    <row r="3131" spans="1:32">
      <c r="A3131" s="99" t="s">
        <v>832</v>
      </c>
      <c r="B3131" s="87"/>
      <c r="C3131" s="21" t="s">
        <v>3</v>
      </c>
      <c r="D3131" s="12">
        <v>61</v>
      </c>
      <c r="E3131" s="12">
        <v>0</v>
      </c>
      <c r="F3131" s="12">
        <v>0</v>
      </c>
      <c r="G3131" s="12">
        <v>122</v>
      </c>
      <c r="H3131" s="12">
        <v>0</v>
      </c>
      <c r="I3131" s="13">
        <v>60</v>
      </c>
      <c r="J3131" s="13">
        <v>10</v>
      </c>
      <c r="K3131" s="13">
        <v>0</v>
      </c>
      <c r="L3131" s="13">
        <v>75</v>
      </c>
      <c r="M3131" s="13">
        <v>0</v>
      </c>
      <c r="N3131" s="14">
        <f>D3131*$D$11</f>
        <v>79.3</v>
      </c>
      <c r="O3131" s="14">
        <f>E3131*$E$11</f>
        <v>0</v>
      </c>
      <c r="P3131" s="14">
        <f>F3131*$F$11</f>
        <v>0</v>
      </c>
      <c r="Q3131" s="14">
        <f>G3131*$G$11</f>
        <v>183</v>
      </c>
      <c r="R3131" s="14">
        <f>H3131*$H$11</f>
        <v>0</v>
      </c>
      <c r="S3131" s="14">
        <f>(N3131/100)*(I3131*$I$11)+(N3131/100)*(J3131*$J$11)</f>
        <v>166.52999999999997</v>
      </c>
      <c r="T3131" s="14">
        <f>(O3131/100)*(K3131*$K$11)</f>
        <v>0</v>
      </c>
      <c r="U3131" s="14">
        <f>(P3131/100)*(K3131*$K$11)+(P3131/100)*(L3131*$L$11)</f>
        <v>0</v>
      </c>
      <c r="V3131" s="14">
        <f>(Q3131/100)*(L3131*$L$11)</f>
        <v>411.75</v>
      </c>
      <c r="W3131" s="14">
        <f>(R3131/100)*(K3131*$K$11)+(R3131/100)*(L3131*$L$11)</f>
        <v>0</v>
      </c>
      <c r="X3131" s="14">
        <f t="shared" si="994"/>
        <v>245.82999999999998</v>
      </c>
      <c r="Y3131" s="14">
        <f t="shared" si="995"/>
        <v>0</v>
      </c>
      <c r="Z3131" s="14">
        <f t="shared" si="996"/>
        <v>0</v>
      </c>
      <c r="AA3131" s="14">
        <f t="shared" si="997"/>
        <v>594.75</v>
      </c>
      <c r="AB3131" s="14">
        <f t="shared" si="999"/>
        <v>0</v>
      </c>
      <c r="AC3131" s="15">
        <f t="shared" si="998"/>
        <v>840.6</v>
      </c>
      <c r="AD3131" s="48">
        <f>(ROUND(AC3131-AC3123,1)/AC3123)</f>
        <v>0.1113167636171338</v>
      </c>
      <c r="AE3131" s="113"/>
      <c r="AF3131" s="60"/>
    </row>
    <row r="3132" spans="1:32">
      <c r="A3132" s="99" t="s">
        <v>833</v>
      </c>
      <c r="B3132" s="87"/>
      <c r="C3132" s="21" t="s">
        <v>4</v>
      </c>
      <c r="D3132" s="12">
        <v>61</v>
      </c>
      <c r="E3132" s="12">
        <v>0</v>
      </c>
      <c r="F3132" s="12">
        <v>0</v>
      </c>
      <c r="G3132" s="12">
        <v>0</v>
      </c>
      <c r="H3132" s="12">
        <v>122</v>
      </c>
      <c r="I3132" s="13">
        <v>60</v>
      </c>
      <c r="J3132" s="13">
        <v>10</v>
      </c>
      <c r="K3132" s="13">
        <v>37.5</v>
      </c>
      <c r="L3132" s="13">
        <v>37.5</v>
      </c>
      <c r="M3132" s="13">
        <v>0</v>
      </c>
      <c r="N3132" s="14">
        <f>D3132*$D$12</f>
        <v>79.3</v>
      </c>
      <c r="O3132" s="14">
        <f>E3132*$E$12</f>
        <v>0</v>
      </c>
      <c r="P3132" s="14">
        <f>F3132*$F$12</f>
        <v>0</v>
      </c>
      <c r="Q3132" s="14">
        <f>G3132*$G$12</f>
        <v>0</v>
      </c>
      <c r="R3132" s="14">
        <f>H3132*$H$12</f>
        <v>183</v>
      </c>
      <c r="S3132" s="14">
        <f>(N3132/100)*(I3132*$I$12)+(N3132/100)*(J3132*$J$12)</f>
        <v>166.52999999999997</v>
      </c>
      <c r="T3132" s="14">
        <f>(O3132/100)*(K3132*$K$12)</f>
        <v>0</v>
      </c>
      <c r="U3132" s="14">
        <f>(P3132/100)*(K3132*$K$12)+(P3132/100)*(L3132*$L$12)</f>
        <v>0</v>
      </c>
      <c r="V3132" s="14">
        <f>(Q3132/100)*(L3132*$L$12)</f>
        <v>0</v>
      </c>
      <c r="W3132" s="14">
        <f>(R3132/100)*(K3132*$K$12)+(R3132/100)*(L3132*$L$12)</f>
        <v>411.75</v>
      </c>
      <c r="X3132" s="14">
        <f t="shared" si="994"/>
        <v>245.82999999999998</v>
      </c>
      <c r="Y3132" s="14">
        <f t="shared" si="995"/>
        <v>0</v>
      </c>
      <c r="Z3132" s="14">
        <f t="shared" si="996"/>
        <v>0</v>
      </c>
      <c r="AA3132" s="14">
        <f t="shared" si="997"/>
        <v>0</v>
      </c>
      <c r="AB3132" s="14">
        <f t="shared" si="999"/>
        <v>594.75</v>
      </c>
      <c r="AC3132" s="15">
        <f t="shared" si="998"/>
        <v>840.6</v>
      </c>
      <c r="AD3132" s="48">
        <f>(ROUND(AC3132-AC3123,1)/AC3123)</f>
        <v>0.1113167636171338</v>
      </c>
      <c r="AE3132" s="113"/>
      <c r="AF3132" s="60"/>
    </row>
    <row r="3133" spans="1:32">
      <c r="A3133" s="99" t="s">
        <v>834</v>
      </c>
      <c r="B3133" s="87"/>
      <c r="C3133" s="21" t="s">
        <v>327</v>
      </c>
      <c r="D3133" s="12">
        <v>122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65</v>
      </c>
      <c r="N3133" s="14">
        <f>D3133*$D$13</f>
        <v>183</v>
      </c>
      <c r="O3133" s="14">
        <f>E3133*$E$13</f>
        <v>0</v>
      </c>
      <c r="P3133" s="14">
        <f>F3133*$F$13</f>
        <v>0</v>
      </c>
      <c r="Q3133" s="14">
        <f>G3133*$G$13</f>
        <v>0</v>
      </c>
      <c r="R3133" s="14">
        <f>H3133*$H$13</f>
        <v>0</v>
      </c>
      <c r="S3133" s="14">
        <f>(N3133/100)*(I3133*$I$14)+(N3133/100)*(J3133*$J$14)+(N3133/100)*(M3133*$M$14)</f>
        <v>741.15000000000009</v>
      </c>
      <c r="T3133" s="14">
        <f>(O3133/100)*(K3133*$K$13)+(O3133/100)*(M3133*$M$13)</f>
        <v>0</v>
      </c>
      <c r="U3133" s="14">
        <f>(P3133/100)*(K3133*$K$13)+(P3133/100)*(L3133*$L$13)+(P3133/100)*(M3133*$M$13)</f>
        <v>0</v>
      </c>
      <c r="V3133" s="14">
        <f>(Q3133/100)*(L3133*$L$13)+(Q3133/100)*(M3133*$M$13)</f>
        <v>0</v>
      </c>
      <c r="W3133" s="14">
        <f>(R3133/100)*(K3133*$K$13)+(R3133/100)*(L3133*$L$13)+(R3133/100)*(M3133*$M$13)</f>
        <v>0</v>
      </c>
      <c r="X3133" s="14">
        <f t="shared" si="994"/>
        <v>924.15000000000009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0</v>
      </c>
      <c r="AC3133" s="15">
        <f t="shared" si="998"/>
        <v>924.2</v>
      </c>
      <c r="AD3133" s="48">
        <f>(ROUND(AC3133-AC3123,1)/AC3123)</f>
        <v>0.22184029613960871</v>
      </c>
      <c r="AE3133" s="113"/>
      <c r="AF3133" s="60"/>
    </row>
    <row r="3134" spans="1:32">
      <c r="A3134" s="99" t="s">
        <v>835</v>
      </c>
      <c r="B3134" s="87"/>
      <c r="C3134" s="21" t="s">
        <v>328</v>
      </c>
      <c r="D3134" s="12">
        <v>122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65</v>
      </c>
      <c r="L3134" s="13">
        <v>0</v>
      </c>
      <c r="M3134" s="13">
        <v>0</v>
      </c>
      <c r="N3134" s="14">
        <f>D3134*$D$14</f>
        <v>183</v>
      </c>
      <c r="O3134" s="14">
        <f>E3134*$E$14</f>
        <v>0</v>
      </c>
      <c r="P3134" s="14">
        <f>F3134*$F$14</f>
        <v>0</v>
      </c>
      <c r="Q3134" s="14">
        <f>G3134*$G$14</f>
        <v>0</v>
      </c>
      <c r="R3134" s="14">
        <f>H3134*$H$14</f>
        <v>0</v>
      </c>
      <c r="S3134" s="14">
        <f>(N3134/100)*(I3134*$I$14)+(N3134/100)*(J3134*$J$14)+(N3134/100)*(K3134*$K$14)</f>
        <v>741.15000000000009</v>
      </c>
      <c r="T3134" s="14">
        <f>(O3134/100)*(K3134*$K$14)</f>
        <v>0</v>
      </c>
      <c r="U3134" s="14">
        <f>(P3134/100)*(K3134*$K$14)+(P3134/100)*(L3134*$L$14)</f>
        <v>0</v>
      </c>
      <c r="V3134" s="14">
        <f>(Q3134/100)*(L3134*$L$14)</f>
        <v>0</v>
      </c>
      <c r="W3134" s="14">
        <f>(R3134/100)*(K3134*$L$14)+(R3134/100)*(L3134*$M$14)</f>
        <v>0</v>
      </c>
      <c r="X3134" s="14">
        <f t="shared" si="994"/>
        <v>924.15000000000009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924.2</v>
      </c>
      <c r="AD3134" s="48">
        <f>(ROUND(AC3134-AC3123,1)/AC3123)</f>
        <v>0.22184029613960871</v>
      </c>
      <c r="AE3134" s="113"/>
      <c r="AF3134" s="60"/>
    </row>
    <row r="3135" spans="1:32">
      <c r="A3135" s="99"/>
      <c r="B3135" s="87"/>
      <c r="C3135" s="21" t="s">
        <v>329</v>
      </c>
      <c r="D3135" s="12">
        <v>122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10</v>
      </c>
      <c r="K3135" s="13">
        <v>0</v>
      </c>
      <c r="L3135" s="13">
        <v>65</v>
      </c>
      <c r="M3135" s="13">
        <v>0</v>
      </c>
      <c r="N3135" s="14">
        <f>D3135*$D$15</f>
        <v>183</v>
      </c>
      <c r="O3135" s="14">
        <f>E3135*$E$15</f>
        <v>0</v>
      </c>
      <c r="P3135" s="14">
        <f>F3135*$F$15</f>
        <v>0</v>
      </c>
      <c r="Q3135" s="14">
        <f>G3135*$G$15</f>
        <v>0</v>
      </c>
      <c r="R3135" s="14">
        <f>H3135*$H$15</f>
        <v>0</v>
      </c>
      <c r="S3135" s="14">
        <f>(N3135/100)*(I3135*$I$15)+(N3135/100)*(J3135*$J$15)+(N3135/100)*(L3135*$L$15)</f>
        <v>741.15000000000009</v>
      </c>
      <c r="T3135" s="14">
        <f>(O3135/100)*(K3135*$K$15)</f>
        <v>0</v>
      </c>
      <c r="U3135" s="14">
        <f>(P3135/100)*(K3135*$K$15)+(P3135/100)*(L3135*$L$15)</f>
        <v>0</v>
      </c>
      <c r="V3135" s="14">
        <f>(Q3135/100)*(L3135*$L$15)</f>
        <v>0</v>
      </c>
      <c r="W3135" s="14">
        <f>(R3135/100)*(K3135*$K$15)+(R3135/100)*(L3135*$L$15)</f>
        <v>0</v>
      </c>
      <c r="X3135" s="14">
        <f t="shared" si="994"/>
        <v>924.15000000000009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924.2</v>
      </c>
      <c r="AD3135" s="48">
        <f>(ROUND(AC3135-AC3123,1)/AC3123)</f>
        <v>0.22184029613960871</v>
      </c>
      <c r="AE3135" s="113"/>
      <c r="AF3135" s="60"/>
    </row>
    <row r="3136" spans="1:32">
      <c r="A3136" s="99"/>
      <c r="B3136" s="87"/>
      <c r="C3136" s="21" t="s">
        <v>325</v>
      </c>
      <c r="D3136" s="12">
        <v>122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46</v>
      </c>
      <c r="K3136" s="13">
        <v>0</v>
      </c>
      <c r="L3136" s="13">
        <v>0</v>
      </c>
      <c r="M3136" s="13">
        <v>0</v>
      </c>
      <c r="N3136" s="14">
        <f>D3136*$D$16</f>
        <v>195.20000000000002</v>
      </c>
      <c r="O3136" s="14">
        <f>E3136*$E$16</f>
        <v>0</v>
      </c>
      <c r="P3136" s="14">
        <f>F3136*$F$16</f>
        <v>0</v>
      </c>
      <c r="Q3136" s="14">
        <f>G3136*$G$16</f>
        <v>0</v>
      </c>
      <c r="R3136" s="14">
        <f>H3136*$H$16</f>
        <v>0</v>
      </c>
      <c r="S3136" s="14">
        <f>(N3136/100)*(I3136*$I$16)+(N3136/100)*(J3136*$J$16)</f>
        <v>521.18399999999997</v>
      </c>
      <c r="T3136" s="14">
        <f>(O3136/100)*(K3136*$K$16)</f>
        <v>0</v>
      </c>
      <c r="U3136" s="14">
        <f>(P3136/100)*(K3136*$K$16)+(P3136/100)*(L3136*$L$16)</f>
        <v>0</v>
      </c>
      <c r="V3136" s="14">
        <f>(Q3136/100)*(L3136*$L$16)</f>
        <v>0</v>
      </c>
      <c r="W3136" s="14">
        <f>(R3136/100)*(K3136*$K$16)+(R3136/100)*(L3136*$L$16)</f>
        <v>0</v>
      </c>
      <c r="X3136" s="14">
        <f t="shared" si="994"/>
        <v>716.38400000000001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716.4</v>
      </c>
      <c r="AD3136" s="48">
        <f>(ROUND(AC3136-AC3123,1)/AC3123)</f>
        <v>-5.2882072977260712E-2</v>
      </c>
      <c r="AE3136" s="113"/>
      <c r="AF3136" s="60"/>
    </row>
    <row r="3137" spans="1:32">
      <c r="A3137" s="99"/>
      <c r="B3137" s="87"/>
      <c r="C3137" s="21" t="s">
        <v>326</v>
      </c>
      <c r="D3137" s="12">
        <v>122</v>
      </c>
      <c r="E3137" s="12">
        <v>0</v>
      </c>
      <c r="F3137" s="12">
        <v>0</v>
      </c>
      <c r="G3137" s="12">
        <v>0</v>
      </c>
      <c r="H3137" s="12">
        <v>0</v>
      </c>
      <c r="I3137" s="13">
        <v>79</v>
      </c>
      <c r="J3137" s="13">
        <v>10</v>
      </c>
      <c r="K3137" s="13">
        <v>0</v>
      </c>
      <c r="L3137" s="13">
        <v>0</v>
      </c>
      <c r="M3137" s="13">
        <v>0</v>
      </c>
      <c r="N3137" s="14">
        <f>D3137*$D$17</f>
        <v>195.20000000000002</v>
      </c>
      <c r="O3137" s="14">
        <f>E3137*$E$17</f>
        <v>0</v>
      </c>
      <c r="P3137" s="14">
        <f>F3137*$F$17</f>
        <v>0</v>
      </c>
      <c r="Q3137" s="14">
        <f>G3137*$G$17</f>
        <v>0</v>
      </c>
      <c r="R3137" s="14">
        <f>H3137*$H$17</f>
        <v>0</v>
      </c>
      <c r="S3137" s="14">
        <f>(N3137/100)*(I3137*$I$17)+(N3137/100)*(J3137*$J$17)</f>
        <v>713.45600000000002</v>
      </c>
      <c r="T3137" s="14">
        <f>(O3137/100)*(K3137*$K$17)</f>
        <v>0</v>
      </c>
      <c r="U3137" s="14">
        <f>(P3137/100)*(K3137*$K$17)+(P3137/100)*(L3137*$L$17)</f>
        <v>0</v>
      </c>
      <c r="V3137" s="14">
        <f>(Q3137/100)*(L3137*$L$17)</f>
        <v>0</v>
      </c>
      <c r="W3137" s="14">
        <f>(R3137/100)*(K3137*$K$17)+(R3137/100)*(L3137*$L$17)</f>
        <v>0</v>
      </c>
      <c r="X3137" s="14">
        <f t="shared" si="994"/>
        <v>908.65600000000006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908.7</v>
      </c>
      <c r="AD3137" s="48">
        <f>(ROUND(AC3137-AC3123,1)/AC3123)</f>
        <v>0.20134849286092016</v>
      </c>
      <c r="AE3137" s="113"/>
      <c r="AF3137" s="60"/>
    </row>
    <row r="3138" spans="1:32">
      <c r="A3138" s="107"/>
      <c r="B3138" s="152" t="s">
        <v>138</v>
      </c>
      <c r="C3138" s="152"/>
      <c r="D3138" s="152"/>
      <c r="E3138" s="152"/>
      <c r="F3138" s="152"/>
      <c r="G3138" s="152"/>
      <c r="H3138" s="152"/>
      <c r="I3138" s="152"/>
      <c r="J3138" s="152"/>
      <c r="K3138" s="152"/>
      <c r="L3138" s="152"/>
      <c r="M3138" s="152"/>
      <c r="N3138" s="152"/>
      <c r="O3138" s="152"/>
      <c r="P3138" s="152"/>
      <c r="Q3138" s="152"/>
      <c r="R3138" s="152"/>
      <c r="S3138" s="152"/>
      <c r="T3138" s="152"/>
      <c r="U3138" s="152"/>
      <c r="V3138" s="152"/>
      <c r="W3138" s="152"/>
      <c r="X3138" s="152"/>
      <c r="Y3138" s="152"/>
      <c r="Z3138" s="152"/>
      <c r="AA3138" s="152"/>
      <c r="AB3138" s="152"/>
      <c r="AC3138" s="18">
        <v>650</v>
      </c>
      <c r="AD3138" s="18"/>
      <c r="AE3138" s="113"/>
      <c r="AF3138" s="60"/>
    </row>
    <row r="3139" spans="1:32">
      <c r="A3139" s="106" t="s">
        <v>0</v>
      </c>
      <c r="B3139" s="87" t="s">
        <v>140</v>
      </c>
      <c r="C3139" s="21" t="s">
        <v>243</v>
      </c>
      <c r="D3139" s="12">
        <v>148</v>
      </c>
      <c r="E3139" s="12">
        <v>0</v>
      </c>
      <c r="F3139" s="12">
        <v>0</v>
      </c>
      <c r="G3139" s="12">
        <v>0</v>
      </c>
      <c r="H3139" s="12">
        <v>0</v>
      </c>
      <c r="I3139" s="13">
        <v>80</v>
      </c>
      <c r="J3139" s="13">
        <v>0</v>
      </c>
      <c r="K3139" s="13">
        <v>0</v>
      </c>
      <c r="L3139" s="13">
        <v>0</v>
      </c>
      <c r="M3139" s="13">
        <v>0</v>
      </c>
      <c r="N3139" s="14">
        <f>D3139*$D$3</f>
        <v>296</v>
      </c>
      <c r="O3139" s="14">
        <f>E3139*$E$3</f>
        <v>0</v>
      </c>
      <c r="P3139" s="14">
        <f>F3139*$F$3</f>
        <v>0</v>
      </c>
      <c r="Q3139" s="14">
        <f>G3139*$G$3</f>
        <v>0</v>
      </c>
      <c r="R3139" s="14">
        <f>H3139*$H$3</f>
        <v>0</v>
      </c>
      <c r="S3139" s="14">
        <f>(N3139/100)*(I3139*$I$3)+(N3139/100)*(J3139*$J$3)</f>
        <v>710.4</v>
      </c>
      <c r="T3139" s="14">
        <f>(O3139/100)*(K3139*$K$3)</f>
        <v>0</v>
      </c>
      <c r="U3139" s="14">
        <f>(P3139/100)*(K3139*$K$3)+(P3139/100)*(L3139*$L$3)</f>
        <v>0</v>
      </c>
      <c r="V3139" s="14">
        <f>(Q3139/100)*(L3139*$L$3)</f>
        <v>0</v>
      </c>
      <c r="W3139" s="14">
        <f>(R3139/100)*(K3139*$K$3)+(R3139/100)*(L3139*$L$3)</f>
        <v>0</v>
      </c>
      <c r="X3139" s="14">
        <f t="shared" ref="X3139:X3202" si="1000">N3139+S3139</f>
        <v>1006.4</v>
      </c>
      <c r="Y3139" s="14">
        <f t="shared" ref="Y3139:Y3202" si="1001">O3139+T3139</f>
        <v>0</v>
      </c>
      <c r="Z3139" s="14">
        <f t="shared" ref="Z3139:Z3202" si="1002">P3139+U3139</f>
        <v>0</v>
      </c>
      <c r="AA3139" s="14">
        <f t="shared" ref="AA3139:AA3202" si="1003">Q3139+V3139</f>
        <v>0</v>
      </c>
      <c r="AB3139" s="14">
        <f>R3139+W3139</f>
        <v>0</v>
      </c>
      <c r="AC3139" s="15">
        <f>ROUND(X3139+Y3139+Z3139+AA3139+AB3139,1)</f>
        <v>1006.4</v>
      </c>
      <c r="AD3139" s="48">
        <v>0</v>
      </c>
      <c r="AE3139" s="113" t="s">
        <v>801</v>
      </c>
      <c r="AF3139" s="60"/>
    </row>
    <row r="3140" spans="1:32">
      <c r="A3140" s="99" t="s">
        <v>802</v>
      </c>
      <c r="B3140" s="87">
        <v>25</v>
      </c>
      <c r="C3140" s="21" t="s">
        <v>324</v>
      </c>
      <c r="D3140" s="12">
        <v>148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236.8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911.68000000000018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1000"/>
        <v>1148.4800000000002</v>
      </c>
      <c r="Y3140" s="14">
        <f t="shared" si="1001"/>
        <v>0</v>
      </c>
      <c r="Z3140" s="14">
        <f t="shared" si="1002"/>
        <v>0</v>
      </c>
      <c r="AA3140" s="14">
        <f t="shared" si="1003"/>
        <v>0</v>
      </c>
      <c r="AB3140" s="14">
        <f>R3140+W3140</f>
        <v>0</v>
      </c>
      <c r="AC3140" s="15">
        <f>ROUND(X3140+Y3140+Z3140+AA3140+AB3140,1)</f>
        <v>1148.5</v>
      </c>
      <c r="AD3140" s="48">
        <f>(ROUND(AC3140-AC3139,1)/AC3139)</f>
        <v>0.14119634340222575</v>
      </c>
      <c r="AE3140" s="113"/>
      <c r="AF3140" s="60"/>
    </row>
    <row r="3141" spans="1:32">
      <c r="A3141" s="99" t="s">
        <v>803</v>
      </c>
      <c r="B3141" s="87">
        <v>0</v>
      </c>
      <c r="C3141" s="21" t="s">
        <v>836</v>
      </c>
      <c r="D3141" s="12">
        <v>148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296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663.04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1000"/>
        <v>959.04</v>
      </c>
      <c r="Y3141" s="14">
        <f t="shared" si="1001"/>
        <v>0</v>
      </c>
      <c r="Z3141" s="14">
        <f t="shared" si="1002"/>
        <v>0</v>
      </c>
      <c r="AA3141" s="14">
        <f t="shared" si="1003"/>
        <v>0</v>
      </c>
      <c r="AB3141" s="14">
        <f>R3141+W3141</f>
        <v>0</v>
      </c>
      <c r="AC3141" s="15">
        <f t="shared" ref="AC3141:AC3153" si="1004">ROUND(X3141+Y3141+Z3141+AA3141+AB3141,1)</f>
        <v>959</v>
      </c>
      <c r="AD3141" s="48">
        <f>(ROUND(AC3141-AC3139,1)/AC3139)</f>
        <v>-4.7098569157392689E-2</v>
      </c>
      <c r="AE3141" s="113"/>
      <c r="AF3141" s="60"/>
    </row>
    <row r="3142" spans="1:32">
      <c r="A3142" s="99" t="s">
        <v>804</v>
      </c>
      <c r="B3142" s="87">
        <v>0</v>
      </c>
      <c r="C3142" s="21" t="s">
        <v>337</v>
      </c>
      <c r="D3142" s="12">
        <v>148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296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663.04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1000"/>
        <v>959.04</v>
      </c>
      <c r="Y3142" s="14">
        <f t="shared" si="1001"/>
        <v>0</v>
      </c>
      <c r="Z3142" s="14">
        <f t="shared" si="1002"/>
        <v>0</v>
      </c>
      <c r="AA3142" s="14">
        <f t="shared" si="1003"/>
        <v>0</v>
      </c>
      <c r="AB3142" s="14">
        <f t="shared" ref="AB3142:AB3154" si="1005">R3142+W3142</f>
        <v>0</v>
      </c>
      <c r="AC3142" s="15">
        <f t="shared" si="1004"/>
        <v>959</v>
      </c>
      <c r="AD3142" s="48">
        <f>(ROUND(AC3142-AC3139,1)/AC3139)</f>
        <v>-4.7098569157392689E-2</v>
      </c>
      <c r="AE3142" s="113"/>
      <c r="AF3142" s="60"/>
    </row>
    <row r="3143" spans="1:32">
      <c r="A3143" s="99" t="s">
        <v>805</v>
      </c>
      <c r="B3143" s="87">
        <v>0</v>
      </c>
      <c r="C3143" s="21" t="s">
        <v>338</v>
      </c>
      <c r="D3143" s="12">
        <v>148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296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663.04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1000"/>
        <v>959.04</v>
      </c>
      <c r="Y3143" s="14">
        <f t="shared" si="1001"/>
        <v>0</v>
      </c>
      <c r="Z3143" s="14">
        <f t="shared" si="1002"/>
        <v>0</v>
      </c>
      <c r="AA3143" s="14">
        <f t="shared" si="1003"/>
        <v>0</v>
      </c>
      <c r="AB3143" s="14">
        <f t="shared" si="1005"/>
        <v>0</v>
      </c>
      <c r="AC3143" s="15">
        <f t="shared" si="1004"/>
        <v>959</v>
      </c>
      <c r="AD3143" s="48">
        <f>(ROUND(AC3143-AC3139,1)/AC3139)</f>
        <v>-4.7098569157392689E-2</v>
      </c>
      <c r="AE3143" s="113"/>
      <c r="AF3143" s="60"/>
    </row>
    <row r="3144" spans="1:32">
      <c r="A3144" s="99" t="s">
        <v>655</v>
      </c>
      <c r="B3144" s="87"/>
      <c r="C3144" s="21" t="s">
        <v>339</v>
      </c>
      <c r="D3144" s="12">
        <v>148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296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663.04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1000"/>
        <v>959.04</v>
      </c>
      <c r="Y3144" s="14">
        <f t="shared" si="1001"/>
        <v>0</v>
      </c>
      <c r="Z3144" s="14">
        <f t="shared" si="1002"/>
        <v>0</v>
      </c>
      <c r="AA3144" s="14">
        <f t="shared" si="1003"/>
        <v>0</v>
      </c>
      <c r="AB3144" s="14">
        <f t="shared" si="1005"/>
        <v>0</v>
      </c>
      <c r="AC3144" s="15">
        <f t="shared" si="1004"/>
        <v>959</v>
      </c>
      <c r="AD3144" s="48">
        <f>(ROUND(AC3144-AC3139,1)/AC3139)</f>
        <v>-4.7098569157392689E-2</v>
      </c>
      <c r="AE3144" s="113"/>
      <c r="AF3144" s="60"/>
    </row>
    <row r="3145" spans="1:32">
      <c r="A3145" s="99" t="s">
        <v>596</v>
      </c>
      <c r="B3145" s="87"/>
      <c r="C3145" s="21" t="s">
        <v>1</v>
      </c>
      <c r="D3145" s="12">
        <v>74</v>
      </c>
      <c r="E3145" s="12">
        <v>148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96.2</v>
      </c>
      <c r="O3145" s="14">
        <f>E3145*$E$9</f>
        <v>222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230.88000000000002</v>
      </c>
      <c r="T3145" s="14">
        <f>(O3145/100)*(K3145*$K$9)</f>
        <v>566.1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1000"/>
        <v>327.08000000000004</v>
      </c>
      <c r="Y3145" s="14">
        <f t="shared" si="1001"/>
        <v>788.1</v>
      </c>
      <c r="Z3145" s="14">
        <f t="shared" si="1002"/>
        <v>0</v>
      </c>
      <c r="AA3145" s="14">
        <f t="shared" si="1003"/>
        <v>0</v>
      </c>
      <c r="AB3145" s="14">
        <f t="shared" si="1005"/>
        <v>0</v>
      </c>
      <c r="AC3145" s="15">
        <f t="shared" si="1004"/>
        <v>1115.2</v>
      </c>
      <c r="AD3145" s="48">
        <f>(ROUND(AC3145-AC3139,1)/AC3139)</f>
        <v>0.10810810810810811</v>
      </c>
      <c r="AE3145" s="113"/>
      <c r="AF3145" s="60"/>
    </row>
    <row r="3146" spans="1:32">
      <c r="A3146" s="99" t="s">
        <v>831</v>
      </c>
      <c r="B3146" s="87"/>
      <c r="C3146" s="21" t="s">
        <v>2</v>
      </c>
      <c r="D3146" s="12">
        <v>74</v>
      </c>
      <c r="E3146" s="12">
        <v>0</v>
      </c>
      <c r="F3146" s="12">
        <v>148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96.2</v>
      </c>
      <c r="O3146" s="14">
        <f>E3146*$E$10</f>
        <v>0</v>
      </c>
      <c r="P3146" s="14">
        <f>F3146*$F$10</f>
        <v>222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230.88000000000002</v>
      </c>
      <c r="T3146" s="14">
        <f>(O3146/100)*(K3146*$J$10)</f>
        <v>0</v>
      </c>
      <c r="U3146" s="14">
        <f>(P3146/100)*(K3146*$K$10)+(P3146/100)*(L3146*$L$10)</f>
        <v>566.1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1000"/>
        <v>327.08000000000004</v>
      </c>
      <c r="Y3146" s="14">
        <f t="shared" si="1001"/>
        <v>0</v>
      </c>
      <c r="Z3146" s="14">
        <f t="shared" si="1002"/>
        <v>788.1</v>
      </c>
      <c r="AA3146" s="14">
        <f t="shared" si="1003"/>
        <v>0</v>
      </c>
      <c r="AB3146" s="14">
        <f t="shared" si="1005"/>
        <v>0</v>
      </c>
      <c r="AC3146" s="15">
        <f t="shared" si="1004"/>
        <v>1115.2</v>
      </c>
      <c r="AD3146" s="48">
        <f>(ROUND(AC3146-AC3139,1)/AC3139)</f>
        <v>0.10810810810810811</v>
      </c>
      <c r="AE3146" s="113"/>
      <c r="AF3146" s="60"/>
    </row>
    <row r="3147" spans="1:32">
      <c r="A3147" s="99" t="s">
        <v>832</v>
      </c>
      <c r="B3147" s="87"/>
      <c r="C3147" s="21" t="s">
        <v>3</v>
      </c>
      <c r="D3147" s="12">
        <v>74</v>
      </c>
      <c r="E3147" s="12">
        <v>0</v>
      </c>
      <c r="F3147" s="12">
        <v>0</v>
      </c>
      <c r="G3147" s="12">
        <v>148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96.2</v>
      </c>
      <c r="O3147" s="14">
        <f>E3147*$E$11</f>
        <v>0</v>
      </c>
      <c r="P3147" s="14">
        <f>F3147*$F$11</f>
        <v>0</v>
      </c>
      <c r="Q3147" s="14">
        <f>G3147*$G$11</f>
        <v>222</v>
      </c>
      <c r="R3147" s="14">
        <f>H3147*$H$11</f>
        <v>0</v>
      </c>
      <c r="S3147" s="14">
        <f>(N3147/100)*(I3147*$I$11)+(N3147/100)*(J3147*$J$11)</f>
        <v>230.88000000000002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566.1</v>
      </c>
      <c r="W3147" s="14">
        <f>(R3147/100)*(K3147*$K$11)+(R3147/100)*(L3147*$L$11)</f>
        <v>0</v>
      </c>
      <c r="X3147" s="14">
        <f t="shared" si="1000"/>
        <v>327.08000000000004</v>
      </c>
      <c r="Y3147" s="14">
        <f t="shared" si="1001"/>
        <v>0</v>
      </c>
      <c r="Z3147" s="14">
        <f t="shared" si="1002"/>
        <v>0</v>
      </c>
      <c r="AA3147" s="14">
        <f t="shared" si="1003"/>
        <v>788.1</v>
      </c>
      <c r="AB3147" s="14">
        <f t="shared" si="1005"/>
        <v>0</v>
      </c>
      <c r="AC3147" s="15">
        <f t="shared" si="1004"/>
        <v>1115.2</v>
      </c>
      <c r="AD3147" s="48">
        <f>(ROUND(AC3147-AC3139,1)/AC3139)</f>
        <v>0.10810810810810811</v>
      </c>
      <c r="AE3147" s="113"/>
      <c r="AF3147" s="60"/>
    </row>
    <row r="3148" spans="1:32">
      <c r="A3148" s="99" t="s">
        <v>833</v>
      </c>
      <c r="B3148" s="87"/>
      <c r="C3148" s="21" t="s">
        <v>4</v>
      </c>
      <c r="D3148" s="12">
        <v>74</v>
      </c>
      <c r="E3148" s="12">
        <v>0</v>
      </c>
      <c r="F3148" s="12">
        <v>0</v>
      </c>
      <c r="G3148" s="12">
        <v>0</v>
      </c>
      <c r="H3148" s="12">
        <v>148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96.2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222</v>
      </c>
      <c r="S3148" s="14">
        <f>(N3148/100)*(I3148*$I$12)+(N3148/100)*(J3148*$J$12)</f>
        <v>230.88000000000002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566.1</v>
      </c>
      <c r="X3148" s="14">
        <f t="shared" si="1000"/>
        <v>327.08000000000004</v>
      </c>
      <c r="Y3148" s="14">
        <f t="shared" si="1001"/>
        <v>0</v>
      </c>
      <c r="Z3148" s="14">
        <f t="shared" si="1002"/>
        <v>0</v>
      </c>
      <c r="AA3148" s="14">
        <f t="shared" si="1003"/>
        <v>0</v>
      </c>
      <c r="AB3148" s="14">
        <f t="shared" si="1005"/>
        <v>788.1</v>
      </c>
      <c r="AC3148" s="15">
        <f t="shared" si="1004"/>
        <v>1115.2</v>
      </c>
      <c r="AD3148" s="48">
        <f>(ROUND(AC3148-AC3139,1)/AC3139)</f>
        <v>0.10810810810810811</v>
      </c>
      <c r="AE3148" s="113"/>
      <c r="AF3148" s="60"/>
    </row>
    <row r="3149" spans="1:32">
      <c r="A3149" s="99" t="s">
        <v>834</v>
      </c>
      <c r="B3149" s="87"/>
      <c r="C3149" s="21" t="s">
        <v>327</v>
      </c>
      <c r="D3149" s="12">
        <v>148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222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999.00000000000011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1000"/>
        <v>1221</v>
      </c>
      <c r="Y3149" s="14">
        <f t="shared" si="1001"/>
        <v>0</v>
      </c>
      <c r="Z3149" s="14">
        <f t="shared" si="1002"/>
        <v>0</v>
      </c>
      <c r="AA3149" s="14">
        <f t="shared" si="1003"/>
        <v>0</v>
      </c>
      <c r="AB3149" s="14">
        <f t="shared" si="1005"/>
        <v>0</v>
      </c>
      <c r="AC3149" s="15">
        <f t="shared" si="1004"/>
        <v>1221</v>
      </c>
      <c r="AD3149" s="48">
        <f>(ROUND(AC3149-AC3139,1)/AC3139)</f>
        <v>0.21323529411764705</v>
      </c>
      <c r="AE3149" s="113"/>
      <c r="AF3149" s="60"/>
    </row>
    <row r="3150" spans="1:32">
      <c r="A3150" s="99" t="s">
        <v>835</v>
      </c>
      <c r="B3150" s="87"/>
      <c r="C3150" s="21" t="s">
        <v>328</v>
      </c>
      <c r="D3150" s="12">
        <v>148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222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999.00000000000011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1000"/>
        <v>1221</v>
      </c>
      <c r="Y3150" s="14">
        <f t="shared" si="1001"/>
        <v>0</v>
      </c>
      <c r="Z3150" s="14">
        <f t="shared" si="1002"/>
        <v>0</v>
      </c>
      <c r="AA3150" s="14">
        <f t="shared" si="1003"/>
        <v>0</v>
      </c>
      <c r="AB3150" s="14">
        <f t="shared" si="1005"/>
        <v>0</v>
      </c>
      <c r="AC3150" s="15">
        <f t="shared" si="1004"/>
        <v>1221</v>
      </c>
      <c r="AD3150" s="48">
        <f>(ROUND(AC3150-AC3139,1)/AC3139)</f>
        <v>0.21323529411764705</v>
      </c>
      <c r="AE3150" s="113"/>
      <c r="AF3150" s="60"/>
    </row>
    <row r="3151" spans="1:32">
      <c r="A3151" s="99"/>
      <c r="B3151" s="87"/>
      <c r="C3151" s="21" t="s">
        <v>329</v>
      </c>
      <c r="D3151" s="12">
        <v>148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222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999.00000000000011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1000"/>
        <v>1221</v>
      </c>
      <c r="Y3151" s="14">
        <f t="shared" si="1001"/>
        <v>0</v>
      </c>
      <c r="Z3151" s="14">
        <f t="shared" si="1002"/>
        <v>0</v>
      </c>
      <c r="AA3151" s="14">
        <f t="shared" si="1003"/>
        <v>0</v>
      </c>
      <c r="AB3151" s="14">
        <f t="shared" si="1005"/>
        <v>0</v>
      </c>
      <c r="AC3151" s="15">
        <f t="shared" si="1004"/>
        <v>1221</v>
      </c>
      <c r="AD3151" s="48">
        <f>(ROUND(AC3151-AC3139,1)/AC3139)</f>
        <v>0.21323529411764705</v>
      </c>
      <c r="AE3151" s="113"/>
      <c r="AF3151" s="60"/>
    </row>
    <row r="3152" spans="1:32">
      <c r="A3152" s="99"/>
      <c r="B3152" s="87"/>
      <c r="C3152" s="21" t="s">
        <v>325</v>
      </c>
      <c r="D3152" s="12">
        <v>148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236.8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679.6160000000001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1000"/>
        <v>916.41600000000017</v>
      </c>
      <c r="Y3152" s="14">
        <f t="shared" si="1001"/>
        <v>0</v>
      </c>
      <c r="Z3152" s="14">
        <f t="shared" si="1002"/>
        <v>0</v>
      </c>
      <c r="AA3152" s="14">
        <f t="shared" si="1003"/>
        <v>0</v>
      </c>
      <c r="AB3152" s="14">
        <f t="shared" si="1005"/>
        <v>0</v>
      </c>
      <c r="AC3152" s="15">
        <f t="shared" si="1004"/>
        <v>916.4</v>
      </c>
      <c r="AD3152" s="48">
        <f>(ROUND(AC3152-AC3139,1)/AC3139)</f>
        <v>-8.942766295707473E-2</v>
      </c>
      <c r="AE3152" s="113"/>
      <c r="AF3152" s="60"/>
    </row>
    <row r="3153" spans="1:32">
      <c r="A3153" s="99"/>
      <c r="B3153" s="87"/>
      <c r="C3153" s="21" t="s">
        <v>326</v>
      </c>
      <c r="D3153" s="12">
        <v>148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236.8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980.35200000000009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1000"/>
        <v>1217.152</v>
      </c>
      <c r="Y3153" s="14">
        <f t="shared" si="1001"/>
        <v>0</v>
      </c>
      <c r="Z3153" s="14">
        <f t="shared" si="1002"/>
        <v>0</v>
      </c>
      <c r="AA3153" s="14">
        <f t="shared" si="1003"/>
        <v>0</v>
      </c>
      <c r="AB3153" s="14">
        <f t="shared" si="1005"/>
        <v>0</v>
      </c>
      <c r="AC3153" s="15">
        <f t="shared" si="1004"/>
        <v>1217.2</v>
      </c>
      <c r="AD3153" s="48">
        <f>(ROUND(AC3153-AC3139,1)/AC3139)</f>
        <v>0.20945945945945948</v>
      </c>
      <c r="AE3153" s="113"/>
      <c r="AF3153" s="60"/>
    </row>
    <row r="3154" spans="1:32">
      <c r="A3154" s="106" t="s">
        <v>0</v>
      </c>
      <c r="B3154" s="88" t="s">
        <v>141</v>
      </c>
      <c r="C3154" s="50" t="s">
        <v>243</v>
      </c>
      <c r="D3154" s="11">
        <v>150</v>
      </c>
      <c r="E3154" s="11">
        <v>0</v>
      </c>
      <c r="F3154" s="11">
        <v>0</v>
      </c>
      <c r="G3154" s="11">
        <v>0</v>
      </c>
      <c r="H3154" s="11">
        <v>0</v>
      </c>
      <c r="I3154" s="51">
        <v>80</v>
      </c>
      <c r="J3154" s="51">
        <v>0</v>
      </c>
      <c r="K3154" s="51">
        <v>0</v>
      </c>
      <c r="L3154" s="51">
        <v>0</v>
      </c>
      <c r="M3154" s="51">
        <v>0</v>
      </c>
      <c r="N3154" s="52">
        <f>D3154*$D$3</f>
        <v>300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720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1000"/>
        <v>1020</v>
      </c>
      <c r="Y3154" s="52">
        <f t="shared" si="1001"/>
        <v>0</v>
      </c>
      <c r="Z3154" s="52">
        <f t="shared" si="1002"/>
        <v>0</v>
      </c>
      <c r="AA3154" s="52">
        <f t="shared" si="1003"/>
        <v>0</v>
      </c>
      <c r="AB3154" s="52">
        <f t="shared" si="1005"/>
        <v>0</v>
      </c>
      <c r="AC3154" s="53">
        <f>ROUND(X3154+Y3154+Z3154+AA3154+AB3154,1)</f>
        <v>1020</v>
      </c>
      <c r="AD3154" s="58">
        <v>0</v>
      </c>
      <c r="AE3154" s="113" t="s">
        <v>801</v>
      </c>
      <c r="AF3154" s="60"/>
    </row>
    <row r="3155" spans="1:32">
      <c r="A3155" s="99" t="s">
        <v>802</v>
      </c>
      <c r="B3155" s="89">
        <v>32</v>
      </c>
      <c r="C3155" s="21" t="s">
        <v>324</v>
      </c>
      <c r="D3155" s="12">
        <v>150</v>
      </c>
      <c r="E3155" s="12">
        <v>0</v>
      </c>
      <c r="F3155" s="12">
        <v>0</v>
      </c>
      <c r="G3155" s="12">
        <v>0</v>
      </c>
      <c r="H3155" s="12">
        <v>0</v>
      </c>
      <c r="I3155" s="13">
        <v>95</v>
      </c>
      <c r="J3155" s="13">
        <v>15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924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1000"/>
        <v>1164</v>
      </c>
      <c r="Y3155" s="14">
        <f t="shared" si="1001"/>
        <v>0</v>
      </c>
      <c r="Z3155" s="14">
        <f t="shared" si="1002"/>
        <v>0</v>
      </c>
      <c r="AA3155" s="14">
        <f t="shared" si="1003"/>
        <v>0</v>
      </c>
      <c r="AB3155" s="14">
        <f>R3155+W3155</f>
        <v>0</v>
      </c>
      <c r="AC3155" s="15">
        <f>ROUND(X3155+Y3155+Z3155+AA3155+AB3155,1)</f>
        <v>1164</v>
      </c>
      <c r="AD3155" s="48">
        <f>(ROUND(AC3155-AC3154,1)/AC3154)</f>
        <v>0.14117647058823529</v>
      </c>
      <c r="AE3155" s="113"/>
      <c r="AF3155" s="60"/>
    </row>
    <row r="3156" spans="1:32">
      <c r="A3156" s="99" t="s">
        <v>803</v>
      </c>
      <c r="B3156" s="89">
        <v>0</v>
      </c>
      <c r="C3156" s="21" t="s">
        <v>836</v>
      </c>
      <c r="D3156" s="12">
        <v>150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0</v>
      </c>
      <c r="K3156" s="13">
        <v>0</v>
      </c>
      <c r="L3156" s="13">
        <v>0</v>
      </c>
      <c r="M3156" s="13">
        <v>0</v>
      </c>
      <c r="N3156" s="14">
        <f>D3156*$D$5</f>
        <v>300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672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1000"/>
        <v>972</v>
      </c>
      <c r="Y3156" s="14">
        <f t="shared" si="1001"/>
        <v>0</v>
      </c>
      <c r="Z3156" s="14">
        <f t="shared" si="1002"/>
        <v>0</v>
      </c>
      <c r="AA3156" s="14">
        <f t="shared" si="1003"/>
        <v>0</v>
      </c>
      <c r="AB3156" s="14">
        <f>R3156+W3156</f>
        <v>0</v>
      </c>
      <c r="AC3156" s="15">
        <f t="shared" ref="AC3156:AC3168" si="1006">ROUND(X3156+Y3156+Z3156+AA3156+AB3156,1)</f>
        <v>972</v>
      </c>
      <c r="AD3156" s="48">
        <f>(ROUND(AC3156-AC3154,1)/AC3154)</f>
        <v>-4.7058823529411764E-2</v>
      </c>
      <c r="AE3156" s="113"/>
      <c r="AF3156" s="60"/>
    </row>
    <row r="3157" spans="1:32">
      <c r="A3157" s="99" t="s">
        <v>804</v>
      </c>
      <c r="B3157" s="89">
        <v>0</v>
      </c>
      <c r="C3157" s="21" t="s">
        <v>337</v>
      </c>
      <c r="D3157" s="12">
        <v>150</v>
      </c>
      <c r="E3157" s="12">
        <v>0</v>
      </c>
      <c r="F3157" s="12">
        <v>0</v>
      </c>
      <c r="G3157" s="12">
        <v>0</v>
      </c>
      <c r="H3157" s="12">
        <v>0</v>
      </c>
      <c r="I3157" s="13">
        <v>80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D3157*$D$6</f>
        <v>300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672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1000"/>
        <v>972</v>
      </c>
      <c r="Y3157" s="14">
        <f t="shared" si="1001"/>
        <v>0</v>
      </c>
      <c r="Z3157" s="14">
        <f t="shared" si="1002"/>
        <v>0</v>
      </c>
      <c r="AA3157" s="14">
        <f t="shared" si="1003"/>
        <v>0</v>
      </c>
      <c r="AB3157" s="14">
        <f t="shared" ref="AB3157:AB3169" si="1007">R3157+W3157</f>
        <v>0</v>
      </c>
      <c r="AC3157" s="15">
        <f t="shared" si="1006"/>
        <v>972</v>
      </c>
      <c r="AD3157" s="48">
        <f>(ROUND(AC3157-AC3154,1)/AC3154)</f>
        <v>-4.7058823529411764E-2</v>
      </c>
      <c r="AE3157" s="113"/>
      <c r="AF3157" s="60"/>
    </row>
    <row r="3158" spans="1:32">
      <c r="A3158" s="99" t="s">
        <v>805</v>
      </c>
      <c r="B3158" s="89">
        <v>0</v>
      </c>
      <c r="C3158" s="21" t="s">
        <v>338</v>
      </c>
      <c r="D3158" s="12">
        <v>150</v>
      </c>
      <c r="E3158" s="12">
        <v>0</v>
      </c>
      <c r="F3158" s="12">
        <v>0</v>
      </c>
      <c r="G3158" s="12">
        <v>0</v>
      </c>
      <c r="H3158" s="12">
        <v>0</v>
      </c>
      <c r="I3158" s="13">
        <v>80</v>
      </c>
      <c r="J3158" s="13">
        <v>0</v>
      </c>
      <c r="K3158" s="13">
        <v>0</v>
      </c>
      <c r="L3158" s="13">
        <v>0</v>
      </c>
      <c r="M3158" s="13">
        <v>0</v>
      </c>
      <c r="N3158" s="14">
        <f>D3158*$D$7</f>
        <v>300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672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1000"/>
        <v>972</v>
      </c>
      <c r="Y3158" s="14">
        <f t="shared" si="1001"/>
        <v>0</v>
      </c>
      <c r="Z3158" s="14">
        <f t="shared" si="1002"/>
        <v>0</v>
      </c>
      <c r="AA3158" s="14">
        <f t="shared" si="1003"/>
        <v>0</v>
      </c>
      <c r="AB3158" s="14">
        <f t="shared" si="1007"/>
        <v>0</v>
      </c>
      <c r="AC3158" s="15">
        <f t="shared" si="1006"/>
        <v>972</v>
      </c>
      <c r="AD3158" s="48">
        <f>(ROUND(AC3158-AC3154,1)/AC3154)</f>
        <v>-4.7058823529411764E-2</v>
      </c>
      <c r="AE3158" s="113"/>
      <c r="AF3158" s="60"/>
    </row>
    <row r="3159" spans="1:32">
      <c r="A3159" s="99" t="s">
        <v>655</v>
      </c>
      <c r="B3159" s="89"/>
      <c r="C3159" s="21" t="s">
        <v>339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80</v>
      </c>
      <c r="J3159" s="13">
        <v>0</v>
      </c>
      <c r="K3159" s="13">
        <v>0</v>
      </c>
      <c r="L3159" s="13">
        <v>0</v>
      </c>
      <c r="M3159" s="13">
        <v>0</v>
      </c>
      <c r="N3159" s="14">
        <f>D3159*$D$8</f>
        <v>300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672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1000"/>
        <v>972</v>
      </c>
      <c r="Y3159" s="14">
        <f t="shared" si="1001"/>
        <v>0</v>
      </c>
      <c r="Z3159" s="14">
        <f t="shared" si="1002"/>
        <v>0</v>
      </c>
      <c r="AA3159" s="14">
        <f t="shared" si="1003"/>
        <v>0</v>
      </c>
      <c r="AB3159" s="14">
        <f t="shared" si="1007"/>
        <v>0</v>
      </c>
      <c r="AC3159" s="15">
        <f t="shared" si="1006"/>
        <v>972</v>
      </c>
      <c r="AD3159" s="48">
        <f>(ROUND(AC3159-AC3154,1)/AC3154)</f>
        <v>-4.7058823529411764E-2</v>
      </c>
      <c r="AE3159" s="113"/>
      <c r="AF3159" s="60"/>
    </row>
    <row r="3160" spans="1:32">
      <c r="A3160" s="99" t="s">
        <v>596</v>
      </c>
      <c r="B3160" s="89"/>
      <c r="C3160" s="21" t="s">
        <v>1</v>
      </c>
      <c r="D3160" s="12">
        <v>75</v>
      </c>
      <c r="E3160" s="12">
        <v>150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85</v>
      </c>
      <c r="L3160" s="13">
        <v>0</v>
      </c>
      <c r="M3160" s="13">
        <v>0</v>
      </c>
      <c r="N3160" s="14">
        <f>D3160*$D$9</f>
        <v>97.5</v>
      </c>
      <c r="O3160" s="14">
        <f>E3160*$E$9</f>
        <v>225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234</v>
      </c>
      <c r="T3160" s="14">
        <f>(O3160/100)*(K3160*$K$9)</f>
        <v>573.75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1000"/>
        <v>331.5</v>
      </c>
      <c r="Y3160" s="14">
        <f t="shared" si="1001"/>
        <v>798.75</v>
      </c>
      <c r="Z3160" s="14">
        <f t="shared" si="1002"/>
        <v>0</v>
      </c>
      <c r="AA3160" s="14">
        <f t="shared" si="1003"/>
        <v>0</v>
      </c>
      <c r="AB3160" s="14">
        <f t="shared" si="1007"/>
        <v>0</v>
      </c>
      <c r="AC3160" s="15">
        <f t="shared" si="1006"/>
        <v>1130.3</v>
      </c>
      <c r="AD3160" s="48">
        <f>(ROUND(AC3160-AC3154,1)/AC3154)</f>
        <v>0.10813725490196079</v>
      </c>
      <c r="AE3160" s="113"/>
      <c r="AF3160" s="60"/>
    </row>
    <row r="3161" spans="1:32">
      <c r="A3161" s="99" t="s">
        <v>831</v>
      </c>
      <c r="B3161" s="89"/>
      <c r="C3161" s="21" t="s">
        <v>2</v>
      </c>
      <c r="D3161" s="12">
        <v>75</v>
      </c>
      <c r="E3161" s="12">
        <v>0</v>
      </c>
      <c r="F3161" s="12">
        <v>150</v>
      </c>
      <c r="G3161" s="12">
        <v>0</v>
      </c>
      <c r="H3161" s="12">
        <v>0</v>
      </c>
      <c r="I3161" s="13">
        <v>80</v>
      </c>
      <c r="J3161" s="13">
        <v>0</v>
      </c>
      <c r="K3161" s="13">
        <v>42.5</v>
      </c>
      <c r="L3161" s="13">
        <v>42.5</v>
      </c>
      <c r="M3161" s="13">
        <v>0</v>
      </c>
      <c r="N3161" s="14">
        <f>D3161*$D$10</f>
        <v>97.5</v>
      </c>
      <c r="O3161" s="14">
        <f>E3161*$E$10</f>
        <v>0</v>
      </c>
      <c r="P3161" s="14">
        <f>F3161*$F$10</f>
        <v>225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234</v>
      </c>
      <c r="T3161" s="14">
        <f>(O3161/100)*(K3161*$J$10)</f>
        <v>0</v>
      </c>
      <c r="U3161" s="14">
        <f>(P3161/100)*(K3161*$K$10)+(P3161/100)*(L3161*$L$10)</f>
        <v>573.75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1000"/>
        <v>331.5</v>
      </c>
      <c r="Y3161" s="14">
        <f t="shared" si="1001"/>
        <v>0</v>
      </c>
      <c r="Z3161" s="14">
        <f t="shared" si="1002"/>
        <v>798.75</v>
      </c>
      <c r="AA3161" s="14">
        <f t="shared" si="1003"/>
        <v>0</v>
      </c>
      <c r="AB3161" s="14">
        <f t="shared" si="1007"/>
        <v>0</v>
      </c>
      <c r="AC3161" s="15">
        <f t="shared" si="1006"/>
        <v>1130.3</v>
      </c>
      <c r="AD3161" s="48">
        <f>(ROUND(AC3161-AC3154,1)/AC3154)</f>
        <v>0.10813725490196079</v>
      </c>
      <c r="AE3161" s="113"/>
      <c r="AF3161" s="60"/>
    </row>
    <row r="3162" spans="1:32">
      <c r="A3162" s="99" t="s">
        <v>832</v>
      </c>
      <c r="B3162" s="89"/>
      <c r="C3162" s="21" t="s">
        <v>3</v>
      </c>
      <c r="D3162" s="12">
        <v>75</v>
      </c>
      <c r="E3162" s="12">
        <v>0</v>
      </c>
      <c r="F3162" s="12">
        <v>0</v>
      </c>
      <c r="G3162" s="12">
        <v>150</v>
      </c>
      <c r="H3162" s="12">
        <v>0</v>
      </c>
      <c r="I3162" s="13">
        <v>80</v>
      </c>
      <c r="J3162" s="13">
        <v>0</v>
      </c>
      <c r="K3162" s="13">
        <v>0</v>
      </c>
      <c r="L3162" s="13">
        <v>85</v>
      </c>
      <c r="M3162" s="13">
        <v>0</v>
      </c>
      <c r="N3162" s="14">
        <f>D3162*$D$11</f>
        <v>97.5</v>
      </c>
      <c r="O3162" s="14">
        <f>E3162*$E$11</f>
        <v>0</v>
      </c>
      <c r="P3162" s="14">
        <f>F3162*$F$11</f>
        <v>0</v>
      </c>
      <c r="Q3162" s="14">
        <f>G3162*$G$11</f>
        <v>225</v>
      </c>
      <c r="R3162" s="14">
        <f>H3162*$H$11</f>
        <v>0</v>
      </c>
      <c r="S3162" s="14">
        <f>(N3162/100)*(I3162*$I$11)+(N3162/100)*(J3162*$J$11)</f>
        <v>234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573.75</v>
      </c>
      <c r="W3162" s="14">
        <f>(R3162/100)*(K3162*$K$11)+(R3162/100)*(L3162*$L$11)</f>
        <v>0</v>
      </c>
      <c r="X3162" s="14">
        <f t="shared" si="1000"/>
        <v>331.5</v>
      </c>
      <c r="Y3162" s="14">
        <f t="shared" si="1001"/>
        <v>0</v>
      </c>
      <c r="Z3162" s="14">
        <f t="shared" si="1002"/>
        <v>0</v>
      </c>
      <c r="AA3162" s="14">
        <f t="shared" si="1003"/>
        <v>798.75</v>
      </c>
      <c r="AB3162" s="14">
        <f t="shared" si="1007"/>
        <v>0</v>
      </c>
      <c r="AC3162" s="15">
        <f t="shared" si="1006"/>
        <v>1130.3</v>
      </c>
      <c r="AD3162" s="48">
        <f>(ROUND(AC3162-AC3154,1)/AC3154)</f>
        <v>0.10813725490196079</v>
      </c>
      <c r="AE3162" s="113"/>
      <c r="AF3162" s="60"/>
    </row>
    <row r="3163" spans="1:32">
      <c r="A3163" s="99" t="s">
        <v>833</v>
      </c>
      <c r="B3163" s="89"/>
      <c r="C3163" s="21" t="s">
        <v>4</v>
      </c>
      <c r="D3163" s="12">
        <v>75</v>
      </c>
      <c r="E3163" s="12">
        <v>0</v>
      </c>
      <c r="F3163" s="12">
        <v>0</v>
      </c>
      <c r="G3163" s="12">
        <v>0</v>
      </c>
      <c r="H3163" s="12">
        <v>150</v>
      </c>
      <c r="I3163" s="13">
        <v>80</v>
      </c>
      <c r="J3163" s="13">
        <v>0</v>
      </c>
      <c r="K3163" s="13">
        <v>42.5</v>
      </c>
      <c r="L3163" s="13">
        <v>42.5</v>
      </c>
      <c r="M3163" s="13">
        <v>0</v>
      </c>
      <c r="N3163" s="14">
        <f>D3163*$D$12</f>
        <v>97.5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225</v>
      </c>
      <c r="S3163" s="14">
        <f>(N3163/100)*(I3163*$I$12)+(N3163/100)*(J3163*$J$12)</f>
        <v>234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573.75</v>
      </c>
      <c r="X3163" s="14">
        <f t="shared" si="1000"/>
        <v>331.5</v>
      </c>
      <c r="Y3163" s="14">
        <f t="shared" si="1001"/>
        <v>0</v>
      </c>
      <c r="Z3163" s="14">
        <f t="shared" si="1002"/>
        <v>0</v>
      </c>
      <c r="AA3163" s="14">
        <f t="shared" si="1003"/>
        <v>0</v>
      </c>
      <c r="AB3163" s="14">
        <f t="shared" si="1007"/>
        <v>798.75</v>
      </c>
      <c r="AC3163" s="15">
        <f t="shared" si="1006"/>
        <v>1130.3</v>
      </c>
      <c r="AD3163" s="48">
        <f>(ROUND(AC3163-AC3154,1)/AC3154)</f>
        <v>0.10813725490196079</v>
      </c>
      <c r="AE3163" s="113"/>
      <c r="AF3163" s="60"/>
    </row>
    <row r="3164" spans="1:32">
      <c r="A3164" s="99" t="s">
        <v>834</v>
      </c>
      <c r="B3164" s="89"/>
      <c r="C3164" s="21" t="s">
        <v>327</v>
      </c>
      <c r="D3164" s="12">
        <v>150</v>
      </c>
      <c r="E3164" s="12">
        <v>0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0</v>
      </c>
      <c r="L3164" s="13">
        <v>0</v>
      </c>
      <c r="M3164" s="13">
        <v>70</v>
      </c>
      <c r="N3164" s="14">
        <f>D3164*$D$13</f>
        <v>225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1012.5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1000"/>
        <v>1237.5</v>
      </c>
      <c r="Y3164" s="14">
        <f t="shared" si="1001"/>
        <v>0</v>
      </c>
      <c r="Z3164" s="14">
        <f t="shared" si="1002"/>
        <v>0</v>
      </c>
      <c r="AA3164" s="14">
        <f t="shared" si="1003"/>
        <v>0</v>
      </c>
      <c r="AB3164" s="14">
        <f t="shared" si="1007"/>
        <v>0</v>
      </c>
      <c r="AC3164" s="15">
        <f t="shared" si="1006"/>
        <v>1237.5</v>
      </c>
      <c r="AD3164" s="48">
        <f>(ROUND(AC3164-AC3154,1)/AC3154)</f>
        <v>0.21323529411764705</v>
      </c>
      <c r="AE3164" s="113"/>
      <c r="AF3164" s="60"/>
    </row>
    <row r="3165" spans="1:32">
      <c r="A3165" s="99" t="s">
        <v>835</v>
      </c>
      <c r="B3165" s="89"/>
      <c r="C3165" s="21" t="s">
        <v>328</v>
      </c>
      <c r="D3165" s="12">
        <v>150</v>
      </c>
      <c r="E3165" s="12">
        <v>0</v>
      </c>
      <c r="F3165" s="12">
        <v>0</v>
      </c>
      <c r="G3165" s="12">
        <v>0</v>
      </c>
      <c r="H3165" s="12">
        <v>0</v>
      </c>
      <c r="I3165" s="13">
        <v>80</v>
      </c>
      <c r="J3165" s="13">
        <v>0</v>
      </c>
      <c r="K3165" s="13">
        <v>70</v>
      </c>
      <c r="L3165" s="13">
        <v>0</v>
      </c>
      <c r="M3165" s="13">
        <v>0</v>
      </c>
      <c r="N3165" s="14">
        <f>D3165*$D$14</f>
        <v>225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1012.5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1000"/>
        <v>1237.5</v>
      </c>
      <c r="Y3165" s="14">
        <f t="shared" si="1001"/>
        <v>0</v>
      </c>
      <c r="Z3165" s="14">
        <f t="shared" si="1002"/>
        <v>0</v>
      </c>
      <c r="AA3165" s="14">
        <f t="shared" si="1003"/>
        <v>0</v>
      </c>
      <c r="AB3165" s="14">
        <f t="shared" si="1007"/>
        <v>0</v>
      </c>
      <c r="AC3165" s="15">
        <f t="shared" si="1006"/>
        <v>1237.5</v>
      </c>
      <c r="AD3165" s="48">
        <f>(ROUND(AC3165-AC3154,1)/AC3154)</f>
        <v>0.21323529411764705</v>
      </c>
      <c r="AE3165" s="113"/>
      <c r="AF3165" s="60"/>
    </row>
    <row r="3166" spans="1:32">
      <c r="A3166" s="99"/>
      <c r="B3166" s="89"/>
      <c r="C3166" s="21" t="s">
        <v>329</v>
      </c>
      <c r="D3166" s="12">
        <v>150</v>
      </c>
      <c r="E3166" s="12">
        <v>0</v>
      </c>
      <c r="F3166" s="12">
        <v>0</v>
      </c>
      <c r="G3166" s="12">
        <v>0</v>
      </c>
      <c r="H3166" s="12">
        <v>0</v>
      </c>
      <c r="I3166" s="13">
        <v>80</v>
      </c>
      <c r="J3166" s="13">
        <v>0</v>
      </c>
      <c r="K3166" s="13">
        <v>0</v>
      </c>
      <c r="L3166" s="13">
        <v>70</v>
      </c>
      <c r="M3166" s="13">
        <v>0</v>
      </c>
      <c r="N3166" s="14">
        <f>D3166*$D$15</f>
        <v>225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1012.5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1000"/>
        <v>1237.5</v>
      </c>
      <c r="Y3166" s="14">
        <f t="shared" si="1001"/>
        <v>0</v>
      </c>
      <c r="Z3166" s="14">
        <f t="shared" si="1002"/>
        <v>0</v>
      </c>
      <c r="AA3166" s="14">
        <f t="shared" si="1003"/>
        <v>0</v>
      </c>
      <c r="AB3166" s="14">
        <f t="shared" si="1007"/>
        <v>0</v>
      </c>
      <c r="AC3166" s="15">
        <f t="shared" si="1006"/>
        <v>1237.5</v>
      </c>
      <c r="AD3166" s="48">
        <f>(ROUND(AC3166-AC3154,1)/AC3154)</f>
        <v>0.21323529411764705</v>
      </c>
      <c r="AE3166" s="113"/>
      <c r="AF3166" s="60"/>
    </row>
    <row r="3167" spans="1:32">
      <c r="A3167" s="99"/>
      <c r="B3167" s="89"/>
      <c r="C3167" s="21" t="s">
        <v>325</v>
      </c>
      <c r="D3167" s="12">
        <v>150</v>
      </c>
      <c r="E3167" s="12">
        <v>0</v>
      </c>
      <c r="F3167" s="12">
        <v>0</v>
      </c>
      <c r="G3167" s="12">
        <v>0</v>
      </c>
      <c r="H3167" s="12">
        <v>0</v>
      </c>
      <c r="I3167" s="13">
        <v>80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688.8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1000"/>
        <v>928.8</v>
      </c>
      <c r="Y3167" s="14">
        <f t="shared" si="1001"/>
        <v>0</v>
      </c>
      <c r="Z3167" s="14">
        <f t="shared" si="1002"/>
        <v>0</v>
      </c>
      <c r="AA3167" s="14">
        <f t="shared" si="1003"/>
        <v>0</v>
      </c>
      <c r="AB3167" s="14">
        <f t="shared" si="1007"/>
        <v>0</v>
      </c>
      <c r="AC3167" s="15">
        <f t="shared" si="1006"/>
        <v>928.8</v>
      </c>
      <c r="AD3167" s="48">
        <f>(ROUND(AC3167-AC3154,1)/AC3154)</f>
        <v>-8.9411764705882357E-2</v>
      </c>
      <c r="AE3167" s="113"/>
      <c r="AF3167" s="60"/>
    </row>
    <row r="3168" spans="1:32">
      <c r="A3168" s="99"/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92</v>
      </c>
      <c r="J3168" s="13">
        <v>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993.59999999999991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1000"/>
        <v>1233.5999999999999</v>
      </c>
      <c r="Y3168" s="14">
        <f t="shared" si="1001"/>
        <v>0</v>
      </c>
      <c r="Z3168" s="14">
        <f t="shared" si="1002"/>
        <v>0</v>
      </c>
      <c r="AA3168" s="14">
        <f t="shared" si="1003"/>
        <v>0</v>
      </c>
      <c r="AB3168" s="14">
        <f t="shared" si="1007"/>
        <v>0</v>
      </c>
      <c r="AC3168" s="15">
        <f t="shared" si="1006"/>
        <v>1233.5999999999999</v>
      </c>
      <c r="AD3168" s="48">
        <f>(ROUND(AC3168-AC3154,1)/AC3154)</f>
        <v>0.20941176470588235</v>
      </c>
      <c r="AE3168" s="113"/>
      <c r="AF3168" s="60"/>
    </row>
    <row r="3169" spans="1:32">
      <c r="A3169" s="106" t="s">
        <v>0</v>
      </c>
      <c r="B3169" s="86" t="s">
        <v>142</v>
      </c>
      <c r="C3169" s="50" t="s">
        <v>243</v>
      </c>
      <c r="D3169" s="11">
        <v>160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320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672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1000"/>
        <v>992</v>
      </c>
      <c r="Y3169" s="52">
        <f t="shared" si="1001"/>
        <v>0</v>
      </c>
      <c r="Z3169" s="52">
        <f t="shared" si="1002"/>
        <v>0</v>
      </c>
      <c r="AA3169" s="52">
        <f t="shared" si="1003"/>
        <v>0</v>
      </c>
      <c r="AB3169" s="52">
        <f t="shared" si="1007"/>
        <v>0</v>
      </c>
      <c r="AC3169" s="53">
        <f>ROUND(X3169+Y3169+Z3169+AA3169+AB3169,1)</f>
        <v>992</v>
      </c>
      <c r="AD3169" s="58">
        <v>0</v>
      </c>
      <c r="AE3169" s="113" t="s">
        <v>801</v>
      </c>
      <c r="AF3169" s="60"/>
    </row>
    <row r="3170" spans="1:32">
      <c r="A3170" s="99" t="s">
        <v>802</v>
      </c>
      <c r="B3170" s="87">
        <v>32</v>
      </c>
      <c r="C3170" s="21" t="s">
        <v>324</v>
      </c>
      <c r="D3170" s="12">
        <v>160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256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887.04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1000"/>
        <v>1143.04</v>
      </c>
      <c r="Y3170" s="14">
        <f t="shared" si="1001"/>
        <v>0</v>
      </c>
      <c r="Z3170" s="14">
        <f t="shared" si="1002"/>
        <v>0</v>
      </c>
      <c r="AA3170" s="14">
        <f t="shared" si="1003"/>
        <v>0</v>
      </c>
      <c r="AB3170" s="14">
        <f>R3170+W3170</f>
        <v>0</v>
      </c>
      <c r="AC3170" s="15">
        <f>ROUND(X3170+Y3170+Z3170+AA3170+AB3170,1)</f>
        <v>1143</v>
      </c>
      <c r="AD3170" s="48">
        <f>(ROUND(AC3170-AC3169,1)/AC3169)</f>
        <v>0.15221774193548387</v>
      </c>
      <c r="AE3170" s="113"/>
      <c r="AF3170" s="60"/>
    </row>
    <row r="3171" spans="1:32">
      <c r="A3171" s="99" t="s">
        <v>803</v>
      </c>
      <c r="B3171" s="87">
        <v>0</v>
      </c>
      <c r="C3171" s="21" t="s">
        <v>836</v>
      </c>
      <c r="D3171" s="12">
        <v>160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320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627.20000000000005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00"/>
        <v>947.2</v>
      </c>
      <c r="Y3171" s="14">
        <f t="shared" si="1001"/>
        <v>0</v>
      </c>
      <c r="Z3171" s="14">
        <f t="shared" si="1002"/>
        <v>0</v>
      </c>
      <c r="AA3171" s="14">
        <f t="shared" si="1003"/>
        <v>0</v>
      </c>
      <c r="AB3171" s="14">
        <f>R3171+W3171</f>
        <v>0</v>
      </c>
      <c r="AC3171" s="15">
        <f t="shared" ref="AC3171:AC3183" si="1008">ROUND(X3171+Y3171+Z3171+AA3171+AB3171,1)</f>
        <v>947.2</v>
      </c>
      <c r="AD3171" s="48">
        <f>(ROUND(AC3171-AC3169,1)/AC3169)</f>
        <v>-4.5161290322580643E-2</v>
      </c>
      <c r="AE3171" s="113"/>
      <c r="AF3171" s="60"/>
    </row>
    <row r="3172" spans="1:32">
      <c r="A3172" s="99" t="s">
        <v>804</v>
      </c>
      <c r="B3172" s="87">
        <v>0</v>
      </c>
      <c r="C3172" s="21" t="s">
        <v>337</v>
      </c>
      <c r="D3172" s="12">
        <v>160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320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627.20000000000005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00"/>
        <v>947.2</v>
      </c>
      <c r="Y3172" s="14">
        <f t="shared" si="1001"/>
        <v>0</v>
      </c>
      <c r="Z3172" s="14">
        <f t="shared" si="1002"/>
        <v>0</v>
      </c>
      <c r="AA3172" s="14">
        <f t="shared" si="1003"/>
        <v>0</v>
      </c>
      <c r="AB3172" s="14">
        <f t="shared" ref="AB3172:AB3184" si="1009">R3172+W3172</f>
        <v>0</v>
      </c>
      <c r="AC3172" s="15">
        <f t="shared" si="1008"/>
        <v>947.2</v>
      </c>
      <c r="AD3172" s="48">
        <f>(ROUND(AC3172-AC3169,1)/AC3169)</f>
        <v>-4.5161290322580643E-2</v>
      </c>
      <c r="AE3172" s="113"/>
      <c r="AF3172" s="60"/>
    </row>
    <row r="3173" spans="1:32">
      <c r="A3173" s="99" t="s">
        <v>805</v>
      </c>
      <c r="B3173" s="87">
        <v>0</v>
      </c>
      <c r="C3173" s="21" t="s">
        <v>338</v>
      </c>
      <c r="D3173" s="12">
        <v>160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320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627.20000000000005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00"/>
        <v>947.2</v>
      </c>
      <c r="Y3173" s="14">
        <f t="shared" si="1001"/>
        <v>0</v>
      </c>
      <c r="Z3173" s="14">
        <f t="shared" si="1002"/>
        <v>0</v>
      </c>
      <c r="AA3173" s="14">
        <f t="shared" si="1003"/>
        <v>0</v>
      </c>
      <c r="AB3173" s="14">
        <f t="shared" si="1009"/>
        <v>0</v>
      </c>
      <c r="AC3173" s="15">
        <f t="shared" si="1008"/>
        <v>947.2</v>
      </c>
      <c r="AD3173" s="48">
        <f>(ROUND(AC3173-AC3169,1)/AC3169)</f>
        <v>-4.5161290322580643E-2</v>
      </c>
      <c r="AE3173" s="113"/>
      <c r="AF3173" s="60"/>
    </row>
    <row r="3174" spans="1:32">
      <c r="A3174" s="99" t="s">
        <v>655</v>
      </c>
      <c r="B3174" s="87"/>
      <c r="C3174" s="21" t="s">
        <v>339</v>
      </c>
      <c r="D3174" s="12">
        <v>160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320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627.20000000000005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00"/>
        <v>947.2</v>
      </c>
      <c r="Y3174" s="14">
        <f t="shared" si="1001"/>
        <v>0</v>
      </c>
      <c r="Z3174" s="14">
        <f t="shared" si="1002"/>
        <v>0</v>
      </c>
      <c r="AA3174" s="14">
        <f t="shared" si="1003"/>
        <v>0</v>
      </c>
      <c r="AB3174" s="14">
        <f t="shared" si="1009"/>
        <v>0</v>
      </c>
      <c r="AC3174" s="15">
        <f t="shared" si="1008"/>
        <v>947.2</v>
      </c>
      <c r="AD3174" s="48">
        <f>(ROUND(AC3174-AC3169,1)/AC3169)</f>
        <v>-4.5161290322580643E-2</v>
      </c>
      <c r="AE3174" s="113"/>
      <c r="AF3174" s="60"/>
    </row>
    <row r="3175" spans="1:32">
      <c r="A3175" s="99" t="s">
        <v>596</v>
      </c>
      <c r="B3175" s="87"/>
      <c r="C3175" s="21" t="s">
        <v>1</v>
      </c>
      <c r="D3175" s="12">
        <v>80</v>
      </c>
      <c r="E3175" s="12">
        <v>160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104</v>
      </c>
      <c r="O3175" s="14">
        <f>E3175*$E$9</f>
        <v>240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218.40000000000003</v>
      </c>
      <c r="T3175" s="14">
        <f>(O3175/100)*(K3175*$K$9)</f>
        <v>540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00"/>
        <v>322.40000000000003</v>
      </c>
      <c r="Y3175" s="14">
        <f t="shared" si="1001"/>
        <v>780</v>
      </c>
      <c r="Z3175" s="14">
        <f t="shared" si="1002"/>
        <v>0</v>
      </c>
      <c r="AA3175" s="14">
        <f t="shared" si="1003"/>
        <v>0</v>
      </c>
      <c r="AB3175" s="14">
        <f t="shared" si="1009"/>
        <v>0</v>
      </c>
      <c r="AC3175" s="15">
        <f t="shared" si="1008"/>
        <v>1102.4000000000001</v>
      </c>
      <c r="AD3175" s="48">
        <f>(ROUND(AC3175-AC3169,1)/AC3169)</f>
        <v>0.11129032258064517</v>
      </c>
      <c r="AE3175" s="113"/>
      <c r="AF3175" s="60"/>
    </row>
    <row r="3176" spans="1:32">
      <c r="A3176" s="99" t="s">
        <v>831</v>
      </c>
      <c r="B3176" s="87"/>
      <c r="C3176" s="21" t="s">
        <v>2</v>
      </c>
      <c r="D3176" s="12">
        <v>80</v>
      </c>
      <c r="E3176" s="12">
        <v>0</v>
      </c>
      <c r="F3176" s="12">
        <v>160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104</v>
      </c>
      <c r="O3176" s="14">
        <f>E3176*$E$10</f>
        <v>0</v>
      </c>
      <c r="P3176" s="14">
        <f>F3176*$F$10</f>
        <v>240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218.40000000000003</v>
      </c>
      <c r="T3176" s="14">
        <f>(O3176/100)*(K3176*$J$10)</f>
        <v>0</v>
      </c>
      <c r="U3176" s="14">
        <f>(P3176/100)*(K3176*$K$10)+(P3176/100)*(L3176*$L$10)</f>
        <v>540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00"/>
        <v>322.40000000000003</v>
      </c>
      <c r="Y3176" s="14">
        <f t="shared" si="1001"/>
        <v>0</v>
      </c>
      <c r="Z3176" s="14">
        <f t="shared" si="1002"/>
        <v>780</v>
      </c>
      <c r="AA3176" s="14">
        <f t="shared" si="1003"/>
        <v>0</v>
      </c>
      <c r="AB3176" s="14">
        <f t="shared" si="1009"/>
        <v>0</v>
      </c>
      <c r="AC3176" s="15">
        <f t="shared" si="1008"/>
        <v>1102.4000000000001</v>
      </c>
      <c r="AD3176" s="48">
        <f>(ROUND(AC3176-AC3169,1)/AC3169)</f>
        <v>0.11129032258064517</v>
      </c>
      <c r="AE3176" s="113"/>
      <c r="AF3176" s="60"/>
    </row>
    <row r="3177" spans="1:32">
      <c r="A3177" s="99" t="s">
        <v>832</v>
      </c>
      <c r="B3177" s="87"/>
      <c r="C3177" s="21" t="s">
        <v>3</v>
      </c>
      <c r="D3177" s="12">
        <v>80</v>
      </c>
      <c r="E3177" s="12">
        <v>0</v>
      </c>
      <c r="F3177" s="12">
        <v>0</v>
      </c>
      <c r="G3177" s="12">
        <v>160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104</v>
      </c>
      <c r="O3177" s="14">
        <f>E3177*$E$11</f>
        <v>0</v>
      </c>
      <c r="P3177" s="14">
        <f>F3177*$F$11</f>
        <v>0</v>
      </c>
      <c r="Q3177" s="14">
        <f>G3177*$G$11</f>
        <v>240</v>
      </c>
      <c r="R3177" s="14">
        <f>H3177*$H$11</f>
        <v>0</v>
      </c>
      <c r="S3177" s="14">
        <f>(N3177/100)*(I3177*$I$11)+(N3177/100)*(J3177*$J$11)</f>
        <v>218.40000000000003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540</v>
      </c>
      <c r="W3177" s="14">
        <f>(R3177/100)*(K3177*$K$11)+(R3177/100)*(L3177*$L$11)</f>
        <v>0</v>
      </c>
      <c r="X3177" s="14">
        <f t="shared" si="1000"/>
        <v>322.40000000000003</v>
      </c>
      <c r="Y3177" s="14">
        <f t="shared" si="1001"/>
        <v>0</v>
      </c>
      <c r="Z3177" s="14">
        <f t="shared" si="1002"/>
        <v>0</v>
      </c>
      <c r="AA3177" s="14">
        <f t="shared" si="1003"/>
        <v>780</v>
      </c>
      <c r="AB3177" s="14">
        <f t="shared" si="1009"/>
        <v>0</v>
      </c>
      <c r="AC3177" s="15">
        <f t="shared" si="1008"/>
        <v>1102.4000000000001</v>
      </c>
      <c r="AD3177" s="48">
        <f>(ROUND(AC3177-AC3169,1)/AC3169)</f>
        <v>0.11129032258064517</v>
      </c>
      <c r="AE3177" s="113"/>
      <c r="AF3177" s="60"/>
    </row>
    <row r="3178" spans="1:32">
      <c r="A3178" s="99" t="s">
        <v>833</v>
      </c>
      <c r="B3178" s="87"/>
      <c r="C3178" s="21" t="s">
        <v>4</v>
      </c>
      <c r="D3178" s="12">
        <v>80</v>
      </c>
      <c r="E3178" s="12">
        <v>0</v>
      </c>
      <c r="F3178" s="12">
        <v>0</v>
      </c>
      <c r="G3178" s="12">
        <v>0</v>
      </c>
      <c r="H3178" s="12">
        <v>160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104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240</v>
      </c>
      <c r="S3178" s="14">
        <f>(N3178/100)*(I3178*$I$12)+(N3178/100)*(J3178*$J$12)</f>
        <v>218.40000000000003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540</v>
      </c>
      <c r="X3178" s="14">
        <f t="shared" si="1000"/>
        <v>322.40000000000003</v>
      </c>
      <c r="Y3178" s="14">
        <f t="shared" si="1001"/>
        <v>0</v>
      </c>
      <c r="Z3178" s="14">
        <f t="shared" si="1002"/>
        <v>0</v>
      </c>
      <c r="AA3178" s="14">
        <f t="shared" si="1003"/>
        <v>0</v>
      </c>
      <c r="AB3178" s="14">
        <f t="shared" si="1009"/>
        <v>780</v>
      </c>
      <c r="AC3178" s="15">
        <f t="shared" si="1008"/>
        <v>1102.4000000000001</v>
      </c>
      <c r="AD3178" s="48">
        <f>(ROUND(AC3178-AC3169,1)/AC3169)</f>
        <v>0.11129032258064517</v>
      </c>
      <c r="AE3178" s="113"/>
      <c r="AF3178" s="60"/>
    </row>
    <row r="3179" spans="1:32">
      <c r="A3179" s="99" t="s">
        <v>834</v>
      </c>
      <c r="B3179" s="87"/>
      <c r="C3179" s="21" t="s">
        <v>327</v>
      </c>
      <c r="D3179" s="12">
        <v>160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240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972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00"/>
        <v>1212</v>
      </c>
      <c r="Y3179" s="14">
        <f t="shared" si="1001"/>
        <v>0</v>
      </c>
      <c r="Z3179" s="14">
        <f t="shared" si="1002"/>
        <v>0</v>
      </c>
      <c r="AA3179" s="14">
        <f t="shared" si="1003"/>
        <v>0</v>
      </c>
      <c r="AB3179" s="14">
        <f t="shared" si="1009"/>
        <v>0</v>
      </c>
      <c r="AC3179" s="15">
        <f t="shared" si="1008"/>
        <v>1212</v>
      </c>
      <c r="AD3179" s="48">
        <f>(ROUND(AC3179-AC3169,1)/AC3169)</f>
        <v>0.22177419354838709</v>
      </c>
      <c r="AE3179" s="113"/>
      <c r="AF3179" s="60"/>
    </row>
    <row r="3180" spans="1:32">
      <c r="A3180" s="99" t="s">
        <v>835</v>
      </c>
      <c r="B3180" s="87"/>
      <c r="C3180" s="21" t="s">
        <v>328</v>
      </c>
      <c r="D3180" s="12">
        <v>160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240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972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00"/>
        <v>1212</v>
      </c>
      <c r="Y3180" s="14">
        <f t="shared" si="1001"/>
        <v>0</v>
      </c>
      <c r="Z3180" s="14">
        <f t="shared" si="1002"/>
        <v>0</v>
      </c>
      <c r="AA3180" s="14">
        <f t="shared" si="1003"/>
        <v>0</v>
      </c>
      <c r="AB3180" s="14">
        <f t="shared" si="1009"/>
        <v>0</v>
      </c>
      <c r="AC3180" s="15">
        <f t="shared" si="1008"/>
        <v>1212</v>
      </c>
      <c r="AD3180" s="48">
        <f>(ROUND(AC3180-AC3169,1)/AC3169)</f>
        <v>0.22177419354838709</v>
      </c>
      <c r="AE3180" s="113"/>
      <c r="AF3180" s="60"/>
    </row>
    <row r="3181" spans="1:32">
      <c r="A3181" s="99"/>
      <c r="B3181" s="87"/>
      <c r="C3181" s="21" t="s">
        <v>329</v>
      </c>
      <c r="D3181" s="12">
        <v>160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240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972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00"/>
        <v>1212</v>
      </c>
      <c r="Y3181" s="14">
        <f t="shared" si="1001"/>
        <v>0</v>
      </c>
      <c r="Z3181" s="14">
        <f t="shared" si="1002"/>
        <v>0</v>
      </c>
      <c r="AA3181" s="14">
        <f t="shared" si="1003"/>
        <v>0</v>
      </c>
      <c r="AB3181" s="14">
        <f t="shared" si="1009"/>
        <v>0</v>
      </c>
      <c r="AC3181" s="15">
        <f t="shared" si="1008"/>
        <v>1212</v>
      </c>
      <c r="AD3181" s="48">
        <f>(ROUND(AC3181-AC3169,1)/AC3169)</f>
        <v>0.22177419354838709</v>
      </c>
      <c r="AE3181" s="113"/>
      <c r="AF3181" s="60"/>
    </row>
    <row r="3182" spans="1:32">
      <c r="A3182" s="99"/>
      <c r="B3182" s="87"/>
      <c r="C3182" s="21" t="s">
        <v>325</v>
      </c>
      <c r="D3182" s="12">
        <v>160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256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683.52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00"/>
        <v>939.52</v>
      </c>
      <c r="Y3182" s="14">
        <f t="shared" si="1001"/>
        <v>0</v>
      </c>
      <c r="Z3182" s="14">
        <f t="shared" si="1002"/>
        <v>0</v>
      </c>
      <c r="AA3182" s="14">
        <f t="shared" si="1003"/>
        <v>0</v>
      </c>
      <c r="AB3182" s="14">
        <f t="shared" si="1009"/>
        <v>0</v>
      </c>
      <c r="AC3182" s="15">
        <f t="shared" si="1008"/>
        <v>939.5</v>
      </c>
      <c r="AD3182" s="48">
        <f>(ROUND(AC3182-AC3169,1)/AC3169)</f>
        <v>-5.2923387096774195E-2</v>
      </c>
      <c r="AE3182" s="113"/>
      <c r="AF3182" s="60"/>
    </row>
    <row r="3183" spans="1:32">
      <c r="A3183" s="99"/>
      <c r="B3183" s="87"/>
      <c r="C3183" s="21" t="s">
        <v>326</v>
      </c>
      <c r="D3183" s="12">
        <v>160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256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924.16000000000008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00"/>
        <v>1180.1600000000001</v>
      </c>
      <c r="Y3183" s="14">
        <f t="shared" si="1001"/>
        <v>0</v>
      </c>
      <c r="Z3183" s="14">
        <f t="shared" si="1002"/>
        <v>0</v>
      </c>
      <c r="AA3183" s="14">
        <f t="shared" si="1003"/>
        <v>0</v>
      </c>
      <c r="AB3183" s="14">
        <f t="shared" si="1009"/>
        <v>0</v>
      </c>
      <c r="AC3183" s="15">
        <f t="shared" si="1008"/>
        <v>1180.2</v>
      </c>
      <c r="AD3183" s="48">
        <f>(ROUND(AC3183-AC3169,1)/AC3169)</f>
        <v>0.18971774193548385</v>
      </c>
      <c r="AE3183" s="113"/>
      <c r="AF3183" s="60"/>
    </row>
    <row r="3184" spans="1:32">
      <c r="A3184" s="106" t="s">
        <v>0</v>
      </c>
      <c r="B3184" s="88" t="s">
        <v>143</v>
      </c>
      <c r="C3184" s="50" t="s">
        <v>243</v>
      </c>
      <c r="D3184" s="11">
        <v>155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10</v>
      </c>
      <c r="K3184" s="51">
        <v>0</v>
      </c>
      <c r="L3184" s="51">
        <v>0</v>
      </c>
      <c r="M3184" s="51">
        <v>0</v>
      </c>
      <c r="N3184" s="52">
        <f>D3184*$D$3</f>
        <v>310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651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1000"/>
        <v>961</v>
      </c>
      <c r="Y3184" s="52">
        <f t="shared" si="1001"/>
        <v>0</v>
      </c>
      <c r="Z3184" s="52">
        <f t="shared" si="1002"/>
        <v>0</v>
      </c>
      <c r="AA3184" s="52">
        <f t="shared" si="1003"/>
        <v>0</v>
      </c>
      <c r="AB3184" s="52">
        <f t="shared" si="1009"/>
        <v>0</v>
      </c>
      <c r="AC3184" s="53">
        <f>ROUND(X3184+Y3184+Z3184+AA3184+AB3184,1)</f>
        <v>961</v>
      </c>
      <c r="AD3184" s="58">
        <v>0</v>
      </c>
      <c r="AE3184" s="113" t="s">
        <v>801</v>
      </c>
      <c r="AF3184" s="60"/>
    </row>
    <row r="3185" spans="1:32">
      <c r="A3185" s="99" t="s">
        <v>802</v>
      </c>
      <c r="B3185" s="89">
        <v>28</v>
      </c>
      <c r="C3185" s="21" t="s">
        <v>324</v>
      </c>
      <c r="D3185" s="12">
        <v>155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24</v>
      </c>
      <c r="K3185" s="13">
        <v>0</v>
      </c>
      <c r="L3185" s="13">
        <v>0</v>
      </c>
      <c r="M3185" s="13">
        <v>0</v>
      </c>
      <c r="N3185" s="14">
        <f>D3185*$D$4</f>
        <v>248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859.31999999999994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1000"/>
        <v>1107.32</v>
      </c>
      <c r="Y3185" s="14">
        <f t="shared" si="1001"/>
        <v>0</v>
      </c>
      <c r="Z3185" s="14">
        <f t="shared" si="1002"/>
        <v>0</v>
      </c>
      <c r="AA3185" s="14">
        <f t="shared" si="1003"/>
        <v>0</v>
      </c>
      <c r="AB3185" s="14">
        <f>R3185+W3185</f>
        <v>0</v>
      </c>
      <c r="AC3185" s="15">
        <f>ROUND(X3185+Y3185+Z3185+AA3185+AB3185,1)</f>
        <v>1107.3</v>
      </c>
      <c r="AD3185" s="48">
        <f>(ROUND(AC3185-AC3184,1)/AC3184)</f>
        <v>0.1522372528616025</v>
      </c>
      <c r="AE3185" s="113"/>
      <c r="AF3185" s="60"/>
    </row>
    <row r="3186" spans="1:32">
      <c r="A3186" s="99" t="s">
        <v>803</v>
      </c>
      <c r="B3186" s="89">
        <v>0</v>
      </c>
      <c r="C3186" s="21" t="s">
        <v>836</v>
      </c>
      <c r="D3186" s="12">
        <v>155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10</v>
      </c>
      <c r="K3186" s="13">
        <v>0</v>
      </c>
      <c r="L3186" s="13">
        <v>0</v>
      </c>
      <c r="M3186" s="13">
        <v>0</v>
      </c>
      <c r="N3186" s="14">
        <f>D3186*$D$5</f>
        <v>310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607.6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1000"/>
        <v>917.6</v>
      </c>
      <c r="Y3186" s="14">
        <f t="shared" si="1001"/>
        <v>0</v>
      </c>
      <c r="Z3186" s="14">
        <f t="shared" si="1002"/>
        <v>0</v>
      </c>
      <c r="AA3186" s="14">
        <f t="shared" si="1003"/>
        <v>0</v>
      </c>
      <c r="AB3186" s="14">
        <f>R3186+W3186</f>
        <v>0</v>
      </c>
      <c r="AC3186" s="15">
        <f t="shared" ref="AC3186:AC3198" si="1010">ROUND(X3186+Y3186+Z3186+AA3186+AB3186,1)</f>
        <v>917.6</v>
      </c>
      <c r="AD3186" s="48">
        <f>(ROUND(AC3186-AC3184,1)/AC3184)</f>
        <v>-4.5161290322580643E-2</v>
      </c>
      <c r="AE3186" s="113"/>
      <c r="AF3186" s="60"/>
    </row>
    <row r="3187" spans="1:32">
      <c r="A3187" s="99" t="s">
        <v>804</v>
      </c>
      <c r="B3187" s="89">
        <v>0</v>
      </c>
      <c r="C3187" s="21" t="s">
        <v>337</v>
      </c>
      <c r="D3187" s="12">
        <v>155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D3187*$D$6</f>
        <v>310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607.6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1000"/>
        <v>917.6</v>
      </c>
      <c r="Y3187" s="14">
        <f t="shared" si="1001"/>
        <v>0</v>
      </c>
      <c r="Z3187" s="14">
        <f t="shared" si="1002"/>
        <v>0</v>
      </c>
      <c r="AA3187" s="14">
        <f t="shared" si="1003"/>
        <v>0</v>
      </c>
      <c r="AB3187" s="14">
        <f t="shared" ref="AB3187:AB3199" si="1011">R3187+W3187</f>
        <v>0</v>
      </c>
      <c r="AC3187" s="15">
        <f t="shared" si="1010"/>
        <v>917.6</v>
      </c>
      <c r="AD3187" s="48">
        <f>(ROUND(AC3187-AC3184,1)/AC3184)</f>
        <v>-4.5161290322580643E-2</v>
      </c>
      <c r="AE3187" s="113"/>
      <c r="AF3187" s="60"/>
    </row>
    <row r="3188" spans="1:32">
      <c r="A3188" s="99" t="s">
        <v>805</v>
      </c>
      <c r="B3188" s="89">
        <v>0</v>
      </c>
      <c r="C3188" s="21" t="s">
        <v>338</v>
      </c>
      <c r="D3188" s="12">
        <v>155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10</v>
      </c>
      <c r="K3188" s="13">
        <v>0</v>
      </c>
      <c r="L3188" s="13">
        <v>0</v>
      </c>
      <c r="M3188" s="13">
        <v>0</v>
      </c>
      <c r="N3188" s="14">
        <f>D3188*$D$7</f>
        <v>310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607.6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1000"/>
        <v>917.6</v>
      </c>
      <c r="Y3188" s="14">
        <f t="shared" si="1001"/>
        <v>0</v>
      </c>
      <c r="Z3188" s="14">
        <f t="shared" si="1002"/>
        <v>0</v>
      </c>
      <c r="AA3188" s="14">
        <f t="shared" si="1003"/>
        <v>0</v>
      </c>
      <c r="AB3188" s="14">
        <f t="shared" si="1011"/>
        <v>0</v>
      </c>
      <c r="AC3188" s="15">
        <f t="shared" si="1010"/>
        <v>917.6</v>
      </c>
      <c r="AD3188" s="48">
        <f>(ROUND(AC3188-AC3184,1)/AC3184)</f>
        <v>-4.5161290322580643E-2</v>
      </c>
      <c r="AE3188" s="113"/>
      <c r="AF3188" s="60"/>
    </row>
    <row r="3189" spans="1:32">
      <c r="A3189" s="99" t="s">
        <v>655</v>
      </c>
      <c r="B3189" s="89"/>
      <c r="C3189" s="21" t="s">
        <v>339</v>
      </c>
      <c r="D3189" s="12">
        <v>155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10</v>
      </c>
      <c r="K3189" s="13">
        <v>0</v>
      </c>
      <c r="L3189" s="13">
        <v>0</v>
      </c>
      <c r="M3189" s="13">
        <v>0</v>
      </c>
      <c r="N3189" s="14">
        <f>D3189*$D$8</f>
        <v>310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607.6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0"/>
        <v>917.6</v>
      </c>
      <c r="Y3189" s="14">
        <f t="shared" si="1001"/>
        <v>0</v>
      </c>
      <c r="Z3189" s="14">
        <f t="shared" si="1002"/>
        <v>0</v>
      </c>
      <c r="AA3189" s="14">
        <f t="shared" si="1003"/>
        <v>0</v>
      </c>
      <c r="AB3189" s="14">
        <f t="shared" si="1011"/>
        <v>0</v>
      </c>
      <c r="AC3189" s="15">
        <f t="shared" si="1010"/>
        <v>917.6</v>
      </c>
      <c r="AD3189" s="48">
        <f>(ROUND(AC3189-AC3184,1)/AC3184)</f>
        <v>-4.5161290322580643E-2</v>
      </c>
      <c r="AE3189" s="113"/>
      <c r="AF3189" s="60"/>
    </row>
    <row r="3190" spans="1:32">
      <c r="A3190" s="99" t="s">
        <v>596</v>
      </c>
      <c r="B3190" s="89"/>
      <c r="C3190" s="21" t="s">
        <v>1</v>
      </c>
      <c r="D3190" s="12">
        <v>77</v>
      </c>
      <c r="E3190" s="12">
        <v>155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75</v>
      </c>
      <c r="L3190" s="13">
        <v>0</v>
      </c>
      <c r="M3190" s="13">
        <v>0</v>
      </c>
      <c r="N3190" s="14">
        <f>D3190*$D$9</f>
        <v>100.10000000000001</v>
      </c>
      <c r="O3190" s="14">
        <f>E3190*$E$9</f>
        <v>232.5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210.21</v>
      </c>
      <c r="T3190" s="14">
        <f>(O3190/100)*(K3190*$K$9)</f>
        <v>523.125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0"/>
        <v>310.31</v>
      </c>
      <c r="Y3190" s="14">
        <f t="shared" si="1001"/>
        <v>755.625</v>
      </c>
      <c r="Z3190" s="14">
        <f t="shared" si="1002"/>
        <v>0</v>
      </c>
      <c r="AA3190" s="14">
        <f t="shared" si="1003"/>
        <v>0</v>
      </c>
      <c r="AB3190" s="14">
        <f t="shared" si="1011"/>
        <v>0</v>
      </c>
      <c r="AC3190" s="15">
        <f t="shared" si="1010"/>
        <v>1065.9000000000001</v>
      </c>
      <c r="AD3190" s="48">
        <f>(ROUND(AC3190-AC3184,1)/AC3184)</f>
        <v>0.10915712799167535</v>
      </c>
      <c r="AE3190" s="113"/>
      <c r="AF3190" s="60"/>
    </row>
    <row r="3191" spans="1:32">
      <c r="A3191" s="99" t="s">
        <v>831</v>
      </c>
      <c r="B3191" s="89"/>
      <c r="C3191" s="21" t="s">
        <v>2</v>
      </c>
      <c r="D3191" s="12">
        <v>77</v>
      </c>
      <c r="E3191" s="12">
        <v>0</v>
      </c>
      <c r="F3191" s="12">
        <v>155</v>
      </c>
      <c r="G3191" s="12">
        <v>0</v>
      </c>
      <c r="H3191" s="12">
        <v>0</v>
      </c>
      <c r="I3191" s="13">
        <v>60</v>
      </c>
      <c r="J3191" s="13">
        <v>10</v>
      </c>
      <c r="K3191" s="13">
        <v>37.5</v>
      </c>
      <c r="L3191" s="13">
        <v>37.5</v>
      </c>
      <c r="M3191" s="13">
        <v>0</v>
      </c>
      <c r="N3191" s="14">
        <f>D3191*$D$10</f>
        <v>100.10000000000001</v>
      </c>
      <c r="O3191" s="14">
        <f>E3191*$E$10</f>
        <v>0</v>
      </c>
      <c r="P3191" s="14">
        <f>F3191*$F$10</f>
        <v>232.5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210.21</v>
      </c>
      <c r="T3191" s="14">
        <f>(O3191/100)*(K3191*$J$10)</f>
        <v>0</v>
      </c>
      <c r="U3191" s="14">
        <f>(P3191/100)*(K3191*$K$10)+(P3191/100)*(L3191*$L$10)</f>
        <v>523.125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0"/>
        <v>310.31</v>
      </c>
      <c r="Y3191" s="14">
        <f t="shared" si="1001"/>
        <v>0</v>
      </c>
      <c r="Z3191" s="14">
        <f t="shared" si="1002"/>
        <v>755.625</v>
      </c>
      <c r="AA3191" s="14">
        <f t="shared" si="1003"/>
        <v>0</v>
      </c>
      <c r="AB3191" s="14">
        <f t="shared" si="1011"/>
        <v>0</v>
      </c>
      <c r="AC3191" s="15">
        <f t="shared" si="1010"/>
        <v>1065.9000000000001</v>
      </c>
      <c r="AD3191" s="48">
        <f>(ROUND(AC3191-AC3184,1)/AC3184)</f>
        <v>0.10915712799167535</v>
      </c>
      <c r="AE3191" s="113"/>
      <c r="AF3191" s="60"/>
    </row>
    <row r="3192" spans="1:32">
      <c r="A3192" s="99" t="s">
        <v>832</v>
      </c>
      <c r="B3192" s="89"/>
      <c r="C3192" s="21" t="s">
        <v>3</v>
      </c>
      <c r="D3192" s="12">
        <v>77</v>
      </c>
      <c r="E3192" s="12">
        <v>0</v>
      </c>
      <c r="F3192" s="12">
        <v>0</v>
      </c>
      <c r="G3192" s="12">
        <v>155</v>
      </c>
      <c r="H3192" s="12">
        <v>0</v>
      </c>
      <c r="I3192" s="13">
        <v>60</v>
      </c>
      <c r="J3192" s="13">
        <v>10</v>
      </c>
      <c r="K3192" s="13">
        <v>0</v>
      </c>
      <c r="L3192" s="13">
        <v>75</v>
      </c>
      <c r="M3192" s="13">
        <v>0</v>
      </c>
      <c r="N3192" s="14">
        <f>D3192*$D$11</f>
        <v>100.10000000000001</v>
      </c>
      <c r="O3192" s="14">
        <f>E3192*$E$11</f>
        <v>0</v>
      </c>
      <c r="P3192" s="14">
        <f>F3192*$F$11</f>
        <v>0</v>
      </c>
      <c r="Q3192" s="14">
        <f>G3192*$G$11</f>
        <v>232.5</v>
      </c>
      <c r="R3192" s="14">
        <f>H3192*$H$11</f>
        <v>0</v>
      </c>
      <c r="S3192" s="14">
        <f>(N3192/100)*(I3192*$I$11)+(N3192/100)*(J3192*$J$11)</f>
        <v>210.21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523.125</v>
      </c>
      <c r="W3192" s="14">
        <f>(R3192/100)*(K3192*$K$11)+(R3192/100)*(L3192*$L$11)</f>
        <v>0</v>
      </c>
      <c r="X3192" s="14">
        <f t="shared" si="1000"/>
        <v>310.31</v>
      </c>
      <c r="Y3192" s="14">
        <f t="shared" si="1001"/>
        <v>0</v>
      </c>
      <c r="Z3192" s="14">
        <f t="shared" si="1002"/>
        <v>0</v>
      </c>
      <c r="AA3192" s="14">
        <f t="shared" si="1003"/>
        <v>755.625</v>
      </c>
      <c r="AB3192" s="14">
        <f t="shared" si="1011"/>
        <v>0</v>
      </c>
      <c r="AC3192" s="15">
        <f t="shared" si="1010"/>
        <v>1065.9000000000001</v>
      </c>
      <c r="AD3192" s="48">
        <f>(ROUND(AC3192-AC3184,1)/AC3184)</f>
        <v>0.10915712799167535</v>
      </c>
      <c r="AE3192" s="113"/>
      <c r="AF3192" s="60"/>
    </row>
    <row r="3193" spans="1:32">
      <c r="A3193" s="99" t="s">
        <v>833</v>
      </c>
      <c r="B3193" s="89"/>
      <c r="C3193" s="21" t="s">
        <v>4</v>
      </c>
      <c r="D3193" s="12">
        <v>77</v>
      </c>
      <c r="E3193" s="12">
        <v>0</v>
      </c>
      <c r="F3193" s="12">
        <v>0</v>
      </c>
      <c r="G3193" s="12">
        <v>0</v>
      </c>
      <c r="H3193" s="12">
        <v>155</v>
      </c>
      <c r="I3193" s="13">
        <v>60</v>
      </c>
      <c r="J3193" s="13">
        <v>10</v>
      </c>
      <c r="K3193" s="13">
        <v>37.5</v>
      </c>
      <c r="L3193" s="13">
        <v>37.5</v>
      </c>
      <c r="M3193" s="13">
        <v>0</v>
      </c>
      <c r="N3193" s="14">
        <f>D3193*$D$12</f>
        <v>100.10000000000001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232.5</v>
      </c>
      <c r="S3193" s="14">
        <f>(N3193/100)*(I3193*$I$12)+(N3193/100)*(J3193*$J$12)</f>
        <v>210.21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523.125</v>
      </c>
      <c r="X3193" s="14">
        <f t="shared" si="1000"/>
        <v>310.31</v>
      </c>
      <c r="Y3193" s="14">
        <f t="shared" si="1001"/>
        <v>0</v>
      </c>
      <c r="Z3193" s="14">
        <f t="shared" si="1002"/>
        <v>0</v>
      </c>
      <c r="AA3193" s="14">
        <f t="shared" si="1003"/>
        <v>0</v>
      </c>
      <c r="AB3193" s="14">
        <f t="shared" si="1011"/>
        <v>755.625</v>
      </c>
      <c r="AC3193" s="15">
        <f t="shared" si="1010"/>
        <v>1065.9000000000001</v>
      </c>
      <c r="AD3193" s="48">
        <f>(ROUND(AC3193-AC3184,1)/AC3184)</f>
        <v>0.10915712799167535</v>
      </c>
      <c r="AE3193" s="113"/>
      <c r="AF3193" s="60"/>
    </row>
    <row r="3194" spans="1:32">
      <c r="A3194" s="99" t="s">
        <v>834</v>
      </c>
      <c r="B3194" s="89"/>
      <c r="C3194" s="21" t="s">
        <v>327</v>
      </c>
      <c r="D3194" s="12">
        <v>155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0</v>
      </c>
      <c r="L3194" s="13">
        <v>0</v>
      </c>
      <c r="M3194" s="13">
        <v>65</v>
      </c>
      <c r="N3194" s="14">
        <f>D3194*$D$13</f>
        <v>232.5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941.62500000000011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0"/>
        <v>1174.125</v>
      </c>
      <c r="Y3194" s="14">
        <f t="shared" si="1001"/>
        <v>0</v>
      </c>
      <c r="Z3194" s="14">
        <f t="shared" si="1002"/>
        <v>0</v>
      </c>
      <c r="AA3194" s="14">
        <f t="shared" si="1003"/>
        <v>0</v>
      </c>
      <c r="AB3194" s="14">
        <f t="shared" si="1011"/>
        <v>0</v>
      </c>
      <c r="AC3194" s="15">
        <f t="shared" si="1010"/>
        <v>1174.0999999999999</v>
      </c>
      <c r="AD3194" s="48">
        <f>(ROUND(AC3194-AC3184,1)/AC3184)</f>
        <v>0.22174817898022892</v>
      </c>
      <c r="AE3194" s="113"/>
      <c r="AF3194" s="60"/>
    </row>
    <row r="3195" spans="1:32">
      <c r="A3195" s="99" t="s">
        <v>835</v>
      </c>
      <c r="B3195" s="89"/>
      <c r="C3195" s="21" t="s">
        <v>328</v>
      </c>
      <c r="D3195" s="12">
        <v>155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10</v>
      </c>
      <c r="K3195" s="13">
        <v>65</v>
      </c>
      <c r="L3195" s="13">
        <v>0</v>
      </c>
      <c r="M3195" s="13">
        <v>0</v>
      </c>
      <c r="N3195" s="14">
        <f>D3195*$D$14</f>
        <v>232.5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941.62500000000011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0"/>
        <v>1174.125</v>
      </c>
      <c r="Y3195" s="14">
        <f t="shared" si="1001"/>
        <v>0</v>
      </c>
      <c r="Z3195" s="14">
        <f t="shared" si="1002"/>
        <v>0</v>
      </c>
      <c r="AA3195" s="14">
        <f t="shared" si="1003"/>
        <v>0</v>
      </c>
      <c r="AB3195" s="14">
        <f t="shared" si="1011"/>
        <v>0</v>
      </c>
      <c r="AC3195" s="15">
        <f t="shared" si="1010"/>
        <v>1174.0999999999999</v>
      </c>
      <c r="AD3195" s="48">
        <f>(ROUND(AC3195-AC3184,1)/AC3184)</f>
        <v>0.22174817898022892</v>
      </c>
      <c r="AE3195" s="113"/>
      <c r="AF3195" s="60"/>
    </row>
    <row r="3196" spans="1:32">
      <c r="A3196" s="99"/>
      <c r="B3196" s="89"/>
      <c r="C3196" s="21" t="s">
        <v>329</v>
      </c>
      <c r="D3196" s="12">
        <v>155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10</v>
      </c>
      <c r="K3196" s="13">
        <v>0</v>
      </c>
      <c r="L3196" s="13">
        <v>65</v>
      </c>
      <c r="M3196" s="13">
        <v>0</v>
      </c>
      <c r="N3196" s="14">
        <f>D3196*$D$15</f>
        <v>232.5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941.62500000000011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0"/>
        <v>1174.125</v>
      </c>
      <c r="Y3196" s="14">
        <f t="shared" si="1001"/>
        <v>0</v>
      </c>
      <c r="Z3196" s="14">
        <f t="shared" si="1002"/>
        <v>0</v>
      </c>
      <c r="AA3196" s="14">
        <f t="shared" si="1003"/>
        <v>0</v>
      </c>
      <c r="AB3196" s="14">
        <f t="shared" si="1011"/>
        <v>0</v>
      </c>
      <c r="AC3196" s="15">
        <f t="shared" si="1010"/>
        <v>1174.0999999999999</v>
      </c>
      <c r="AD3196" s="48">
        <f>(ROUND(AC3196-AC3184,1)/AC3184)</f>
        <v>0.22174817898022892</v>
      </c>
      <c r="AE3196" s="113"/>
      <c r="AF3196" s="60"/>
    </row>
    <row r="3197" spans="1:32">
      <c r="A3197" s="99"/>
      <c r="B3197" s="89"/>
      <c r="C3197" s="21" t="s">
        <v>325</v>
      </c>
      <c r="D3197" s="12">
        <v>155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46</v>
      </c>
      <c r="K3197" s="13">
        <v>0</v>
      </c>
      <c r="L3197" s="13">
        <v>0</v>
      </c>
      <c r="M3197" s="13">
        <v>0</v>
      </c>
      <c r="N3197" s="14">
        <f>D3197*$D$16</f>
        <v>248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662.16000000000008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0"/>
        <v>910.16000000000008</v>
      </c>
      <c r="Y3197" s="14">
        <f t="shared" si="1001"/>
        <v>0</v>
      </c>
      <c r="Z3197" s="14">
        <f t="shared" si="1002"/>
        <v>0</v>
      </c>
      <c r="AA3197" s="14">
        <f t="shared" si="1003"/>
        <v>0</v>
      </c>
      <c r="AB3197" s="14">
        <f t="shared" si="1011"/>
        <v>0</v>
      </c>
      <c r="AC3197" s="15">
        <f t="shared" si="1010"/>
        <v>910.2</v>
      </c>
      <c r="AD3197" s="48">
        <f>(ROUND(AC3197-AC3184,1)/AC3184)</f>
        <v>-5.286160249739854E-2</v>
      </c>
      <c r="AE3197" s="113"/>
      <c r="AF3197" s="60"/>
    </row>
    <row r="3198" spans="1:32">
      <c r="A3198" s="99"/>
      <c r="B3198" s="89"/>
      <c r="C3198" s="21" t="s">
        <v>326</v>
      </c>
      <c r="D3198" s="12">
        <v>155</v>
      </c>
      <c r="E3198" s="12">
        <v>0</v>
      </c>
      <c r="F3198" s="12">
        <v>0</v>
      </c>
      <c r="G3198" s="12">
        <v>0</v>
      </c>
      <c r="H3198" s="12">
        <v>0</v>
      </c>
      <c r="I3198" s="13">
        <v>78</v>
      </c>
      <c r="J3198" s="13">
        <v>10</v>
      </c>
      <c r="K3198" s="13">
        <v>0</v>
      </c>
      <c r="L3198" s="13">
        <v>0</v>
      </c>
      <c r="M3198" s="13">
        <v>0</v>
      </c>
      <c r="N3198" s="14">
        <f>D3198*$D$17</f>
        <v>248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895.28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0"/>
        <v>1143.28</v>
      </c>
      <c r="Y3198" s="14">
        <f t="shared" si="1001"/>
        <v>0</v>
      </c>
      <c r="Z3198" s="14">
        <f t="shared" si="1002"/>
        <v>0</v>
      </c>
      <c r="AA3198" s="14">
        <f t="shared" si="1003"/>
        <v>0</v>
      </c>
      <c r="AB3198" s="14">
        <f t="shared" si="1011"/>
        <v>0</v>
      </c>
      <c r="AC3198" s="15">
        <f t="shared" si="1010"/>
        <v>1143.3</v>
      </c>
      <c r="AD3198" s="48">
        <f>(ROUND(AC3198-AC3184,1)/AC3184)</f>
        <v>0.18969823100936525</v>
      </c>
      <c r="AE3198" s="113"/>
      <c r="AF3198" s="60"/>
    </row>
    <row r="3199" spans="1:32">
      <c r="A3199" s="106" t="s">
        <v>0</v>
      </c>
      <c r="B3199" s="86" t="s">
        <v>144</v>
      </c>
      <c r="C3199" s="50" t="s">
        <v>243</v>
      </c>
      <c r="D3199" s="11">
        <v>172</v>
      </c>
      <c r="E3199" s="11">
        <v>0</v>
      </c>
      <c r="F3199" s="11">
        <v>0</v>
      </c>
      <c r="G3199" s="11">
        <v>0</v>
      </c>
      <c r="H3199" s="11">
        <v>0</v>
      </c>
      <c r="I3199" s="51">
        <v>60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344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619.20000000000005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0"/>
        <v>963.2</v>
      </c>
      <c r="Y3199" s="52">
        <f t="shared" si="1001"/>
        <v>0</v>
      </c>
      <c r="Z3199" s="52">
        <f t="shared" si="1002"/>
        <v>0</v>
      </c>
      <c r="AA3199" s="52">
        <f t="shared" si="1003"/>
        <v>0</v>
      </c>
      <c r="AB3199" s="52">
        <f t="shared" si="1011"/>
        <v>0</v>
      </c>
      <c r="AC3199" s="53">
        <f>ROUND(X3199+Y3199+Z3199+AA3199+AB3199,1)</f>
        <v>963.2</v>
      </c>
      <c r="AD3199" s="58">
        <v>0</v>
      </c>
      <c r="AE3199" s="113" t="s">
        <v>801</v>
      </c>
      <c r="AF3199" s="60"/>
    </row>
    <row r="3200" spans="1:32">
      <c r="A3200" s="99" t="s">
        <v>802</v>
      </c>
      <c r="B3200" s="87">
        <v>25</v>
      </c>
      <c r="C3200" s="21" t="s">
        <v>324</v>
      </c>
      <c r="D3200" s="12">
        <v>172</v>
      </c>
      <c r="E3200" s="12">
        <v>0</v>
      </c>
      <c r="F3200" s="12">
        <v>0</v>
      </c>
      <c r="G3200" s="12">
        <v>0</v>
      </c>
      <c r="H3200" s="12">
        <v>0</v>
      </c>
      <c r="I3200" s="13">
        <v>75</v>
      </c>
      <c r="J3200" s="13">
        <v>13</v>
      </c>
      <c r="K3200" s="13">
        <v>0</v>
      </c>
      <c r="L3200" s="13">
        <v>0</v>
      </c>
      <c r="M3200" s="13">
        <v>0</v>
      </c>
      <c r="N3200" s="14">
        <f>D3200*$D$4</f>
        <v>275.2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847.61599999999999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0"/>
        <v>1122.816</v>
      </c>
      <c r="Y3200" s="14">
        <f t="shared" si="1001"/>
        <v>0</v>
      </c>
      <c r="Z3200" s="14">
        <f t="shared" si="1002"/>
        <v>0</v>
      </c>
      <c r="AA3200" s="14">
        <f t="shared" si="1003"/>
        <v>0</v>
      </c>
      <c r="AB3200" s="14">
        <f>R3200+W3200</f>
        <v>0</v>
      </c>
      <c r="AC3200" s="15">
        <f>ROUND(X3200+Y3200+Z3200+AA3200+AB3200,1)</f>
        <v>1122.8</v>
      </c>
      <c r="AD3200" s="48">
        <f>(ROUND(AC3200-AC3199,1)/AC3199)</f>
        <v>0.16569767441860464</v>
      </c>
      <c r="AE3200" s="113"/>
      <c r="AF3200" s="60"/>
    </row>
    <row r="3201" spans="1:32">
      <c r="A3201" s="99" t="s">
        <v>803</v>
      </c>
      <c r="B3201" s="87">
        <v>0</v>
      </c>
      <c r="C3201" s="21" t="s">
        <v>836</v>
      </c>
      <c r="D3201" s="12">
        <v>172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344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577.91999999999996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0"/>
        <v>921.92</v>
      </c>
      <c r="Y3201" s="14">
        <f t="shared" si="1001"/>
        <v>0</v>
      </c>
      <c r="Z3201" s="14">
        <f t="shared" si="1002"/>
        <v>0</v>
      </c>
      <c r="AA3201" s="14">
        <f t="shared" si="1003"/>
        <v>0</v>
      </c>
      <c r="AB3201" s="14">
        <f>R3201+W3201</f>
        <v>0</v>
      </c>
      <c r="AC3201" s="15">
        <f t="shared" ref="AC3201:AC3213" si="1012">ROUND(X3201+Y3201+Z3201+AA3201+AB3201,1)</f>
        <v>921.9</v>
      </c>
      <c r="AD3201" s="48">
        <f>(ROUND(AC3201-AC3199,1)/AC3199)</f>
        <v>-4.2877906976744179E-2</v>
      </c>
      <c r="AE3201" s="113"/>
      <c r="AF3201" s="60"/>
    </row>
    <row r="3202" spans="1:32">
      <c r="A3202" s="99" t="s">
        <v>804</v>
      </c>
      <c r="B3202" s="87">
        <v>0</v>
      </c>
      <c r="C3202" s="21" t="s">
        <v>337</v>
      </c>
      <c r="D3202" s="12">
        <v>172</v>
      </c>
      <c r="E3202" s="12">
        <v>0</v>
      </c>
      <c r="F3202" s="12">
        <v>0</v>
      </c>
      <c r="G3202" s="12">
        <v>0</v>
      </c>
      <c r="H3202" s="12">
        <v>0</v>
      </c>
      <c r="I3202" s="13">
        <v>60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344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577.91999999999996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0"/>
        <v>921.92</v>
      </c>
      <c r="Y3202" s="14">
        <f t="shared" si="1001"/>
        <v>0</v>
      </c>
      <c r="Z3202" s="14">
        <f t="shared" si="1002"/>
        <v>0</v>
      </c>
      <c r="AA3202" s="14">
        <f t="shared" si="1003"/>
        <v>0</v>
      </c>
      <c r="AB3202" s="14">
        <f t="shared" ref="AB3202:AB3214" si="1013">R3202+W3202</f>
        <v>0</v>
      </c>
      <c r="AC3202" s="15">
        <f t="shared" si="1012"/>
        <v>921.9</v>
      </c>
      <c r="AD3202" s="48">
        <f>(ROUND(AC3202-AC3199,1)/AC3199)</f>
        <v>-4.2877906976744179E-2</v>
      </c>
      <c r="AE3202" s="113"/>
      <c r="AF3202" s="60"/>
    </row>
    <row r="3203" spans="1:32">
      <c r="A3203" s="99" t="s">
        <v>805</v>
      </c>
      <c r="B3203" s="87">
        <v>0</v>
      </c>
      <c r="C3203" s="21" t="s">
        <v>338</v>
      </c>
      <c r="D3203" s="12">
        <v>172</v>
      </c>
      <c r="E3203" s="12">
        <v>0</v>
      </c>
      <c r="F3203" s="12">
        <v>0</v>
      </c>
      <c r="G3203" s="12">
        <v>0</v>
      </c>
      <c r="H3203" s="12">
        <v>0</v>
      </c>
      <c r="I3203" s="13">
        <v>60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344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577.91999999999996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ref="X3203:X3379" si="1014">N3203+S3203</f>
        <v>921.92</v>
      </c>
      <c r="Y3203" s="14">
        <f t="shared" ref="Y3203:Y3379" si="1015">O3203+T3203</f>
        <v>0</v>
      </c>
      <c r="Z3203" s="14">
        <f t="shared" ref="Z3203:Z3379" si="1016">P3203+U3203</f>
        <v>0</v>
      </c>
      <c r="AA3203" s="14">
        <f t="shared" ref="AA3203:AA3379" si="1017">Q3203+V3203</f>
        <v>0</v>
      </c>
      <c r="AB3203" s="14">
        <f t="shared" si="1013"/>
        <v>0</v>
      </c>
      <c r="AC3203" s="15">
        <f t="shared" si="1012"/>
        <v>921.9</v>
      </c>
      <c r="AD3203" s="48">
        <f>(ROUND(AC3203-AC3199,1)/AC3199)</f>
        <v>-4.2877906976744179E-2</v>
      </c>
      <c r="AE3203" s="113"/>
      <c r="AF3203" s="60"/>
    </row>
    <row r="3204" spans="1:32">
      <c r="A3204" s="99" t="s">
        <v>655</v>
      </c>
      <c r="B3204" s="87"/>
      <c r="C3204" s="21" t="s">
        <v>339</v>
      </c>
      <c r="D3204" s="12">
        <v>172</v>
      </c>
      <c r="E3204" s="12">
        <v>0</v>
      </c>
      <c r="F3204" s="12">
        <v>0</v>
      </c>
      <c r="G3204" s="12">
        <v>0</v>
      </c>
      <c r="H3204" s="12">
        <v>0</v>
      </c>
      <c r="I3204" s="13">
        <v>60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344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577.91999999999996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14"/>
        <v>921.92</v>
      </c>
      <c r="Y3204" s="14">
        <f t="shared" si="1015"/>
        <v>0</v>
      </c>
      <c r="Z3204" s="14">
        <f t="shared" si="1016"/>
        <v>0</v>
      </c>
      <c r="AA3204" s="14">
        <f t="shared" si="1017"/>
        <v>0</v>
      </c>
      <c r="AB3204" s="14">
        <f t="shared" si="1013"/>
        <v>0</v>
      </c>
      <c r="AC3204" s="15">
        <f t="shared" si="1012"/>
        <v>921.9</v>
      </c>
      <c r="AD3204" s="48">
        <f>(ROUND(AC3204-AC3199,1)/AC3199)</f>
        <v>-4.2877906976744179E-2</v>
      </c>
      <c r="AE3204" s="113"/>
      <c r="AF3204" s="60"/>
    </row>
    <row r="3205" spans="1:32">
      <c r="A3205" s="99" t="s">
        <v>596</v>
      </c>
      <c r="B3205" s="87"/>
      <c r="C3205" s="21" t="s">
        <v>1</v>
      </c>
      <c r="D3205" s="12">
        <v>86</v>
      </c>
      <c r="E3205" s="12">
        <v>172</v>
      </c>
      <c r="F3205" s="12">
        <v>0</v>
      </c>
      <c r="G3205" s="12">
        <v>0</v>
      </c>
      <c r="H3205" s="12">
        <v>0</v>
      </c>
      <c r="I3205" s="13">
        <v>60</v>
      </c>
      <c r="J3205" s="13">
        <v>0</v>
      </c>
      <c r="K3205" s="13">
        <v>65</v>
      </c>
      <c r="L3205" s="13">
        <v>0</v>
      </c>
      <c r="M3205" s="13">
        <v>0</v>
      </c>
      <c r="N3205" s="14">
        <f>D3205*$D$9</f>
        <v>111.8</v>
      </c>
      <c r="O3205" s="14">
        <f>E3205*$E$9</f>
        <v>258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201.23999999999998</v>
      </c>
      <c r="T3205" s="14">
        <f>(O3205/100)*(K3205*$K$9)</f>
        <v>503.1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14"/>
        <v>313.03999999999996</v>
      </c>
      <c r="Y3205" s="14">
        <f t="shared" si="1015"/>
        <v>761.1</v>
      </c>
      <c r="Z3205" s="14">
        <f t="shared" si="1016"/>
        <v>0</v>
      </c>
      <c r="AA3205" s="14">
        <f t="shared" si="1017"/>
        <v>0</v>
      </c>
      <c r="AB3205" s="14">
        <f t="shared" si="1013"/>
        <v>0</v>
      </c>
      <c r="AC3205" s="15">
        <f t="shared" si="1012"/>
        <v>1074.0999999999999</v>
      </c>
      <c r="AD3205" s="48">
        <f>(ROUND(AC3205-AC3199,1)/AC3199)</f>
        <v>0.11513704318936877</v>
      </c>
      <c r="AE3205" s="113"/>
      <c r="AF3205" s="60"/>
    </row>
    <row r="3206" spans="1:32">
      <c r="A3206" s="99" t="s">
        <v>831</v>
      </c>
      <c r="B3206" s="87"/>
      <c r="C3206" s="21" t="s">
        <v>2</v>
      </c>
      <c r="D3206" s="12">
        <v>86</v>
      </c>
      <c r="E3206" s="12">
        <v>0</v>
      </c>
      <c r="F3206" s="12">
        <v>172</v>
      </c>
      <c r="G3206" s="12">
        <v>0</v>
      </c>
      <c r="H3206" s="12">
        <v>0</v>
      </c>
      <c r="I3206" s="13">
        <v>60</v>
      </c>
      <c r="J3206" s="13">
        <v>0</v>
      </c>
      <c r="K3206" s="13">
        <v>32.5</v>
      </c>
      <c r="L3206" s="13">
        <v>32.5</v>
      </c>
      <c r="M3206" s="13">
        <v>0</v>
      </c>
      <c r="N3206" s="14">
        <f>D3206*$D$10</f>
        <v>111.8</v>
      </c>
      <c r="O3206" s="14">
        <f>E3206*$E$10</f>
        <v>0</v>
      </c>
      <c r="P3206" s="14">
        <f>F3206*$F$10</f>
        <v>258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201.23999999999998</v>
      </c>
      <c r="T3206" s="14">
        <f>(O3206/100)*(K3206*$J$10)</f>
        <v>0</v>
      </c>
      <c r="U3206" s="14">
        <f>(P3206/100)*(K3206*$K$10)+(P3206/100)*(L3206*$L$10)</f>
        <v>503.1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14"/>
        <v>313.03999999999996</v>
      </c>
      <c r="Y3206" s="14">
        <f t="shared" si="1015"/>
        <v>0</v>
      </c>
      <c r="Z3206" s="14">
        <f t="shared" si="1016"/>
        <v>761.1</v>
      </c>
      <c r="AA3206" s="14">
        <f t="shared" si="1017"/>
        <v>0</v>
      </c>
      <c r="AB3206" s="14">
        <f t="shared" si="1013"/>
        <v>0</v>
      </c>
      <c r="AC3206" s="15">
        <f t="shared" si="1012"/>
        <v>1074.0999999999999</v>
      </c>
      <c r="AD3206" s="48">
        <f>(ROUND(AC3206-AC3199,1)/AC3199)</f>
        <v>0.11513704318936877</v>
      </c>
      <c r="AE3206" s="113"/>
      <c r="AF3206" s="60"/>
    </row>
    <row r="3207" spans="1:32">
      <c r="A3207" s="99" t="s">
        <v>832</v>
      </c>
      <c r="B3207" s="87"/>
      <c r="C3207" s="21" t="s">
        <v>3</v>
      </c>
      <c r="D3207" s="12">
        <v>86</v>
      </c>
      <c r="E3207" s="12">
        <v>0</v>
      </c>
      <c r="F3207" s="12">
        <v>0</v>
      </c>
      <c r="G3207" s="12">
        <v>172</v>
      </c>
      <c r="H3207" s="12">
        <v>0</v>
      </c>
      <c r="I3207" s="13">
        <v>60</v>
      </c>
      <c r="J3207" s="13">
        <v>0</v>
      </c>
      <c r="K3207" s="13">
        <v>0</v>
      </c>
      <c r="L3207" s="13">
        <v>65</v>
      </c>
      <c r="M3207" s="13">
        <v>0</v>
      </c>
      <c r="N3207" s="14">
        <f>D3207*$D$11</f>
        <v>111.8</v>
      </c>
      <c r="O3207" s="14">
        <f>E3207*$E$11</f>
        <v>0</v>
      </c>
      <c r="P3207" s="14">
        <f>F3207*$F$11</f>
        <v>0</v>
      </c>
      <c r="Q3207" s="14">
        <f>G3207*$G$11</f>
        <v>258</v>
      </c>
      <c r="R3207" s="14">
        <f>H3207*$H$11</f>
        <v>0</v>
      </c>
      <c r="S3207" s="14">
        <f>(N3207/100)*(I3207*$I$11)+(N3207/100)*(J3207*$J$11)</f>
        <v>201.23999999999998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503.1</v>
      </c>
      <c r="W3207" s="14">
        <f>(R3207/100)*(K3207*$K$11)+(R3207/100)*(L3207*$L$11)</f>
        <v>0</v>
      </c>
      <c r="X3207" s="14">
        <f t="shared" si="1014"/>
        <v>313.03999999999996</v>
      </c>
      <c r="Y3207" s="14">
        <f t="shared" si="1015"/>
        <v>0</v>
      </c>
      <c r="Z3207" s="14">
        <f t="shared" si="1016"/>
        <v>0</v>
      </c>
      <c r="AA3207" s="14">
        <f t="shared" si="1017"/>
        <v>761.1</v>
      </c>
      <c r="AB3207" s="14">
        <f t="shared" si="1013"/>
        <v>0</v>
      </c>
      <c r="AC3207" s="15">
        <f t="shared" si="1012"/>
        <v>1074.0999999999999</v>
      </c>
      <c r="AD3207" s="48">
        <f>(ROUND(AC3207-AC3199,1)/AC3199)</f>
        <v>0.11513704318936877</v>
      </c>
      <c r="AE3207" s="113"/>
      <c r="AF3207" s="60"/>
    </row>
    <row r="3208" spans="1:32">
      <c r="A3208" s="99" t="s">
        <v>833</v>
      </c>
      <c r="B3208" s="87"/>
      <c r="C3208" s="21" t="s">
        <v>4</v>
      </c>
      <c r="D3208" s="12">
        <v>86</v>
      </c>
      <c r="E3208" s="12">
        <v>0</v>
      </c>
      <c r="F3208" s="12">
        <v>0</v>
      </c>
      <c r="G3208" s="12">
        <v>0</v>
      </c>
      <c r="H3208" s="12">
        <v>172</v>
      </c>
      <c r="I3208" s="13">
        <v>60</v>
      </c>
      <c r="J3208" s="13">
        <v>0</v>
      </c>
      <c r="K3208" s="13">
        <v>32.5</v>
      </c>
      <c r="L3208" s="13">
        <v>32.5</v>
      </c>
      <c r="M3208" s="13">
        <v>0</v>
      </c>
      <c r="N3208" s="14">
        <f>D3208*$D$12</f>
        <v>111.8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258</v>
      </c>
      <c r="S3208" s="14">
        <f>(N3208/100)*(I3208*$I$12)+(N3208/100)*(J3208*$J$12)</f>
        <v>201.23999999999998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503.1</v>
      </c>
      <c r="X3208" s="14">
        <f t="shared" si="1014"/>
        <v>313.03999999999996</v>
      </c>
      <c r="Y3208" s="14">
        <f t="shared" si="1015"/>
        <v>0</v>
      </c>
      <c r="Z3208" s="14">
        <f t="shared" si="1016"/>
        <v>0</v>
      </c>
      <c r="AA3208" s="14">
        <f t="shared" si="1017"/>
        <v>0</v>
      </c>
      <c r="AB3208" s="14">
        <f t="shared" si="1013"/>
        <v>761.1</v>
      </c>
      <c r="AC3208" s="15">
        <f t="shared" si="1012"/>
        <v>1074.0999999999999</v>
      </c>
      <c r="AD3208" s="48">
        <f>(ROUND(AC3208-AC3199,1)/AC3199)</f>
        <v>0.11513704318936877</v>
      </c>
      <c r="AE3208" s="113"/>
      <c r="AF3208" s="60"/>
    </row>
    <row r="3209" spans="1:32">
      <c r="A3209" s="99" t="s">
        <v>834</v>
      </c>
      <c r="B3209" s="87"/>
      <c r="C3209" s="21" t="s">
        <v>327</v>
      </c>
      <c r="D3209" s="12">
        <v>172</v>
      </c>
      <c r="E3209" s="12">
        <v>0</v>
      </c>
      <c r="F3209" s="12">
        <v>0</v>
      </c>
      <c r="G3209" s="12">
        <v>0</v>
      </c>
      <c r="H3209" s="12">
        <v>0</v>
      </c>
      <c r="I3209" s="13">
        <v>60</v>
      </c>
      <c r="J3209" s="13">
        <v>0</v>
      </c>
      <c r="K3209" s="13">
        <v>0</v>
      </c>
      <c r="L3209" s="13">
        <v>0</v>
      </c>
      <c r="M3209" s="13">
        <v>60</v>
      </c>
      <c r="N3209" s="14">
        <f>D3209*$D$13</f>
        <v>258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928.80000000000007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14"/>
        <v>1186.8000000000002</v>
      </c>
      <c r="Y3209" s="14">
        <f t="shared" si="1015"/>
        <v>0</v>
      </c>
      <c r="Z3209" s="14">
        <f t="shared" si="1016"/>
        <v>0</v>
      </c>
      <c r="AA3209" s="14">
        <f t="shared" si="1017"/>
        <v>0</v>
      </c>
      <c r="AB3209" s="14">
        <f t="shared" si="1013"/>
        <v>0</v>
      </c>
      <c r="AC3209" s="15">
        <f t="shared" si="1012"/>
        <v>1186.8</v>
      </c>
      <c r="AD3209" s="48">
        <f>(ROUND(AC3209-AC3199,1)/AC3199)</f>
        <v>0.23214285714285712</v>
      </c>
      <c r="AE3209" s="113"/>
      <c r="AF3209" s="60"/>
    </row>
    <row r="3210" spans="1:32">
      <c r="A3210" s="99" t="s">
        <v>835</v>
      </c>
      <c r="B3210" s="87"/>
      <c r="C3210" s="21" t="s">
        <v>328</v>
      </c>
      <c r="D3210" s="12">
        <v>172</v>
      </c>
      <c r="E3210" s="12">
        <v>0</v>
      </c>
      <c r="F3210" s="12">
        <v>0</v>
      </c>
      <c r="G3210" s="12">
        <v>0</v>
      </c>
      <c r="H3210" s="12">
        <v>0</v>
      </c>
      <c r="I3210" s="13">
        <v>60</v>
      </c>
      <c r="J3210" s="13">
        <v>0</v>
      </c>
      <c r="K3210" s="13">
        <v>60</v>
      </c>
      <c r="L3210" s="13">
        <v>0</v>
      </c>
      <c r="M3210" s="13">
        <v>0</v>
      </c>
      <c r="N3210" s="14">
        <f>D3210*$D$14</f>
        <v>258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928.80000000000007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14"/>
        <v>1186.8000000000002</v>
      </c>
      <c r="Y3210" s="14">
        <f t="shared" si="1015"/>
        <v>0</v>
      </c>
      <c r="Z3210" s="14">
        <f t="shared" si="1016"/>
        <v>0</v>
      </c>
      <c r="AA3210" s="14">
        <f t="shared" si="1017"/>
        <v>0</v>
      </c>
      <c r="AB3210" s="14">
        <f t="shared" si="1013"/>
        <v>0</v>
      </c>
      <c r="AC3210" s="15">
        <f t="shared" si="1012"/>
        <v>1186.8</v>
      </c>
      <c r="AD3210" s="48">
        <f>(ROUND(AC3210-AC3199,1)/AC3199)</f>
        <v>0.23214285714285712</v>
      </c>
      <c r="AE3210" s="113"/>
      <c r="AF3210" s="60"/>
    </row>
    <row r="3211" spans="1:32">
      <c r="A3211" s="99"/>
      <c r="B3211" s="87"/>
      <c r="C3211" s="21" t="s">
        <v>329</v>
      </c>
      <c r="D3211" s="12">
        <v>172</v>
      </c>
      <c r="E3211" s="12">
        <v>0</v>
      </c>
      <c r="F3211" s="12">
        <v>0</v>
      </c>
      <c r="G3211" s="12">
        <v>0</v>
      </c>
      <c r="H3211" s="12">
        <v>0</v>
      </c>
      <c r="I3211" s="13">
        <v>60</v>
      </c>
      <c r="J3211" s="13">
        <v>0</v>
      </c>
      <c r="K3211" s="13">
        <v>0</v>
      </c>
      <c r="L3211" s="13">
        <v>60</v>
      </c>
      <c r="M3211" s="13">
        <v>0</v>
      </c>
      <c r="N3211" s="14">
        <f>D3211*$D$15</f>
        <v>258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928.80000000000007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14"/>
        <v>1186.8000000000002</v>
      </c>
      <c r="Y3211" s="14">
        <f t="shared" si="1015"/>
        <v>0</v>
      </c>
      <c r="Z3211" s="14">
        <f t="shared" si="1016"/>
        <v>0</v>
      </c>
      <c r="AA3211" s="14">
        <f t="shared" si="1017"/>
        <v>0</v>
      </c>
      <c r="AB3211" s="14">
        <f t="shared" si="1013"/>
        <v>0</v>
      </c>
      <c r="AC3211" s="15">
        <f t="shared" si="1012"/>
        <v>1186.8</v>
      </c>
      <c r="AD3211" s="48">
        <f>(ROUND(AC3211-AC3199,1)/AC3199)</f>
        <v>0.23214285714285712</v>
      </c>
      <c r="AE3211" s="113"/>
      <c r="AF3211" s="60"/>
    </row>
    <row r="3212" spans="1:32">
      <c r="A3212" s="99"/>
      <c r="B3212" s="87"/>
      <c r="C3212" s="21" t="s">
        <v>325</v>
      </c>
      <c r="D3212" s="12">
        <v>172</v>
      </c>
      <c r="E3212" s="12">
        <v>0</v>
      </c>
      <c r="F3212" s="12">
        <v>0</v>
      </c>
      <c r="G3212" s="12">
        <v>0</v>
      </c>
      <c r="H3212" s="12">
        <v>0</v>
      </c>
      <c r="I3212" s="13">
        <v>60</v>
      </c>
      <c r="J3212" s="13">
        <v>38</v>
      </c>
      <c r="K3212" s="13">
        <v>0</v>
      </c>
      <c r="L3212" s="13">
        <v>0</v>
      </c>
      <c r="M3212" s="13">
        <v>0</v>
      </c>
      <c r="N3212" s="14">
        <f>D3212*$D$16</f>
        <v>275.2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635.71199999999999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14"/>
        <v>910.91200000000003</v>
      </c>
      <c r="Y3212" s="14">
        <f t="shared" si="1015"/>
        <v>0</v>
      </c>
      <c r="Z3212" s="14">
        <f t="shared" si="1016"/>
        <v>0</v>
      </c>
      <c r="AA3212" s="14">
        <f t="shared" si="1017"/>
        <v>0</v>
      </c>
      <c r="AB3212" s="14">
        <f t="shared" si="1013"/>
        <v>0</v>
      </c>
      <c r="AC3212" s="15">
        <f t="shared" si="1012"/>
        <v>910.9</v>
      </c>
      <c r="AD3212" s="48">
        <f>(ROUND(AC3212-AC3199,1)/AC3199)</f>
        <v>-5.4298172757475074E-2</v>
      </c>
      <c r="AE3212" s="111"/>
      <c r="AF3212" s="63"/>
    </row>
    <row r="3213" spans="1:32">
      <c r="A3213" s="99"/>
      <c r="B3213" s="87"/>
      <c r="C3213" s="21" t="s">
        <v>326</v>
      </c>
      <c r="D3213" s="12">
        <v>172</v>
      </c>
      <c r="E3213" s="12">
        <v>0</v>
      </c>
      <c r="F3213" s="12">
        <v>0</v>
      </c>
      <c r="G3213" s="12">
        <v>0</v>
      </c>
      <c r="H3213" s="12">
        <v>0</v>
      </c>
      <c r="I3213" s="13">
        <v>74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275.2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916.41599999999994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14"/>
        <v>1191.616</v>
      </c>
      <c r="Y3213" s="14">
        <f t="shared" si="1015"/>
        <v>0</v>
      </c>
      <c r="Z3213" s="14">
        <f t="shared" si="1016"/>
        <v>0</v>
      </c>
      <c r="AA3213" s="14">
        <f t="shared" si="1017"/>
        <v>0</v>
      </c>
      <c r="AB3213" s="14">
        <f t="shared" si="1013"/>
        <v>0</v>
      </c>
      <c r="AC3213" s="15">
        <f t="shared" si="1012"/>
        <v>1191.5999999999999</v>
      </c>
      <c r="AD3213" s="48">
        <f>(ROUND(AC3213-AC3199,1)/AC3199)</f>
        <v>0.23712624584717606</v>
      </c>
      <c r="AE3213" s="113"/>
      <c r="AF3213" s="60"/>
    </row>
    <row r="3214" spans="1:32">
      <c r="A3214" s="106" t="s">
        <v>0</v>
      </c>
      <c r="B3214" s="88" t="s">
        <v>145</v>
      </c>
      <c r="C3214" s="50" t="s">
        <v>243</v>
      </c>
      <c r="D3214" s="11">
        <v>140</v>
      </c>
      <c r="E3214" s="11">
        <v>0</v>
      </c>
      <c r="F3214" s="11">
        <v>0</v>
      </c>
      <c r="G3214" s="11">
        <v>0</v>
      </c>
      <c r="H3214" s="11">
        <v>0</v>
      </c>
      <c r="I3214" s="51">
        <v>45</v>
      </c>
      <c r="J3214" s="51">
        <v>45</v>
      </c>
      <c r="K3214" s="51">
        <v>0</v>
      </c>
      <c r="L3214" s="51">
        <v>0</v>
      </c>
      <c r="M3214" s="51">
        <v>0</v>
      </c>
      <c r="N3214" s="52">
        <f>D3214*$D$3</f>
        <v>280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756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14"/>
        <v>1036</v>
      </c>
      <c r="Y3214" s="52">
        <f t="shared" si="1015"/>
        <v>0</v>
      </c>
      <c r="Z3214" s="52">
        <f t="shared" si="1016"/>
        <v>0</v>
      </c>
      <c r="AA3214" s="52">
        <f t="shared" si="1017"/>
        <v>0</v>
      </c>
      <c r="AB3214" s="52">
        <f t="shared" si="1013"/>
        <v>0</v>
      </c>
      <c r="AC3214" s="53">
        <f>ROUND(X3214+Y3214+Z3214+AA3214+AB3214,1)</f>
        <v>1036</v>
      </c>
      <c r="AD3214" s="58">
        <v>0</v>
      </c>
      <c r="AE3214" s="113"/>
      <c r="AF3214" s="60"/>
    </row>
    <row r="3215" spans="1:32">
      <c r="A3215" s="99" t="s">
        <v>802</v>
      </c>
      <c r="B3215" s="89">
        <v>20</v>
      </c>
      <c r="C3215" s="21" t="s">
        <v>324</v>
      </c>
      <c r="D3215" s="12">
        <v>140</v>
      </c>
      <c r="E3215" s="12">
        <v>0</v>
      </c>
      <c r="F3215" s="12">
        <v>0</v>
      </c>
      <c r="G3215" s="12">
        <v>0</v>
      </c>
      <c r="H3215" s="12">
        <v>0</v>
      </c>
      <c r="I3215" s="13">
        <v>65</v>
      </c>
      <c r="J3215" s="13">
        <v>65</v>
      </c>
      <c r="K3215" s="13">
        <v>0</v>
      </c>
      <c r="L3215" s="13">
        <v>0</v>
      </c>
      <c r="M3215" s="13">
        <v>0</v>
      </c>
      <c r="N3215" s="14">
        <f>D3215*$D$4</f>
        <v>224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1019.2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14"/>
        <v>1243.2</v>
      </c>
      <c r="Y3215" s="14">
        <f t="shared" si="1015"/>
        <v>0</v>
      </c>
      <c r="Z3215" s="14">
        <f t="shared" si="1016"/>
        <v>0</v>
      </c>
      <c r="AA3215" s="14">
        <f t="shared" si="1017"/>
        <v>0</v>
      </c>
      <c r="AB3215" s="14">
        <f t="shared" ref="AB3215:AB3231" si="1018">R3215+W3215</f>
        <v>0</v>
      </c>
      <c r="AC3215" s="15">
        <f>ROUND(X3215+Y3215+Z3215+AA3215+AB3215,1)</f>
        <v>1243.2</v>
      </c>
      <c r="AD3215" s="48">
        <f>(ROUND(AC3215-AC3214,1)/AC3214)</f>
        <v>0.19999999999999998</v>
      </c>
      <c r="AE3215" s="113" t="s">
        <v>801</v>
      </c>
      <c r="AF3215" s="60"/>
    </row>
    <row r="3216" spans="1:32">
      <c r="A3216" s="99" t="s">
        <v>803</v>
      </c>
      <c r="B3216" s="89">
        <v>20</v>
      </c>
      <c r="C3216" s="21" t="s">
        <v>836</v>
      </c>
      <c r="D3216" s="12">
        <v>140</v>
      </c>
      <c r="E3216" s="12">
        <v>0</v>
      </c>
      <c r="F3216" s="12">
        <v>0</v>
      </c>
      <c r="G3216" s="12">
        <v>0</v>
      </c>
      <c r="H3216" s="12">
        <v>0</v>
      </c>
      <c r="I3216" s="13">
        <v>45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D3216*$D$5</f>
        <v>280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705.59999999999991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14"/>
        <v>985.59999999999991</v>
      </c>
      <c r="Y3216" s="14">
        <f t="shared" si="1015"/>
        <v>0</v>
      </c>
      <c r="Z3216" s="14">
        <f t="shared" si="1016"/>
        <v>0</v>
      </c>
      <c r="AA3216" s="14">
        <f t="shared" si="1017"/>
        <v>0</v>
      </c>
      <c r="AB3216" s="14">
        <f t="shared" si="1018"/>
        <v>0</v>
      </c>
      <c r="AC3216" s="15">
        <f t="shared" ref="AC3216:AC3228" si="1019">ROUND(X3216+Y3216+Z3216+AA3216+AB3216,1)</f>
        <v>985.6</v>
      </c>
      <c r="AD3216" s="48">
        <f>(ROUND(AC3216-AC3214,1)/AC3214)</f>
        <v>-4.8648648648648644E-2</v>
      </c>
      <c r="AE3216" s="113"/>
      <c r="AF3216" s="60"/>
    </row>
    <row r="3217" spans="1:32">
      <c r="A3217" s="99" t="s">
        <v>804</v>
      </c>
      <c r="B3217" s="89">
        <v>0</v>
      </c>
      <c r="C3217" s="21" t="s">
        <v>337</v>
      </c>
      <c r="D3217" s="12">
        <v>140</v>
      </c>
      <c r="E3217" s="12">
        <v>0</v>
      </c>
      <c r="F3217" s="12">
        <v>0</v>
      </c>
      <c r="G3217" s="12">
        <v>0</v>
      </c>
      <c r="H3217" s="12">
        <v>0</v>
      </c>
      <c r="I3217" s="13">
        <v>45</v>
      </c>
      <c r="J3217" s="13">
        <v>45</v>
      </c>
      <c r="K3217" s="13">
        <v>0</v>
      </c>
      <c r="L3217" s="13">
        <v>0</v>
      </c>
      <c r="M3217" s="13">
        <v>0</v>
      </c>
      <c r="N3217" s="14">
        <f>D3217*$D$6</f>
        <v>280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705.59999999999991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14"/>
        <v>985.59999999999991</v>
      </c>
      <c r="Y3217" s="14">
        <f t="shared" si="1015"/>
        <v>0</v>
      </c>
      <c r="Z3217" s="14">
        <f t="shared" si="1016"/>
        <v>0</v>
      </c>
      <c r="AA3217" s="14">
        <f t="shared" si="1017"/>
        <v>0</v>
      </c>
      <c r="AB3217" s="14">
        <f t="shared" si="1018"/>
        <v>0</v>
      </c>
      <c r="AC3217" s="15">
        <f t="shared" si="1019"/>
        <v>985.6</v>
      </c>
      <c r="AD3217" s="48">
        <f>(ROUND(AC3217-AC3214,1)/AC3214)</f>
        <v>-4.8648648648648644E-2</v>
      </c>
      <c r="AE3217" s="113"/>
      <c r="AF3217" s="60"/>
    </row>
    <row r="3218" spans="1:32">
      <c r="A3218" s="99" t="s">
        <v>805</v>
      </c>
      <c r="B3218" s="89">
        <v>0</v>
      </c>
      <c r="C3218" s="21" t="s">
        <v>338</v>
      </c>
      <c r="D3218" s="12">
        <v>140</v>
      </c>
      <c r="E3218" s="12">
        <v>0</v>
      </c>
      <c r="F3218" s="12">
        <v>0</v>
      </c>
      <c r="G3218" s="12">
        <v>0</v>
      </c>
      <c r="H3218" s="12">
        <v>0</v>
      </c>
      <c r="I3218" s="13">
        <v>45</v>
      </c>
      <c r="J3218" s="13">
        <v>45</v>
      </c>
      <c r="K3218" s="13">
        <v>0</v>
      </c>
      <c r="L3218" s="13">
        <v>0</v>
      </c>
      <c r="M3218" s="13">
        <v>0</v>
      </c>
      <c r="N3218" s="14">
        <f>D3218*$D$7</f>
        <v>280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705.59999999999991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14"/>
        <v>985.59999999999991</v>
      </c>
      <c r="Y3218" s="14">
        <f t="shared" si="1015"/>
        <v>0</v>
      </c>
      <c r="Z3218" s="14">
        <f t="shared" si="1016"/>
        <v>0</v>
      </c>
      <c r="AA3218" s="14">
        <f t="shared" si="1017"/>
        <v>0</v>
      </c>
      <c r="AB3218" s="14">
        <f t="shared" si="1018"/>
        <v>0</v>
      </c>
      <c r="AC3218" s="15">
        <f t="shared" si="1019"/>
        <v>985.6</v>
      </c>
      <c r="AD3218" s="48">
        <f>(ROUND(AC3218-AC3214,1)/AC3214)</f>
        <v>-4.8648648648648644E-2</v>
      </c>
      <c r="AE3218" s="113"/>
      <c r="AF3218" s="60"/>
    </row>
    <row r="3219" spans="1:32">
      <c r="A3219" s="99" t="s">
        <v>655</v>
      </c>
      <c r="B3219" s="89"/>
      <c r="C3219" s="21" t="s">
        <v>339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45</v>
      </c>
      <c r="J3219" s="13">
        <v>45</v>
      </c>
      <c r="K3219" s="13">
        <v>0</v>
      </c>
      <c r="L3219" s="13">
        <v>0</v>
      </c>
      <c r="M3219" s="13">
        <v>0</v>
      </c>
      <c r="N3219" s="14">
        <f>D3219*$D$8</f>
        <v>280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705.59999999999991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14"/>
        <v>985.59999999999991</v>
      </c>
      <c r="Y3219" s="14">
        <f t="shared" si="1015"/>
        <v>0</v>
      </c>
      <c r="Z3219" s="14">
        <f t="shared" si="1016"/>
        <v>0</v>
      </c>
      <c r="AA3219" s="14">
        <f t="shared" si="1017"/>
        <v>0</v>
      </c>
      <c r="AB3219" s="14">
        <f t="shared" si="1018"/>
        <v>0</v>
      </c>
      <c r="AC3219" s="15">
        <f t="shared" si="1019"/>
        <v>985.6</v>
      </c>
      <c r="AD3219" s="48">
        <f>(ROUND(AC3219-AC3214,1)/AC3214)</f>
        <v>-4.8648648648648644E-2</v>
      </c>
      <c r="AE3219" s="113"/>
      <c r="AF3219" s="60"/>
    </row>
    <row r="3220" spans="1:32">
      <c r="A3220" s="99" t="s">
        <v>596</v>
      </c>
      <c r="B3220" s="89"/>
      <c r="C3220" s="21" t="s">
        <v>1</v>
      </c>
      <c r="D3220" s="12">
        <v>70</v>
      </c>
      <c r="E3220" s="12">
        <v>140</v>
      </c>
      <c r="F3220" s="12">
        <v>0</v>
      </c>
      <c r="G3220" s="12">
        <v>0</v>
      </c>
      <c r="H3220" s="12">
        <v>0</v>
      </c>
      <c r="I3220" s="13">
        <v>45</v>
      </c>
      <c r="J3220" s="13">
        <v>45</v>
      </c>
      <c r="K3220" s="13">
        <v>95</v>
      </c>
      <c r="L3220" s="13">
        <v>0</v>
      </c>
      <c r="M3220" s="13">
        <v>0</v>
      </c>
      <c r="N3220" s="14">
        <f>D3220*$D$9</f>
        <v>91</v>
      </c>
      <c r="O3220" s="14">
        <f>E3220*$E$9</f>
        <v>210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245.70000000000002</v>
      </c>
      <c r="T3220" s="14">
        <f>(O3220/100)*(K3220*$K$9)</f>
        <v>598.5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14"/>
        <v>336.70000000000005</v>
      </c>
      <c r="Y3220" s="14">
        <f t="shared" si="1015"/>
        <v>808.5</v>
      </c>
      <c r="Z3220" s="14">
        <f t="shared" si="1016"/>
        <v>0</v>
      </c>
      <c r="AA3220" s="14">
        <f t="shared" si="1017"/>
        <v>0</v>
      </c>
      <c r="AB3220" s="14">
        <f t="shared" si="1018"/>
        <v>0</v>
      </c>
      <c r="AC3220" s="15">
        <f t="shared" si="1019"/>
        <v>1145.2</v>
      </c>
      <c r="AD3220" s="48">
        <f>(ROUND(AC3220-AC3214,1)/AC3214)</f>
        <v>0.10540540540540541</v>
      </c>
      <c r="AE3220" s="113"/>
      <c r="AF3220" s="60"/>
    </row>
    <row r="3221" spans="1:32">
      <c r="A3221" s="99" t="s">
        <v>831</v>
      </c>
      <c r="B3221" s="89"/>
      <c r="C3221" s="21" t="s">
        <v>2</v>
      </c>
      <c r="D3221" s="12">
        <v>70</v>
      </c>
      <c r="E3221" s="12">
        <v>0</v>
      </c>
      <c r="F3221" s="12">
        <v>140</v>
      </c>
      <c r="G3221" s="12">
        <v>0</v>
      </c>
      <c r="H3221" s="12">
        <v>0</v>
      </c>
      <c r="I3221" s="13">
        <v>45</v>
      </c>
      <c r="J3221" s="13">
        <v>45</v>
      </c>
      <c r="K3221" s="13">
        <v>47.5</v>
      </c>
      <c r="L3221" s="13">
        <v>47.5</v>
      </c>
      <c r="M3221" s="13">
        <v>0</v>
      </c>
      <c r="N3221" s="14">
        <f>D3221*$D$10</f>
        <v>91</v>
      </c>
      <c r="O3221" s="14">
        <f>E3221*$E$10</f>
        <v>0</v>
      </c>
      <c r="P3221" s="14">
        <f>F3221*$F$10</f>
        <v>210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245.70000000000002</v>
      </c>
      <c r="T3221" s="14">
        <f>(O3221/100)*(K3221*$J$10)</f>
        <v>0</v>
      </c>
      <c r="U3221" s="14">
        <f>(P3221/100)*(K3221*$K$10)+(P3221/100)*(L3221*$L$10)</f>
        <v>598.5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14"/>
        <v>336.70000000000005</v>
      </c>
      <c r="Y3221" s="14">
        <f t="shared" si="1015"/>
        <v>0</v>
      </c>
      <c r="Z3221" s="14">
        <f t="shared" si="1016"/>
        <v>808.5</v>
      </c>
      <c r="AA3221" s="14">
        <f t="shared" si="1017"/>
        <v>0</v>
      </c>
      <c r="AB3221" s="14">
        <f t="shared" si="1018"/>
        <v>0</v>
      </c>
      <c r="AC3221" s="15">
        <f t="shared" si="1019"/>
        <v>1145.2</v>
      </c>
      <c r="AD3221" s="48">
        <f>(ROUND(AC3221-AC3214,1)/AC3214)</f>
        <v>0.10540540540540541</v>
      </c>
      <c r="AE3221" s="113"/>
      <c r="AF3221" s="60"/>
    </row>
    <row r="3222" spans="1:32">
      <c r="A3222" s="99" t="s">
        <v>832</v>
      </c>
      <c r="B3222" s="89"/>
      <c r="C3222" s="21" t="s">
        <v>3</v>
      </c>
      <c r="D3222" s="12">
        <v>70</v>
      </c>
      <c r="E3222" s="12">
        <v>0</v>
      </c>
      <c r="F3222" s="12">
        <v>0</v>
      </c>
      <c r="G3222" s="12">
        <v>140</v>
      </c>
      <c r="H3222" s="12">
        <v>0</v>
      </c>
      <c r="I3222" s="13">
        <v>45</v>
      </c>
      <c r="J3222" s="13">
        <v>45</v>
      </c>
      <c r="K3222" s="13">
        <v>0</v>
      </c>
      <c r="L3222" s="13">
        <v>95</v>
      </c>
      <c r="M3222" s="13">
        <v>0</v>
      </c>
      <c r="N3222" s="14">
        <f>D3222*$D$11</f>
        <v>91</v>
      </c>
      <c r="O3222" s="14">
        <f>E3222*$E$11</f>
        <v>0</v>
      </c>
      <c r="P3222" s="14">
        <f>F3222*$F$11</f>
        <v>0</v>
      </c>
      <c r="Q3222" s="14">
        <f>G3222*$G$11</f>
        <v>210</v>
      </c>
      <c r="R3222" s="14">
        <f>H3222*$H$11</f>
        <v>0</v>
      </c>
      <c r="S3222" s="14">
        <f>(N3222/100)*(I3222*$I$11)+(N3222/100)*(J3222*$J$11)</f>
        <v>245.70000000000002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598.5</v>
      </c>
      <c r="W3222" s="14">
        <f>(R3222/100)*(K3222*$K$11)+(R3222/100)*(L3222*$L$11)</f>
        <v>0</v>
      </c>
      <c r="X3222" s="14">
        <f t="shared" si="1014"/>
        <v>336.70000000000005</v>
      </c>
      <c r="Y3222" s="14">
        <f t="shared" si="1015"/>
        <v>0</v>
      </c>
      <c r="Z3222" s="14">
        <f t="shared" si="1016"/>
        <v>0</v>
      </c>
      <c r="AA3222" s="14">
        <f t="shared" si="1017"/>
        <v>808.5</v>
      </c>
      <c r="AB3222" s="14">
        <f t="shared" si="1018"/>
        <v>0</v>
      </c>
      <c r="AC3222" s="15">
        <f t="shared" si="1019"/>
        <v>1145.2</v>
      </c>
      <c r="AD3222" s="48">
        <f>(ROUND(AC3222-AC3214,1)/AC3214)</f>
        <v>0.10540540540540541</v>
      </c>
      <c r="AE3222" s="113"/>
      <c r="AF3222" s="60"/>
    </row>
    <row r="3223" spans="1:32">
      <c r="A3223" s="99" t="s">
        <v>833</v>
      </c>
      <c r="B3223" s="89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140</v>
      </c>
      <c r="I3223" s="13">
        <v>45</v>
      </c>
      <c r="J3223" s="13">
        <v>45</v>
      </c>
      <c r="K3223" s="13">
        <v>47.5</v>
      </c>
      <c r="L3223" s="13">
        <v>47.5</v>
      </c>
      <c r="M3223" s="13">
        <v>0</v>
      </c>
      <c r="N3223" s="14">
        <f>D3223*$D$12</f>
        <v>91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210</v>
      </c>
      <c r="S3223" s="14">
        <f>(N3223/100)*(I3223*$I$12)+(N3223/100)*(J3223*$J$12)</f>
        <v>245.70000000000002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598.5</v>
      </c>
      <c r="X3223" s="14">
        <f t="shared" si="1014"/>
        <v>336.70000000000005</v>
      </c>
      <c r="Y3223" s="14">
        <f t="shared" si="1015"/>
        <v>0</v>
      </c>
      <c r="Z3223" s="14">
        <f t="shared" si="1016"/>
        <v>0</v>
      </c>
      <c r="AA3223" s="14">
        <f t="shared" si="1017"/>
        <v>0</v>
      </c>
      <c r="AB3223" s="14">
        <f t="shared" si="1018"/>
        <v>808.5</v>
      </c>
      <c r="AC3223" s="15">
        <f t="shared" si="1019"/>
        <v>1145.2</v>
      </c>
      <c r="AD3223" s="48">
        <f>(ROUND(AC3223-AC3214,1)/AC3214)</f>
        <v>0.10540540540540541</v>
      </c>
      <c r="AE3223" s="113"/>
      <c r="AF3223" s="60"/>
    </row>
    <row r="3224" spans="1:32">
      <c r="A3224" s="99" t="s">
        <v>834</v>
      </c>
      <c r="B3224" s="89"/>
      <c r="C3224" s="21" t="s">
        <v>327</v>
      </c>
      <c r="D3224" s="12">
        <v>140</v>
      </c>
      <c r="E3224" s="12">
        <v>0</v>
      </c>
      <c r="F3224" s="12">
        <v>0</v>
      </c>
      <c r="G3224" s="12">
        <v>0</v>
      </c>
      <c r="H3224" s="12">
        <v>0</v>
      </c>
      <c r="I3224" s="13">
        <v>45</v>
      </c>
      <c r="J3224" s="13">
        <v>45</v>
      </c>
      <c r="K3224" s="13">
        <v>0</v>
      </c>
      <c r="L3224" s="13">
        <v>0</v>
      </c>
      <c r="M3224" s="13">
        <v>75</v>
      </c>
      <c r="N3224" s="14">
        <f>D3224*$D$13</f>
        <v>210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1039.5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14"/>
        <v>1249.5</v>
      </c>
      <c r="Y3224" s="14">
        <f t="shared" si="1015"/>
        <v>0</v>
      </c>
      <c r="Z3224" s="14">
        <f t="shared" si="1016"/>
        <v>0</v>
      </c>
      <c r="AA3224" s="14">
        <f t="shared" si="1017"/>
        <v>0</v>
      </c>
      <c r="AB3224" s="14">
        <f t="shared" si="1018"/>
        <v>0</v>
      </c>
      <c r="AC3224" s="15">
        <f t="shared" si="1019"/>
        <v>1249.5</v>
      </c>
      <c r="AD3224" s="48">
        <f>(ROUND(AC3224-AC3214,1)/AC3214)</f>
        <v>0.20608108108108109</v>
      </c>
      <c r="AE3224" s="113"/>
      <c r="AF3224" s="60"/>
    </row>
    <row r="3225" spans="1:32">
      <c r="A3225" s="99" t="s">
        <v>835</v>
      </c>
      <c r="B3225" s="89"/>
      <c r="C3225" s="21" t="s">
        <v>328</v>
      </c>
      <c r="D3225" s="12">
        <v>140</v>
      </c>
      <c r="E3225" s="12">
        <v>0</v>
      </c>
      <c r="F3225" s="12">
        <v>0</v>
      </c>
      <c r="G3225" s="12">
        <v>0</v>
      </c>
      <c r="H3225" s="12">
        <v>0</v>
      </c>
      <c r="I3225" s="13">
        <v>45</v>
      </c>
      <c r="J3225" s="13">
        <v>45</v>
      </c>
      <c r="K3225" s="13">
        <v>75</v>
      </c>
      <c r="L3225" s="13">
        <v>0</v>
      </c>
      <c r="M3225" s="13">
        <v>0</v>
      </c>
      <c r="N3225" s="14">
        <f>D3225*$D$14</f>
        <v>210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1039.5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14"/>
        <v>1249.5</v>
      </c>
      <c r="Y3225" s="14">
        <f t="shared" si="1015"/>
        <v>0</v>
      </c>
      <c r="Z3225" s="14">
        <f t="shared" si="1016"/>
        <v>0</v>
      </c>
      <c r="AA3225" s="14">
        <f t="shared" si="1017"/>
        <v>0</v>
      </c>
      <c r="AB3225" s="14">
        <f t="shared" si="1018"/>
        <v>0</v>
      </c>
      <c r="AC3225" s="15">
        <f t="shared" si="1019"/>
        <v>1249.5</v>
      </c>
      <c r="AD3225" s="48">
        <f>(ROUND(AC3225-AC3214,1)/AC3214)</f>
        <v>0.20608108108108109</v>
      </c>
      <c r="AE3225" s="113"/>
      <c r="AF3225" s="60"/>
    </row>
    <row r="3226" spans="1:32">
      <c r="A3226" s="99"/>
      <c r="B3226" s="89"/>
      <c r="C3226" s="21" t="s">
        <v>329</v>
      </c>
      <c r="D3226" s="12">
        <v>140</v>
      </c>
      <c r="E3226" s="12">
        <v>0</v>
      </c>
      <c r="F3226" s="12">
        <v>0</v>
      </c>
      <c r="G3226" s="12">
        <v>0</v>
      </c>
      <c r="H3226" s="12">
        <v>0</v>
      </c>
      <c r="I3226" s="13">
        <v>45</v>
      </c>
      <c r="J3226" s="13">
        <v>45</v>
      </c>
      <c r="K3226" s="13">
        <v>0</v>
      </c>
      <c r="L3226" s="13">
        <v>75</v>
      </c>
      <c r="M3226" s="13">
        <v>0</v>
      </c>
      <c r="N3226" s="14">
        <f>D3226*$D$15</f>
        <v>210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1039.5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14"/>
        <v>1249.5</v>
      </c>
      <c r="Y3226" s="14">
        <f t="shared" si="1015"/>
        <v>0</v>
      </c>
      <c r="Z3226" s="14">
        <f t="shared" si="1016"/>
        <v>0</v>
      </c>
      <c r="AA3226" s="14">
        <f t="shared" si="1017"/>
        <v>0</v>
      </c>
      <c r="AB3226" s="14">
        <f t="shared" si="1018"/>
        <v>0</v>
      </c>
      <c r="AC3226" s="15">
        <f t="shared" si="1019"/>
        <v>1249.5</v>
      </c>
      <c r="AD3226" s="48">
        <f>(ROUND(AC3226-AC3214,1)/AC3214)</f>
        <v>0.20608108108108109</v>
      </c>
      <c r="AE3226" s="113"/>
      <c r="AF3226" s="60"/>
    </row>
    <row r="3227" spans="1:32">
      <c r="A3227" s="99"/>
      <c r="B3227" s="89"/>
      <c r="C3227" s="21" t="s">
        <v>325</v>
      </c>
      <c r="D3227" s="12">
        <v>140</v>
      </c>
      <c r="E3227" s="12">
        <v>0</v>
      </c>
      <c r="F3227" s="12">
        <v>0</v>
      </c>
      <c r="G3227" s="12">
        <v>0</v>
      </c>
      <c r="H3227" s="12">
        <v>0</v>
      </c>
      <c r="I3227" s="13">
        <v>45</v>
      </c>
      <c r="J3227" s="13">
        <v>76</v>
      </c>
      <c r="K3227" s="13">
        <v>0</v>
      </c>
      <c r="L3227" s="13">
        <v>0</v>
      </c>
      <c r="M3227" s="13">
        <v>0</v>
      </c>
      <c r="N3227" s="14">
        <f>D3227*$D$16</f>
        <v>224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866.88000000000011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14"/>
        <v>1090.8800000000001</v>
      </c>
      <c r="Y3227" s="14">
        <f t="shared" si="1015"/>
        <v>0</v>
      </c>
      <c r="Z3227" s="14">
        <f t="shared" si="1016"/>
        <v>0</v>
      </c>
      <c r="AA3227" s="14">
        <f t="shared" si="1017"/>
        <v>0</v>
      </c>
      <c r="AB3227" s="14">
        <f t="shared" si="1018"/>
        <v>0</v>
      </c>
      <c r="AC3227" s="15">
        <f t="shared" si="1019"/>
        <v>1090.9000000000001</v>
      </c>
      <c r="AD3227" s="48">
        <f>(ROUND(AC3227-AC3214,1)/AC3214)</f>
        <v>5.2992277992277993E-2</v>
      </c>
      <c r="AE3227" s="113"/>
      <c r="AF3227" s="60"/>
    </row>
    <row r="3228" spans="1:32">
      <c r="A3228" s="99"/>
      <c r="B3228" s="89"/>
      <c r="C3228" s="21" t="s">
        <v>326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76</v>
      </c>
      <c r="J3228" s="13">
        <v>45</v>
      </c>
      <c r="K3228" s="13">
        <v>0</v>
      </c>
      <c r="L3228" s="13">
        <v>0</v>
      </c>
      <c r="M3228" s="13">
        <v>0</v>
      </c>
      <c r="N3228" s="14">
        <f>D3228*$D$17</f>
        <v>224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866.88000000000011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14"/>
        <v>1090.8800000000001</v>
      </c>
      <c r="Y3228" s="14">
        <f t="shared" si="1015"/>
        <v>0</v>
      </c>
      <c r="Z3228" s="14">
        <f t="shared" si="1016"/>
        <v>0</v>
      </c>
      <c r="AA3228" s="14">
        <f t="shared" si="1017"/>
        <v>0</v>
      </c>
      <c r="AB3228" s="14">
        <f t="shared" si="1018"/>
        <v>0</v>
      </c>
      <c r="AC3228" s="15">
        <f t="shared" si="1019"/>
        <v>1090.9000000000001</v>
      </c>
      <c r="AD3228" s="48">
        <f>(ROUND(AC3228-AC3214,1)/AC3214)</f>
        <v>5.2992277992277993E-2</v>
      </c>
      <c r="AE3228" s="113"/>
      <c r="AF3228" s="60"/>
    </row>
    <row r="3229" spans="1:32">
      <c r="A3229" s="106" t="s">
        <v>0</v>
      </c>
      <c r="B3229" s="90" t="s">
        <v>146</v>
      </c>
      <c r="C3229" s="50" t="s">
        <v>241</v>
      </c>
      <c r="D3229" s="11">
        <v>134</v>
      </c>
      <c r="E3229" s="11">
        <v>0</v>
      </c>
      <c r="F3229" s="11">
        <v>102</v>
      </c>
      <c r="G3229" s="11">
        <v>0</v>
      </c>
      <c r="H3229" s="11">
        <v>0</v>
      </c>
      <c r="I3229" s="51">
        <v>40</v>
      </c>
      <c r="J3229" s="51">
        <v>20</v>
      </c>
      <c r="K3229" s="51">
        <v>20</v>
      </c>
      <c r="L3229" s="51">
        <v>20</v>
      </c>
      <c r="M3229" s="51">
        <v>0</v>
      </c>
      <c r="N3229" s="52">
        <f>D3229*$D$3</f>
        <v>268</v>
      </c>
      <c r="O3229" s="52">
        <f>E3229*$E$3</f>
        <v>0</v>
      </c>
      <c r="P3229" s="52">
        <f>F3229*$F$3</f>
        <v>204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482.40000000000003</v>
      </c>
      <c r="T3229" s="52">
        <f>(O3229/100)*(K3229*$K$3)</f>
        <v>0</v>
      </c>
      <c r="U3229" s="52">
        <f>(P3229/100)*(K3229*$K$3)+(P3229/100)*(L3229*$L$3)</f>
        <v>244.8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1014"/>
        <v>750.40000000000009</v>
      </c>
      <c r="Y3229" s="52">
        <f t="shared" si="1015"/>
        <v>0</v>
      </c>
      <c r="Z3229" s="52">
        <f t="shared" si="1016"/>
        <v>448.8</v>
      </c>
      <c r="AA3229" s="52">
        <f t="shared" si="1017"/>
        <v>0</v>
      </c>
      <c r="AB3229" s="52">
        <f t="shared" si="1018"/>
        <v>0</v>
      </c>
      <c r="AC3229" s="53">
        <f>ROUND(X3229+Y3229+Z3229+AA3229+AB3229,1)</f>
        <v>1199.2</v>
      </c>
      <c r="AD3229" s="58"/>
      <c r="AE3229" s="113"/>
      <c r="AF3229" s="60"/>
    </row>
    <row r="3230" spans="1:32">
      <c r="A3230" s="99" t="s">
        <v>802</v>
      </c>
      <c r="B3230" s="91">
        <v>24</v>
      </c>
      <c r="C3230" s="21" t="s">
        <v>324</v>
      </c>
      <c r="D3230" s="12">
        <v>134</v>
      </c>
      <c r="E3230" s="12">
        <v>0</v>
      </c>
      <c r="F3230" s="12">
        <v>102</v>
      </c>
      <c r="G3230" s="12">
        <v>0</v>
      </c>
      <c r="H3230" s="12">
        <v>0</v>
      </c>
      <c r="I3230" s="13">
        <v>61</v>
      </c>
      <c r="J3230" s="13">
        <v>41</v>
      </c>
      <c r="K3230" s="13">
        <v>20</v>
      </c>
      <c r="L3230" s="13">
        <v>20</v>
      </c>
      <c r="M3230" s="13">
        <v>0</v>
      </c>
      <c r="N3230" s="14">
        <f>D3230*$D$4</f>
        <v>214.4</v>
      </c>
      <c r="O3230" s="14">
        <f>E3230*$E$4</f>
        <v>0</v>
      </c>
      <c r="P3230" s="14">
        <f>F3230*$F$4</f>
        <v>163.20000000000002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765.40800000000013</v>
      </c>
      <c r="T3230" s="14">
        <f>(O3230/100)*(K3230*$K$4)</f>
        <v>0</v>
      </c>
      <c r="U3230" s="14">
        <f>(P3230/100)*(K3230*$K$4)+(P3230/100)*(L3230*$L$4)</f>
        <v>195.84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4"/>
        <v>979.80800000000011</v>
      </c>
      <c r="Y3230" s="14">
        <f t="shared" si="1015"/>
        <v>0</v>
      </c>
      <c r="Z3230" s="14">
        <f t="shared" si="1016"/>
        <v>359.04</v>
      </c>
      <c r="AA3230" s="14">
        <f t="shared" si="1017"/>
        <v>0</v>
      </c>
      <c r="AB3230" s="14">
        <f t="shared" si="1018"/>
        <v>0</v>
      </c>
      <c r="AC3230" s="15">
        <f>ROUND(X3230+Y3230+Z3230+AA3230+AB3230,1)</f>
        <v>1338.8</v>
      </c>
      <c r="AD3230" s="48">
        <f>(ROUND(AC3230-AC3229,1)/AC3229)</f>
        <v>0.11641094062708471</v>
      </c>
      <c r="AE3230" s="113" t="s">
        <v>801</v>
      </c>
      <c r="AF3230" s="60"/>
    </row>
    <row r="3231" spans="1:32">
      <c r="A3231" s="99" t="s">
        <v>803</v>
      </c>
      <c r="B3231" s="91">
        <v>0</v>
      </c>
      <c r="C3231" s="21" t="s">
        <v>836</v>
      </c>
      <c r="D3231" s="12">
        <v>134</v>
      </c>
      <c r="E3231" s="12">
        <v>0</v>
      </c>
      <c r="F3231" s="12">
        <v>102</v>
      </c>
      <c r="G3231" s="12">
        <v>0</v>
      </c>
      <c r="H3231" s="12">
        <v>0</v>
      </c>
      <c r="I3231" s="13">
        <v>40</v>
      </c>
      <c r="J3231" s="13">
        <v>20</v>
      </c>
      <c r="K3231" s="13">
        <v>20</v>
      </c>
      <c r="L3231" s="13">
        <v>20</v>
      </c>
      <c r="M3231" s="13">
        <v>0</v>
      </c>
      <c r="N3231" s="14">
        <f>D3231*$D$5</f>
        <v>268</v>
      </c>
      <c r="O3231" s="14">
        <f>E3231*$E$5</f>
        <v>0</v>
      </c>
      <c r="P3231" s="14">
        <f>F3231*$F$5</f>
        <v>204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450.24</v>
      </c>
      <c r="T3231" s="14">
        <f>(O3231/100)*(K3231*$K$5)</f>
        <v>0</v>
      </c>
      <c r="U3231" s="14">
        <f>(P3231/100)*(K3231*$K$5)+(P3231/100)*(L3231*$L$5)</f>
        <v>228.48000000000002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4"/>
        <v>718.24</v>
      </c>
      <c r="Y3231" s="14">
        <f t="shared" si="1015"/>
        <v>0</v>
      </c>
      <c r="Z3231" s="14">
        <f t="shared" si="1016"/>
        <v>432.48</v>
      </c>
      <c r="AA3231" s="14">
        <f t="shared" si="1017"/>
        <v>0</v>
      </c>
      <c r="AB3231" s="14">
        <f t="shared" si="1018"/>
        <v>0</v>
      </c>
      <c r="AC3231" s="15">
        <f t="shared" ref="AC3231:AC3243" si="1020">ROUND(X3231+Y3231+Z3231+AA3231+AB3231,1)</f>
        <v>1150.7</v>
      </c>
      <c r="AD3231" s="48">
        <f>(ROUND(AC3231-AC3229,1)/AC3229)</f>
        <v>-4.0443629086057371E-2</v>
      </c>
      <c r="AE3231" s="113"/>
      <c r="AF3231" s="60"/>
    </row>
    <row r="3232" spans="1:32">
      <c r="A3232" s="99" t="s">
        <v>804</v>
      </c>
      <c r="B3232" s="91">
        <v>10</v>
      </c>
      <c r="C3232" s="21" t="s">
        <v>337</v>
      </c>
      <c r="D3232" s="12">
        <v>134</v>
      </c>
      <c r="E3232" s="12">
        <v>0</v>
      </c>
      <c r="F3232" s="12">
        <v>102</v>
      </c>
      <c r="G3232" s="12">
        <v>0</v>
      </c>
      <c r="H3232" s="12">
        <v>0</v>
      </c>
      <c r="I3232" s="13">
        <v>40</v>
      </c>
      <c r="J3232" s="13">
        <v>20</v>
      </c>
      <c r="K3232" s="13">
        <v>20</v>
      </c>
      <c r="L3232" s="13">
        <v>20</v>
      </c>
      <c r="M3232" s="13">
        <v>0</v>
      </c>
      <c r="N3232" s="14">
        <f>D3232*$D$6</f>
        <v>268</v>
      </c>
      <c r="O3232" s="14">
        <f>E3232*$E$6</f>
        <v>0</v>
      </c>
      <c r="P3232" s="14">
        <f>F3232*$F$6</f>
        <v>204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450.24</v>
      </c>
      <c r="T3232" s="14">
        <f>(O3232/100)*(K3232*$K$6)</f>
        <v>0</v>
      </c>
      <c r="U3232" s="14">
        <f>(P3232/100)*(K3232*$K$6)+(P3232/100)*(L3232*$L$6)</f>
        <v>228.48000000000002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4"/>
        <v>718.24</v>
      </c>
      <c r="Y3232" s="14">
        <f t="shared" si="1015"/>
        <v>0</v>
      </c>
      <c r="Z3232" s="14">
        <f t="shared" si="1016"/>
        <v>432.48</v>
      </c>
      <c r="AA3232" s="14">
        <f t="shared" si="1017"/>
        <v>0</v>
      </c>
      <c r="AB3232" s="14">
        <f t="shared" ref="AB3232:AB3243" si="1021">R3232+W3232</f>
        <v>0</v>
      </c>
      <c r="AC3232" s="15">
        <f t="shared" si="1020"/>
        <v>1150.7</v>
      </c>
      <c r="AD3232" s="48">
        <f>(ROUND(AC3232-AC3229,1)/AC3229)</f>
        <v>-4.0443629086057371E-2</v>
      </c>
      <c r="AE3232" s="113"/>
      <c r="AF3232" s="60"/>
    </row>
    <row r="3233" spans="1:32">
      <c r="A3233" s="99" t="s">
        <v>805</v>
      </c>
      <c r="B3233" s="91">
        <v>10</v>
      </c>
      <c r="C3233" s="21" t="s">
        <v>338</v>
      </c>
      <c r="D3233" s="12">
        <v>134</v>
      </c>
      <c r="E3233" s="12">
        <v>0</v>
      </c>
      <c r="F3233" s="12">
        <v>102</v>
      </c>
      <c r="G3233" s="12">
        <v>0</v>
      </c>
      <c r="H3233" s="12">
        <v>0</v>
      </c>
      <c r="I3233" s="13">
        <v>40</v>
      </c>
      <c r="J3233" s="13">
        <v>20</v>
      </c>
      <c r="K3233" s="13">
        <v>20</v>
      </c>
      <c r="L3233" s="13">
        <v>20</v>
      </c>
      <c r="M3233" s="13">
        <v>0</v>
      </c>
      <c r="N3233" s="14">
        <f>D3233*$D$7</f>
        <v>268</v>
      </c>
      <c r="O3233" s="14">
        <f>E3233*$E$7</f>
        <v>0</v>
      </c>
      <c r="P3233" s="14">
        <f>F3233*$F$7</f>
        <v>204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450.24</v>
      </c>
      <c r="T3233" s="14">
        <f>(O3233/100)*(K3233*$K$7)</f>
        <v>0</v>
      </c>
      <c r="U3233" s="14">
        <f>(P3233/100)*(K3233*$K$7)+(P3233/100)*(L3233*$L$7)</f>
        <v>228.48000000000002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4"/>
        <v>718.24</v>
      </c>
      <c r="Y3233" s="14">
        <f t="shared" si="1015"/>
        <v>0</v>
      </c>
      <c r="Z3233" s="14">
        <f t="shared" si="1016"/>
        <v>432.48</v>
      </c>
      <c r="AA3233" s="14">
        <f t="shared" si="1017"/>
        <v>0</v>
      </c>
      <c r="AB3233" s="14">
        <f t="shared" si="1021"/>
        <v>0</v>
      </c>
      <c r="AC3233" s="15">
        <f t="shared" si="1020"/>
        <v>1150.7</v>
      </c>
      <c r="AD3233" s="48">
        <f>(ROUND(AC3233-AC3229,1)/AC3229)</f>
        <v>-4.0443629086057371E-2</v>
      </c>
      <c r="AE3233" s="113"/>
      <c r="AF3233" s="60"/>
    </row>
    <row r="3234" spans="1:32">
      <c r="A3234" s="99" t="s">
        <v>655</v>
      </c>
      <c r="B3234" s="91"/>
      <c r="C3234" s="21" t="s">
        <v>339</v>
      </c>
      <c r="D3234" s="12">
        <v>134</v>
      </c>
      <c r="E3234" s="12">
        <v>0</v>
      </c>
      <c r="F3234" s="12">
        <v>102</v>
      </c>
      <c r="G3234" s="12">
        <v>0</v>
      </c>
      <c r="H3234" s="12">
        <v>0</v>
      </c>
      <c r="I3234" s="13">
        <v>40</v>
      </c>
      <c r="J3234" s="13">
        <v>20</v>
      </c>
      <c r="K3234" s="13">
        <v>20</v>
      </c>
      <c r="L3234" s="13">
        <v>20</v>
      </c>
      <c r="M3234" s="13">
        <v>0</v>
      </c>
      <c r="N3234" s="14">
        <f>D3234*$D$8</f>
        <v>268</v>
      </c>
      <c r="O3234" s="14">
        <f>E3234*$E$8</f>
        <v>0</v>
      </c>
      <c r="P3234" s="14">
        <f>F3234*$F$8</f>
        <v>204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450.24</v>
      </c>
      <c r="T3234" s="14">
        <f>(O3234/100)*(K3234*$K$8)</f>
        <v>0</v>
      </c>
      <c r="U3234" s="14">
        <f>(P3234/100)*(K3234*$K$8)+(P3234/100)*(L3234*$L$8)</f>
        <v>228.48000000000002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4"/>
        <v>718.24</v>
      </c>
      <c r="Y3234" s="14">
        <f t="shared" si="1015"/>
        <v>0</v>
      </c>
      <c r="Z3234" s="14">
        <f t="shared" si="1016"/>
        <v>432.48</v>
      </c>
      <c r="AA3234" s="14">
        <f t="shared" si="1017"/>
        <v>0</v>
      </c>
      <c r="AB3234" s="14">
        <f t="shared" si="1021"/>
        <v>0</v>
      </c>
      <c r="AC3234" s="15">
        <f t="shared" si="1020"/>
        <v>1150.7</v>
      </c>
      <c r="AD3234" s="48">
        <f>(ROUND(AC3234-AC3229,1)/AC3229)</f>
        <v>-4.0443629086057371E-2</v>
      </c>
      <c r="AE3234" s="113"/>
      <c r="AF3234" s="60"/>
    </row>
    <row r="3235" spans="1:32">
      <c r="A3235" s="99" t="s">
        <v>596</v>
      </c>
      <c r="B3235" s="91"/>
      <c r="C3235" s="21" t="s">
        <v>1</v>
      </c>
      <c r="D3235" s="12">
        <v>67</v>
      </c>
      <c r="E3235" s="12">
        <v>190</v>
      </c>
      <c r="F3235" s="12">
        <v>0</v>
      </c>
      <c r="G3235" s="12">
        <v>0</v>
      </c>
      <c r="H3235" s="12">
        <v>0</v>
      </c>
      <c r="I3235" s="13">
        <v>40</v>
      </c>
      <c r="J3235" s="13">
        <v>20</v>
      </c>
      <c r="K3235" s="13">
        <v>80</v>
      </c>
      <c r="L3235" s="13">
        <v>0</v>
      </c>
      <c r="M3235" s="13">
        <v>0</v>
      </c>
      <c r="N3235" s="14">
        <f>D3235*$D$9</f>
        <v>87.100000000000009</v>
      </c>
      <c r="O3235" s="14">
        <f>E3235*$E$9</f>
        <v>285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156.78000000000003</v>
      </c>
      <c r="T3235" s="14">
        <f>(O3235/100)*(K3235*$K$9)</f>
        <v>684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4"/>
        <v>243.88000000000005</v>
      </c>
      <c r="Y3235" s="14">
        <f t="shared" si="1015"/>
        <v>969</v>
      </c>
      <c r="Z3235" s="14">
        <f t="shared" si="1016"/>
        <v>0</v>
      </c>
      <c r="AA3235" s="14">
        <f t="shared" si="1017"/>
        <v>0</v>
      </c>
      <c r="AB3235" s="14">
        <f t="shared" si="1021"/>
        <v>0</v>
      </c>
      <c r="AC3235" s="15">
        <f t="shared" si="1020"/>
        <v>1212.9000000000001</v>
      </c>
      <c r="AD3235" s="48">
        <f>(ROUND(AC3235-AC3229,1)/AC3229)</f>
        <v>1.1424282855236823E-2</v>
      </c>
      <c r="AE3235" s="113"/>
      <c r="AF3235" s="60"/>
    </row>
    <row r="3236" spans="1:32">
      <c r="A3236" s="99" t="s">
        <v>831</v>
      </c>
      <c r="B3236" s="91"/>
      <c r="C3236" s="21" t="s">
        <v>2</v>
      </c>
      <c r="D3236" s="12">
        <v>67</v>
      </c>
      <c r="E3236" s="12">
        <v>0</v>
      </c>
      <c r="F3236" s="12">
        <v>190</v>
      </c>
      <c r="G3236" s="12">
        <v>0</v>
      </c>
      <c r="H3236" s="12">
        <v>0</v>
      </c>
      <c r="I3236" s="13">
        <v>40</v>
      </c>
      <c r="J3236" s="13">
        <v>20</v>
      </c>
      <c r="K3236" s="13">
        <v>40</v>
      </c>
      <c r="L3236" s="13">
        <v>40</v>
      </c>
      <c r="M3236" s="13">
        <v>0</v>
      </c>
      <c r="N3236" s="14">
        <f>D3236*$D$10</f>
        <v>87.100000000000009</v>
      </c>
      <c r="O3236" s="14">
        <f>E3236*$E$10</f>
        <v>0</v>
      </c>
      <c r="P3236" s="14">
        <f>F3236*$F$10</f>
        <v>285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156.78000000000003</v>
      </c>
      <c r="T3236" s="14">
        <f>(O3236/100)*(K3236*$J$10)</f>
        <v>0</v>
      </c>
      <c r="U3236" s="14">
        <f>(P3236/100)*(K3236*$K$10)+(P3236/100)*(L3236*$L$10)</f>
        <v>684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4"/>
        <v>243.88000000000005</v>
      </c>
      <c r="Y3236" s="14">
        <f t="shared" si="1015"/>
        <v>0</v>
      </c>
      <c r="Z3236" s="14">
        <f t="shared" si="1016"/>
        <v>969</v>
      </c>
      <c r="AA3236" s="14">
        <f t="shared" si="1017"/>
        <v>0</v>
      </c>
      <c r="AB3236" s="14">
        <f t="shared" si="1021"/>
        <v>0</v>
      </c>
      <c r="AC3236" s="15">
        <f t="shared" si="1020"/>
        <v>1212.9000000000001</v>
      </c>
      <c r="AD3236" s="48">
        <f>(ROUND(AC3236-AC3229,1)/AC3229)</f>
        <v>1.1424282855236823E-2</v>
      </c>
      <c r="AE3236" s="113"/>
      <c r="AF3236" s="60"/>
    </row>
    <row r="3237" spans="1:32">
      <c r="A3237" s="99" t="s">
        <v>832</v>
      </c>
      <c r="B3237" s="91"/>
      <c r="C3237" s="21" t="s">
        <v>3</v>
      </c>
      <c r="D3237" s="12">
        <v>67</v>
      </c>
      <c r="E3237" s="12">
        <v>0</v>
      </c>
      <c r="F3237" s="12">
        <v>0</v>
      </c>
      <c r="G3237" s="12">
        <v>190</v>
      </c>
      <c r="H3237" s="12">
        <v>0</v>
      </c>
      <c r="I3237" s="13">
        <v>40</v>
      </c>
      <c r="J3237" s="13">
        <v>20</v>
      </c>
      <c r="K3237" s="13">
        <v>0</v>
      </c>
      <c r="L3237" s="13">
        <v>80</v>
      </c>
      <c r="M3237" s="13">
        <v>0</v>
      </c>
      <c r="N3237" s="14">
        <f>D3237*$D$11</f>
        <v>87.100000000000009</v>
      </c>
      <c r="O3237" s="14">
        <f>E3237*$E$11</f>
        <v>0</v>
      </c>
      <c r="P3237" s="14">
        <f>F3237*$F$11</f>
        <v>0</v>
      </c>
      <c r="Q3237" s="14">
        <f>G3237*$G$11</f>
        <v>285</v>
      </c>
      <c r="R3237" s="14">
        <f>H3237*$H$11</f>
        <v>0</v>
      </c>
      <c r="S3237" s="14">
        <f>(N3237/100)*(I3237*$I$11)+(N3237/100)*(J3237*$J$11)</f>
        <v>156.78000000000003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684</v>
      </c>
      <c r="W3237" s="14">
        <f>(R3237/100)*(K3237*$K$11)+(R3237/100)*(L3237*$L$11)</f>
        <v>0</v>
      </c>
      <c r="X3237" s="14">
        <f t="shared" si="1014"/>
        <v>243.88000000000005</v>
      </c>
      <c r="Y3237" s="14">
        <f t="shared" si="1015"/>
        <v>0</v>
      </c>
      <c r="Z3237" s="14">
        <f t="shared" si="1016"/>
        <v>0</v>
      </c>
      <c r="AA3237" s="14">
        <f t="shared" si="1017"/>
        <v>969</v>
      </c>
      <c r="AB3237" s="14">
        <f t="shared" si="1021"/>
        <v>0</v>
      </c>
      <c r="AC3237" s="15">
        <f t="shared" si="1020"/>
        <v>1212.9000000000001</v>
      </c>
      <c r="AD3237" s="48">
        <f>(ROUND(AC3237-AC3229,1)/AC3229)</f>
        <v>1.1424282855236823E-2</v>
      </c>
      <c r="AE3237" s="113"/>
      <c r="AF3237" s="60"/>
    </row>
    <row r="3238" spans="1:32">
      <c r="A3238" s="99" t="s">
        <v>833</v>
      </c>
      <c r="B3238" s="91"/>
      <c r="C3238" s="21" t="s">
        <v>4</v>
      </c>
      <c r="D3238" s="12">
        <v>67</v>
      </c>
      <c r="E3238" s="12">
        <v>0</v>
      </c>
      <c r="F3238" s="12">
        <v>0</v>
      </c>
      <c r="G3238" s="12">
        <v>0</v>
      </c>
      <c r="H3238" s="12">
        <v>190</v>
      </c>
      <c r="I3238" s="13">
        <v>40</v>
      </c>
      <c r="J3238" s="13">
        <v>20</v>
      </c>
      <c r="K3238" s="13">
        <v>40</v>
      </c>
      <c r="L3238" s="13">
        <v>40</v>
      </c>
      <c r="M3238" s="13">
        <v>0</v>
      </c>
      <c r="N3238" s="14">
        <f>D3238*$D$12</f>
        <v>87.100000000000009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285</v>
      </c>
      <c r="S3238" s="14">
        <f>(N3238/100)*(I3238*$I$12)+(N3238/100)*(J3238*$J$12)</f>
        <v>156.78000000000003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684</v>
      </c>
      <c r="X3238" s="14">
        <f t="shared" si="1014"/>
        <v>243.88000000000005</v>
      </c>
      <c r="Y3238" s="14">
        <f t="shared" si="1015"/>
        <v>0</v>
      </c>
      <c r="Z3238" s="14">
        <f t="shared" si="1016"/>
        <v>0</v>
      </c>
      <c r="AA3238" s="14">
        <f t="shared" si="1017"/>
        <v>0</v>
      </c>
      <c r="AB3238" s="14">
        <f t="shared" si="1021"/>
        <v>969</v>
      </c>
      <c r="AC3238" s="15">
        <f t="shared" si="1020"/>
        <v>1212.9000000000001</v>
      </c>
      <c r="AD3238" s="48">
        <f>(ROUND(AC3238-AC3229,1)/AC3229)</f>
        <v>1.1424282855236823E-2</v>
      </c>
      <c r="AE3238" s="113"/>
      <c r="AF3238" s="60"/>
    </row>
    <row r="3239" spans="1:32">
      <c r="A3239" s="99" t="s">
        <v>834</v>
      </c>
      <c r="B3239" s="91"/>
      <c r="C3239" s="21" t="s">
        <v>327</v>
      </c>
      <c r="D3239" s="12">
        <v>134</v>
      </c>
      <c r="E3239" s="12">
        <v>0</v>
      </c>
      <c r="F3239" s="12">
        <v>102</v>
      </c>
      <c r="G3239" s="12">
        <v>0</v>
      </c>
      <c r="H3239" s="12">
        <v>0</v>
      </c>
      <c r="I3239" s="13">
        <v>40</v>
      </c>
      <c r="J3239" s="13">
        <v>20</v>
      </c>
      <c r="K3239" s="13">
        <v>20</v>
      </c>
      <c r="L3239" s="13">
        <v>20</v>
      </c>
      <c r="M3239" s="13">
        <v>30</v>
      </c>
      <c r="N3239" s="14">
        <f>D3239*$D$13</f>
        <v>201</v>
      </c>
      <c r="O3239" s="14">
        <f>E3239*$E$13</f>
        <v>0</v>
      </c>
      <c r="P3239" s="14">
        <f>F3239*$F$13</f>
        <v>153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542.69999999999993</v>
      </c>
      <c r="T3239" s="14">
        <f>(O3239/100)*(K3239*$K$13)+(O3239/100)*(M3239*$M$13)</f>
        <v>0</v>
      </c>
      <c r="U3239" s="14">
        <f>(P3239/100)*(K3239*$K$13)+(P3239/100)*(L3239*$L$13)+(P3239/100)*(M3239*$M$13)</f>
        <v>367.2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4"/>
        <v>743.69999999999993</v>
      </c>
      <c r="Y3239" s="14">
        <f t="shared" si="1015"/>
        <v>0</v>
      </c>
      <c r="Z3239" s="14">
        <f t="shared" si="1016"/>
        <v>520.20000000000005</v>
      </c>
      <c r="AA3239" s="14">
        <f t="shared" si="1017"/>
        <v>0</v>
      </c>
      <c r="AB3239" s="14">
        <f t="shared" si="1021"/>
        <v>0</v>
      </c>
      <c r="AC3239" s="15">
        <f t="shared" si="1020"/>
        <v>1263.9000000000001</v>
      </c>
      <c r="AD3239" s="48">
        <f>(ROUND(AC3239-AC3229,1)/AC3229)</f>
        <v>5.3952635090060042E-2</v>
      </c>
      <c r="AE3239" s="113"/>
      <c r="AF3239" s="60"/>
    </row>
    <row r="3240" spans="1:32">
      <c r="A3240" s="99" t="s">
        <v>835</v>
      </c>
      <c r="B3240" s="91"/>
      <c r="C3240" s="21" t="s">
        <v>328</v>
      </c>
      <c r="D3240" s="12">
        <v>175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20</v>
      </c>
      <c r="K3240" s="13">
        <v>80</v>
      </c>
      <c r="L3240" s="13">
        <v>0</v>
      </c>
      <c r="M3240" s="13">
        <v>0</v>
      </c>
      <c r="N3240" s="14">
        <f>D3240*$D$14</f>
        <v>262.5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1102.5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4"/>
        <v>1365</v>
      </c>
      <c r="Y3240" s="14">
        <f t="shared" si="1015"/>
        <v>0</v>
      </c>
      <c r="Z3240" s="14">
        <f t="shared" si="1016"/>
        <v>0</v>
      </c>
      <c r="AA3240" s="14">
        <f t="shared" si="1017"/>
        <v>0</v>
      </c>
      <c r="AB3240" s="14">
        <f t="shared" si="1021"/>
        <v>0</v>
      </c>
      <c r="AC3240" s="15">
        <f t="shared" si="1020"/>
        <v>1365</v>
      </c>
      <c r="AD3240" s="48">
        <f>(ROUND(AC3240-AC3229,1)/AC3229)</f>
        <v>0.13825883922615076</v>
      </c>
      <c r="AE3240" s="113"/>
      <c r="AF3240" s="60"/>
    </row>
    <row r="3241" spans="1:32">
      <c r="A3241" s="99"/>
      <c r="B3241" s="91"/>
      <c r="C3241" s="21" t="s">
        <v>329</v>
      </c>
      <c r="D3241" s="12">
        <v>175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20</v>
      </c>
      <c r="K3241" s="13">
        <v>0</v>
      </c>
      <c r="L3241" s="13">
        <v>80</v>
      </c>
      <c r="M3241" s="13">
        <v>0</v>
      </c>
      <c r="N3241" s="14">
        <f>D3241*$D$15</f>
        <v>262.5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1102.5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4"/>
        <v>1365</v>
      </c>
      <c r="Y3241" s="14">
        <f t="shared" si="1015"/>
        <v>0</v>
      </c>
      <c r="Z3241" s="14">
        <f t="shared" si="1016"/>
        <v>0</v>
      </c>
      <c r="AA3241" s="14">
        <f t="shared" si="1017"/>
        <v>0</v>
      </c>
      <c r="AB3241" s="14">
        <f t="shared" si="1021"/>
        <v>0</v>
      </c>
      <c r="AC3241" s="15">
        <f t="shared" si="1020"/>
        <v>1365</v>
      </c>
      <c r="AD3241" s="48">
        <f>(ROUND(AC3241-AC3229,1)/AC3229)</f>
        <v>0.13825883922615076</v>
      </c>
      <c r="AE3241" s="113"/>
      <c r="AF3241" s="60"/>
    </row>
    <row r="3242" spans="1:32">
      <c r="A3242" s="99"/>
      <c r="B3242" s="91"/>
      <c r="C3242" s="21" t="s">
        <v>325</v>
      </c>
      <c r="D3242" s="12">
        <v>134</v>
      </c>
      <c r="E3242" s="12">
        <v>0</v>
      </c>
      <c r="F3242" s="12">
        <v>102</v>
      </c>
      <c r="G3242" s="12">
        <v>0</v>
      </c>
      <c r="H3242" s="12">
        <v>0</v>
      </c>
      <c r="I3242" s="13">
        <v>40</v>
      </c>
      <c r="J3242" s="13">
        <v>56</v>
      </c>
      <c r="K3242" s="13">
        <v>20</v>
      </c>
      <c r="L3242" s="13">
        <v>20</v>
      </c>
      <c r="M3242" s="13">
        <v>0</v>
      </c>
      <c r="N3242" s="14">
        <f>D3242*$D$16</f>
        <v>214.4</v>
      </c>
      <c r="O3242" s="14">
        <f>E3242*$E$16</f>
        <v>0</v>
      </c>
      <c r="P3242" s="14">
        <f>F3242*$F$16</f>
        <v>163.20000000000002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626.048</v>
      </c>
      <c r="T3242" s="14">
        <f>(O3242/100)*(K3242*$K$16)</f>
        <v>0</v>
      </c>
      <c r="U3242" s="14">
        <f>(P3242/100)*(K3242*$K$16)+(P3242/100)*(L3242*$L$16)</f>
        <v>195.84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4"/>
        <v>840.44799999999998</v>
      </c>
      <c r="Y3242" s="14">
        <f t="shared" si="1015"/>
        <v>0</v>
      </c>
      <c r="Z3242" s="14">
        <f t="shared" si="1016"/>
        <v>359.04</v>
      </c>
      <c r="AA3242" s="14">
        <f t="shared" si="1017"/>
        <v>0</v>
      </c>
      <c r="AB3242" s="14">
        <f t="shared" si="1021"/>
        <v>0</v>
      </c>
      <c r="AC3242" s="15">
        <f t="shared" si="1020"/>
        <v>1199.5</v>
      </c>
      <c r="AD3242" s="48">
        <f>(ROUND(AC3242-AC3229,1)/AC3229)</f>
        <v>2.5016677785190123E-4</v>
      </c>
      <c r="AE3242" s="113"/>
      <c r="AF3242" s="60"/>
    </row>
    <row r="3243" spans="1:32">
      <c r="A3243" s="99"/>
      <c r="B3243" s="91"/>
      <c r="C3243" s="21" t="s">
        <v>326</v>
      </c>
      <c r="D3243" s="12">
        <v>134</v>
      </c>
      <c r="E3243" s="12">
        <v>0</v>
      </c>
      <c r="F3243" s="12">
        <v>102</v>
      </c>
      <c r="G3243" s="12">
        <v>0</v>
      </c>
      <c r="H3243" s="12">
        <v>0</v>
      </c>
      <c r="I3243" s="13">
        <v>78</v>
      </c>
      <c r="J3243" s="13">
        <v>20</v>
      </c>
      <c r="K3243" s="13">
        <v>20</v>
      </c>
      <c r="L3243" s="13">
        <v>20</v>
      </c>
      <c r="M3243" s="13">
        <v>0</v>
      </c>
      <c r="N3243" s="14">
        <f>D3243*$D$17</f>
        <v>214.4</v>
      </c>
      <c r="O3243" s="14">
        <f>E3243*$E$17</f>
        <v>0</v>
      </c>
      <c r="P3243" s="14">
        <f>F3243*$F$17</f>
        <v>163.20000000000002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795.42400000000009</v>
      </c>
      <c r="T3243" s="14">
        <f>(O3243/100)*(K3243*$K$17)</f>
        <v>0</v>
      </c>
      <c r="U3243" s="14">
        <f>(P3243/100)*(K3243*$K$17)+(P3243/100)*(L3243*$L$17)</f>
        <v>195.84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4"/>
        <v>1009.8240000000001</v>
      </c>
      <c r="Y3243" s="14">
        <f t="shared" si="1015"/>
        <v>0</v>
      </c>
      <c r="Z3243" s="14">
        <f t="shared" si="1016"/>
        <v>359.04</v>
      </c>
      <c r="AA3243" s="14">
        <f t="shared" si="1017"/>
        <v>0</v>
      </c>
      <c r="AB3243" s="14">
        <f t="shared" si="1021"/>
        <v>0</v>
      </c>
      <c r="AC3243" s="15">
        <f t="shared" si="1020"/>
        <v>1368.9</v>
      </c>
      <c r="AD3243" s="48">
        <f>(ROUND(AC3243-AC3229,1)/AC3229)</f>
        <v>0.14151100733822547</v>
      </c>
      <c r="AE3243" s="113"/>
      <c r="AF3243" s="60"/>
    </row>
    <row r="3244" spans="1:32">
      <c r="A3244" s="106" t="s">
        <v>0</v>
      </c>
      <c r="B3244" s="92" t="s">
        <v>147</v>
      </c>
      <c r="C3244" s="50" t="s">
        <v>241</v>
      </c>
      <c r="D3244" s="11">
        <v>140</v>
      </c>
      <c r="E3244" s="11">
        <v>0</v>
      </c>
      <c r="F3244" s="11">
        <v>0</v>
      </c>
      <c r="G3244" s="11">
        <v>0</v>
      </c>
      <c r="H3244" s="11">
        <v>0</v>
      </c>
      <c r="I3244" s="51">
        <v>40</v>
      </c>
      <c r="J3244" s="51">
        <v>10</v>
      </c>
      <c r="K3244" s="51">
        <v>0</v>
      </c>
      <c r="L3244" s="51">
        <v>50</v>
      </c>
      <c r="M3244" s="51">
        <v>0</v>
      </c>
      <c r="N3244" s="52">
        <f>D3244*$D$3</f>
        <v>280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(N3244/100)*(I3244*$I$3)+(N3244/100)*(J3244*$J$3)+(N3244/100)*(L3244*$L$3)</f>
        <v>840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ref="X3244:X3258" si="1022">N3244+S3244</f>
        <v>1120</v>
      </c>
      <c r="Y3244" s="52">
        <f t="shared" ref="Y3244:Y3258" si="1023">O3244+T3244</f>
        <v>0</v>
      </c>
      <c r="Z3244" s="52">
        <f t="shared" ref="Z3244:Z3258" si="1024">P3244+U3244</f>
        <v>0</v>
      </c>
      <c r="AA3244" s="52">
        <f t="shared" ref="AA3244:AA3258" si="1025">Q3244+V3244</f>
        <v>0</v>
      </c>
      <c r="AB3244" s="52">
        <f>R3244+W3244</f>
        <v>0</v>
      </c>
      <c r="AC3244" s="53">
        <f>ROUND(X3244+Y3244+Z3244+AA3244+AB3244,1)</f>
        <v>1120</v>
      </c>
      <c r="AD3244" s="58" t="s">
        <v>329</v>
      </c>
      <c r="AE3244" s="113"/>
      <c r="AF3244" s="60"/>
    </row>
    <row r="3245" spans="1:32">
      <c r="A3245" s="99" t="s">
        <v>802</v>
      </c>
      <c r="B3245" s="93">
        <v>30</v>
      </c>
      <c r="C3245" s="21" t="s">
        <v>324</v>
      </c>
      <c r="D3245" s="12">
        <v>140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31</v>
      </c>
      <c r="K3245" s="13">
        <v>0</v>
      </c>
      <c r="L3245" s="13">
        <v>50</v>
      </c>
      <c r="M3245" s="13">
        <v>0</v>
      </c>
      <c r="N3245" s="14">
        <f>D3245*$D$4</f>
        <v>224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(N3245/100)*(I3245*$I$4)+(N3245/100)*(J3245*$J$4)+(N3245/100)*(L3245*$L$4)</f>
        <v>1049.44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22"/>
        <v>1273.44</v>
      </c>
      <c r="Y3245" s="14">
        <f t="shared" si="1023"/>
        <v>0</v>
      </c>
      <c r="Z3245" s="14">
        <f t="shared" si="1024"/>
        <v>0</v>
      </c>
      <c r="AA3245" s="14">
        <f t="shared" si="1025"/>
        <v>0</v>
      </c>
      <c r="AB3245" s="14">
        <f>R3245+W3245</f>
        <v>0</v>
      </c>
      <c r="AC3245" s="15">
        <f>ROUND(X3245+Y3245+Z3245+AA3245+AB3245,1)</f>
        <v>1273.4000000000001</v>
      </c>
      <c r="AD3245" s="48">
        <f>(ROUND(AC3245-AC3244,1)/AC3244)</f>
        <v>0.13696428571428573</v>
      </c>
      <c r="AE3245" s="113" t="s">
        <v>801</v>
      </c>
      <c r="AF3245" s="60"/>
    </row>
    <row r="3246" spans="1:32">
      <c r="A3246" s="99" t="s">
        <v>803</v>
      </c>
      <c r="B3246" s="93">
        <v>0</v>
      </c>
      <c r="C3246" s="21" t="s">
        <v>836</v>
      </c>
      <c r="D3246" s="12">
        <v>140</v>
      </c>
      <c r="E3246" s="12">
        <v>0</v>
      </c>
      <c r="F3246" s="12">
        <v>0</v>
      </c>
      <c r="G3246" s="12">
        <v>0</v>
      </c>
      <c r="H3246" s="12">
        <v>0</v>
      </c>
      <c r="I3246" s="13">
        <v>40</v>
      </c>
      <c r="J3246" s="13">
        <v>10</v>
      </c>
      <c r="K3246" s="13">
        <v>0</v>
      </c>
      <c r="L3246" s="13">
        <v>50</v>
      </c>
      <c r="M3246" s="13">
        <v>0</v>
      </c>
      <c r="N3246" s="14">
        <f>D3246*$D$5</f>
        <v>280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(N3246/100)*(I3246*$I$5)+(N3246/100)*(J3246*$J$5)+(N3246/100)*(L3246*$L$5)</f>
        <v>784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1064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1064</v>
      </c>
      <c r="AD3246" s="48">
        <f>(ROUND(AC3246-AC3244,1)/AC3244)</f>
        <v>-0.05</v>
      </c>
      <c r="AE3246" s="113"/>
      <c r="AF3246" s="60"/>
    </row>
    <row r="3247" spans="1:32">
      <c r="A3247" s="99" t="s">
        <v>804</v>
      </c>
      <c r="B3247" s="93">
        <v>0</v>
      </c>
      <c r="C3247" s="21" t="s">
        <v>337</v>
      </c>
      <c r="D3247" s="12">
        <v>140</v>
      </c>
      <c r="E3247" s="12">
        <v>0</v>
      </c>
      <c r="F3247" s="12">
        <v>0</v>
      </c>
      <c r="G3247" s="12">
        <v>0</v>
      </c>
      <c r="H3247" s="12">
        <v>0</v>
      </c>
      <c r="I3247" s="13">
        <v>40</v>
      </c>
      <c r="J3247" s="13">
        <v>10</v>
      </c>
      <c r="K3247" s="13">
        <v>0</v>
      </c>
      <c r="L3247" s="13">
        <v>50</v>
      </c>
      <c r="M3247" s="13">
        <v>0</v>
      </c>
      <c r="N3247" s="14">
        <f>D3247*$D$6</f>
        <v>280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(N3247/100)*(I3247*$I$6)+(N3247/100)*(J3247*$J$6)+(N3247/100)*(L3247*$L$6)</f>
        <v>784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1064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1064</v>
      </c>
      <c r="AD3247" s="48">
        <f>(ROUND(AC3247-AC3244,1)/AC3244)</f>
        <v>-0.05</v>
      </c>
      <c r="AE3247" s="113"/>
      <c r="AF3247" s="60"/>
    </row>
    <row r="3248" spans="1:32">
      <c r="A3248" s="99" t="s">
        <v>805</v>
      </c>
      <c r="B3248" s="93">
        <v>20</v>
      </c>
      <c r="C3248" s="21" t="s">
        <v>338</v>
      </c>
      <c r="D3248" s="12">
        <v>140</v>
      </c>
      <c r="E3248" s="12">
        <v>0</v>
      </c>
      <c r="F3248" s="12">
        <v>0</v>
      </c>
      <c r="G3248" s="12">
        <v>0</v>
      </c>
      <c r="H3248" s="12">
        <v>0</v>
      </c>
      <c r="I3248" s="13">
        <v>40</v>
      </c>
      <c r="J3248" s="13">
        <v>10</v>
      </c>
      <c r="K3248" s="13">
        <v>0</v>
      </c>
      <c r="L3248" s="13">
        <v>50</v>
      </c>
      <c r="M3248" s="13">
        <v>0</v>
      </c>
      <c r="N3248" s="14">
        <f>D3248*$D$7</f>
        <v>280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(N3248/100)*(I3248*$I$7)+(N3248/100)*(J3248*$J$7)+(N3248/100)*(L3248*$L$7)</f>
        <v>784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1064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1064</v>
      </c>
      <c r="AD3248" s="48">
        <f>(ROUND(AC3248-AC3244,1)/AC3244)</f>
        <v>-0.05</v>
      </c>
      <c r="AE3248" s="113"/>
      <c r="AF3248" s="60"/>
    </row>
    <row r="3249" spans="1:32">
      <c r="A3249" s="99" t="s">
        <v>655</v>
      </c>
      <c r="B3249" s="93"/>
      <c r="C3249" s="21" t="s">
        <v>339</v>
      </c>
      <c r="D3249" s="12">
        <v>140</v>
      </c>
      <c r="E3249" s="12">
        <v>0</v>
      </c>
      <c r="F3249" s="12">
        <v>0</v>
      </c>
      <c r="G3249" s="12">
        <v>0</v>
      </c>
      <c r="H3249" s="12">
        <v>0</v>
      </c>
      <c r="I3249" s="13">
        <v>40</v>
      </c>
      <c r="J3249" s="13">
        <v>10</v>
      </c>
      <c r="K3249" s="13">
        <v>0</v>
      </c>
      <c r="L3249" s="13">
        <v>50</v>
      </c>
      <c r="M3249" s="13">
        <v>0</v>
      </c>
      <c r="N3249" s="14">
        <f>D3249*$D$8</f>
        <v>280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(N3249/100)*(I3249*$I$8)+(N3249/100)*(J3249*$J$8)+(N3249/100)*(L3249*$L$8)</f>
        <v>784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1064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1064</v>
      </c>
      <c r="AD3249" s="48">
        <f>(ROUND(AC3249-AC3244,1)/AC3244)</f>
        <v>-0.05</v>
      </c>
      <c r="AE3249" s="113"/>
      <c r="AF3249" s="60"/>
    </row>
    <row r="3250" spans="1:32">
      <c r="A3250" s="99" t="s">
        <v>596</v>
      </c>
      <c r="B3250" s="93"/>
      <c r="C3250" s="21" t="s">
        <v>1</v>
      </c>
      <c r="D3250" s="12">
        <v>70</v>
      </c>
      <c r="E3250" s="12">
        <v>140</v>
      </c>
      <c r="F3250" s="12">
        <v>0</v>
      </c>
      <c r="G3250" s="12">
        <v>0</v>
      </c>
      <c r="H3250" s="12">
        <v>0</v>
      </c>
      <c r="I3250" s="13">
        <v>40</v>
      </c>
      <c r="J3250" s="13">
        <v>10</v>
      </c>
      <c r="K3250" s="13">
        <v>128</v>
      </c>
      <c r="L3250" s="13">
        <v>0</v>
      </c>
      <c r="M3250" s="13">
        <v>0</v>
      </c>
      <c r="N3250" s="14">
        <f>D3250*$D$9</f>
        <v>91</v>
      </c>
      <c r="O3250" s="14">
        <f>E3250*$E$9</f>
        <v>210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(N3250/100)*(I3250*$I$9)+(N3250/100)*(J3250*$J$9)+(N3250/100)*(L3250*$L$9)</f>
        <v>136.5</v>
      </c>
      <c r="T3250" s="14">
        <f>(O3250/100)*(K3250*$K$9)</f>
        <v>806.40000000000009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227.5</v>
      </c>
      <c r="Y3250" s="14">
        <f t="shared" si="1023"/>
        <v>1016.4000000000001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1243.9000000000001</v>
      </c>
      <c r="AD3250" s="48">
        <f>(ROUND(AC3250-AC3244,1)/AC3244)</f>
        <v>0.110625</v>
      </c>
      <c r="AE3250" s="113"/>
      <c r="AF3250" s="60"/>
    </row>
    <row r="3251" spans="1:32">
      <c r="A3251" s="99" t="s">
        <v>831</v>
      </c>
      <c r="B3251" s="93"/>
      <c r="C3251" s="21" t="s">
        <v>2</v>
      </c>
      <c r="D3251" s="12">
        <v>70</v>
      </c>
      <c r="E3251" s="12">
        <v>0</v>
      </c>
      <c r="F3251" s="12">
        <v>140</v>
      </c>
      <c r="G3251" s="12">
        <v>0</v>
      </c>
      <c r="H3251" s="12">
        <v>0</v>
      </c>
      <c r="I3251" s="13">
        <v>40</v>
      </c>
      <c r="J3251" s="13">
        <v>10</v>
      </c>
      <c r="K3251" s="13">
        <v>52.5</v>
      </c>
      <c r="L3251" s="13">
        <v>52.5</v>
      </c>
      <c r="M3251" s="13">
        <v>0</v>
      </c>
      <c r="N3251" s="14">
        <f>D3251*$D$10</f>
        <v>91</v>
      </c>
      <c r="O3251" s="14">
        <f>E3251*$E$10</f>
        <v>0</v>
      </c>
      <c r="P3251" s="14">
        <f>F3251*$F$10</f>
        <v>210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(N3251/100)*(I3251*$I$10)+(N3251/100)*(J3251*$J$10)+(N3251/100)*(L3251*$L$10)</f>
        <v>279.82500000000005</v>
      </c>
      <c r="T3251" s="14">
        <f>(O3251/100)*(K3251*$J$10)</f>
        <v>0</v>
      </c>
      <c r="U3251" s="14">
        <f>(P3251/100)*(K3251*$K$10)+(P3251/100)*(L3251*$L$10)</f>
        <v>661.5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370.82500000000005</v>
      </c>
      <c r="Y3251" s="14">
        <f t="shared" si="1023"/>
        <v>0</v>
      </c>
      <c r="Z3251" s="14">
        <f t="shared" si="1024"/>
        <v>871.5</v>
      </c>
      <c r="AA3251" s="14">
        <f t="shared" si="1025"/>
        <v>0</v>
      </c>
      <c r="AB3251" s="14">
        <f t="shared" si="1027"/>
        <v>0</v>
      </c>
      <c r="AC3251" s="15">
        <f t="shared" si="1026"/>
        <v>1242.3</v>
      </c>
      <c r="AD3251" s="48">
        <f>(ROUND(AC3251-AC3244,1)/AC3244)</f>
        <v>0.10919642857142857</v>
      </c>
      <c r="AE3251" s="113"/>
      <c r="AF3251" s="60"/>
    </row>
    <row r="3252" spans="1:32">
      <c r="A3252" s="99" t="s">
        <v>832</v>
      </c>
      <c r="B3252" s="93"/>
      <c r="C3252" s="21" t="s">
        <v>3</v>
      </c>
      <c r="D3252" s="12">
        <v>70</v>
      </c>
      <c r="E3252" s="12">
        <v>0</v>
      </c>
      <c r="F3252" s="12">
        <v>0</v>
      </c>
      <c r="G3252" s="12">
        <v>140</v>
      </c>
      <c r="H3252" s="12">
        <v>0</v>
      </c>
      <c r="I3252" s="13">
        <v>40</v>
      </c>
      <c r="J3252" s="13">
        <v>10</v>
      </c>
      <c r="K3252" s="13">
        <v>0</v>
      </c>
      <c r="L3252" s="13">
        <v>89</v>
      </c>
      <c r="M3252" s="13">
        <v>0</v>
      </c>
      <c r="N3252" s="14">
        <f>D3252*$D$11</f>
        <v>91</v>
      </c>
      <c r="O3252" s="14">
        <f>E3252*$E$11</f>
        <v>0</v>
      </c>
      <c r="P3252" s="14">
        <f>F3252*$F$11</f>
        <v>0</v>
      </c>
      <c r="Q3252" s="14">
        <f>G3252*$G$11</f>
        <v>210</v>
      </c>
      <c r="R3252" s="14">
        <f>H3252*$H$11</f>
        <v>0</v>
      </c>
      <c r="S3252" s="14">
        <f>(N3252/100)*(I3252*$I$11)+(N3252/100)*(J3252*$J$11)+(N3252/100)*(L3252*$L$11)</f>
        <v>379.47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560.70000000000005</v>
      </c>
      <c r="W3252" s="14">
        <f>(R3252/100)*(K3252*$K$11)+(R3252/100)*(L3252*$L$11)</f>
        <v>0</v>
      </c>
      <c r="X3252" s="14">
        <f t="shared" si="1022"/>
        <v>470.47</v>
      </c>
      <c r="Y3252" s="14">
        <f t="shared" si="1023"/>
        <v>0</v>
      </c>
      <c r="Z3252" s="14">
        <f t="shared" si="1024"/>
        <v>0</v>
      </c>
      <c r="AA3252" s="14">
        <f t="shared" si="1025"/>
        <v>770.7</v>
      </c>
      <c r="AB3252" s="14">
        <f t="shared" si="1027"/>
        <v>0</v>
      </c>
      <c r="AC3252" s="15">
        <f t="shared" si="1026"/>
        <v>1241.2</v>
      </c>
      <c r="AD3252" s="48">
        <f>(ROUND(AC3252-AC3244,1)/AC3244)</f>
        <v>0.10821428571428572</v>
      </c>
      <c r="AE3252" s="113"/>
      <c r="AF3252" s="60"/>
    </row>
    <row r="3253" spans="1:32">
      <c r="A3253" s="99" t="s">
        <v>833</v>
      </c>
      <c r="B3253" s="93"/>
      <c r="C3253" s="21" t="s">
        <v>4</v>
      </c>
      <c r="D3253" s="12">
        <v>70</v>
      </c>
      <c r="E3253" s="12">
        <v>0</v>
      </c>
      <c r="F3253" s="12">
        <v>0</v>
      </c>
      <c r="G3253" s="12">
        <v>0</v>
      </c>
      <c r="H3253" s="12">
        <v>140</v>
      </c>
      <c r="I3253" s="13">
        <v>40</v>
      </c>
      <c r="J3253" s="13">
        <v>10</v>
      </c>
      <c r="K3253" s="13">
        <v>52.5</v>
      </c>
      <c r="L3253" s="13">
        <v>52.5</v>
      </c>
      <c r="M3253" s="13">
        <v>0</v>
      </c>
      <c r="N3253" s="14">
        <f>D3253*$D$12</f>
        <v>91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210</v>
      </c>
      <c r="S3253" s="14">
        <f>(N3253/100)*(I3253*$I$12)+(N3253/100)*(J3253*$J$12)+(N3253/100)*(L3253*$L$12)</f>
        <v>279.82500000000005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661.5</v>
      </c>
      <c r="X3253" s="14">
        <f t="shared" si="1022"/>
        <v>370.82500000000005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871.5</v>
      </c>
      <c r="AC3253" s="15">
        <f t="shared" si="1026"/>
        <v>1242.3</v>
      </c>
      <c r="AD3253" s="48">
        <f>(ROUND(AC3253-AC3244,1)/AC3244)</f>
        <v>0.10919642857142857</v>
      </c>
      <c r="AE3253" s="113"/>
      <c r="AF3253" s="60"/>
    </row>
    <row r="3254" spans="1:32">
      <c r="A3254" s="99" t="s">
        <v>834</v>
      </c>
      <c r="B3254" s="93"/>
      <c r="C3254" s="21" t="s">
        <v>327</v>
      </c>
      <c r="D3254" s="12">
        <v>140</v>
      </c>
      <c r="E3254" s="12">
        <v>0</v>
      </c>
      <c r="F3254" s="12">
        <v>0</v>
      </c>
      <c r="G3254" s="12">
        <v>0</v>
      </c>
      <c r="H3254" s="12">
        <v>0</v>
      </c>
      <c r="I3254" s="13">
        <v>40</v>
      </c>
      <c r="J3254" s="13">
        <v>10</v>
      </c>
      <c r="K3254" s="13">
        <v>0</v>
      </c>
      <c r="L3254" s="13">
        <v>50</v>
      </c>
      <c r="M3254" s="13">
        <v>80</v>
      </c>
      <c r="N3254" s="14">
        <f>D3254*$D$13</f>
        <v>210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(N3254/100)*(I3254*$I$13)+(N3254/100)*(J3254*$J$13)+(N3254/100)*(M3254*$M$13)+(N3254/100)*(L3254*$L$13)</f>
        <v>1302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1512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1512</v>
      </c>
      <c r="AD3254" s="48">
        <f>(ROUND(AC3254-AC3244,1)/AC3244)</f>
        <v>0.35</v>
      </c>
      <c r="AE3254" s="113"/>
      <c r="AF3254" s="60"/>
    </row>
    <row r="3255" spans="1:32">
      <c r="A3255" s="99" t="s">
        <v>835</v>
      </c>
      <c r="B3255" s="93"/>
      <c r="C3255" s="21" t="s">
        <v>328</v>
      </c>
      <c r="D3255" s="12">
        <v>172</v>
      </c>
      <c r="E3255" s="12">
        <v>0</v>
      </c>
      <c r="F3255" s="12">
        <v>0</v>
      </c>
      <c r="G3255" s="12">
        <v>0</v>
      </c>
      <c r="H3255" s="12">
        <v>0</v>
      </c>
      <c r="I3255" s="13">
        <v>40</v>
      </c>
      <c r="J3255" s="13">
        <v>10</v>
      </c>
      <c r="K3255" s="13">
        <v>84</v>
      </c>
      <c r="L3255" s="13">
        <v>0</v>
      </c>
      <c r="M3255" s="13">
        <v>0</v>
      </c>
      <c r="N3255" s="14">
        <f>D3255*$D$14</f>
        <v>258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1037.1599999999999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1295.1599999999999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1295.2</v>
      </c>
      <c r="AD3255" s="48">
        <f>(ROUND(AC3255-AC3244,1)/AC3244)</f>
        <v>0.15642857142857142</v>
      </c>
      <c r="AE3255" s="113"/>
      <c r="AF3255" s="60"/>
    </row>
    <row r="3256" spans="1:32">
      <c r="A3256" s="99"/>
      <c r="B3256" s="93"/>
      <c r="C3256" s="21" t="s">
        <v>329</v>
      </c>
      <c r="D3256" s="12">
        <v>172</v>
      </c>
      <c r="E3256" s="12">
        <v>0</v>
      </c>
      <c r="F3256" s="12">
        <v>0</v>
      </c>
      <c r="G3256" s="12">
        <v>0</v>
      </c>
      <c r="H3256" s="12">
        <v>0</v>
      </c>
      <c r="I3256" s="13">
        <v>40</v>
      </c>
      <c r="J3256" s="13">
        <v>10</v>
      </c>
      <c r="K3256" s="13">
        <v>0</v>
      </c>
      <c r="L3256" s="13">
        <v>84</v>
      </c>
      <c r="M3256" s="13">
        <v>0</v>
      </c>
      <c r="N3256" s="14">
        <f>D3256*$D$15</f>
        <v>258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1037.1599999999999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1295.1599999999999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1295.2</v>
      </c>
      <c r="AD3256" s="48">
        <f>(ROUND(AC3256-AC3244,1)/AC3244)</f>
        <v>0.15642857142857142</v>
      </c>
      <c r="AE3256" s="113"/>
      <c r="AF3256" s="60"/>
    </row>
    <row r="3257" spans="1:32">
      <c r="A3257" s="99"/>
      <c r="B3257" s="93"/>
      <c r="C3257" s="21" t="s">
        <v>325</v>
      </c>
      <c r="D3257" s="12">
        <v>140</v>
      </c>
      <c r="E3257" s="12">
        <v>0</v>
      </c>
      <c r="F3257" s="12">
        <v>0</v>
      </c>
      <c r="G3257" s="12">
        <v>0</v>
      </c>
      <c r="H3257" s="12">
        <v>0</v>
      </c>
      <c r="I3257" s="13">
        <v>40</v>
      </c>
      <c r="J3257" s="13">
        <v>48</v>
      </c>
      <c r="K3257" s="13">
        <v>0</v>
      </c>
      <c r="L3257" s="13">
        <v>50</v>
      </c>
      <c r="M3257" s="13">
        <v>0</v>
      </c>
      <c r="N3257" s="14">
        <f>D3257*$D$16</f>
        <v>224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(N3257/100)*(I3257*$I$16)+(N3257/100)*(J3257*$J$16)+(N3257/100)*(L3257*$L$16)</f>
        <v>909.44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1133.44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1133.4000000000001</v>
      </c>
      <c r="AD3257" s="48">
        <f>(ROUND(AC3257-AC3244,1)/AC3244)</f>
        <v>1.1964285714285714E-2</v>
      </c>
      <c r="AE3257" s="113"/>
      <c r="AF3257" s="60"/>
    </row>
    <row r="3258" spans="1:32">
      <c r="A3258" s="99"/>
      <c r="B3258" s="93"/>
      <c r="C3258" s="21" t="s">
        <v>326</v>
      </c>
      <c r="D3258" s="12">
        <v>140</v>
      </c>
      <c r="E3258" s="12">
        <v>0</v>
      </c>
      <c r="F3258" s="12">
        <v>0</v>
      </c>
      <c r="G3258" s="12">
        <v>0</v>
      </c>
      <c r="H3258" s="12">
        <v>0</v>
      </c>
      <c r="I3258" s="13">
        <v>74</v>
      </c>
      <c r="J3258" s="13">
        <v>10</v>
      </c>
      <c r="K3258" s="13">
        <v>0</v>
      </c>
      <c r="L3258" s="13">
        <v>50</v>
      </c>
      <c r="M3258" s="13">
        <v>0</v>
      </c>
      <c r="N3258" s="14">
        <f>D3258*$D$17</f>
        <v>224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(N3258/100)*(I3258*$I$17)+(N3258/100)*(J3258*$J$17)+(N3258/100)*(L3258*$L$17)</f>
        <v>1104.3200000000002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1328.3200000000002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1328.3</v>
      </c>
      <c r="AD3258" s="48">
        <f>(ROUND(AC3258-AC3244,1)/AC3244)</f>
        <v>0.18598214285714287</v>
      </c>
      <c r="AE3258" s="113"/>
      <c r="AF3258" s="60"/>
    </row>
    <row r="3259" spans="1:32">
      <c r="A3259" s="106" t="s">
        <v>0</v>
      </c>
      <c r="B3259" s="90" t="s">
        <v>148</v>
      </c>
      <c r="C3259" s="50" t="s">
        <v>241</v>
      </c>
      <c r="D3259" s="11">
        <v>160</v>
      </c>
      <c r="E3259" s="11">
        <v>0</v>
      </c>
      <c r="F3259" s="11">
        <v>0</v>
      </c>
      <c r="G3259" s="11">
        <v>0</v>
      </c>
      <c r="H3259" s="11">
        <v>0</v>
      </c>
      <c r="I3259" s="51">
        <v>80</v>
      </c>
      <c r="J3259" s="51">
        <v>0</v>
      </c>
      <c r="K3259" s="51">
        <v>0</v>
      </c>
      <c r="L3259" s="51">
        <v>0</v>
      </c>
      <c r="M3259" s="51">
        <v>0</v>
      </c>
      <c r="N3259" s="52">
        <f>D3259*$D$3</f>
        <v>320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768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14"/>
        <v>1088</v>
      </c>
      <c r="Y3259" s="52">
        <f t="shared" si="1015"/>
        <v>0</v>
      </c>
      <c r="Z3259" s="52">
        <f t="shared" si="1016"/>
        <v>0</v>
      </c>
      <c r="AA3259" s="52">
        <f t="shared" si="1017"/>
        <v>0</v>
      </c>
      <c r="AB3259" s="52">
        <f>R3259+W3259</f>
        <v>0</v>
      </c>
      <c r="AC3259" s="53">
        <f>ROUND(X3259+Y3259+Z3259+AA3259+AB3259,1)</f>
        <v>1088</v>
      </c>
      <c r="AD3259" s="58"/>
      <c r="AE3259" s="113"/>
      <c r="AF3259" s="60"/>
    </row>
    <row r="3260" spans="1:32">
      <c r="A3260" s="99" t="s">
        <v>802</v>
      </c>
      <c r="B3260" s="91">
        <v>50</v>
      </c>
      <c r="C3260" s="21" t="s">
        <v>324</v>
      </c>
      <c r="D3260" s="12">
        <v>160</v>
      </c>
      <c r="E3260" s="12">
        <v>0</v>
      </c>
      <c r="F3260" s="12">
        <v>0</v>
      </c>
      <c r="G3260" s="12">
        <v>0</v>
      </c>
      <c r="H3260" s="12">
        <v>0</v>
      </c>
      <c r="I3260" s="13">
        <v>95</v>
      </c>
      <c r="J3260" s="13">
        <v>15</v>
      </c>
      <c r="K3260" s="13">
        <v>0</v>
      </c>
      <c r="L3260" s="13">
        <v>0</v>
      </c>
      <c r="M3260" s="13">
        <v>0</v>
      </c>
      <c r="N3260" s="14">
        <f>D3260*$D$4</f>
        <v>256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985.6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ref="X3260:X3273" si="1028">N3260+S3260</f>
        <v>1241.5999999999999</v>
      </c>
      <c r="Y3260" s="14">
        <f t="shared" ref="Y3260:Y3273" si="1029">O3260+T3260</f>
        <v>0</v>
      </c>
      <c r="Z3260" s="14">
        <f t="shared" ref="Z3260:Z3273" si="1030">P3260+U3260</f>
        <v>0</v>
      </c>
      <c r="AA3260" s="14">
        <f t="shared" ref="AA3260:AA3273" si="1031">Q3260+V3260</f>
        <v>0</v>
      </c>
      <c r="AB3260" s="14">
        <f>R3260+W3260</f>
        <v>0</v>
      </c>
      <c r="AC3260" s="15">
        <f>ROUND(X3260+Y3260+Z3260+AA3260+AB3260,1)</f>
        <v>1241.5999999999999</v>
      </c>
      <c r="AD3260" s="48">
        <f>(ROUND(AC3260-AC3259,1)/AC3259)</f>
        <v>0.14117647058823529</v>
      </c>
      <c r="AE3260" s="113" t="s">
        <v>801</v>
      </c>
      <c r="AF3260" s="60"/>
    </row>
    <row r="3261" spans="1:32">
      <c r="A3261" s="99" t="s">
        <v>803</v>
      </c>
      <c r="B3261" s="91">
        <v>0</v>
      </c>
      <c r="C3261" s="21" t="s">
        <v>836</v>
      </c>
      <c r="D3261" s="12">
        <v>160</v>
      </c>
      <c r="E3261" s="12">
        <v>0</v>
      </c>
      <c r="F3261" s="12">
        <v>0</v>
      </c>
      <c r="G3261" s="12">
        <v>0</v>
      </c>
      <c r="H3261" s="12">
        <v>0</v>
      </c>
      <c r="I3261" s="13">
        <v>80</v>
      </c>
      <c r="J3261" s="13">
        <v>0</v>
      </c>
      <c r="K3261" s="13">
        <v>0</v>
      </c>
      <c r="L3261" s="13">
        <v>0</v>
      </c>
      <c r="M3261" s="13">
        <v>0</v>
      </c>
      <c r="N3261" s="14">
        <f>D3261*$D$5</f>
        <v>320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716.80000000000007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28"/>
        <v>1036.8000000000002</v>
      </c>
      <c r="Y3261" s="14">
        <f t="shared" si="1029"/>
        <v>0</v>
      </c>
      <c r="Z3261" s="14">
        <f t="shared" si="1030"/>
        <v>0</v>
      </c>
      <c r="AA3261" s="14">
        <f t="shared" si="1031"/>
        <v>0</v>
      </c>
      <c r="AB3261" s="14">
        <f>R3261+W3261</f>
        <v>0</v>
      </c>
      <c r="AC3261" s="15">
        <f t="shared" ref="AC3261:AC3273" si="1032">ROUND(X3261+Y3261+Z3261+AA3261+AB3261,1)</f>
        <v>1036.8</v>
      </c>
      <c r="AD3261" s="48">
        <f>(ROUND(AC3261-AC3259,1)/AC3259)</f>
        <v>-4.7058823529411764E-2</v>
      </c>
      <c r="AE3261" s="113"/>
      <c r="AF3261" s="60"/>
    </row>
    <row r="3262" spans="1:32">
      <c r="A3262" s="99" t="s">
        <v>804</v>
      </c>
      <c r="B3262" s="91">
        <v>0</v>
      </c>
      <c r="C3262" s="21" t="s">
        <v>337</v>
      </c>
      <c r="D3262" s="12">
        <v>160</v>
      </c>
      <c r="E3262" s="12">
        <v>0</v>
      </c>
      <c r="F3262" s="12">
        <v>0</v>
      </c>
      <c r="G3262" s="12">
        <v>0</v>
      </c>
      <c r="H3262" s="12">
        <v>0</v>
      </c>
      <c r="I3262" s="13">
        <v>80</v>
      </c>
      <c r="J3262" s="13">
        <v>0</v>
      </c>
      <c r="K3262" s="13">
        <v>0</v>
      </c>
      <c r="L3262" s="13">
        <v>0</v>
      </c>
      <c r="M3262" s="13">
        <v>0</v>
      </c>
      <c r="N3262" s="14">
        <f>D3262*$D$6</f>
        <v>320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716.80000000000007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28"/>
        <v>1036.8000000000002</v>
      </c>
      <c r="Y3262" s="14">
        <f t="shared" si="1029"/>
        <v>0</v>
      </c>
      <c r="Z3262" s="14">
        <f t="shared" si="1030"/>
        <v>0</v>
      </c>
      <c r="AA3262" s="14">
        <f t="shared" si="1031"/>
        <v>0</v>
      </c>
      <c r="AB3262" s="14">
        <f t="shared" ref="AB3262:AB3273" si="1033">R3262+W3262</f>
        <v>0</v>
      </c>
      <c r="AC3262" s="15">
        <f t="shared" si="1032"/>
        <v>1036.8</v>
      </c>
      <c r="AD3262" s="48">
        <f>(ROUND(AC3262-AC3259,1)/AC3259)</f>
        <v>-4.7058823529411764E-2</v>
      </c>
      <c r="AE3262" s="113"/>
      <c r="AF3262" s="60"/>
    </row>
    <row r="3263" spans="1:32">
      <c r="A3263" s="99" t="s">
        <v>805</v>
      </c>
      <c r="B3263" s="91">
        <v>0</v>
      </c>
      <c r="C3263" s="21" t="s">
        <v>338</v>
      </c>
      <c r="D3263" s="12">
        <v>160</v>
      </c>
      <c r="E3263" s="12">
        <v>0</v>
      </c>
      <c r="F3263" s="12">
        <v>0</v>
      </c>
      <c r="G3263" s="12">
        <v>0</v>
      </c>
      <c r="H3263" s="12">
        <v>0</v>
      </c>
      <c r="I3263" s="13">
        <v>80</v>
      </c>
      <c r="J3263" s="13">
        <v>0</v>
      </c>
      <c r="K3263" s="13">
        <v>0</v>
      </c>
      <c r="L3263" s="13">
        <v>0</v>
      </c>
      <c r="M3263" s="13">
        <v>0</v>
      </c>
      <c r="N3263" s="14">
        <f>D3263*$D$7</f>
        <v>320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716.80000000000007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28"/>
        <v>1036.8000000000002</v>
      </c>
      <c r="Y3263" s="14">
        <f t="shared" si="1029"/>
        <v>0</v>
      </c>
      <c r="Z3263" s="14">
        <f t="shared" si="1030"/>
        <v>0</v>
      </c>
      <c r="AA3263" s="14">
        <f t="shared" si="1031"/>
        <v>0</v>
      </c>
      <c r="AB3263" s="14">
        <f t="shared" si="1033"/>
        <v>0</v>
      </c>
      <c r="AC3263" s="15">
        <f t="shared" si="1032"/>
        <v>1036.8</v>
      </c>
      <c r="AD3263" s="48">
        <f>(ROUND(AC3263-AC3259,1)/AC3259)</f>
        <v>-4.7058823529411764E-2</v>
      </c>
      <c r="AE3263" s="113"/>
      <c r="AF3263" s="60"/>
    </row>
    <row r="3264" spans="1:32">
      <c r="A3264" s="99" t="s">
        <v>655</v>
      </c>
      <c r="B3264" s="91"/>
      <c r="C3264" s="21" t="s">
        <v>339</v>
      </c>
      <c r="D3264" s="12">
        <v>160</v>
      </c>
      <c r="E3264" s="12">
        <v>0</v>
      </c>
      <c r="F3264" s="12">
        <v>0</v>
      </c>
      <c r="G3264" s="12">
        <v>0</v>
      </c>
      <c r="H3264" s="12">
        <v>0</v>
      </c>
      <c r="I3264" s="13">
        <v>80</v>
      </c>
      <c r="J3264" s="13">
        <v>0</v>
      </c>
      <c r="K3264" s="13">
        <v>0</v>
      </c>
      <c r="L3264" s="13">
        <v>0</v>
      </c>
      <c r="M3264" s="13">
        <v>0</v>
      </c>
      <c r="N3264" s="14">
        <f>D3264*$D$8</f>
        <v>320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716.80000000000007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28"/>
        <v>1036.8000000000002</v>
      </c>
      <c r="Y3264" s="14">
        <f t="shared" si="1029"/>
        <v>0</v>
      </c>
      <c r="Z3264" s="14">
        <f t="shared" si="1030"/>
        <v>0</v>
      </c>
      <c r="AA3264" s="14">
        <f t="shared" si="1031"/>
        <v>0</v>
      </c>
      <c r="AB3264" s="14">
        <f t="shared" si="1033"/>
        <v>0</v>
      </c>
      <c r="AC3264" s="15">
        <f t="shared" si="1032"/>
        <v>1036.8</v>
      </c>
      <c r="AD3264" s="48">
        <f>(ROUND(AC3264-AC3259,1)/AC3259)</f>
        <v>-4.7058823529411764E-2</v>
      </c>
      <c r="AE3264" s="113"/>
      <c r="AF3264" s="60"/>
    </row>
    <row r="3265" spans="1:32">
      <c r="A3265" s="99" t="s">
        <v>596</v>
      </c>
      <c r="B3265" s="91"/>
      <c r="C3265" s="21" t="s">
        <v>1</v>
      </c>
      <c r="D3265" s="12">
        <v>80</v>
      </c>
      <c r="E3265" s="12">
        <v>160</v>
      </c>
      <c r="F3265" s="12">
        <v>0</v>
      </c>
      <c r="G3265" s="12">
        <v>0</v>
      </c>
      <c r="H3265" s="12">
        <v>0</v>
      </c>
      <c r="I3265" s="13">
        <v>80</v>
      </c>
      <c r="J3265" s="13">
        <v>0</v>
      </c>
      <c r="K3265" s="13">
        <v>85</v>
      </c>
      <c r="L3265" s="13">
        <v>0</v>
      </c>
      <c r="M3265" s="13">
        <v>0</v>
      </c>
      <c r="N3265" s="14">
        <f>D3265*$D$9</f>
        <v>104</v>
      </c>
      <c r="O3265" s="14">
        <f>E3265*$E$9</f>
        <v>240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249.60000000000002</v>
      </c>
      <c r="T3265" s="14">
        <f>(O3265/100)*(K3265*$K$9)</f>
        <v>612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28"/>
        <v>353.6</v>
      </c>
      <c r="Y3265" s="14">
        <f t="shared" si="1029"/>
        <v>852</v>
      </c>
      <c r="Z3265" s="14">
        <f t="shared" si="1030"/>
        <v>0</v>
      </c>
      <c r="AA3265" s="14">
        <f t="shared" si="1031"/>
        <v>0</v>
      </c>
      <c r="AB3265" s="14">
        <f t="shared" si="1033"/>
        <v>0</v>
      </c>
      <c r="AC3265" s="15">
        <f t="shared" si="1032"/>
        <v>1205.5999999999999</v>
      </c>
      <c r="AD3265" s="48">
        <f>(ROUND(AC3265-AC3259,1)/AC3259)</f>
        <v>0.10808823529411764</v>
      </c>
      <c r="AE3265" s="113"/>
      <c r="AF3265" s="60"/>
    </row>
    <row r="3266" spans="1:32">
      <c r="A3266" s="99" t="s">
        <v>831</v>
      </c>
      <c r="B3266" s="91"/>
      <c r="C3266" s="21" t="s">
        <v>2</v>
      </c>
      <c r="D3266" s="12">
        <v>80</v>
      </c>
      <c r="E3266" s="12">
        <v>0</v>
      </c>
      <c r="F3266" s="12">
        <v>160</v>
      </c>
      <c r="G3266" s="12">
        <v>0</v>
      </c>
      <c r="H3266" s="12">
        <v>0</v>
      </c>
      <c r="I3266" s="13">
        <v>80</v>
      </c>
      <c r="J3266" s="13">
        <v>0</v>
      </c>
      <c r="K3266" s="13">
        <v>42.5</v>
      </c>
      <c r="L3266" s="13">
        <v>42.5</v>
      </c>
      <c r="M3266" s="13">
        <v>0</v>
      </c>
      <c r="N3266" s="14">
        <f>D3266*$D$10</f>
        <v>104</v>
      </c>
      <c r="O3266" s="14">
        <f>E3266*$E$10</f>
        <v>0</v>
      </c>
      <c r="P3266" s="14">
        <f>F3266*$F$10</f>
        <v>240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249.60000000000002</v>
      </c>
      <c r="T3266" s="14">
        <f>(O3266/100)*(K3266*$J$10)</f>
        <v>0</v>
      </c>
      <c r="U3266" s="14">
        <f>(P3266/100)*(K3266*$K$10)+(P3266/100)*(L3266*$L$10)</f>
        <v>612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28"/>
        <v>353.6</v>
      </c>
      <c r="Y3266" s="14">
        <f t="shared" si="1029"/>
        <v>0</v>
      </c>
      <c r="Z3266" s="14">
        <f t="shared" si="1030"/>
        <v>852</v>
      </c>
      <c r="AA3266" s="14">
        <f t="shared" si="1031"/>
        <v>0</v>
      </c>
      <c r="AB3266" s="14">
        <f t="shared" si="1033"/>
        <v>0</v>
      </c>
      <c r="AC3266" s="15">
        <f t="shared" si="1032"/>
        <v>1205.5999999999999</v>
      </c>
      <c r="AD3266" s="48">
        <f>(ROUND(AC3266-AC3259,1)/AC3259)</f>
        <v>0.10808823529411764</v>
      </c>
      <c r="AE3266" s="113"/>
      <c r="AF3266" s="60"/>
    </row>
    <row r="3267" spans="1:32">
      <c r="A3267" s="99" t="s">
        <v>832</v>
      </c>
      <c r="B3267" s="91"/>
      <c r="C3267" s="21" t="s">
        <v>3</v>
      </c>
      <c r="D3267" s="12">
        <v>80</v>
      </c>
      <c r="E3267" s="12">
        <v>0</v>
      </c>
      <c r="F3267" s="12">
        <v>0</v>
      </c>
      <c r="G3267" s="12">
        <v>160</v>
      </c>
      <c r="H3267" s="12">
        <v>0</v>
      </c>
      <c r="I3267" s="13">
        <v>80</v>
      </c>
      <c r="J3267" s="13">
        <v>0</v>
      </c>
      <c r="K3267" s="13">
        <v>0</v>
      </c>
      <c r="L3267" s="13">
        <v>85</v>
      </c>
      <c r="M3267" s="13">
        <v>0</v>
      </c>
      <c r="N3267" s="14">
        <f>D3267*$D$11</f>
        <v>104</v>
      </c>
      <c r="O3267" s="14">
        <f>E3267*$E$11</f>
        <v>0</v>
      </c>
      <c r="P3267" s="14">
        <f>F3267*$F$11</f>
        <v>0</v>
      </c>
      <c r="Q3267" s="14">
        <f>G3267*$G$11</f>
        <v>240</v>
      </c>
      <c r="R3267" s="14">
        <f>H3267*$H$11</f>
        <v>0</v>
      </c>
      <c r="S3267" s="14">
        <f>(N3267/100)*(I3267*$I$11)+(N3267/100)*(J3267*$J$11)</f>
        <v>249.60000000000002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612</v>
      </c>
      <c r="W3267" s="14">
        <f>(R3267/100)*(K3267*$K$11)+(R3267/100)*(L3267*$L$11)</f>
        <v>0</v>
      </c>
      <c r="X3267" s="14">
        <f t="shared" si="1028"/>
        <v>353.6</v>
      </c>
      <c r="Y3267" s="14">
        <f t="shared" si="1029"/>
        <v>0</v>
      </c>
      <c r="Z3267" s="14">
        <f t="shared" si="1030"/>
        <v>0</v>
      </c>
      <c r="AA3267" s="14">
        <f t="shared" si="1031"/>
        <v>852</v>
      </c>
      <c r="AB3267" s="14">
        <f t="shared" si="1033"/>
        <v>0</v>
      </c>
      <c r="AC3267" s="15">
        <f t="shared" si="1032"/>
        <v>1205.5999999999999</v>
      </c>
      <c r="AD3267" s="48">
        <f>(ROUND(AC3267-AC3259,1)/AC3259)</f>
        <v>0.10808823529411764</v>
      </c>
      <c r="AE3267" s="113"/>
      <c r="AF3267" s="60"/>
    </row>
    <row r="3268" spans="1:32">
      <c r="A3268" s="99" t="s">
        <v>833</v>
      </c>
      <c r="B3268" s="91"/>
      <c r="C3268" s="21" t="s">
        <v>4</v>
      </c>
      <c r="D3268" s="12">
        <v>80</v>
      </c>
      <c r="E3268" s="12">
        <v>0</v>
      </c>
      <c r="F3268" s="12">
        <v>0</v>
      </c>
      <c r="G3268" s="12">
        <v>0</v>
      </c>
      <c r="H3268" s="12">
        <v>160</v>
      </c>
      <c r="I3268" s="13">
        <v>80</v>
      </c>
      <c r="J3268" s="13">
        <v>0</v>
      </c>
      <c r="K3268" s="13">
        <v>42.5</v>
      </c>
      <c r="L3268" s="13">
        <v>42.5</v>
      </c>
      <c r="M3268" s="13">
        <v>0</v>
      </c>
      <c r="N3268" s="14">
        <f>D3268*$D$12</f>
        <v>104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240</v>
      </c>
      <c r="S3268" s="14">
        <f>(N3268/100)*(I3268*$I$12)+(N3268/100)*(J3268*$J$12)</f>
        <v>249.60000000000002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612</v>
      </c>
      <c r="X3268" s="14">
        <f t="shared" si="1028"/>
        <v>353.6</v>
      </c>
      <c r="Y3268" s="14">
        <f t="shared" si="1029"/>
        <v>0</v>
      </c>
      <c r="Z3268" s="14">
        <f t="shared" si="1030"/>
        <v>0</v>
      </c>
      <c r="AA3268" s="14">
        <f t="shared" si="1031"/>
        <v>0</v>
      </c>
      <c r="AB3268" s="14">
        <f t="shared" si="1033"/>
        <v>852</v>
      </c>
      <c r="AC3268" s="15">
        <f t="shared" si="1032"/>
        <v>1205.5999999999999</v>
      </c>
      <c r="AD3268" s="48">
        <f>(ROUND(AC3268-AC3259,1)/AC3259)</f>
        <v>0.10808823529411764</v>
      </c>
      <c r="AE3268" s="113"/>
      <c r="AF3268" s="60"/>
    </row>
    <row r="3269" spans="1:32">
      <c r="A3269" s="99" t="s">
        <v>834</v>
      </c>
      <c r="B3269" s="91"/>
      <c r="C3269" s="21" t="s">
        <v>327</v>
      </c>
      <c r="D3269" s="12">
        <v>160</v>
      </c>
      <c r="E3269" s="12">
        <v>0</v>
      </c>
      <c r="F3269" s="12">
        <v>0</v>
      </c>
      <c r="G3269" s="12">
        <v>0</v>
      </c>
      <c r="H3269" s="12">
        <v>0</v>
      </c>
      <c r="I3269" s="13">
        <v>80</v>
      </c>
      <c r="J3269" s="13">
        <v>0</v>
      </c>
      <c r="K3269" s="13">
        <v>0</v>
      </c>
      <c r="L3269" s="13">
        <v>0</v>
      </c>
      <c r="M3269" s="13">
        <v>70</v>
      </c>
      <c r="N3269" s="14">
        <f>D3269*$D$13</f>
        <v>240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1080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28"/>
        <v>1320</v>
      </c>
      <c r="Y3269" s="14">
        <f t="shared" si="1029"/>
        <v>0</v>
      </c>
      <c r="Z3269" s="14">
        <f t="shared" si="1030"/>
        <v>0</v>
      </c>
      <c r="AA3269" s="14">
        <f t="shared" si="1031"/>
        <v>0</v>
      </c>
      <c r="AB3269" s="14">
        <f t="shared" si="1033"/>
        <v>0</v>
      </c>
      <c r="AC3269" s="15">
        <f t="shared" si="1032"/>
        <v>1320</v>
      </c>
      <c r="AD3269" s="48">
        <f>(ROUND(AC3269-AC3259,1)/AC3259)</f>
        <v>0.21323529411764705</v>
      </c>
      <c r="AE3269" s="113"/>
      <c r="AF3269" s="60"/>
    </row>
    <row r="3270" spans="1:32">
      <c r="A3270" s="99" t="s">
        <v>835</v>
      </c>
      <c r="B3270" s="91"/>
      <c r="C3270" s="21" t="s">
        <v>328</v>
      </c>
      <c r="D3270" s="12">
        <v>160</v>
      </c>
      <c r="E3270" s="12">
        <v>0</v>
      </c>
      <c r="F3270" s="12">
        <v>0</v>
      </c>
      <c r="G3270" s="12">
        <v>0</v>
      </c>
      <c r="H3270" s="12">
        <v>0</v>
      </c>
      <c r="I3270" s="13">
        <v>80</v>
      </c>
      <c r="J3270" s="13">
        <v>0</v>
      </c>
      <c r="K3270" s="13">
        <v>70</v>
      </c>
      <c r="L3270" s="13">
        <v>0</v>
      </c>
      <c r="M3270" s="13">
        <v>0</v>
      </c>
      <c r="N3270" s="14">
        <f>D3270*$D$14</f>
        <v>240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1080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28"/>
        <v>1320</v>
      </c>
      <c r="Y3270" s="14">
        <f t="shared" si="1029"/>
        <v>0</v>
      </c>
      <c r="Z3270" s="14">
        <f t="shared" si="1030"/>
        <v>0</v>
      </c>
      <c r="AA3270" s="14">
        <f t="shared" si="1031"/>
        <v>0</v>
      </c>
      <c r="AB3270" s="14">
        <f t="shared" si="1033"/>
        <v>0</v>
      </c>
      <c r="AC3270" s="15">
        <f t="shared" si="1032"/>
        <v>1320</v>
      </c>
      <c r="AD3270" s="48">
        <f>(ROUND(AC3270-AC3259,1)/AC3259)</f>
        <v>0.21323529411764705</v>
      </c>
      <c r="AE3270" s="113"/>
      <c r="AF3270" s="60"/>
    </row>
    <row r="3271" spans="1:32">
      <c r="A3271" s="99"/>
      <c r="B3271" s="91"/>
      <c r="C3271" s="21" t="s">
        <v>329</v>
      </c>
      <c r="D3271" s="12">
        <v>160</v>
      </c>
      <c r="E3271" s="12">
        <v>0</v>
      </c>
      <c r="F3271" s="12">
        <v>0</v>
      </c>
      <c r="G3271" s="12">
        <v>0</v>
      </c>
      <c r="H3271" s="12">
        <v>0</v>
      </c>
      <c r="I3271" s="13">
        <v>80</v>
      </c>
      <c r="J3271" s="13">
        <v>0</v>
      </c>
      <c r="K3271" s="13">
        <v>0</v>
      </c>
      <c r="L3271" s="13">
        <v>70</v>
      </c>
      <c r="M3271" s="13">
        <v>0</v>
      </c>
      <c r="N3271" s="14">
        <f>D3271*$D$15</f>
        <v>240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1080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28"/>
        <v>1320</v>
      </c>
      <c r="Y3271" s="14">
        <f t="shared" si="1029"/>
        <v>0</v>
      </c>
      <c r="Z3271" s="14">
        <f t="shared" si="1030"/>
        <v>0</v>
      </c>
      <c r="AA3271" s="14">
        <f t="shared" si="1031"/>
        <v>0</v>
      </c>
      <c r="AB3271" s="14">
        <f t="shared" si="1033"/>
        <v>0</v>
      </c>
      <c r="AC3271" s="15">
        <f t="shared" si="1032"/>
        <v>1320</v>
      </c>
      <c r="AD3271" s="48">
        <f>(ROUND(AC3271-AC3259,1)/AC3259)</f>
        <v>0.21323529411764705</v>
      </c>
      <c r="AE3271" s="113"/>
      <c r="AF3271" s="60"/>
    </row>
    <row r="3272" spans="1:32">
      <c r="A3272" s="99"/>
      <c r="B3272" s="91"/>
      <c r="C3272" s="21" t="s">
        <v>325</v>
      </c>
      <c r="D3272" s="12">
        <v>160</v>
      </c>
      <c r="E3272" s="12">
        <v>0</v>
      </c>
      <c r="F3272" s="12">
        <v>0</v>
      </c>
      <c r="G3272" s="12">
        <v>0</v>
      </c>
      <c r="H3272" s="12">
        <v>0</v>
      </c>
      <c r="I3272" s="13">
        <v>80</v>
      </c>
      <c r="J3272" s="13">
        <v>46</v>
      </c>
      <c r="K3272" s="13">
        <v>0</v>
      </c>
      <c r="L3272" s="13">
        <v>0</v>
      </c>
      <c r="M3272" s="13">
        <v>0</v>
      </c>
      <c r="N3272" s="14">
        <f>D3272*$D$16</f>
        <v>256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734.72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28"/>
        <v>990.72</v>
      </c>
      <c r="Y3272" s="14">
        <f t="shared" si="1029"/>
        <v>0</v>
      </c>
      <c r="Z3272" s="14">
        <f t="shared" si="1030"/>
        <v>0</v>
      </c>
      <c r="AA3272" s="14">
        <f t="shared" si="1031"/>
        <v>0</v>
      </c>
      <c r="AB3272" s="14">
        <f t="shared" si="1033"/>
        <v>0</v>
      </c>
      <c r="AC3272" s="15">
        <f t="shared" si="1032"/>
        <v>990.7</v>
      </c>
      <c r="AD3272" s="48">
        <f>(ROUND(AC3272-AC3259,1)/AC3259)</f>
        <v>-8.9430147058823531E-2</v>
      </c>
      <c r="AE3272" s="113"/>
      <c r="AF3272" s="60"/>
    </row>
    <row r="3273" spans="1:32">
      <c r="A3273" s="99"/>
      <c r="B3273" s="91"/>
      <c r="C3273" s="21" t="s">
        <v>326</v>
      </c>
      <c r="D3273" s="12">
        <v>160</v>
      </c>
      <c r="E3273" s="12">
        <v>0</v>
      </c>
      <c r="F3273" s="12">
        <v>0</v>
      </c>
      <c r="G3273" s="12">
        <v>0</v>
      </c>
      <c r="H3273" s="12">
        <v>0</v>
      </c>
      <c r="I3273" s="13">
        <v>92</v>
      </c>
      <c r="J3273" s="13">
        <v>0</v>
      </c>
      <c r="K3273" s="13">
        <v>0</v>
      </c>
      <c r="L3273" s="13">
        <v>0</v>
      </c>
      <c r="M3273" s="13">
        <v>0</v>
      </c>
      <c r="N3273" s="14">
        <f>D3273*$D$17</f>
        <v>256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1059.8399999999999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28"/>
        <v>1315.84</v>
      </c>
      <c r="Y3273" s="14">
        <f t="shared" si="1029"/>
        <v>0</v>
      </c>
      <c r="Z3273" s="14">
        <f t="shared" si="1030"/>
        <v>0</v>
      </c>
      <c r="AA3273" s="14">
        <f t="shared" si="1031"/>
        <v>0</v>
      </c>
      <c r="AB3273" s="14">
        <f t="shared" si="1033"/>
        <v>0</v>
      </c>
      <c r="AC3273" s="15">
        <f t="shared" si="1032"/>
        <v>1315.8</v>
      </c>
      <c r="AD3273" s="48">
        <f>(ROUND(AC3273-AC3259,1)/AC3259)</f>
        <v>0.20937500000000001</v>
      </c>
      <c r="AE3273" s="113"/>
      <c r="AF3273" s="60"/>
    </row>
    <row r="3274" spans="1:32">
      <c r="A3274" s="106" t="s">
        <v>0</v>
      </c>
      <c r="B3274" s="92" t="s">
        <v>149</v>
      </c>
      <c r="C3274" s="50" t="s">
        <v>241</v>
      </c>
      <c r="D3274" s="11">
        <v>154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20</v>
      </c>
      <c r="K3274" s="51">
        <v>0</v>
      </c>
      <c r="L3274" s="51">
        <v>0</v>
      </c>
      <c r="M3274" s="51">
        <v>0</v>
      </c>
      <c r="N3274" s="52">
        <f>D3274*$D$3</f>
        <v>308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785.40000000000009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14"/>
        <v>1093.4000000000001</v>
      </c>
      <c r="Y3274" s="52">
        <f t="shared" si="1015"/>
        <v>0</v>
      </c>
      <c r="Z3274" s="52">
        <f t="shared" si="1016"/>
        <v>0</v>
      </c>
      <c r="AA3274" s="52">
        <f t="shared" si="1017"/>
        <v>0</v>
      </c>
      <c r="AB3274" s="52">
        <f>R3274+W3274</f>
        <v>0</v>
      </c>
      <c r="AC3274" s="53">
        <f>ROUND(X3274+Y3274+Z3274+AA3274+AB3274,1)</f>
        <v>1093.4000000000001</v>
      </c>
      <c r="AD3274" s="58"/>
      <c r="AE3274" s="113"/>
      <c r="AF3274" s="60"/>
    </row>
    <row r="3275" spans="1:32">
      <c r="A3275" s="99" t="s">
        <v>802</v>
      </c>
      <c r="B3275" s="93">
        <v>40</v>
      </c>
      <c r="C3275" s="21" t="s">
        <v>324</v>
      </c>
      <c r="D3275" s="12">
        <v>154</v>
      </c>
      <c r="E3275" s="12">
        <v>0</v>
      </c>
      <c r="F3275" s="12">
        <v>0</v>
      </c>
      <c r="G3275" s="12">
        <v>0</v>
      </c>
      <c r="H3275" s="12">
        <v>0</v>
      </c>
      <c r="I3275" s="13">
        <v>80</v>
      </c>
      <c r="J3275" s="13">
        <v>36</v>
      </c>
      <c r="K3275" s="13">
        <v>0</v>
      </c>
      <c r="L3275" s="13">
        <v>0</v>
      </c>
      <c r="M3275" s="13">
        <v>0</v>
      </c>
      <c r="N3275" s="14">
        <f>D3275*$D$4</f>
        <v>246.4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1000.384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14"/>
        <v>1246.7840000000001</v>
      </c>
      <c r="Y3275" s="14">
        <f t="shared" si="1015"/>
        <v>0</v>
      </c>
      <c r="Z3275" s="14">
        <f t="shared" si="1016"/>
        <v>0</v>
      </c>
      <c r="AA3275" s="14">
        <f t="shared" si="1017"/>
        <v>0</v>
      </c>
      <c r="AB3275" s="14">
        <f>R3275+W3275</f>
        <v>0</v>
      </c>
      <c r="AC3275" s="15">
        <f>ROUND(X3275+Y3275+Z3275+AA3275+AB3275,1)</f>
        <v>1246.8</v>
      </c>
      <c r="AD3275" s="48">
        <f>(ROUND(AC3275-AC3274,1)/AC3274)</f>
        <v>0.14029632339491493</v>
      </c>
      <c r="AE3275" s="113" t="s">
        <v>801</v>
      </c>
      <c r="AF3275" s="60"/>
    </row>
    <row r="3276" spans="1:32">
      <c r="A3276" s="99" t="s">
        <v>803</v>
      </c>
      <c r="B3276" s="93">
        <v>0</v>
      </c>
      <c r="C3276" s="21" t="s">
        <v>836</v>
      </c>
      <c r="D3276" s="12">
        <v>154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20</v>
      </c>
      <c r="K3276" s="13">
        <v>0</v>
      </c>
      <c r="L3276" s="13">
        <v>0</v>
      </c>
      <c r="M3276" s="13">
        <v>0</v>
      </c>
      <c r="N3276" s="14">
        <f>D3276*$D$5</f>
        <v>308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733.04000000000008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14"/>
        <v>1041.04</v>
      </c>
      <c r="Y3276" s="14">
        <f t="shared" si="1015"/>
        <v>0</v>
      </c>
      <c r="Z3276" s="14">
        <f t="shared" si="1016"/>
        <v>0</v>
      </c>
      <c r="AA3276" s="14">
        <f t="shared" si="1017"/>
        <v>0</v>
      </c>
      <c r="AB3276" s="14">
        <f>R3276+W3276</f>
        <v>0</v>
      </c>
      <c r="AC3276" s="15">
        <f t="shared" ref="AC3276:AC3288" si="1034">ROUND(X3276+Y3276+Z3276+AA3276+AB3276,1)</f>
        <v>1041</v>
      </c>
      <c r="AD3276" s="48">
        <f>(ROUND(AC3276-AC3274,1)/AC3274)</f>
        <v>-4.7923907078836654E-2</v>
      </c>
      <c r="AE3276" s="113"/>
      <c r="AF3276" s="60"/>
    </row>
    <row r="3277" spans="1:32">
      <c r="A3277" s="99" t="s">
        <v>804</v>
      </c>
      <c r="B3277" s="93">
        <v>0</v>
      </c>
      <c r="C3277" s="21" t="s">
        <v>337</v>
      </c>
      <c r="D3277" s="12">
        <v>154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20</v>
      </c>
      <c r="K3277" s="13">
        <v>0</v>
      </c>
      <c r="L3277" s="13">
        <v>0</v>
      </c>
      <c r="M3277" s="13">
        <v>0</v>
      </c>
      <c r="N3277" s="14">
        <f>D3277*$D$6</f>
        <v>308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733.04000000000008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14"/>
        <v>1041.04</v>
      </c>
      <c r="Y3277" s="14">
        <f t="shared" si="1015"/>
        <v>0</v>
      </c>
      <c r="Z3277" s="14">
        <f t="shared" si="1016"/>
        <v>0</v>
      </c>
      <c r="AA3277" s="14">
        <f t="shared" si="1017"/>
        <v>0</v>
      </c>
      <c r="AB3277" s="14">
        <f t="shared" ref="AB3277:AB3288" si="1035">R3277+W3277</f>
        <v>0</v>
      </c>
      <c r="AC3277" s="15">
        <f t="shared" si="1034"/>
        <v>1041</v>
      </c>
      <c r="AD3277" s="48">
        <f>(ROUND(AC3277-AC3274,1)/AC3274)</f>
        <v>-4.7923907078836654E-2</v>
      </c>
      <c r="AE3277" s="113"/>
      <c r="AF3277" s="60"/>
    </row>
    <row r="3278" spans="1:32">
      <c r="A3278" s="99" t="s">
        <v>805</v>
      </c>
      <c r="B3278" s="93">
        <v>0</v>
      </c>
      <c r="C3278" s="21" t="s">
        <v>338</v>
      </c>
      <c r="D3278" s="12">
        <v>154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20</v>
      </c>
      <c r="K3278" s="13">
        <v>0</v>
      </c>
      <c r="L3278" s="13">
        <v>0</v>
      </c>
      <c r="M3278" s="13">
        <v>0</v>
      </c>
      <c r="N3278" s="14">
        <f>D3278*$D$7</f>
        <v>308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733.04000000000008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14"/>
        <v>1041.04</v>
      </c>
      <c r="Y3278" s="14">
        <f t="shared" si="1015"/>
        <v>0</v>
      </c>
      <c r="Z3278" s="14">
        <f t="shared" si="1016"/>
        <v>0</v>
      </c>
      <c r="AA3278" s="14">
        <f t="shared" si="1017"/>
        <v>0</v>
      </c>
      <c r="AB3278" s="14">
        <f t="shared" si="1035"/>
        <v>0</v>
      </c>
      <c r="AC3278" s="15">
        <f t="shared" si="1034"/>
        <v>1041</v>
      </c>
      <c r="AD3278" s="48">
        <f>(ROUND(AC3278-AC3274,1)/AC3274)</f>
        <v>-4.7923907078836654E-2</v>
      </c>
      <c r="AE3278" s="113"/>
      <c r="AF3278" s="60"/>
    </row>
    <row r="3279" spans="1:32">
      <c r="A3279" s="99" t="s">
        <v>655</v>
      </c>
      <c r="B3279" s="93"/>
      <c r="C3279" s="21" t="s">
        <v>339</v>
      </c>
      <c r="D3279" s="12">
        <v>154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20</v>
      </c>
      <c r="K3279" s="13">
        <v>0</v>
      </c>
      <c r="L3279" s="13">
        <v>0</v>
      </c>
      <c r="M3279" s="13">
        <v>0</v>
      </c>
      <c r="N3279" s="14">
        <f>D3279*$D$8</f>
        <v>308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733.04000000000008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14"/>
        <v>1041.04</v>
      </c>
      <c r="Y3279" s="14">
        <f t="shared" si="1015"/>
        <v>0</v>
      </c>
      <c r="Z3279" s="14">
        <f t="shared" si="1016"/>
        <v>0</v>
      </c>
      <c r="AA3279" s="14">
        <f t="shared" si="1017"/>
        <v>0</v>
      </c>
      <c r="AB3279" s="14">
        <f t="shared" si="1035"/>
        <v>0</v>
      </c>
      <c r="AC3279" s="15">
        <f t="shared" si="1034"/>
        <v>1041</v>
      </c>
      <c r="AD3279" s="48">
        <f>(ROUND(AC3279-AC3274,1)/AC3274)</f>
        <v>-4.7923907078836654E-2</v>
      </c>
      <c r="AE3279" s="113"/>
      <c r="AF3279" s="60"/>
    </row>
    <row r="3280" spans="1:32">
      <c r="A3280" s="99" t="s">
        <v>596</v>
      </c>
      <c r="B3280" s="93"/>
      <c r="C3280" s="21" t="s">
        <v>1</v>
      </c>
      <c r="D3280" s="12">
        <v>77</v>
      </c>
      <c r="E3280" s="12">
        <v>154</v>
      </c>
      <c r="F3280" s="12">
        <v>0</v>
      </c>
      <c r="G3280" s="12">
        <v>0</v>
      </c>
      <c r="H3280" s="12">
        <v>0</v>
      </c>
      <c r="I3280" s="13">
        <v>65</v>
      </c>
      <c r="J3280" s="13">
        <v>20</v>
      </c>
      <c r="K3280" s="13">
        <v>90</v>
      </c>
      <c r="L3280" s="13">
        <v>0</v>
      </c>
      <c r="M3280" s="13">
        <v>0</v>
      </c>
      <c r="N3280" s="14">
        <f>D3280*$D$9</f>
        <v>100.10000000000001</v>
      </c>
      <c r="O3280" s="14">
        <f>E3280*$E$9</f>
        <v>231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255.25500000000002</v>
      </c>
      <c r="T3280" s="14">
        <f>(O3280/100)*(K3280*$K$9)</f>
        <v>623.70000000000005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14"/>
        <v>355.35500000000002</v>
      </c>
      <c r="Y3280" s="14">
        <f t="shared" si="1015"/>
        <v>854.7</v>
      </c>
      <c r="Z3280" s="14">
        <f t="shared" si="1016"/>
        <v>0</v>
      </c>
      <c r="AA3280" s="14">
        <f t="shared" si="1017"/>
        <v>0</v>
      </c>
      <c r="AB3280" s="14">
        <f t="shared" si="1035"/>
        <v>0</v>
      </c>
      <c r="AC3280" s="15">
        <f t="shared" si="1034"/>
        <v>1210.0999999999999</v>
      </c>
      <c r="AD3280" s="48">
        <f>(ROUND(AC3280-AC3274,1)/AC3274)</f>
        <v>0.10673129687214193</v>
      </c>
      <c r="AE3280" s="113"/>
      <c r="AF3280" s="60"/>
    </row>
    <row r="3281" spans="1:32">
      <c r="A3281" s="99" t="s">
        <v>831</v>
      </c>
      <c r="B3281" s="93"/>
      <c r="C3281" s="21" t="s">
        <v>2</v>
      </c>
      <c r="D3281" s="12">
        <v>77</v>
      </c>
      <c r="E3281" s="12">
        <v>0</v>
      </c>
      <c r="F3281" s="12">
        <v>154</v>
      </c>
      <c r="G3281" s="12">
        <v>0</v>
      </c>
      <c r="H3281" s="12">
        <v>0</v>
      </c>
      <c r="I3281" s="13">
        <v>65</v>
      </c>
      <c r="J3281" s="13">
        <v>20</v>
      </c>
      <c r="K3281" s="13">
        <v>45</v>
      </c>
      <c r="L3281" s="13">
        <v>45</v>
      </c>
      <c r="M3281" s="13">
        <v>0</v>
      </c>
      <c r="N3281" s="14">
        <f>D3281*$D$10</f>
        <v>100.10000000000001</v>
      </c>
      <c r="O3281" s="14">
        <f>E3281*$E$10</f>
        <v>0</v>
      </c>
      <c r="P3281" s="14">
        <f>F3281*$F$10</f>
        <v>231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255.25500000000002</v>
      </c>
      <c r="T3281" s="14">
        <f>(O3281/100)*(K3281*$J$10)</f>
        <v>0</v>
      </c>
      <c r="U3281" s="14">
        <f>(P3281/100)*(K3281*$K$10)+(P3281/100)*(L3281*$L$10)</f>
        <v>623.70000000000005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14"/>
        <v>355.35500000000002</v>
      </c>
      <c r="Y3281" s="14">
        <f t="shared" si="1015"/>
        <v>0</v>
      </c>
      <c r="Z3281" s="14">
        <f t="shared" si="1016"/>
        <v>854.7</v>
      </c>
      <c r="AA3281" s="14">
        <f t="shared" si="1017"/>
        <v>0</v>
      </c>
      <c r="AB3281" s="14">
        <f t="shared" si="1035"/>
        <v>0</v>
      </c>
      <c r="AC3281" s="15">
        <f t="shared" si="1034"/>
        <v>1210.0999999999999</v>
      </c>
      <c r="AD3281" s="48">
        <f>(ROUND(AC3281-AC3274,1)/AC3274)</f>
        <v>0.10673129687214193</v>
      </c>
      <c r="AE3281" s="113"/>
      <c r="AF3281" s="60"/>
    </row>
    <row r="3282" spans="1:32">
      <c r="A3282" s="99" t="s">
        <v>832</v>
      </c>
      <c r="B3282" s="93"/>
      <c r="C3282" s="21" t="s">
        <v>3</v>
      </c>
      <c r="D3282" s="12">
        <v>77</v>
      </c>
      <c r="E3282" s="12">
        <v>0</v>
      </c>
      <c r="F3282" s="12">
        <v>0</v>
      </c>
      <c r="G3282" s="12">
        <v>154</v>
      </c>
      <c r="H3282" s="12">
        <v>0</v>
      </c>
      <c r="I3282" s="13">
        <v>65</v>
      </c>
      <c r="J3282" s="13">
        <v>20</v>
      </c>
      <c r="K3282" s="13">
        <v>0</v>
      </c>
      <c r="L3282" s="13">
        <v>90</v>
      </c>
      <c r="M3282" s="13">
        <v>0</v>
      </c>
      <c r="N3282" s="14">
        <f>D3282*$D$11</f>
        <v>100.10000000000001</v>
      </c>
      <c r="O3282" s="14">
        <f>E3282*$E$11</f>
        <v>0</v>
      </c>
      <c r="P3282" s="14">
        <f>F3282*$F$11</f>
        <v>0</v>
      </c>
      <c r="Q3282" s="14">
        <f>G3282*$G$11</f>
        <v>231</v>
      </c>
      <c r="R3282" s="14">
        <f>H3282*$H$11</f>
        <v>0</v>
      </c>
      <c r="S3282" s="14">
        <f>(N3282/100)*(I3282*$I$11)+(N3282/100)*(J3282*$J$11)</f>
        <v>255.25500000000002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623.70000000000005</v>
      </c>
      <c r="W3282" s="14">
        <f>(R3282/100)*(K3282*$K$11)+(R3282/100)*(L3282*$L$11)</f>
        <v>0</v>
      </c>
      <c r="X3282" s="14">
        <f t="shared" si="1014"/>
        <v>355.35500000000002</v>
      </c>
      <c r="Y3282" s="14">
        <f t="shared" si="1015"/>
        <v>0</v>
      </c>
      <c r="Z3282" s="14">
        <f t="shared" si="1016"/>
        <v>0</v>
      </c>
      <c r="AA3282" s="14">
        <f t="shared" si="1017"/>
        <v>854.7</v>
      </c>
      <c r="AB3282" s="14">
        <f t="shared" si="1035"/>
        <v>0</v>
      </c>
      <c r="AC3282" s="15">
        <f t="shared" si="1034"/>
        <v>1210.0999999999999</v>
      </c>
      <c r="AD3282" s="48">
        <f>(ROUND(AC3282-AC3274,1)/AC3274)</f>
        <v>0.10673129687214193</v>
      </c>
      <c r="AE3282" s="113"/>
      <c r="AF3282" s="60"/>
    </row>
    <row r="3283" spans="1:32">
      <c r="A3283" s="99" t="s">
        <v>833</v>
      </c>
      <c r="B3283" s="93"/>
      <c r="C3283" s="21" t="s">
        <v>4</v>
      </c>
      <c r="D3283" s="12">
        <v>77</v>
      </c>
      <c r="E3283" s="12">
        <v>0</v>
      </c>
      <c r="F3283" s="12">
        <v>0</v>
      </c>
      <c r="G3283" s="12">
        <v>0</v>
      </c>
      <c r="H3283" s="12">
        <v>154</v>
      </c>
      <c r="I3283" s="13">
        <v>65</v>
      </c>
      <c r="J3283" s="13">
        <v>20</v>
      </c>
      <c r="K3283" s="13">
        <v>45</v>
      </c>
      <c r="L3283" s="13">
        <v>45</v>
      </c>
      <c r="M3283" s="13">
        <v>0</v>
      </c>
      <c r="N3283" s="14">
        <f>D3283*$D$12</f>
        <v>100.10000000000001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231</v>
      </c>
      <c r="S3283" s="14">
        <f>(N3283/100)*(I3283*$I$12)+(N3283/100)*(J3283*$J$12)</f>
        <v>255.25500000000002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623.70000000000005</v>
      </c>
      <c r="X3283" s="14">
        <f t="shared" si="1014"/>
        <v>355.35500000000002</v>
      </c>
      <c r="Y3283" s="14">
        <f t="shared" si="1015"/>
        <v>0</v>
      </c>
      <c r="Z3283" s="14">
        <f t="shared" si="1016"/>
        <v>0</v>
      </c>
      <c r="AA3283" s="14">
        <f t="shared" si="1017"/>
        <v>0</v>
      </c>
      <c r="AB3283" s="14">
        <f t="shared" si="1035"/>
        <v>854.7</v>
      </c>
      <c r="AC3283" s="15">
        <f t="shared" si="1034"/>
        <v>1210.0999999999999</v>
      </c>
      <c r="AD3283" s="48">
        <f>(ROUND(AC3283-AC3274,1)/AC3274)</f>
        <v>0.10673129687214193</v>
      </c>
      <c r="AE3283" s="113"/>
      <c r="AF3283" s="60"/>
    </row>
    <row r="3284" spans="1:32">
      <c r="A3284" s="99" t="s">
        <v>834</v>
      </c>
      <c r="B3284" s="93"/>
      <c r="C3284" s="21" t="s">
        <v>327</v>
      </c>
      <c r="D3284" s="12">
        <v>154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20</v>
      </c>
      <c r="K3284" s="13">
        <v>0</v>
      </c>
      <c r="L3284" s="13">
        <v>0</v>
      </c>
      <c r="M3284" s="13">
        <v>72</v>
      </c>
      <c r="N3284" s="14">
        <f>D3284*$D$13</f>
        <v>231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1088.01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14"/>
        <v>1319.01</v>
      </c>
      <c r="Y3284" s="14">
        <f t="shared" si="1015"/>
        <v>0</v>
      </c>
      <c r="Z3284" s="14">
        <f t="shared" si="1016"/>
        <v>0</v>
      </c>
      <c r="AA3284" s="14">
        <f t="shared" si="1017"/>
        <v>0</v>
      </c>
      <c r="AB3284" s="14">
        <f t="shared" si="1035"/>
        <v>0</v>
      </c>
      <c r="AC3284" s="15">
        <f t="shared" si="1034"/>
        <v>1319</v>
      </c>
      <c r="AD3284" s="48">
        <f>(ROUND(AC3284-AC3274,1)/AC3274)</f>
        <v>0.2063288823852204</v>
      </c>
      <c r="AE3284" s="113"/>
      <c r="AF3284" s="60"/>
    </row>
    <row r="3285" spans="1:32">
      <c r="A3285" s="99" t="s">
        <v>835</v>
      </c>
      <c r="B3285" s="93"/>
      <c r="C3285" s="21" t="s">
        <v>328</v>
      </c>
      <c r="D3285" s="12">
        <v>154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20</v>
      </c>
      <c r="K3285" s="13">
        <v>72</v>
      </c>
      <c r="L3285" s="13">
        <v>0</v>
      </c>
      <c r="M3285" s="13">
        <v>0</v>
      </c>
      <c r="N3285" s="14">
        <f>D3285*$D$14</f>
        <v>231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1088.01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14"/>
        <v>1319.01</v>
      </c>
      <c r="Y3285" s="14">
        <f t="shared" si="1015"/>
        <v>0</v>
      </c>
      <c r="Z3285" s="14">
        <f t="shared" si="1016"/>
        <v>0</v>
      </c>
      <c r="AA3285" s="14">
        <f t="shared" si="1017"/>
        <v>0</v>
      </c>
      <c r="AB3285" s="14">
        <f t="shared" si="1035"/>
        <v>0</v>
      </c>
      <c r="AC3285" s="15">
        <f t="shared" si="1034"/>
        <v>1319</v>
      </c>
      <c r="AD3285" s="48">
        <f>(ROUND(AC3285-AC3274,1)/AC3274)</f>
        <v>0.2063288823852204</v>
      </c>
      <c r="AE3285" s="113"/>
      <c r="AF3285" s="60"/>
    </row>
    <row r="3286" spans="1:32">
      <c r="A3286" s="99"/>
      <c r="B3286" s="93"/>
      <c r="C3286" s="21" t="s">
        <v>329</v>
      </c>
      <c r="D3286" s="12">
        <v>154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20</v>
      </c>
      <c r="K3286" s="13">
        <v>0</v>
      </c>
      <c r="L3286" s="13">
        <v>72</v>
      </c>
      <c r="M3286" s="13">
        <v>0</v>
      </c>
      <c r="N3286" s="14">
        <f>D3286*$D$15</f>
        <v>231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1088.01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14"/>
        <v>1319.01</v>
      </c>
      <c r="Y3286" s="14">
        <f t="shared" si="1015"/>
        <v>0</v>
      </c>
      <c r="Z3286" s="14">
        <f t="shared" si="1016"/>
        <v>0</v>
      </c>
      <c r="AA3286" s="14">
        <f t="shared" si="1017"/>
        <v>0</v>
      </c>
      <c r="AB3286" s="14">
        <f t="shared" si="1035"/>
        <v>0</v>
      </c>
      <c r="AC3286" s="15">
        <f t="shared" si="1034"/>
        <v>1319</v>
      </c>
      <c r="AD3286" s="48">
        <f>(ROUND(AC3286-AC3274,1)/AC3274)</f>
        <v>0.2063288823852204</v>
      </c>
      <c r="AE3286" s="113"/>
      <c r="AF3286" s="60"/>
    </row>
    <row r="3287" spans="1:32">
      <c r="A3287" s="99"/>
      <c r="B3287" s="93"/>
      <c r="C3287" s="21" t="s">
        <v>325</v>
      </c>
      <c r="D3287" s="12">
        <v>154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57</v>
      </c>
      <c r="K3287" s="13">
        <v>0</v>
      </c>
      <c r="L3287" s="13">
        <v>0</v>
      </c>
      <c r="M3287" s="13">
        <v>0</v>
      </c>
      <c r="N3287" s="14">
        <f>D3287*$D$16</f>
        <v>246.4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792.17599999999993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14"/>
        <v>1038.576</v>
      </c>
      <c r="Y3287" s="14">
        <f t="shared" si="1015"/>
        <v>0</v>
      </c>
      <c r="Z3287" s="14">
        <f t="shared" si="1016"/>
        <v>0</v>
      </c>
      <c r="AA3287" s="14">
        <f t="shared" si="1017"/>
        <v>0</v>
      </c>
      <c r="AB3287" s="14">
        <f t="shared" si="1035"/>
        <v>0</v>
      </c>
      <c r="AC3287" s="15">
        <f t="shared" si="1034"/>
        <v>1038.5999999999999</v>
      </c>
      <c r="AD3287" s="48">
        <f>(ROUND(AC3287-AC3274,1)/AC3274)</f>
        <v>-5.0118895189317718E-2</v>
      </c>
      <c r="AE3287" s="113"/>
      <c r="AF3287" s="60"/>
    </row>
    <row r="3288" spans="1:32">
      <c r="A3288" s="99"/>
      <c r="B3288" s="93"/>
      <c r="C3288" s="21" t="s">
        <v>326</v>
      </c>
      <c r="D3288" s="12">
        <v>154</v>
      </c>
      <c r="E3288" s="12">
        <v>0</v>
      </c>
      <c r="F3288" s="12">
        <v>0</v>
      </c>
      <c r="G3288" s="12">
        <v>0</v>
      </c>
      <c r="H3288" s="12">
        <v>0</v>
      </c>
      <c r="I3288" s="13">
        <v>88</v>
      </c>
      <c r="J3288" s="13">
        <v>20</v>
      </c>
      <c r="K3288" s="13">
        <v>0</v>
      </c>
      <c r="L3288" s="13">
        <v>0</v>
      </c>
      <c r="M3288" s="13">
        <v>0</v>
      </c>
      <c r="N3288" s="14">
        <f>D3288*$D$17</f>
        <v>246.4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1025.0240000000001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14"/>
        <v>1271.4240000000002</v>
      </c>
      <c r="Y3288" s="14">
        <f t="shared" si="1015"/>
        <v>0</v>
      </c>
      <c r="Z3288" s="14">
        <f t="shared" si="1016"/>
        <v>0</v>
      </c>
      <c r="AA3288" s="14">
        <f t="shared" si="1017"/>
        <v>0</v>
      </c>
      <c r="AB3288" s="14">
        <f t="shared" si="1035"/>
        <v>0</v>
      </c>
      <c r="AC3288" s="15">
        <f t="shared" si="1034"/>
        <v>1271.4000000000001</v>
      </c>
      <c r="AD3288" s="48">
        <f>(ROUND(AC3288-AC3274,1)/AC3274)</f>
        <v>0.16279495152734588</v>
      </c>
      <c r="AE3288" s="113"/>
      <c r="AF3288" s="60"/>
    </row>
    <row r="3289" spans="1:32">
      <c r="A3289" s="106" t="s">
        <v>0</v>
      </c>
      <c r="B3289" s="90" t="s">
        <v>150</v>
      </c>
      <c r="C3289" s="50" t="s">
        <v>241</v>
      </c>
      <c r="D3289" s="11">
        <v>180</v>
      </c>
      <c r="E3289" s="11">
        <v>0</v>
      </c>
      <c r="F3289" s="11">
        <v>0</v>
      </c>
      <c r="G3289" s="11">
        <v>0</v>
      </c>
      <c r="H3289" s="11">
        <v>0</v>
      </c>
      <c r="I3289" s="51">
        <v>65</v>
      </c>
      <c r="J3289" s="51">
        <v>0</v>
      </c>
      <c r="K3289" s="51">
        <v>0</v>
      </c>
      <c r="L3289" s="51">
        <v>0</v>
      </c>
      <c r="M3289" s="51">
        <v>0</v>
      </c>
      <c r="N3289" s="52">
        <f>D3289*$D$3</f>
        <v>360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702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14"/>
        <v>1062</v>
      </c>
      <c r="Y3289" s="52">
        <f t="shared" si="1015"/>
        <v>0</v>
      </c>
      <c r="Z3289" s="52">
        <f t="shared" si="1016"/>
        <v>0</v>
      </c>
      <c r="AA3289" s="52">
        <f t="shared" si="1017"/>
        <v>0</v>
      </c>
      <c r="AB3289" s="52">
        <f>R3289+W3289</f>
        <v>0</v>
      </c>
      <c r="AC3289" s="53">
        <f>ROUND(X3289+Y3289+Z3289+AA3289+AB3289,1)</f>
        <v>1062</v>
      </c>
      <c r="AD3289" s="58"/>
      <c r="AE3289" s="113"/>
      <c r="AF3289" s="60"/>
    </row>
    <row r="3290" spans="1:32">
      <c r="A3290" s="99" t="s">
        <v>802</v>
      </c>
      <c r="B3290" s="91">
        <v>50</v>
      </c>
      <c r="C3290" s="21" t="s">
        <v>324</v>
      </c>
      <c r="D3290" s="12">
        <v>180</v>
      </c>
      <c r="E3290" s="12">
        <v>0</v>
      </c>
      <c r="F3290" s="12">
        <v>0</v>
      </c>
      <c r="G3290" s="12">
        <v>0</v>
      </c>
      <c r="H3290" s="12">
        <v>0</v>
      </c>
      <c r="I3290" s="13">
        <v>70</v>
      </c>
      <c r="J3290" s="13">
        <v>24</v>
      </c>
      <c r="K3290" s="13">
        <v>0</v>
      </c>
      <c r="L3290" s="13">
        <v>0</v>
      </c>
      <c r="M3290" s="13">
        <v>0</v>
      </c>
      <c r="N3290" s="14">
        <f>D3290*$D$4</f>
        <v>288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947.52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ref="X3290:X3303" si="1036">N3290+S3290</f>
        <v>1235.52</v>
      </c>
      <c r="Y3290" s="14">
        <f t="shared" ref="Y3290:Y3303" si="1037">O3290+T3290</f>
        <v>0</v>
      </c>
      <c r="Z3290" s="14">
        <f t="shared" ref="Z3290:Z3303" si="1038">P3290+U3290</f>
        <v>0</v>
      </c>
      <c r="AA3290" s="14">
        <f t="shared" ref="AA3290:AA3303" si="1039">Q3290+V3290</f>
        <v>0</v>
      </c>
      <c r="AB3290" s="14">
        <f>R3290+W3290</f>
        <v>0</v>
      </c>
      <c r="AC3290" s="15">
        <f>ROUND(X3290+Y3290+Z3290+AA3290+AB3290,1)</f>
        <v>1235.5</v>
      </c>
      <c r="AD3290" s="48">
        <f>(ROUND(AC3290-AC3289,1)/AC3289)</f>
        <v>0.16337099811676084</v>
      </c>
      <c r="AE3290" s="113" t="s">
        <v>801</v>
      </c>
      <c r="AF3290" s="60"/>
    </row>
    <row r="3291" spans="1:32">
      <c r="A3291" s="99" t="s">
        <v>803</v>
      </c>
      <c r="B3291" s="91">
        <v>0</v>
      </c>
      <c r="C3291" s="21" t="s">
        <v>836</v>
      </c>
      <c r="D3291" s="12">
        <v>180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0</v>
      </c>
      <c r="K3291" s="13">
        <v>0</v>
      </c>
      <c r="L3291" s="13">
        <v>0</v>
      </c>
      <c r="M3291" s="13">
        <v>0</v>
      </c>
      <c r="N3291" s="14">
        <f>D3291*$D$5</f>
        <v>360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655.20000000000005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36"/>
        <v>1015.2</v>
      </c>
      <c r="Y3291" s="14">
        <f t="shared" si="1037"/>
        <v>0</v>
      </c>
      <c r="Z3291" s="14">
        <f t="shared" si="1038"/>
        <v>0</v>
      </c>
      <c r="AA3291" s="14">
        <f t="shared" si="1039"/>
        <v>0</v>
      </c>
      <c r="AB3291" s="14">
        <f>R3291+W3291</f>
        <v>0</v>
      </c>
      <c r="AC3291" s="15">
        <f t="shared" ref="AC3291:AC3303" si="1040">ROUND(X3291+Y3291+Z3291+AA3291+AB3291,1)</f>
        <v>1015.2</v>
      </c>
      <c r="AD3291" s="48">
        <f>(ROUND(AC3291-AC3289,1)/AC3289)</f>
        <v>-4.4067796610169491E-2</v>
      </c>
      <c r="AE3291" s="113"/>
      <c r="AF3291" s="60"/>
    </row>
    <row r="3292" spans="1:32">
      <c r="A3292" s="99" t="s">
        <v>804</v>
      </c>
      <c r="B3292" s="91">
        <v>0</v>
      </c>
      <c r="C3292" s="21" t="s">
        <v>337</v>
      </c>
      <c r="D3292" s="12">
        <v>180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D3292*$D$6</f>
        <v>360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655.20000000000005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36"/>
        <v>1015.2</v>
      </c>
      <c r="Y3292" s="14">
        <f t="shared" si="1037"/>
        <v>0</v>
      </c>
      <c r="Z3292" s="14">
        <f t="shared" si="1038"/>
        <v>0</v>
      </c>
      <c r="AA3292" s="14">
        <f t="shared" si="1039"/>
        <v>0</v>
      </c>
      <c r="AB3292" s="14">
        <f t="shared" ref="AB3292:AB3303" si="1041">R3292+W3292</f>
        <v>0</v>
      </c>
      <c r="AC3292" s="15">
        <f t="shared" si="1040"/>
        <v>1015.2</v>
      </c>
      <c r="AD3292" s="48">
        <f>(ROUND(AC3292-AC3289,1)/AC3289)</f>
        <v>-4.4067796610169491E-2</v>
      </c>
      <c r="AE3292" s="113"/>
      <c r="AF3292" s="60"/>
    </row>
    <row r="3293" spans="1:32">
      <c r="A3293" s="99" t="s">
        <v>805</v>
      </c>
      <c r="B3293" s="91">
        <v>0</v>
      </c>
      <c r="C3293" s="21" t="s">
        <v>338</v>
      </c>
      <c r="D3293" s="12">
        <v>180</v>
      </c>
      <c r="E3293" s="12">
        <v>0</v>
      </c>
      <c r="F3293" s="12">
        <v>0</v>
      </c>
      <c r="G3293" s="12">
        <v>0</v>
      </c>
      <c r="H3293" s="12">
        <v>0</v>
      </c>
      <c r="I3293" s="13">
        <v>65</v>
      </c>
      <c r="J3293" s="13">
        <v>0</v>
      </c>
      <c r="K3293" s="13">
        <v>0</v>
      </c>
      <c r="L3293" s="13">
        <v>0</v>
      </c>
      <c r="M3293" s="13">
        <v>0</v>
      </c>
      <c r="N3293" s="14">
        <f>D3293*$D$7</f>
        <v>360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655.20000000000005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36"/>
        <v>1015.2</v>
      </c>
      <c r="Y3293" s="14">
        <f t="shared" si="1037"/>
        <v>0</v>
      </c>
      <c r="Z3293" s="14">
        <f t="shared" si="1038"/>
        <v>0</v>
      </c>
      <c r="AA3293" s="14">
        <f t="shared" si="1039"/>
        <v>0</v>
      </c>
      <c r="AB3293" s="14">
        <f t="shared" si="1041"/>
        <v>0</v>
      </c>
      <c r="AC3293" s="15">
        <f t="shared" si="1040"/>
        <v>1015.2</v>
      </c>
      <c r="AD3293" s="48">
        <f>(ROUND(AC3293-AC3289,1)/AC3289)</f>
        <v>-4.4067796610169491E-2</v>
      </c>
      <c r="AE3293" s="113"/>
      <c r="AF3293" s="60"/>
    </row>
    <row r="3294" spans="1:32">
      <c r="A3294" s="99" t="s">
        <v>655</v>
      </c>
      <c r="B3294" s="91"/>
      <c r="C3294" s="21" t="s">
        <v>339</v>
      </c>
      <c r="D3294" s="12">
        <v>180</v>
      </c>
      <c r="E3294" s="12">
        <v>0</v>
      </c>
      <c r="F3294" s="12">
        <v>0</v>
      </c>
      <c r="G3294" s="12">
        <v>0</v>
      </c>
      <c r="H3294" s="12">
        <v>0</v>
      </c>
      <c r="I3294" s="13">
        <v>65</v>
      </c>
      <c r="J3294" s="13">
        <v>0</v>
      </c>
      <c r="K3294" s="13">
        <v>0</v>
      </c>
      <c r="L3294" s="13">
        <v>0</v>
      </c>
      <c r="M3294" s="13">
        <v>0</v>
      </c>
      <c r="N3294" s="14">
        <f>D3294*$D$8</f>
        <v>360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655.20000000000005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36"/>
        <v>1015.2</v>
      </c>
      <c r="Y3294" s="14">
        <f t="shared" si="1037"/>
        <v>0</v>
      </c>
      <c r="Z3294" s="14">
        <f t="shared" si="1038"/>
        <v>0</v>
      </c>
      <c r="AA3294" s="14">
        <f t="shared" si="1039"/>
        <v>0</v>
      </c>
      <c r="AB3294" s="14">
        <f t="shared" si="1041"/>
        <v>0</v>
      </c>
      <c r="AC3294" s="15">
        <f t="shared" si="1040"/>
        <v>1015.2</v>
      </c>
      <c r="AD3294" s="48">
        <f>(ROUND(AC3294-AC3289,1)/AC3289)</f>
        <v>-4.4067796610169491E-2</v>
      </c>
      <c r="AE3294" s="113"/>
      <c r="AF3294" s="60"/>
    </row>
    <row r="3295" spans="1:32">
      <c r="A3295" s="99" t="s">
        <v>596</v>
      </c>
      <c r="B3295" s="91"/>
      <c r="C3295" s="21" t="s">
        <v>1</v>
      </c>
      <c r="D3295" s="12">
        <v>90</v>
      </c>
      <c r="E3295" s="12">
        <v>180</v>
      </c>
      <c r="F3295" s="12">
        <v>0</v>
      </c>
      <c r="G3295" s="12">
        <v>0</v>
      </c>
      <c r="H3295" s="12">
        <v>0</v>
      </c>
      <c r="I3295" s="13">
        <v>65</v>
      </c>
      <c r="J3295" s="13">
        <v>0</v>
      </c>
      <c r="K3295" s="13">
        <v>70</v>
      </c>
      <c r="L3295" s="13">
        <v>0</v>
      </c>
      <c r="M3295" s="13">
        <v>0</v>
      </c>
      <c r="N3295" s="14">
        <f>D3295*$D$9</f>
        <v>117</v>
      </c>
      <c r="O3295" s="14">
        <f>E3295*$E$9</f>
        <v>270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228.14999999999998</v>
      </c>
      <c r="T3295" s="14">
        <f>(O3295/100)*(K3295*$K$9)</f>
        <v>567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36"/>
        <v>345.15</v>
      </c>
      <c r="Y3295" s="14">
        <f t="shared" si="1037"/>
        <v>837</v>
      </c>
      <c r="Z3295" s="14">
        <f t="shared" si="1038"/>
        <v>0</v>
      </c>
      <c r="AA3295" s="14">
        <f t="shared" si="1039"/>
        <v>0</v>
      </c>
      <c r="AB3295" s="14">
        <f t="shared" si="1041"/>
        <v>0</v>
      </c>
      <c r="AC3295" s="15">
        <f t="shared" si="1040"/>
        <v>1182.2</v>
      </c>
      <c r="AD3295" s="48">
        <f>(ROUND(AC3295-AC3289,1)/AC3289)</f>
        <v>0.11318267419962336</v>
      </c>
      <c r="AE3295" s="113"/>
      <c r="AF3295" s="60"/>
    </row>
    <row r="3296" spans="1:32">
      <c r="A3296" s="99" t="s">
        <v>831</v>
      </c>
      <c r="B3296" s="91"/>
      <c r="C3296" s="21" t="s">
        <v>2</v>
      </c>
      <c r="D3296" s="12">
        <v>90</v>
      </c>
      <c r="E3296" s="12">
        <v>0</v>
      </c>
      <c r="F3296" s="12">
        <v>180</v>
      </c>
      <c r="G3296" s="12">
        <v>0</v>
      </c>
      <c r="H3296" s="12">
        <v>0</v>
      </c>
      <c r="I3296" s="13">
        <v>65</v>
      </c>
      <c r="J3296" s="13">
        <v>0</v>
      </c>
      <c r="K3296" s="13">
        <v>35</v>
      </c>
      <c r="L3296" s="13">
        <v>35</v>
      </c>
      <c r="M3296" s="13">
        <v>0</v>
      </c>
      <c r="N3296" s="14">
        <f>D3296*$D$10</f>
        <v>117</v>
      </c>
      <c r="O3296" s="14">
        <f>E3296*$E$10</f>
        <v>0</v>
      </c>
      <c r="P3296" s="14">
        <f>F3296*$F$10</f>
        <v>270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228.14999999999998</v>
      </c>
      <c r="T3296" s="14">
        <f>(O3296/100)*(K3296*$J$10)</f>
        <v>0</v>
      </c>
      <c r="U3296" s="14">
        <f>(P3296/100)*(K3296*$K$10)+(P3296/100)*(L3296*$L$10)</f>
        <v>567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36"/>
        <v>345.15</v>
      </c>
      <c r="Y3296" s="14">
        <f t="shared" si="1037"/>
        <v>0</v>
      </c>
      <c r="Z3296" s="14">
        <f t="shared" si="1038"/>
        <v>837</v>
      </c>
      <c r="AA3296" s="14">
        <f t="shared" si="1039"/>
        <v>0</v>
      </c>
      <c r="AB3296" s="14">
        <f t="shared" si="1041"/>
        <v>0</v>
      </c>
      <c r="AC3296" s="15">
        <f t="shared" si="1040"/>
        <v>1182.2</v>
      </c>
      <c r="AD3296" s="48">
        <f>(ROUND(AC3296-AC3289,1)/AC3289)</f>
        <v>0.11318267419962336</v>
      </c>
      <c r="AE3296" s="113"/>
      <c r="AF3296" s="60"/>
    </row>
    <row r="3297" spans="1:32">
      <c r="A3297" s="99" t="s">
        <v>832</v>
      </c>
      <c r="B3297" s="91"/>
      <c r="C3297" s="21" t="s">
        <v>3</v>
      </c>
      <c r="D3297" s="12">
        <v>90</v>
      </c>
      <c r="E3297" s="12">
        <v>0</v>
      </c>
      <c r="F3297" s="12">
        <v>0</v>
      </c>
      <c r="G3297" s="12">
        <v>180</v>
      </c>
      <c r="H3297" s="12">
        <v>0</v>
      </c>
      <c r="I3297" s="13">
        <v>65</v>
      </c>
      <c r="J3297" s="13">
        <v>0</v>
      </c>
      <c r="K3297" s="13">
        <v>0</v>
      </c>
      <c r="L3297" s="13">
        <v>70</v>
      </c>
      <c r="M3297" s="13">
        <v>0</v>
      </c>
      <c r="N3297" s="14">
        <f>D3297*$D$11</f>
        <v>117</v>
      </c>
      <c r="O3297" s="14">
        <f>E3297*$E$11</f>
        <v>0</v>
      </c>
      <c r="P3297" s="14">
        <f>F3297*$F$11</f>
        <v>0</v>
      </c>
      <c r="Q3297" s="14">
        <f>G3297*$G$11</f>
        <v>270</v>
      </c>
      <c r="R3297" s="14">
        <f>H3297*$H$11</f>
        <v>0</v>
      </c>
      <c r="S3297" s="14">
        <f>(N3297/100)*(I3297*$I$11)+(N3297/100)*(J3297*$J$11)</f>
        <v>228.14999999999998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567</v>
      </c>
      <c r="W3297" s="14">
        <f>(R3297/100)*(K3297*$K$11)+(R3297/100)*(L3297*$L$11)</f>
        <v>0</v>
      </c>
      <c r="X3297" s="14">
        <f t="shared" si="1036"/>
        <v>345.15</v>
      </c>
      <c r="Y3297" s="14">
        <f t="shared" si="1037"/>
        <v>0</v>
      </c>
      <c r="Z3297" s="14">
        <f t="shared" si="1038"/>
        <v>0</v>
      </c>
      <c r="AA3297" s="14">
        <f t="shared" si="1039"/>
        <v>837</v>
      </c>
      <c r="AB3297" s="14">
        <f t="shared" si="1041"/>
        <v>0</v>
      </c>
      <c r="AC3297" s="15">
        <f t="shared" si="1040"/>
        <v>1182.2</v>
      </c>
      <c r="AD3297" s="48">
        <f>(ROUND(AC3297-AC3289,1)/AC3289)</f>
        <v>0.11318267419962336</v>
      </c>
      <c r="AE3297" s="113"/>
      <c r="AF3297" s="60"/>
    </row>
    <row r="3298" spans="1:32">
      <c r="A3298" s="99" t="s">
        <v>833</v>
      </c>
      <c r="B3298" s="91"/>
      <c r="C3298" s="21" t="s">
        <v>4</v>
      </c>
      <c r="D3298" s="12">
        <v>90</v>
      </c>
      <c r="E3298" s="12">
        <v>0</v>
      </c>
      <c r="F3298" s="12">
        <v>0</v>
      </c>
      <c r="G3298" s="12">
        <v>0</v>
      </c>
      <c r="H3298" s="12">
        <v>180</v>
      </c>
      <c r="I3298" s="13">
        <v>65</v>
      </c>
      <c r="J3298" s="13">
        <v>0</v>
      </c>
      <c r="K3298" s="13">
        <v>35</v>
      </c>
      <c r="L3298" s="13">
        <v>35</v>
      </c>
      <c r="M3298" s="13">
        <v>0</v>
      </c>
      <c r="N3298" s="14">
        <f>D3298*$D$12</f>
        <v>117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270</v>
      </c>
      <c r="S3298" s="14">
        <f>(N3298/100)*(I3298*$I$12)+(N3298/100)*(J3298*$J$12)</f>
        <v>228.14999999999998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567</v>
      </c>
      <c r="X3298" s="14">
        <f t="shared" si="1036"/>
        <v>345.15</v>
      </c>
      <c r="Y3298" s="14">
        <f t="shared" si="1037"/>
        <v>0</v>
      </c>
      <c r="Z3298" s="14">
        <f t="shared" si="1038"/>
        <v>0</v>
      </c>
      <c r="AA3298" s="14">
        <f t="shared" si="1039"/>
        <v>0</v>
      </c>
      <c r="AB3298" s="14">
        <f t="shared" si="1041"/>
        <v>837</v>
      </c>
      <c r="AC3298" s="15">
        <f t="shared" si="1040"/>
        <v>1182.2</v>
      </c>
      <c r="AD3298" s="48">
        <f>(ROUND(AC3298-AC3289,1)/AC3289)</f>
        <v>0.11318267419962336</v>
      </c>
      <c r="AE3298" s="113"/>
      <c r="AF3298" s="60"/>
    </row>
    <row r="3299" spans="1:32">
      <c r="A3299" s="99" t="s">
        <v>834</v>
      </c>
      <c r="B3299" s="91"/>
      <c r="C3299" s="21" t="s">
        <v>327</v>
      </c>
      <c r="D3299" s="12">
        <v>180</v>
      </c>
      <c r="E3299" s="12">
        <v>0</v>
      </c>
      <c r="F3299" s="12">
        <v>0</v>
      </c>
      <c r="G3299" s="12">
        <v>0</v>
      </c>
      <c r="H3299" s="12">
        <v>0</v>
      </c>
      <c r="I3299" s="13">
        <v>65</v>
      </c>
      <c r="J3299" s="13">
        <v>0</v>
      </c>
      <c r="K3299" s="13">
        <v>0</v>
      </c>
      <c r="L3299" s="13">
        <v>0</v>
      </c>
      <c r="M3299" s="13">
        <v>62</v>
      </c>
      <c r="N3299" s="14">
        <f>D3299*$D$13</f>
        <v>270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1028.7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36"/>
        <v>1298.7</v>
      </c>
      <c r="Y3299" s="14">
        <f t="shared" si="1037"/>
        <v>0</v>
      </c>
      <c r="Z3299" s="14">
        <f t="shared" si="1038"/>
        <v>0</v>
      </c>
      <c r="AA3299" s="14">
        <f t="shared" si="1039"/>
        <v>0</v>
      </c>
      <c r="AB3299" s="14">
        <f t="shared" si="1041"/>
        <v>0</v>
      </c>
      <c r="AC3299" s="15">
        <f t="shared" si="1040"/>
        <v>1298.7</v>
      </c>
      <c r="AD3299" s="48">
        <f>(ROUND(AC3299-AC3289,1)/AC3289)</f>
        <v>0.22288135593220337</v>
      </c>
      <c r="AE3299" s="113"/>
      <c r="AF3299" s="60"/>
    </row>
    <row r="3300" spans="1:32">
      <c r="A3300" s="99" t="s">
        <v>835</v>
      </c>
      <c r="B3300" s="91"/>
      <c r="C3300" s="21" t="s">
        <v>328</v>
      </c>
      <c r="D3300" s="12">
        <v>180</v>
      </c>
      <c r="E3300" s="12">
        <v>0</v>
      </c>
      <c r="F3300" s="12">
        <v>0</v>
      </c>
      <c r="G3300" s="12">
        <v>0</v>
      </c>
      <c r="H3300" s="12">
        <v>0</v>
      </c>
      <c r="I3300" s="13">
        <v>65</v>
      </c>
      <c r="J3300" s="13">
        <v>0</v>
      </c>
      <c r="K3300" s="13">
        <v>62</v>
      </c>
      <c r="L3300" s="13">
        <v>0</v>
      </c>
      <c r="M3300" s="13">
        <v>0</v>
      </c>
      <c r="N3300" s="14">
        <f>D3300*$D$14</f>
        <v>270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1028.7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36"/>
        <v>1298.7</v>
      </c>
      <c r="Y3300" s="14">
        <f t="shared" si="1037"/>
        <v>0</v>
      </c>
      <c r="Z3300" s="14">
        <f t="shared" si="1038"/>
        <v>0</v>
      </c>
      <c r="AA3300" s="14">
        <f t="shared" si="1039"/>
        <v>0</v>
      </c>
      <c r="AB3300" s="14">
        <f t="shared" si="1041"/>
        <v>0</v>
      </c>
      <c r="AC3300" s="15">
        <f t="shared" si="1040"/>
        <v>1298.7</v>
      </c>
      <c r="AD3300" s="48">
        <f>(ROUND(AC3300-AC3289,1)/AC3289)</f>
        <v>0.22288135593220337</v>
      </c>
      <c r="AE3300" s="113"/>
      <c r="AF3300" s="60"/>
    </row>
    <row r="3301" spans="1:32">
      <c r="A3301" s="99"/>
      <c r="B3301" s="91"/>
      <c r="C3301" s="21" t="s">
        <v>329</v>
      </c>
      <c r="D3301" s="12">
        <v>180</v>
      </c>
      <c r="E3301" s="12">
        <v>0</v>
      </c>
      <c r="F3301" s="12">
        <v>0</v>
      </c>
      <c r="G3301" s="12">
        <v>0</v>
      </c>
      <c r="H3301" s="12">
        <v>0</v>
      </c>
      <c r="I3301" s="13">
        <v>65</v>
      </c>
      <c r="J3301" s="13">
        <v>0</v>
      </c>
      <c r="K3301" s="13">
        <v>0</v>
      </c>
      <c r="L3301" s="13">
        <v>62</v>
      </c>
      <c r="M3301" s="13">
        <v>0</v>
      </c>
      <c r="N3301" s="14">
        <f>D3301*$D$15</f>
        <v>270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1028.7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36"/>
        <v>1298.7</v>
      </c>
      <c r="Y3301" s="14">
        <f t="shared" si="1037"/>
        <v>0</v>
      </c>
      <c r="Z3301" s="14">
        <f t="shared" si="1038"/>
        <v>0</v>
      </c>
      <c r="AA3301" s="14">
        <f t="shared" si="1039"/>
        <v>0</v>
      </c>
      <c r="AB3301" s="14">
        <f t="shared" si="1041"/>
        <v>0</v>
      </c>
      <c r="AC3301" s="15">
        <f t="shared" si="1040"/>
        <v>1298.7</v>
      </c>
      <c r="AD3301" s="48">
        <f>(ROUND(AC3301-AC3289,1)/AC3289)</f>
        <v>0.22288135593220337</v>
      </c>
      <c r="AE3301" s="113"/>
      <c r="AF3301" s="60"/>
    </row>
    <row r="3302" spans="1:32">
      <c r="A3302" s="99"/>
      <c r="B3302" s="91"/>
      <c r="C3302" s="21" t="s">
        <v>325</v>
      </c>
      <c r="D3302" s="12">
        <v>180</v>
      </c>
      <c r="E3302" s="12">
        <v>0</v>
      </c>
      <c r="F3302" s="12">
        <v>0</v>
      </c>
      <c r="G3302" s="12">
        <v>0</v>
      </c>
      <c r="H3302" s="12">
        <v>0</v>
      </c>
      <c r="I3302" s="13">
        <v>65</v>
      </c>
      <c r="J3302" s="13">
        <v>40</v>
      </c>
      <c r="K3302" s="13">
        <v>0</v>
      </c>
      <c r="L3302" s="13">
        <v>0</v>
      </c>
      <c r="M3302" s="13">
        <v>0</v>
      </c>
      <c r="N3302" s="14">
        <f>D3302*$D$16</f>
        <v>288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705.59999999999991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36"/>
        <v>993.59999999999991</v>
      </c>
      <c r="Y3302" s="14">
        <f t="shared" si="1037"/>
        <v>0</v>
      </c>
      <c r="Z3302" s="14">
        <f t="shared" si="1038"/>
        <v>0</v>
      </c>
      <c r="AA3302" s="14">
        <f t="shared" si="1039"/>
        <v>0</v>
      </c>
      <c r="AB3302" s="14">
        <f t="shared" si="1041"/>
        <v>0</v>
      </c>
      <c r="AC3302" s="15">
        <f t="shared" si="1040"/>
        <v>993.6</v>
      </c>
      <c r="AD3302" s="48">
        <f>(ROUND(AC3302-AC3289,1)/AC3289)</f>
        <v>-6.4406779661016961E-2</v>
      </c>
      <c r="AE3302" s="113"/>
      <c r="AF3302" s="60"/>
    </row>
    <row r="3303" spans="1:32">
      <c r="A3303" s="99"/>
      <c r="B3303" s="91"/>
      <c r="C3303" s="21" t="s">
        <v>326</v>
      </c>
      <c r="D3303" s="12">
        <v>180</v>
      </c>
      <c r="E3303" s="12">
        <v>0</v>
      </c>
      <c r="F3303" s="12">
        <v>0</v>
      </c>
      <c r="G3303" s="12">
        <v>0</v>
      </c>
      <c r="H3303" s="12">
        <v>0</v>
      </c>
      <c r="I3303" s="13">
        <v>78</v>
      </c>
      <c r="J3303" s="13">
        <v>0</v>
      </c>
      <c r="K3303" s="13">
        <v>0</v>
      </c>
      <c r="L3303" s="13">
        <v>0</v>
      </c>
      <c r="M3303" s="13">
        <v>0</v>
      </c>
      <c r="N3303" s="14">
        <f>D3303*$D$17</f>
        <v>288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1010.88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36"/>
        <v>1298.8800000000001</v>
      </c>
      <c r="Y3303" s="14">
        <f t="shared" si="1037"/>
        <v>0</v>
      </c>
      <c r="Z3303" s="14">
        <f t="shared" si="1038"/>
        <v>0</v>
      </c>
      <c r="AA3303" s="14">
        <f t="shared" si="1039"/>
        <v>0</v>
      </c>
      <c r="AB3303" s="14">
        <f t="shared" si="1041"/>
        <v>0</v>
      </c>
      <c r="AC3303" s="15">
        <f t="shared" si="1040"/>
        <v>1298.9000000000001</v>
      </c>
      <c r="AD3303" s="48">
        <f>(ROUND(AC3303-AC3289,1)/AC3289)</f>
        <v>0.22306967984934087</v>
      </c>
      <c r="AE3303" s="113"/>
      <c r="AF3303" s="60"/>
    </row>
    <row r="3304" spans="1:32">
      <c r="A3304" s="106" t="s">
        <v>0</v>
      </c>
      <c r="B3304" s="92" t="s">
        <v>151</v>
      </c>
      <c r="C3304" s="50" t="s">
        <v>242</v>
      </c>
      <c r="D3304" s="11">
        <v>150</v>
      </c>
      <c r="E3304" s="11">
        <v>0</v>
      </c>
      <c r="F3304" s="11">
        <v>0</v>
      </c>
      <c r="G3304" s="11">
        <v>0</v>
      </c>
      <c r="H3304" s="11">
        <v>0</v>
      </c>
      <c r="I3304" s="51">
        <v>70</v>
      </c>
      <c r="J3304" s="51">
        <v>20</v>
      </c>
      <c r="K3304" s="51">
        <v>0</v>
      </c>
      <c r="L3304" s="51">
        <v>0</v>
      </c>
      <c r="M3304" s="51">
        <v>0</v>
      </c>
      <c r="N3304" s="52">
        <f>D3304*$D$3</f>
        <v>300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810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14"/>
        <v>1110</v>
      </c>
      <c r="Y3304" s="52">
        <f t="shared" si="1015"/>
        <v>0</v>
      </c>
      <c r="Z3304" s="52">
        <f t="shared" si="1016"/>
        <v>0</v>
      </c>
      <c r="AA3304" s="52">
        <f t="shared" si="1017"/>
        <v>0</v>
      </c>
      <c r="AB3304" s="52">
        <f>R3304+W3304</f>
        <v>0</v>
      </c>
      <c r="AC3304" s="53">
        <f>ROUND(X3304+Y3304+Z3304+AA3304+AB3304,1)</f>
        <v>1110</v>
      </c>
      <c r="AD3304" s="58"/>
      <c r="AE3304" s="113"/>
      <c r="AF3304" s="60"/>
    </row>
    <row r="3305" spans="1:32">
      <c r="A3305" s="99" t="s">
        <v>802</v>
      </c>
      <c r="B3305" s="93">
        <v>32</v>
      </c>
      <c r="C3305" s="21" t="s">
        <v>324</v>
      </c>
      <c r="D3305" s="12">
        <v>150</v>
      </c>
      <c r="E3305" s="12">
        <v>0</v>
      </c>
      <c r="F3305" s="12">
        <v>0</v>
      </c>
      <c r="G3305" s="12">
        <v>0</v>
      </c>
      <c r="H3305" s="12">
        <v>0</v>
      </c>
      <c r="I3305" s="13">
        <v>86</v>
      </c>
      <c r="J3305" s="13">
        <v>36</v>
      </c>
      <c r="K3305" s="13">
        <v>0</v>
      </c>
      <c r="L3305" s="13">
        <v>0</v>
      </c>
      <c r="M3305" s="13">
        <v>0</v>
      </c>
      <c r="N3305" s="14">
        <f>D3305*$D$4</f>
        <v>240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1024.8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14"/>
        <v>1264.8</v>
      </c>
      <c r="Y3305" s="14">
        <f t="shared" si="1015"/>
        <v>0</v>
      </c>
      <c r="Z3305" s="14">
        <f t="shared" si="1016"/>
        <v>0</v>
      </c>
      <c r="AA3305" s="14">
        <f t="shared" si="1017"/>
        <v>0</v>
      </c>
      <c r="AB3305" s="14">
        <f>R3305+W3305</f>
        <v>0</v>
      </c>
      <c r="AC3305" s="15">
        <f>ROUND(X3305+Y3305+Z3305+AA3305+AB3305,1)</f>
        <v>1264.8</v>
      </c>
      <c r="AD3305" s="48">
        <f>(ROUND(AC3305-AC3304,1)/AC3304)</f>
        <v>0.13945945945945948</v>
      </c>
      <c r="AE3305" s="113"/>
      <c r="AF3305" s="60"/>
    </row>
    <row r="3306" spans="1:32">
      <c r="A3306" s="99" t="s">
        <v>803</v>
      </c>
      <c r="B3306" s="93">
        <v>0</v>
      </c>
      <c r="C3306" s="21" t="s">
        <v>836</v>
      </c>
      <c r="D3306" s="12">
        <v>150</v>
      </c>
      <c r="E3306" s="12">
        <v>0</v>
      </c>
      <c r="F3306" s="12">
        <v>0</v>
      </c>
      <c r="G3306" s="12">
        <v>0</v>
      </c>
      <c r="H3306" s="12">
        <v>0</v>
      </c>
      <c r="I3306" s="13">
        <v>70</v>
      </c>
      <c r="J3306" s="13">
        <v>20</v>
      </c>
      <c r="K3306" s="13">
        <v>0</v>
      </c>
      <c r="L3306" s="13">
        <v>0</v>
      </c>
      <c r="M3306" s="13">
        <v>0</v>
      </c>
      <c r="N3306" s="14">
        <f>D3306*$D$5</f>
        <v>300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756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14"/>
        <v>1056</v>
      </c>
      <c r="Y3306" s="14">
        <f t="shared" si="1015"/>
        <v>0</v>
      </c>
      <c r="Z3306" s="14">
        <f t="shared" si="1016"/>
        <v>0</v>
      </c>
      <c r="AA3306" s="14">
        <f t="shared" si="1017"/>
        <v>0</v>
      </c>
      <c r="AB3306" s="14">
        <f>R3306+W3306</f>
        <v>0</v>
      </c>
      <c r="AC3306" s="15">
        <f t="shared" ref="AC3306:AC3318" si="1042">ROUND(X3306+Y3306+Z3306+AA3306+AB3306,1)</f>
        <v>1056</v>
      </c>
      <c r="AD3306" s="48">
        <f>(ROUND(AC3306-AC3304,1)/AC3304)</f>
        <v>-4.8648648648648651E-2</v>
      </c>
      <c r="AE3306" s="113"/>
      <c r="AF3306" s="60"/>
    </row>
    <row r="3307" spans="1:32">
      <c r="A3307" s="99" t="s">
        <v>804</v>
      </c>
      <c r="B3307" s="93">
        <v>0</v>
      </c>
      <c r="C3307" s="21" t="s">
        <v>337</v>
      </c>
      <c r="D3307" s="12">
        <v>150</v>
      </c>
      <c r="E3307" s="12">
        <v>0</v>
      </c>
      <c r="F3307" s="12">
        <v>0</v>
      </c>
      <c r="G3307" s="12">
        <v>0</v>
      </c>
      <c r="H3307" s="12">
        <v>0</v>
      </c>
      <c r="I3307" s="13">
        <v>70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D3307*$D$6</f>
        <v>300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756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14"/>
        <v>1056</v>
      </c>
      <c r="Y3307" s="14">
        <f t="shared" si="1015"/>
        <v>0</v>
      </c>
      <c r="Z3307" s="14">
        <f t="shared" si="1016"/>
        <v>0</v>
      </c>
      <c r="AA3307" s="14">
        <f t="shared" si="1017"/>
        <v>0</v>
      </c>
      <c r="AB3307" s="14">
        <f t="shared" ref="AB3307:AB3318" si="1043">R3307+W3307</f>
        <v>0</v>
      </c>
      <c r="AC3307" s="15">
        <f t="shared" si="1042"/>
        <v>1056</v>
      </c>
      <c r="AD3307" s="48">
        <f>(ROUND(AC3307-AC3304,1)/AC3304)</f>
        <v>-4.8648648648648651E-2</v>
      </c>
      <c r="AE3307" s="113"/>
      <c r="AF3307" s="60"/>
    </row>
    <row r="3308" spans="1:32">
      <c r="A3308" s="99" t="s">
        <v>805</v>
      </c>
      <c r="B3308" s="93">
        <v>0</v>
      </c>
      <c r="C3308" s="21" t="s">
        <v>338</v>
      </c>
      <c r="D3308" s="12">
        <v>150</v>
      </c>
      <c r="E3308" s="12">
        <v>0</v>
      </c>
      <c r="F3308" s="12">
        <v>0</v>
      </c>
      <c r="G3308" s="12">
        <v>0</v>
      </c>
      <c r="H3308" s="12">
        <v>0</v>
      </c>
      <c r="I3308" s="13">
        <v>70</v>
      </c>
      <c r="J3308" s="13">
        <v>20</v>
      </c>
      <c r="K3308" s="13">
        <v>0</v>
      </c>
      <c r="L3308" s="13">
        <v>0</v>
      </c>
      <c r="M3308" s="13">
        <v>0</v>
      </c>
      <c r="N3308" s="14">
        <f>D3308*$D$7</f>
        <v>300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756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14"/>
        <v>1056</v>
      </c>
      <c r="Y3308" s="14">
        <f t="shared" si="1015"/>
        <v>0</v>
      </c>
      <c r="Z3308" s="14">
        <f t="shared" si="1016"/>
        <v>0</v>
      </c>
      <c r="AA3308" s="14">
        <f t="shared" si="1017"/>
        <v>0</v>
      </c>
      <c r="AB3308" s="14">
        <f t="shared" si="1043"/>
        <v>0</v>
      </c>
      <c r="AC3308" s="15">
        <f t="shared" si="1042"/>
        <v>1056</v>
      </c>
      <c r="AD3308" s="48">
        <f>(ROUND(AC3308-AC3304,1)/AC3304)</f>
        <v>-4.8648648648648651E-2</v>
      </c>
      <c r="AE3308" s="113"/>
      <c r="AF3308" s="60"/>
    </row>
    <row r="3309" spans="1:32">
      <c r="A3309" s="99" t="s">
        <v>655</v>
      </c>
      <c r="B3309" s="93"/>
      <c r="C3309" s="21" t="s">
        <v>339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70</v>
      </c>
      <c r="J3309" s="13">
        <v>20</v>
      </c>
      <c r="K3309" s="13">
        <v>0</v>
      </c>
      <c r="L3309" s="13">
        <v>0</v>
      </c>
      <c r="M3309" s="13">
        <v>0</v>
      </c>
      <c r="N3309" s="14">
        <f>D3309*$D$8</f>
        <v>300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756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14"/>
        <v>1056</v>
      </c>
      <c r="Y3309" s="14">
        <f t="shared" si="1015"/>
        <v>0</v>
      </c>
      <c r="Z3309" s="14">
        <f t="shared" si="1016"/>
        <v>0</v>
      </c>
      <c r="AA3309" s="14">
        <f t="shared" si="1017"/>
        <v>0</v>
      </c>
      <c r="AB3309" s="14">
        <f t="shared" si="1043"/>
        <v>0</v>
      </c>
      <c r="AC3309" s="15">
        <f t="shared" si="1042"/>
        <v>1056</v>
      </c>
      <c r="AD3309" s="48">
        <f>(ROUND(AC3309-AC3304,1)/AC3304)</f>
        <v>-4.8648648648648651E-2</v>
      </c>
      <c r="AE3309" s="113"/>
      <c r="AF3309" s="60"/>
    </row>
    <row r="3310" spans="1:32">
      <c r="A3310" s="99" t="s">
        <v>596</v>
      </c>
      <c r="B3310" s="93"/>
      <c r="C3310" s="21" t="s">
        <v>1</v>
      </c>
      <c r="D3310" s="12">
        <v>75</v>
      </c>
      <c r="E3310" s="12">
        <v>150</v>
      </c>
      <c r="F3310" s="12">
        <v>0</v>
      </c>
      <c r="G3310" s="12">
        <v>0</v>
      </c>
      <c r="H3310" s="12">
        <v>0</v>
      </c>
      <c r="I3310" s="13">
        <v>70</v>
      </c>
      <c r="J3310" s="13">
        <v>20</v>
      </c>
      <c r="K3310" s="13">
        <v>95</v>
      </c>
      <c r="L3310" s="13">
        <v>0</v>
      </c>
      <c r="M3310" s="13">
        <v>0</v>
      </c>
      <c r="N3310" s="14">
        <f>D3310*$D$9</f>
        <v>97.5</v>
      </c>
      <c r="O3310" s="14">
        <f>E3310*$E$9</f>
        <v>225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263.25</v>
      </c>
      <c r="T3310" s="14">
        <f>(O3310/100)*(K3310*$K$9)</f>
        <v>641.25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14"/>
        <v>360.75</v>
      </c>
      <c r="Y3310" s="14">
        <f t="shared" si="1015"/>
        <v>866.25</v>
      </c>
      <c r="Z3310" s="14">
        <f t="shared" si="1016"/>
        <v>0</v>
      </c>
      <c r="AA3310" s="14">
        <f t="shared" si="1017"/>
        <v>0</v>
      </c>
      <c r="AB3310" s="14">
        <f t="shared" si="1043"/>
        <v>0</v>
      </c>
      <c r="AC3310" s="15">
        <f t="shared" si="1042"/>
        <v>1227</v>
      </c>
      <c r="AD3310" s="48">
        <f>(ROUND(AC3310-AC3304,1)/AC3304)</f>
        <v>0.10540540540540541</v>
      </c>
      <c r="AE3310" s="113"/>
      <c r="AF3310" s="60"/>
    </row>
    <row r="3311" spans="1:32">
      <c r="A3311" s="99" t="s">
        <v>831</v>
      </c>
      <c r="B3311" s="93"/>
      <c r="C3311" s="21" t="s">
        <v>2</v>
      </c>
      <c r="D3311" s="12">
        <v>75</v>
      </c>
      <c r="E3311" s="12">
        <v>0</v>
      </c>
      <c r="F3311" s="12">
        <v>150</v>
      </c>
      <c r="G3311" s="12">
        <v>0</v>
      </c>
      <c r="H3311" s="12">
        <v>0</v>
      </c>
      <c r="I3311" s="13">
        <v>70</v>
      </c>
      <c r="J3311" s="13">
        <v>20</v>
      </c>
      <c r="K3311" s="13">
        <v>47.5</v>
      </c>
      <c r="L3311" s="13">
        <v>47.5</v>
      </c>
      <c r="M3311" s="13">
        <v>0</v>
      </c>
      <c r="N3311" s="14">
        <f>D3311*$D$10</f>
        <v>97.5</v>
      </c>
      <c r="O3311" s="14">
        <f>E3311*$E$10</f>
        <v>0</v>
      </c>
      <c r="P3311" s="14">
        <f>F3311*$F$10</f>
        <v>225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263.25</v>
      </c>
      <c r="T3311" s="14">
        <f>(O3311/100)*(K3311*$J$10)</f>
        <v>0</v>
      </c>
      <c r="U3311" s="14">
        <f>(P3311/100)*(K3311*$K$10)+(P3311/100)*(L3311*$L$10)</f>
        <v>641.25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14"/>
        <v>360.75</v>
      </c>
      <c r="Y3311" s="14">
        <f t="shared" si="1015"/>
        <v>0</v>
      </c>
      <c r="Z3311" s="14">
        <f t="shared" si="1016"/>
        <v>866.25</v>
      </c>
      <c r="AA3311" s="14">
        <f t="shared" si="1017"/>
        <v>0</v>
      </c>
      <c r="AB3311" s="14">
        <f t="shared" si="1043"/>
        <v>0</v>
      </c>
      <c r="AC3311" s="15">
        <f t="shared" si="1042"/>
        <v>1227</v>
      </c>
      <c r="AD3311" s="48">
        <f>(ROUND(AC3311-AC3304,1)/AC3304)</f>
        <v>0.10540540540540541</v>
      </c>
      <c r="AE3311" s="113"/>
      <c r="AF3311" s="60"/>
    </row>
    <row r="3312" spans="1:32">
      <c r="A3312" s="99" t="s">
        <v>832</v>
      </c>
      <c r="B3312" s="93"/>
      <c r="C3312" s="21" t="s">
        <v>3</v>
      </c>
      <c r="D3312" s="12">
        <v>75</v>
      </c>
      <c r="E3312" s="12">
        <v>0</v>
      </c>
      <c r="F3312" s="12">
        <v>0</v>
      </c>
      <c r="G3312" s="12">
        <v>150</v>
      </c>
      <c r="H3312" s="12">
        <v>0</v>
      </c>
      <c r="I3312" s="13">
        <v>70</v>
      </c>
      <c r="J3312" s="13">
        <v>20</v>
      </c>
      <c r="K3312" s="13">
        <v>0</v>
      </c>
      <c r="L3312" s="13">
        <v>95</v>
      </c>
      <c r="M3312" s="13">
        <v>0</v>
      </c>
      <c r="N3312" s="14">
        <f>D3312*$D$11</f>
        <v>97.5</v>
      </c>
      <c r="O3312" s="14">
        <f>E3312*$E$11</f>
        <v>0</v>
      </c>
      <c r="P3312" s="14">
        <f>F3312*$F$11</f>
        <v>0</v>
      </c>
      <c r="Q3312" s="14">
        <f>G3312*$G$11</f>
        <v>225</v>
      </c>
      <c r="R3312" s="14">
        <f>H3312*$H$11</f>
        <v>0</v>
      </c>
      <c r="S3312" s="14">
        <f>(N3312/100)*(I3312*$I$11)+(N3312/100)*(J3312*$J$11)</f>
        <v>263.25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641.25</v>
      </c>
      <c r="W3312" s="14">
        <f>(R3312/100)*(K3312*$K$11)+(R3312/100)*(L3312*$L$11)</f>
        <v>0</v>
      </c>
      <c r="X3312" s="14">
        <f t="shared" si="1014"/>
        <v>360.75</v>
      </c>
      <c r="Y3312" s="14">
        <f t="shared" si="1015"/>
        <v>0</v>
      </c>
      <c r="Z3312" s="14">
        <f t="shared" si="1016"/>
        <v>0</v>
      </c>
      <c r="AA3312" s="14">
        <f t="shared" si="1017"/>
        <v>866.25</v>
      </c>
      <c r="AB3312" s="14">
        <f t="shared" si="1043"/>
        <v>0</v>
      </c>
      <c r="AC3312" s="15">
        <f t="shared" si="1042"/>
        <v>1227</v>
      </c>
      <c r="AD3312" s="48">
        <f>(ROUND(AC3312-AC3304,1)/AC3304)</f>
        <v>0.10540540540540541</v>
      </c>
      <c r="AE3312" s="113"/>
      <c r="AF3312" s="60"/>
    </row>
    <row r="3313" spans="1:32">
      <c r="A3313" s="99" t="s">
        <v>833</v>
      </c>
      <c r="B3313" s="93"/>
      <c r="C3313" s="21" t="s">
        <v>4</v>
      </c>
      <c r="D3313" s="12">
        <v>75</v>
      </c>
      <c r="E3313" s="12">
        <v>0</v>
      </c>
      <c r="F3313" s="12">
        <v>0</v>
      </c>
      <c r="G3313" s="12">
        <v>0</v>
      </c>
      <c r="H3313" s="12">
        <v>150</v>
      </c>
      <c r="I3313" s="13">
        <v>70</v>
      </c>
      <c r="J3313" s="13">
        <v>20</v>
      </c>
      <c r="K3313" s="13">
        <v>47.5</v>
      </c>
      <c r="L3313" s="13">
        <v>47.5</v>
      </c>
      <c r="M3313" s="13">
        <v>0</v>
      </c>
      <c r="N3313" s="14">
        <f>D3313*$D$12</f>
        <v>97.5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225</v>
      </c>
      <c r="S3313" s="14">
        <f>(N3313/100)*(I3313*$I$12)+(N3313/100)*(J3313*$J$12)</f>
        <v>263.25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641.25</v>
      </c>
      <c r="X3313" s="14">
        <f t="shared" si="1014"/>
        <v>360.75</v>
      </c>
      <c r="Y3313" s="14">
        <f t="shared" si="1015"/>
        <v>0</v>
      </c>
      <c r="Z3313" s="14">
        <f t="shared" si="1016"/>
        <v>0</v>
      </c>
      <c r="AA3313" s="14">
        <f t="shared" si="1017"/>
        <v>0</v>
      </c>
      <c r="AB3313" s="14">
        <f t="shared" si="1043"/>
        <v>866.25</v>
      </c>
      <c r="AC3313" s="15">
        <f t="shared" si="1042"/>
        <v>1227</v>
      </c>
      <c r="AD3313" s="48">
        <f>(ROUND(AC3313-AC3304,1)/AC3304)</f>
        <v>0.10540540540540541</v>
      </c>
      <c r="AE3313" s="113"/>
      <c r="AF3313" s="60"/>
    </row>
    <row r="3314" spans="1:32">
      <c r="A3314" s="99" t="s">
        <v>834</v>
      </c>
      <c r="B3314" s="93"/>
      <c r="C3314" s="21" t="s">
        <v>327</v>
      </c>
      <c r="D3314" s="12">
        <v>150</v>
      </c>
      <c r="E3314" s="12">
        <v>0</v>
      </c>
      <c r="F3314" s="12">
        <v>0</v>
      </c>
      <c r="G3314" s="12">
        <v>0</v>
      </c>
      <c r="H3314" s="12">
        <v>0</v>
      </c>
      <c r="I3314" s="13">
        <v>70</v>
      </c>
      <c r="J3314" s="13">
        <v>20</v>
      </c>
      <c r="K3314" s="13">
        <v>0</v>
      </c>
      <c r="L3314" s="13">
        <v>0</v>
      </c>
      <c r="M3314" s="13">
        <v>75</v>
      </c>
      <c r="N3314" s="14">
        <f>D3314*$D$13</f>
        <v>225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1113.75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14"/>
        <v>1338.75</v>
      </c>
      <c r="Y3314" s="14">
        <f t="shared" si="1015"/>
        <v>0</v>
      </c>
      <c r="Z3314" s="14">
        <f t="shared" si="1016"/>
        <v>0</v>
      </c>
      <c r="AA3314" s="14">
        <f t="shared" si="1017"/>
        <v>0</v>
      </c>
      <c r="AB3314" s="14">
        <f t="shared" si="1043"/>
        <v>0</v>
      </c>
      <c r="AC3314" s="15">
        <f t="shared" si="1042"/>
        <v>1338.8</v>
      </c>
      <c r="AD3314" s="48">
        <f>(ROUND(AC3314-AC3304,1)/AC3304)</f>
        <v>0.20612612612612613</v>
      </c>
      <c r="AE3314" s="113"/>
      <c r="AF3314" s="60"/>
    </row>
    <row r="3315" spans="1:32">
      <c r="A3315" s="99" t="s">
        <v>835</v>
      </c>
      <c r="B3315" s="93"/>
      <c r="C3315" s="21" t="s">
        <v>328</v>
      </c>
      <c r="D3315" s="12">
        <v>150</v>
      </c>
      <c r="E3315" s="12">
        <v>0</v>
      </c>
      <c r="F3315" s="12">
        <v>0</v>
      </c>
      <c r="G3315" s="12">
        <v>0</v>
      </c>
      <c r="H3315" s="12">
        <v>0</v>
      </c>
      <c r="I3315" s="13">
        <v>70</v>
      </c>
      <c r="J3315" s="13">
        <v>20</v>
      </c>
      <c r="K3315" s="13">
        <v>75</v>
      </c>
      <c r="L3315" s="13">
        <v>0</v>
      </c>
      <c r="M3315" s="13">
        <v>0</v>
      </c>
      <c r="N3315" s="14">
        <f>D3315*$D$14</f>
        <v>225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1113.75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14"/>
        <v>1338.75</v>
      </c>
      <c r="Y3315" s="14">
        <f t="shared" si="1015"/>
        <v>0</v>
      </c>
      <c r="Z3315" s="14">
        <f t="shared" si="1016"/>
        <v>0</v>
      </c>
      <c r="AA3315" s="14">
        <f t="shared" si="1017"/>
        <v>0</v>
      </c>
      <c r="AB3315" s="14">
        <f t="shared" si="1043"/>
        <v>0</v>
      </c>
      <c r="AC3315" s="15">
        <f t="shared" si="1042"/>
        <v>1338.8</v>
      </c>
      <c r="AD3315" s="48">
        <f>(ROUND(AC3315-AC3304,1)/AC3304)</f>
        <v>0.20612612612612613</v>
      </c>
      <c r="AE3315" s="113"/>
      <c r="AF3315" s="60"/>
    </row>
    <row r="3316" spans="1:32">
      <c r="A3316" s="99"/>
      <c r="B3316" s="93"/>
      <c r="C3316" s="21" t="s">
        <v>329</v>
      </c>
      <c r="D3316" s="12">
        <v>150</v>
      </c>
      <c r="E3316" s="12">
        <v>0</v>
      </c>
      <c r="F3316" s="12">
        <v>0</v>
      </c>
      <c r="G3316" s="12">
        <v>0</v>
      </c>
      <c r="H3316" s="12">
        <v>0</v>
      </c>
      <c r="I3316" s="13">
        <v>70</v>
      </c>
      <c r="J3316" s="13">
        <v>20</v>
      </c>
      <c r="K3316" s="13">
        <v>0</v>
      </c>
      <c r="L3316" s="13">
        <v>75</v>
      </c>
      <c r="M3316" s="13">
        <v>0</v>
      </c>
      <c r="N3316" s="14">
        <f>D3316*$D$15</f>
        <v>225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1113.75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14"/>
        <v>1338.75</v>
      </c>
      <c r="Y3316" s="14">
        <f t="shared" si="1015"/>
        <v>0</v>
      </c>
      <c r="Z3316" s="14">
        <f t="shared" si="1016"/>
        <v>0</v>
      </c>
      <c r="AA3316" s="14">
        <f t="shared" si="1017"/>
        <v>0</v>
      </c>
      <c r="AB3316" s="14">
        <f t="shared" si="1043"/>
        <v>0</v>
      </c>
      <c r="AC3316" s="15">
        <f t="shared" si="1042"/>
        <v>1338.8</v>
      </c>
      <c r="AD3316" s="48">
        <f>(ROUND(AC3316-AC3304,1)/AC3304)</f>
        <v>0.20612612612612613</v>
      </c>
      <c r="AE3316" s="113"/>
      <c r="AF3316" s="60"/>
    </row>
    <row r="3317" spans="1:32">
      <c r="A3317" s="99"/>
      <c r="B3317" s="93"/>
      <c r="C3317" s="21" t="s">
        <v>325</v>
      </c>
      <c r="D3317" s="12">
        <v>150</v>
      </c>
      <c r="E3317" s="12">
        <v>0</v>
      </c>
      <c r="F3317" s="12">
        <v>0</v>
      </c>
      <c r="G3317" s="12">
        <v>0</v>
      </c>
      <c r="H3317" s="12">
        <v>0</v>
      </c>
      <c r="I3317" s="13">
        <v>70</v>
      </c>
      <c r="J3317" s="13">
        <v>59</v>
      </c>
      <c r="K3317" s="13">
        <v>0</v>
      </c>
      <c r="L3317" s="13">
        <v>0</v>
      </c>
      <c r="M3317" s="13">
        <v>0</v>
      </c>
      <c r="N3317" s="14">
        <f>D3317*$D$16</f>
        <v>240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805.19999999999993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14"/>
        <v>1045.1999999999998</v>
      </c>
      <c r="Y3317" s="14">
        <f t="shared" si="1015"/>
        <v>0</v>
      </c>
      <c r="Z3317" s="14">
        <f t="shared" si="1016"/>
        <v>0</v>
      </c>
      <c r="AA3317" s="14">
        <f t="shared" si="1017"/>
        <v>0</v>
      </c>
      <c r="AB3317" s="14">
        <f t="shared" si="1043"/>
        <v>0</v>
      </c>
      <c r="AC3317" s="15">
        <f t="shared" si="1042"/>
        <v>1045.2</v>
      </c>
      <c r="AD3317" s="48">
        <f>(ROUND(AC3317-AC3304,1)/AC3304)</f>
        <v>-5.8378378378378379E-2</v>
      </c>
      <c r="AE3317" s="113"/>
      <c r="AF3317" s="60"/>
    </row>
    <row r="3318" spans="1:32">
      <c r="A3318" s="99"/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93</v>
      </c>
      <c r="J3318" s="13">
        <v>20</v>
      </c>
      <c r="K3318" s="13">
        <v>0</v>
      </c>
      <c r="L3318" s="13">
        <v>0</v>
      </c>
      <c r="M3318" s="13">
        <v>0</v>
      </c>
      <c r="N3318" s="14">
        <f>D3318*$D$17</f>
        <v>240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1052.4000000000001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14"/>
        <v>1292.4000000000001</v>
      </c>
      <c r="Y3318" s="14">
        <f t="shared" si="1015"/>
        <v>0</v>
      </c>
      <c r="Z3318" s="14">
        <f t="shared" si="1016"/>
        <v>0</v>
      </c>
      <c r="AA3318" s="14">
        <f t="shared" si="1017"/>
        <v>0</v>
      </c>
      <c r="AB3318" s="14">
        <f t="shared" si="1043"/>
        <v>0</v>
      </c>
      <c r="AC3318" s="15">
        <f t="shared" si="1042"/>
        <v>1292.4000000000001</v>
      </c>
      <c r="AD3318" s="48">
        <f>(ROUND(AC3318-AC3304,1)/AC3304)</f>
        <v>0.16432432432432434</v>
      </c>
      <c r="AE3318" s="113"/>
      <c r="AF3318" s="60"/>
    </row>
    <row r="3319" spans="1:32">
      <c r="A3319" s="106" t="s">
        <v>0</v>
      </c>
      <c r="B3319" s="90" t="s">
        <v>152</v>
      </c>
      <c r="C3319" s="50" t="s">
        <v>242</v>
      </c>
      <c r="D3319" s="11">
        <v>140</v>
      </c>
      <c r="E3319" s="11">
        <v>0</v>
      </c>
      <c r="F3319" s="11">
        <v>110</v>
      </c>
      <c r="G3319" s="11">
        <v>0</v>
      </c>
      <c r="H3319" s="11">
        <v>0</v>
      </c>
      <c r="I3319" s="51">
        <v>40</v>
      </c>
      <c r="J3319" s="51">
        <v>10</v>
      </c>
      <c r="K3319" s="51">
        <v>25</v>
      </c>
      <c r="L3319" s="51">
        <v>25</v>
      </c>
      <c r="M3319" s="51">
        <v>0</v>
      </c>
      <c r="N3319" s="52">
        <f>D3319*$D$3</f>
        <v>280</v>
      </c>
      <c r="O3319" s="52">
        <f>E3319*$E$3</f>
        <v>0</v>
      </c>
      <c r="P3319" s="52">
        <f>F3319*$F$3</f>
        <v>220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420</v>
      </c>
      <c r="T3319" s="52">
        <f>(O3319/100)*(K3319*$K$3)</f>
        <v>0</v>
      </c>
      <c r="U3319" s="52">
        <f>(P3319/100)*(K3319*$K$3)+(P3319/100)*(L3319*$L$3)</f>
        <v>330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14"/>
        <v>700</v>
      </c>
      <c r="Y3319" s="52">
        <f t="shared" si="1015"/>
        <v>0</v>
      </c>
      <c r="Z3319" s="52">
        <f t="shared" si="1016"/>
        <v>550</v>
      </c>
      <c r="AA3319" s="52">
        <f t="shared" si="1017"/>
        <v>0</v>
      </c>
      <c r="AB3319" s="52">
        <f>R3319+W3319</f>
        <v>0</v>
      </c>
      <c r="AC3319" s="53">
        <f>ROUND(X3319+Y3319+Z3319+AA3319+AB3319,1)</f>
        <v>1250</v>
      </c>
      <c r="AD3319" s="58"/>
      <c r="AE3319" s="113"/>
      <c r="AF3319" s="60"/>
    </row>
    <row r="3320" spans="1:32">
      <c r="A3320" s="99" t="s">
        <v>802</v>
      </c>
      <c r="B3320" s="91">
        <v>32</v>
      </c>
      <c r="C3320" s="21" t="s">
        <v>324</v>
      </c>
      <c r="D3320" s="12">
        <v>140</v>
      </c>
      <c r="E3320" s="12">
        <v>0</v>
      </c>
      <c r="F3320" s="12">
        <v>110</v>
      </c>
      <c r="G3320" s="12">
        <v>0</v>
      </c>
      <c r="H3320" s="12">
        <v>0</v>
      </c>
      <c r="I3320" s="13">
        <v>55</v>
      </c>
      <c r="J3320" s="13">
        <v>36</v>
      </c>
      <c r="K3320" s="13">
        <v>25</v>
      </c>
      <c r="L3320" s="13">
        <v>25</v>
      </c>
      <c r="M3320" s="13">
        <v>0</v>
      </c>
      <c r="N3320" s="14">
        <f>D3320*$D$4</f>
        <v>224</v>
      </c>
      <c r="O3320" s="14">
        <f>E3320*$E$4</f>
        <v>0</v>
      </c>
      <c r="P3320" s="14">
        <f>F3320*$F$4</f>
        <v>176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713.44</v>
      </c>
      <c r="T3320" s="14">
        <f>(O3320/100)*(K3320*$K$4)</f>
        <v>0</v>
      </c>
      <c r="U3320" s="14">
        <f>(P3320/100)*(K3320*$K$4)+(P3320/100)*(L3320*$L$4)</f>
        <v>264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ref="X3320:X3333" si="1044">N3320+S3320</f>
        <v>937.44</v>
      </c>
      <c r="Y3320" s="14">
        <f t="shared" ref="Y3320:Y3333" si="1045">O3320+T3320</f>
        <v>0</v>
      </c>
      <c r="Z3320" s="14">
        <f t="shared" ref="Z3320:Z3333" si="1046">P3320+U3320</f>
        <v>440</v>
      </c>
      <c r="AA3320" s="14">
        <f t="shared" ref="AA3320:AA3333" si="1047">Q3320+V3320</f>
        <v>0</v>
      </c>
      <c r="AB3320" s="14">
        <f>R3320+W3320</f>
        <v>0</v>
      </c>
      <c r="AC3320" s="15">
        <f>ROUND(X3320+Y3320+Z3320+AA3320+AB3320,1)</f>
        <v>1377.4</v>
      </c>
      <c r="AD3320" s="48">
        <f>(ROUND(AC3320-AC3319,1)/AC3319)</f>
        <v>0.10192000000000001</v>
      </c>
      <c r="AE3320" s="113"/>
      <c r="AF3320" s="60"/>
    </row>
    <row r="3321" spans="1:32">
      <c r="A3321" s="99" t="s">
        <v>803</v>
      </c>
      <c r="B3321" s="91">
        <v>0</v>
      </c>
      <c r="C3321" s="21" t="s">
        <v>836</v>
      </c>
      <c r="D3321" s="12">
        <v>140</v>
      </c>
      <c r="E3321" s="12">
        <v>0</v>
      </c>
      <c r="F3321" s="12">
        <v>110</v>
      </c>
      <c r="G3321" s="12">
        <v>0</v>
      </c>
      <c r="H3321" s="12">
        <v>0</v>
      </c>
      <c r="I3321" s="13">
        <v>40</v>
      </c>
      <c r="J3321" s="13">
        <v>10</v>
      </c>
      <c r="K3321" s="13">
        <v>25</v>
      </c>
      <c r="L3321" s="13">
        <v>25</v>
      </c>
      <c r="M3321" s="13">
        <v>0</v>
      </c>
      <c r="N3321" s="14">
        <f>D3321*$D$5</f>
        <v>280</v>
      </c>
      <c r="O3321" s="14">
        <f>E3321*$E$5</f>
        <v>0</v>
      </c>
      <c r="P3321" s="14">
        <f>F3321*$F$5</f>
        <v>220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391.99999999999994</v>
      </c>
      <c r="T3321" s="14">
        <f>(O3321/100)*(K3321*$K$5)</f>
        <v>0</v>
      </c>
      <c r="U3321" s="14">
        <f>(P3321/100)*(K3321*$K$5)+(P3321/100)*(L3321*$L$5)</f>
        <v>308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44"/>
        <v>672</v>
      </c>
      <c r="Y3321" s="14">
        <f t="shared" si="1045"/>
        <v>0</v>
      </c>
      <c r="Z3321" s="14">
        <f t="shared" si="1046"/>
        <v>528</v>
      </c>
      <c r="AA3321" s="14">
        <f t="shared" si="1047"/>
        <v>0</v>
      </c>
      <c r="AB3321" s="14">
        <f>R3321+W3321</f>
        <v>0</v>
      </c>
      <c r="AC3321" s="15">
        <f t="shared" ref="AC3321:AC3333" si="1048">ROUND(X3321+Y3321+Z3321+AA3321+AB3321,1)</f>
        <v>1200</v>
      </c>
      <c r="AD3321" s="48">
        <f>(ROUND(AC3321-AC3319,1)/AC3319)</f>
        <v>-0.04</v>
      </c>
      <c r="AE3321" s="113"/>
      <c r="AF3321" s="60"/>
    </row>
    <row r="3322" spans="1:32">
      <c r="A3322" s="99" t="s">
        <v>804</v>
      </c>
      <c r="B3322" s="91">
        <v>10</v>
      </c>
      <c r="C3322" s="21" t="s">
        <v>337</v>
      </c>
      <c r="D3322" s="12">
        <v>140</v>
      </c>
      <c r="E3322" s="12">
        <v>0</v>
      </c>
      <c r="F3322" s="12">
        <v>110</v>
      </c>
      <c r="G3322" s="12">
        <v>0</v>
      </c>
      <c r="H3322" s="12">
        <v>0</v>
      </c>
      <c r="I3322" s="13">
        <v>40</v>
      </c>
      <c r="J3322" s="13">
        <v>10</v>
      </c>
      <c r="K3322" s="13">
        <v>25</v>
      </c>
      <c r="L3322" s="13">
        <v>25</v>
      </c>
      <c r="M3322" s="13">
        <v>0</v>
      </c>
      <c r="N3322" s="14">
        <f>D3322*$D$6</f>
        <v>280</v>
      </c>
      <c r="O3322" s="14">
        <f>E3322*$E$6</f>
        <v>0</v>
      </c>
      <c r="P3322" s="14">
        <f>F3322*$F$6</f>
        <v>220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391.99999999999994</v>
      </c>
      <c r="T3322" s="14">
        <f>(O3322/100)*(K3322*$K$6)</f>
        <v>0</v>
      </c>
      <c r="U3322" s="14">
        <f>(P3322/100)*(K3322*$K$6)+(P3322/100)*(L3322*$L$6)</f>
        <v>308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44"/>
        <v>672</v>
      </c>
      <c r="Y3322" s="14">
        <f t="shared" si="1045"/>
        <v>0</v>
      </c>
      <c r="Z3322" s="14">
        <f t="shared" si="1046"/>
        <v>528</v>
      </c>
      <c r="AA3322" s="14">
        <f t="shared" si="1047"/>
        <v>0</v>
      </c>
      <c r="AB3322" s="14">
        <f t="shared" ref="AB3322:AB3333" si="1049">R3322+W3322</f>
        <v>0</v>
      </c>
      <c r="AC3322" s="15">
        <f t="shared" si="1048"/>
        <v>1200</v>
      </c>
      <c r="AD3322" s="48">
        <f>(ROUND(AC3322-AC3319,1)/AC3319)</f>
        <v>-0.04</v>
      </c>
      <c r="AE3322" s="113"/>
      <c r="AF3322" s="60"/>
    </row>
    <row r="3323" spans="1:32">
      <c r="A3323" s="99" t="s">
        <v>805</v>
      </c>
      <c r="B3323" s="91">
        <v>10</v>
      </c>
      <c r="C3323" s="21" t="s">
        <v>338</v>
      </c>
      <c r="D3323" s="12">
        <v>140</v>
      </c>
      <c r="E3323" s="12">
        <v>0</v>
      </c>
      <c r="F3323" s="12">
        <v>110</v>
      </c>
      <c r="G3323" s="12">
        <v>0</v>
      </c>
      <c r="H3323" s="12">
        <v>0</v>
      </c>
      <c r="I3323" s="13">
        <v>40</v>
      </c>
      <c r="J3323" s="13">
        <v>10</v>
      </c>
      <c r="K3323" s="13">
        <v>25</v>
      </c>
      <c r="L3323" s="13">
        <v>25</v>
      </c>
      <c r="M3323" s="13">
        <v>0</v>
      </c>
      <c r="N3323" s="14">
        <f>D3323*$D$7</f>
        <v>280</v>
      </c>
      <c r="O3323" s="14">
        <f>E3323*$E$7</f>
        <v>0</v>
      </c>
      <c r="P3323" s="14">
        <f>F3323*$F$7</f>
        <v>220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391.99999999999994</v>
      </c>
      <c r="T3323" s="14">
        <f>(O3323/100)*(K3323*$K$7)</f>
        <v>0</v>
      </c>
      <c r="U3323" s="14">
        <f>(P3323/100)*(K3323*$K$7)+(P3323/100)*(L3323*$L$7)</f>
        <v>308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44"/>
        <v>672</v>
      </c>
      <c r="Y3323" s="14">
        <f t="shared" si="1045"/>
        <v>0</v>
      </c>
      <c r="Z3323" s="14">
        <f t="shared" si="1046"/>
        <v>528</v>
      </c>
      <c r="AA3323" s="14">
        <f t="shared" si="1047"/>
        <v>0</v>
      </c>
      <c r="AB3323" s="14">
        <f t="shared" si="1049"/>
        <v>0</v>
      </c>
      <c r="AC3323" s="15">
        <f t="shared" si="1048"/>
        <v>1200</v>
      </c>
      <c r="AD3323" s="48">
        <f>(ROUND(AC3323-AC3319,1)/AC3319)</f>
        <v>-0.04</v>
      </c>
      <c r="AE3323" s="113"/>
      <c r="AF3323" s="60"/>
    </row>
    <row r="3324" spans="1:32">
      <c r="A3324" s="99" t="s">
        <v>655</v>
      </c>
      <c r="B3324" s="91"/>
      <c r="C3324" s="21" t="s">
        <v>339</v>
      </c>
      <c r="D3324" s="12">
        <v>140</v>
      </c>
      <c r="E3324" s="12">
        <v>0</v>
      </c>
      <c r="F3324" s="12">
        <v>110</v>
      </c>
      <c r="G3324" s="12">
        <v>0</v>
      </c>
      <c r="H3324" s="12">
        <v>0</v>
      </c>
      <c r="I3324" s="13">
        <v>40</v>
      </c>
      <c r="J3324" s="13">
        <v>10</v>
      </c>
      <c r="K3324" s="13">
        <v>25</v>
      </c>
      <c r="L3324" s="13">
        <v>25</v>
      </c>
      <c r="M3324" s="13">
        <v>0</v>
      </c>
      <c r="N3324" s="14">
        <f>D3324*$D$8</f>
        <v>280</v>
      </c>
      <c r="O3324" s="14">
        <f>E3324*$E$8</f>
        <v>0</v>
      </c>
      <c r="P3324" s="14">
        <f>F3324*$F$8</f>
        <v>220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391.99999999999994</v>
      </c>
      <c r="T3324" s="14">
        <f>(O3324/100)*(K3324*$K$8)</f>
        <v>0</v>
      </c>
      <c r="U3324" s="14">
        <f>(P3324/100)*(K3324*$K$8)+(P3324/100)*(L3324*$L$8)</f>
        <v>308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44"/>
        <v>672</v>
      </c>
      <c r="Y3324" s="14">
        <f t="shared" si="1045"/>
        <v>0</v>
      </c>
      <c r="Z3324" s="14">
        <f t="shared" si="1046"/>
        <v>528</v>
      </c>
      <c r="AA3324" s="14">
        <f t="shared" si="1047"/>
        <v>0</v>
      </c>
      <c r="AB3324" s="14">
        <f t="shared" si="1049"/>
        <v>0</v>
      </c>
      <c r="AC3324" s="15">
        <f t="shared" si="1048"/>
        <v>1200</v>
      </c>
      <c r="AD3324" s="48">
        <f>(ROUND(AC3324-AC3319,1)/AC3319)</f>
        <v>-0.04</v>
      </c>
      <c r="AE3324" s="113"/>
      <c r="AF3324" s="60"/>
    </row>
    <row r="3325" spans="1:32">
      <c r="A3325" s="99" t="s">
        <v>596</v>
      </c>
      <c r="B3325" s="91"/>
      <c r="C3325" s="21" t="s">
        <v>1</v>
      </c>
      <c r="D3325" s="12">
        <v>70</v>
      </c>
      <c r="E3325" s="12">
        <v>210</v>
      </c>
      <c r="F3325" s="12">
        <v>0</v>
      </c>
      <c r="G3325" s="12">
        <v>0</v>
      </c>
      <c r="H3325" s="12">
        <v>0</v>
      </c>
      <c r="I3325" s="13">
        <v>40</v>
      </c>
      <c r="J3325" s="13">
        <v>10</v>
      </c>
      <c r="K3325" s="13">
        <v>80</v>
      </c>
      <c r="L3325" s="13">
        <v>0</v>
      </c>
      <c r="M3325" s="13">
        <v>0</v>
      </c>
      <c r="N3325" s="14">
        <f>D3325*$D$9</f>
        <v>91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136.5</v>
      </c>
      <c r="T3325" s="14">
        <f>(O3325/100)*(K3325*$K$9)</f>
        <v>756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44"/>
        <v>227.5</v>
      </c>
      <c r="Y3325" s="14">
        <f t="shared" si="1045"/>
        <v>1071</v>
      </c>
      <c r="Z3325" s="14">
        <f t="shared" si="1046"/>
        <v>0</v>
      </c>
      <c r="AA3325" s="14">
        <f t="shared" si="1047"/>
        <v>0</v>
      </c>
      <c r="AB3325" s="14">
        <f t="shared" si="1049"/>
        <v>0</v>
      </c>
      <c r="AC3325" s="15">
        <f t="shared" si="1048"/>
        <v>1298.5</v>
      </c>
      <c r="AD3325" s="48">
        <f>(ROUND(AC3325-AC3319,1)/AC3319)</f>
        <v>3.8800000000000001E-2</v>
      </c>
      <c r="AE3325" s="113"/>
      <c r="AF3325" s="60"/>
    </row>
    <row r="3326" spans="1:32">
      <c r="A3326" s="99" t="s">
        <v>831</v>
      </c>
      <c r="B3326" s="91"/>
      <c r="C3326" s="21" t="s">
        <v>2</v>
      </c>
      <c r="D3326" s="12">
        <v>70</v>
      </c>
      <c r="E3326" s="12">
        <v>0</v>
      </c>
      <c r="F3326" s="12">
        <v>210</v>
      </c>
      <c r="G3326" s="12">
        <v>0</v>
      </c>
      <c r="H3326" s="12">
        <v>0</v>
      </c>
      <c r="I3326" s="13">
        <v>40</v>
      </c>
      <c r="J3326" s="13">
        <v>10</v>
      </c>
      <c r="K3326" s="13">
        <v>40</v>
      </c>
      <c r="L3326" s="13">
        <v>40</v>
      </c>
      <c r="M3326" s="13">
        <v>0</v>
      </c>
      <c r="N3326" s="14">
        <f>D3326*$D$10</f>
        <v>91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136.5</v>
      </c>
      <c r="T3326" s="14">
        <f>(O3326/100)*(K3326*$J$10)</f>
        <v>0</v>
      </c>
      <c r="U3326" s="14">
        <f>(P3326/100)*(K3326*$K$10)+(P3326/100)*(L3326*$L$10)</f>
        <v>756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44"/>
        <v>227.5</v>
      </c>
      <c r="Y3326" s="14">
        <f t="shared" si="1045"/>
        <v>0</v>
      </c>
      <c r="Z3326" s="14">
        <f t="shared" si="1046"/>
        <v>1071</v>
      </c>
      <c r="AA3326" s="14">
        <f t="shared" si="1047"/>
        <v>0</v>
      </c>
      <c r="AB3326" s="14">
        <f t="shared" si="1049"/>
        <v>0</v>
      </c>
      <c r="AC3326" s="15">
        <f t="shared" si="1048"/>
        <v>1298.5</v>
      </c>
      <c r="AD3326" s="48">
        <f>(ROUND(AC3326-AC3319,1)/AC3319)</f>
        <v>3.8800000000000001E-2</v>
      </c>
      <c r="AE3326" s="113"/>
      <c r="AF3326" s="60"/>
    </row>
    <row r="3327" spans="1:32">
      <c r="A3327" s="99" t="s">
        <v>832</v>
      </c>
      <c r="B3327" s="91"/>
      <c r="C3327" s="21" t="s">
        <v>3</v>
      </c>
      <c r="D3327" s="12">
        <v>70</v>
      </c>
      <c r="E3327" s="12">
        <v>0</v>
      </c>
      <c r="F3327" s="12">
        <v>0</v>
      </c>
      <c r="G3327" s="12">
        <v>210</v>
      </c>
      <c r="H3327" s="12">
        <v>0</v>
      </c>
      <c r="I3327" s="13">
        <v>40</v>
      </c>
      <c r="J3327" s="13">
        <v>10</v>
      </c>
      <c r="K3327" s="13">
        <v>0</v>
      </c>
      <c r="L3327" s="13">
        <v>80</v>
      </c>
      <c r="M3327" s="13">
        <v>0</v>
      </c>
      <c r="N3327" s="14">
        <f>D3327*$D$11</f>
        <v>91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136.5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756</v>
      </c>
      <c r="W3327" s="14">
        <f>(R3327/100)*(K3327*$K$11)+(R3327/100)*(L3327*$L$11)</f>
        <v>0</v>
      </c>
      <c r="X3327" s="14">
        <f t="shared" si="1044"/>
        <v>227.5</v>
      </c>
      <c r="Y3327" s="14">
        <f t="shared" si="1045"/>
        <v>0</v>
      </c>
      <c r="Z3327" s="14">
        <f t="shared" si="1046"/>
        <v>0</v>
      </c>
      <c r="AA3327" s="14">
        <f t="shared" si="1047"/>
        <v>1071</v>
      </c>
      <c r="AB3327" s="14">
        <f t="shared" si="1049"/>
        <v>0</v>
      </c>
      <c r="AC3327" s="15">
        <f t="shared" si="1048"/>
        <v>1298.5</v>
      </c>
      <c r="AD3327" s="48">
        <f>(ROUND(AC3327-AC3319,1)/AC3319)</f>
        <v>3.8800000000000001E-2</v>
      </c>
      <c r="AE3327" s="113"/>
      <c r="AF3327" s="60"/>
    </row>
    <row r="3328" spans="1:32">
      <c r="A3328" s="99" t="s">
        <v>833</v>
      </c>
      <c r="B3328" s="91"/>
      <c r="C3328" s="21" t="s">
        <v>4</v>
      </c>
      <c r="D3328" s="12">
        <v>70</v>
      </c>
      <c r="E3328" s="12">
        <v>0</v>
      </c>
      <c r="F3328" s="12">
        <v>0</v>
      </c>
      <c r="G3328" s="12">
        <v>0</v>
      </c>
      <c r="H3328" s="12">
        <v>210</v>
      </c>
      <c r="I3328" s="13">
        <v>40</v>
      </c>
      <c r="J3328" s="13">
        <v>10</v>
      </c>
      <c r="K3328" s="13">
        <v>40</v>
      </c>
      <c r="L3328" s="13">
        <v>40</v>
      </c>
      <c r="M3328" s="13">
        <v>0</v>
      </c>
      <c r="N3328" s="14">
        <f>D3328*$D$12</f>
        <v>91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136.5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756</v>
      </c>
      <c r="X3328" s="14">
        <f t="shared" si="1044"/>
        <v>227.5</v>
      </c>
      <c r="Y3328" s="14">
        <f t="shared" si="1045"/>
        <v>0</v>
      </c>
      <c r="Z3328" s="14">
        <f t="shared" si="1046"/>
        <v>0</v>
      </c>
      <c r="AA3328" s="14">
        <f t="shared" si="1047"/>
        <v>0</v>
      </c>
      <c r="AB3328" s="14">
        <f t="shared" si="1049"/>
        <v>1071</v>
      </c>
      <c r="AC3328" s="15">
        <f t="shared" si="1048"/>
        <v>1298.5</v>
      </c>
      <c r="AD3328" s="48">
        <f>(ROUND(AC3328-AC3319,1)/AC3319)</f>
        <v>3.8800000000000001E-2</v>
      </c>
      <c r="AE3328" s="113"/>
      <c r="AF3328" s="60"/>
    </row>
    <row r="3329" spans="1:32">
      <c r="A3329" s="99" t="s">
        <v>834</v>
      </c>
      <c r="B3329" s="91"/>
      <c r="C3329" s="21" t="s">
        <v>327</v>
      </c>
      <c r="D3329" s="12">
        <v>140</v>
      </c>
      <c r="E3329" s="12">
        <v>0</v>
      </c>
      <c r="F3329" s="12">
        <v>110</v>
      </c>
      <c r="G3329" s="12">
        <v>0</v>
      </c>
      <c r="H3329" s="12">
        <v>0</v>
      </c>
      <c r="I3329" s="13">
        <v>40</v>
      </c>
      <c r="J3329" s="13">
        <v>10</v>
      </c>
      <c r="K3329" s="13">
        <v>25</v>
      </c>
      <c r="L3329" s="13">
        <v>25</v>
      </c>
      <c r="M3329" s="13">
        <v>35</v>
      </c>
      <c r="N3329" s="14">
        <f>D3329*$D$13</f>
        <v>210</v>
      </c>
      <c r="O3329" s="14">
        <f>E3329*$E$13</f>
        <v>0</v>
      </c>
      <c r="P3329" s="14">
        <f>F3329*$F$13</f>
        <v>165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535.5</v>
      </c>
      <c r="T3329" s="14">
        <f>(O3329/100)*(K3329*$K$13)+(O3329/100)*(M3329*$M$13)</f>
        <v>0</v>
      </c>
      <c r="U3329" s="14">
        <f>(P3329/100)*(K3329*$K$13)+(P3329/100)*(L3329*$L$13)+(P3329/100)*(M3329*$M$13)</f>
        <v>478.5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44"/>
        <v>745.5</v>
      </c>
      <c r="Y3329" s="14">
        <f t="shared" si="1045"/>
        <v>0</v>
      </c>
      <c r="Z3329" s="14">
        <f t="shared" si="1046"/>
        <v>643.5</v>
      </c>
      <c r="AA3329" s="14">
        <f t="shared" si="1047"/>
        <v>0</v>
      </c>
      <c r="AB3329" s="14">
        <f t="shared" si="1049"/>
        <v>0</v>
      </c>
      <c r="AC3329" s="15">
        <f t="shared" si="1048"/>
        <v>1389</v>
      </c>
      <c r="AD3329" s="48">
        <f>(ROUND(AC3329-AC3319,1)/AC3319)</f>
        <v>0.11119999999999999</v>
      </c>
      <c r="AE3329" s="113"/>
      <c r="AF3329" s="60"/>
    </row>
    <row r="3330" spans="1:32">
      <c r="A3330" s="99" t="s">
        <v>835</v>
      </c>
      <c r="B3330" s="91"/>
      <c r="C3330" s="21" t="s">
        <v>328</v>
      </c>
      <c r="D3330" s="12">
        <v>190</v>
      </c>
      <c r="E3330" s="12">
        <v>0</v>
      </c>
      <c r="F3330" s="12">
        <v>0</v>
      </c>
      <c r="G3330" s="12">
        <v>0</v>
      </c>
      <c r="H3330" s="12">
        <v>0</v>
      </c>
      <c r="I3330" s="13">
        <v>40</v>
      </c>
      <c r="J3330" s="13">
        <v>10</v>
      </c>
      <c r="K3330" s="13">
        <v>80</v>
      </c>
      <c r="L3330" s="13">
        <v>0</v>
      </c>
      <c r="M3330" s="13">
        <v>0</v>
      </c>
      <c r="N3330" s="14">
        <f>D3330*$D$14</f>
        <v>285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1111.5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44"/>
        <v>1396.5</v>
      </c>
      <c r="Y3330" s="14">
        <f t="shared" si="1045"/>
        <v>0</v>
      </c>
      <c r="Z3330" s="14">
        <f t="shared" si="1046"/>
        <v>0</v>
      </c>
      <c r="AA3330" s="14">
        <f t="shared" si="1047"/>
        <v>0</v>
      </c>
      <c r="AB3330" s="14">
        <f t="shared" si="1049"/>
        <v>0</v>
      </c>
      <c r="AC3330" s="15">
        <f t="shared" si="1048"/>
        <v>1396.5</v>
      </c>
      <c r="AD3330" s="48">
        <f>(ROUND(AC3330-AC3319,1)/AC3319)</f>
        <v>0.1172</v>
      </c>
      <c r="AE3330" s="113"/>
      <c r="AF3330" s="60"/>
    </row>
    <row r="3331" spans="1:32">
      <c r="A3331" s="99"/>
      <c r="B3331" s="91"/>
      <c r="C3331" s="21" t="s">
        <v>329</v>
      </c>
      <c r="D3331" s="12">
        <v>190</v>
      </c>
      <c r="E3331" s="12">
        <v>0</v>
      </c>
      <c r="F3331" s="12">
        <v>0</v>
      </c>
      <c r="G3331" s="12">
        <v>0</v>
      </c>
      <c r="H3331" s="12">
        <v>0</v>
      </c>
      <c r="I3331" s="13">
        <v>40</v>
      </c>
      <c r="J3331" s="13">
        <v>10</v>
      </c>
      <c r="K3331" s="13">
        <v>0</v>
      </c>
      <c r="L3331" s="13">
        <v>80</v>
      </c>
      <c r="M3331" s="13">
        <v>0</v>
      </c>
      <c r="N3331" s="14">
        <f>D3331*$D$15</f>
        <v>285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1111.5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44"/>
        <v>1396.5</v>
      </c>
      <c r="Y3331" s="14">
        <f t="shared" si="1045"/>
        <v>0</v>
      </c>
      <c r="Z3331" s="14">
        <f t="shared" si="1046"/>
        <v>0</v>
      </c>
      <c r="AA3331" s="14">
        <f t="shared" si="1047"/>
        <v>0</v>
      </c>
      <c r="AB3331" s="14">
        <f t="shared" si="1049"/>
        <v>0</v>
      </c>
      <c r="AC3331" s="15">
        <f t="shared" si="1048"/>
        <v>1396.5</v>
      </c>
      <c r="AD3331" s="48">
        <f>(ROUND(AC3331-AC3319,1)/AC3319)</f>
        <v>0.1172</v>
      </c>
      <c r="AE3331" s="113"/>
      <c r="AF3331" s="60"/>
    </row>
    <row r="3332" spans="1:32">
      <c r="A3332" s="99"/>
      <c r="B3332" s="91"/>
      <c r="C3332" s="21" t="s">
        <v>325</v>
      </c>
      <c r="D3332" s="12">
        <v>140</v>
      </c>
      <c r="E3332" s="12">
        <v>0</v>
      </c>
      <c r="F3332" s="12">
        <v>110</v>
      </c>
      <c r="G3332" s="12">
        <v>0</v>
      </c>
      <c r="H3332" s="12">
        <v>0</v>
      </c>
      <c r="I3332" s="13">
        <v>40</v>
      </c>
      <c r="J3332" s="13">
        <v>48</v>
      </c>
      <c r="K3332" s="13">
        <v>25</v>
      </c>
      <c r="L3332" s="13">
        <v>25</v>
      </c>
      <c r="M3332" s="13">
        <v>0</v>
      </c>
      <c r="N3332" s="14">
        <f>D3332*$D$16</f>
        <v>224</v>
      </c>
      <c r="O3332" s="14">
        <f>E3332*$E$16</f>
        <v>0</v>
      </c>
      <c r="P3332" s="14">
        <f>F3332*$F$16</f>
        <v>176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573.44000000000005</v>
      </c>
      <c r="T3332" s="14">
        <f>(O3332/100)*(K3332*$K$16)</f>
        <v>0</v>
      </c>
      <c r="U3332" s="14">
        <f>(P3332/100)*(K3332*$K$16)+(P3332/100)*(L3332*$L$16)</f>
        <v>264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44"/>
        <v>797.44</v>
      </c>
      <c r="Y3332" s="14">
        <f t="shared" si="1045"/>
        <v>0</v>
      </c>
      <c r="Z3332" s="14">
        <f t="shared" si="1046"/>
        <v>440</v>
      </c>
      <c r="AA3332" s="14">
        <f t="shared" si="1047"/>
        <v>0</v>
      </c>
      <c r="AB3332" s="14">
        <f t="shared" si="1049"/>
        <v>0</v>
      </c>
      <c r="AC3332" s="15">
        <f t="shared" si="1048"/>
        <v>1237.4000000000001</v>
      </c>
      <c r="AD3332" s="48">
        <f>(ROUND(AC3332-AC3319,1)/AC3319)</f>
        <v>-1.008E-2</v>
      </c>
      <c r="AE3332" s="113"/>
      <c r="AF3332" s="60"/>
    </row>
    <row r="3333" spans="1:32">
      <c r="A3333" s="99"/>
      <c r="B3333" s="91"/>
      <c r="C3333" s="21" t="s">
        <v>326</v>
      </c>
      <c r="D3333" s="12">
        <v>140</v>
      </c>
      <c r="E3333" s="12">
        <v>0</v>
      </c>
      <c r="F3333" s="12">
        <v>110</v>
      </c>
      <c r="G3333" s="12">
        <v>0</v>
      </c>
      <c r="H3333" s="12">
        <v>0</v>
      </c>
      <c r="I3333" s="13">
        <v>74</v>
      </c>
      <c r="J3333" s="13">
        <v>10</v>
      </c>
      <c r="K3333" s="13">
        <v>25</v>
      </c>
      <c r="L3333" s="13">
        <v>25</v>
      </c>
      <c r="M3333" s="13">
        <v>0</v>
      </c>
      <c r="N3333" s="14">
        <f>D3333*$D$17</f>
        <v>224</v>
      </c>
      <c r="O3333" s="14">
        <f>E3333*$E$17</f>
        <v>0</v>
      </c>
      <c r="P3333" s="14">
        <f>F3333*$F$17</f>
        <v>176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768.32</v>
      </c>
      <c r="T3333" s="14">
        <f>(O3333/100)*(K3333*$K$17)</f>
        <v>0</v>
      </c>
      <c r="U3333" s="14">
        <f>(P3333/100)*(K3333*$K$17)+(P3333/100)*(L3333*$L$17)</f>
        <v>264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44"/>
        <v>992.32</v>
      </c>
      <c r="Y3333" s="14">
        <f t="shared" si="1045"/>
        <v>0</v>
      </c>
      <c r="Z3333" s="14">
        <f t="shared" si="1046"/>
        <v>440</v>
      </c>
      <c r="AA3333" s="14">
        <f t="shared" si="1047"/>
        <v>0</v>
      </c>
      <c r="AB3333" s="14">
        <f t="shared" si="1049"/>
        <v>0</v>
      </c>
      <c r="AC3333" s="15">
        <f t="shared" si="1048"/>
        <v>1432.3</v>
      </c>
      <c r="AD3333" s="48">
        <f>(ROUND(AC3333-AC3319,1)/AC3319)</f>
        <v>0.14584</v>
      </c>
      <c r="AE3333" s="113"/>
      <c r="AF3333" s="60"/>
    </row>
    <row r="3334" spans="1:32">
      <c r="A3334" s="106" t="s">
        <v>0</v>
      </c>
      <c r="B3334" s="92" t="s">
        <v>322</v>
      </c>
      <c r="C3334" s="50" t="s">
        <v>242</v>
      </c>
      <c r="D3334" s="11">
        <v>210</v>
      </c>
      <c r="E3334" s="11">
        <v>0</v>
      </c>
      <c r="F3334" s="11">
        <v>0</v>
      </c>
      <c r="G3334" s="11">
        <v>0</v>
      </c>
      <c r="H3334" s="11">
        <v>0</v>
      </c>
      <c r="I3334" s="51">
        <v>50</v>
      </c>
      <c r="J3334" s="51">
        <v>0</v>
      </c>
      <c r="K3334" s="51">
        <v>0</v>
      </c>
      <c r="L3334" s="51">
        <v>0</v>
      </c>
      <c r="M3334" s="51">
        <v>0</v>
      </c>
      <c r="N3334" s="52">
        <f>D3334*$D$3</f>
        <v>420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630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14"/>
        <v>1050</v>
      </c>
      <c r="Y3334" s="52">
        <f t="shared" si="1015"/>
        <v>0</v>
      </c>
      <c r="Z3334" s="52">
        <f t="shared" si="1016"/>
        <v>0</v>
      </c>
      <c r="AA3334" s="52">
        <f t="shared" si="1017"/>
        <v>0</v>
      </c>
      <c r="AB3334" s="52">
        <f>R3334+W3334</f>
        <v>0</v>
      </c>
      <c r="AC3334" s="53">
        <f>ROUND(X3334+Y3334+Z3334+AA3334+AB3334,1)</f>
        <v>1050</v>
      </c>
      <c r="AD3334" s="58"/>
      <c r="AE3334" s="113"/>
      <c r="AF3334" s="60"/>
    </row>
    <row r="3335" spans="1:32">
      <c r="A3335" s="99" t="s">
        <v>802</v>
      </c>
      <c r="B3335" s="93">
        <v>60</v>
      </c>
      <c r="C3335" s="21" t="s">
        <v>324</v>
      </c>
      <c r="D3335" s="12">
        <v>210</v>
      </c>
      <c r="E3335" s="12">
        <v>0</v>
      </c>
      <c r="F3335" s="12">
        <v>0</v>
      </c>
      <c r="G3335" s="12">
        <v>0</v>
      </c>
      <c r="H3335" s="12">
        <v>0</v>
      </c>
      <c r="I3335" s="13">
        <v>60</v>
      </c>
      <c r="J3335" s="13">
        <v>17</v>
      </c>
      <c r="K3335" s="13">
        <v>0</v>
      </c>
      <c r="L3335" s="13">
        <v>0</v>
      </c>
      <c r="M3335" s="13">
        <v>0</v>
      </c>
      <c r="N3335" s="14">
        <f>D3335*$D$4</f>
        <v>336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905.52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14"/>
        <v>1241.52</v>
      </c>
      <c r="Y3335" s="14">
        <f t="shared" si="1015"/>
        <v>0</v>
      </c>
      <c r="Z3335" s="14">
        <f t="shared" si="1016"/>
        <v>0</v>
      </c>
      <c r="AA3335" s="14">
        <f t="shared" si="1017"/>
        <v>0</v>
      </c>
      <c r="AB3335" s="14">
        <f>R3335+W3335</f>
        <v>0</v>
      </c>
      <c r="AC3335" s="15">
        <f>ROUND(X3335+Y3335+Z3335+AA3335+AB3335,1)</f>
        <v>1241.5</v>
      </c>
      <c r="AD3335" s="48">
        <f>(ROUND(AC3335-AC3334,1)/AC3334)</f>
        <v>0.18238095238095239</v>
      </c>
      <c r="AE3335" s="113"/>
      <c r="AF3335" s="60"/>
    </row>
    <row r="3336" spans="1:32">
      <c r="A3336" s="99" t="s">
        <v>803</v>
      </c>
      <c r="B3336" s="93">
        <v>0</v>
      </c>
      <c r="C3336" s="21" t="s">
        <v>836</v>
      </c>
      <c r="D3336" s="12">
        <v>210</v>
      </c>
      <c r="E3336" s="12">
        <v>0</v>
      </c>
      <c r="F3336" s="12">
        <v>0</v>
      </c>
      <c r="G3336" s="12">
        <v>0</v>
      </c>
      <c r="H3336" s="12">
        <v>0</v>
      </c>
      <c r="I3336" s="13">
        <v>50</v>
      </c>
      <c r="J3336" s="13">
        <v>0</v>
      </c>
      <c r="K3336" s="13">
        <v>0</v>
      </c>
      <c r="L3336" s="13">
        <v>0</v>
      </c>
      <c r="M3336" s="13">
        <v>0</v>
      </c>
      <c r="N3336" s="14">
        <f>D3336*$D$5</f>
        <v>420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588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14"/>
        <v>1008</v>
      </c>
      <c r="Y3336" s="14">
        <f t="shared" si="1015"/>
        <v>0</v>
      </c>
      <c r="Z3336" s="14">
        <f t="shared" si="1016"/>
        <v>0</v>
      </c>
      <c r="AA3336" s="14">
        <f t="shared" si="1017"/>
        <v>0</v>
      </c>
      <c r="AB3336" s="14">
        <f>R3336+W3336</f>
        <v>0</v>
      </c>
      <c r="AC3336" s="15">
        <f t="shared" ref="AC3336:AC3348" si="1050">ROUND(X3336+Y3336+Z3336+AA3336+AB3336,1)</f>
        <v>1008</v>
      </c>
      <c r="AD3336" s="48">
        <f>(ROUND(AC3336-AC3334,1)/AC3334)</f>
        <v>-0.04</v>
      </c>
      <c r="AE3336" s="113"/>
      <c r="AF3336" s="60"/>
    </row>
    <row r="3337" spans="1:32">
      <c r="A3337" s="99" t="s">
        <v>804</v>
      </c>
      <c r="B3337" s="93">
        <v>0</v>
      </c>
      <c r="C3337" s="21" t="s">
        <v>337</v>
      </c>
      <c r="D3337" s="12">
        <v>210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D3337*$D$6</f>
        <v>420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588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14"/>
        <v>1008</v>
      </c>
      <c r="Y3337" s="14">
        <f t="shared" si="1015"/>
        <v>0</v>
      </c>
      <c r="Z3337" s="14">
        <f t="shared" si="1016"/>
        <v>0</v>
      </c>
      <c r="AA3337" s="14">
        <f t="shared" si="1017"/>
        <v>0</v>
      </c>
      <c r="AB3337" s="14">
        <f t="shared" ref="AB3337:AB3348" si="1051">R3337+W3337</f>
        <v>0</v>
      </c>
      <c r="AC3337" s="15">
        <f t="shared" si="1050"/>
        <v>1008</v>
      </c>
      <c r="AD3337" s="48">
        <f>(ROUND(AC3337-AC3334,1)/AC3334)</f>
        <v>-0.04</v>
      </c>
      <c r="AE3337" s="113"/>
      <c r="AF3337" s="60"/>
    </row>
    <row r="3338" spans="1:32">
      <c r="A3338" s="99" t="s">
        <v>805</v>
      </c>
      <c r="B3338" s="93">
        <v>0</v>
      </c>
      <c r="C3338" s="21" t="s">
        <v>338</v>
      </c>
      <c r="D3338" s="12">
        <v>210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0</v>
      </c>
      <c r="K3338" s="13">
        <v>0</v>
      </c>
      <c r="L3338" s="13">
        <v>0</v>
      </c>
      <c r="M3338" s="13">
        <v>0</v>
      </c>
      <c r="N3338" s="14">
        <f>D3338*$D$7</f>
        <v>420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588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14"/>
        <v>1008</v>
      </c>
      <c r="Y3338" s="14">
        <f t="shared" si="1015"/>
        <v>0</v>
      </c>
      <c r="Z3338" s="14">
        <f t="shared" si="1016"/>
        <v>0</v>
      </c>
      <c r="AA3338" s="14">
        <f t="shared" si="1017"/>
        <v>0</v>
      </c>
      <c r="AB3338" s="14">
        <f t="shared" si="1051"/>
        <v>0</v>
      </c>
      <c r="AC3338" s="15">
        <f t="shared" si="1050"/>
        <v>1008</v>
      </c>
      <c r="AD3338" s="48">
        <f>(ROUND(AC3338-AC3334,1)/AC3334)</f>
        <v>-0.04</v>
      </c>
      <c r="AE3338" s="113"/>
      <c r="AF3338" s="60"/>
    </row>
    <row r="3339" spans="1:32">
      <c r="A3339" s="99" t="s">
        <v>655</v>
      </c>
      <c r="B3339" s="93"/>
      <c r="C3339" s="21" t="s">
        <v>339</v>
      </c>
      <c r="D3339" s="12">
        <v>210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0</v>
      </c>
      <c r="K3339" s="13">
        <v>0</v>
      </c>
      <c r="L3339" s="13">
        <v>0</v>
      </c>
      <c r="M3339" s="13">
        <v>0</v>
      </c>
      <c r="N3339" s="14">
        <f>D3339*$D$8</f>
        <v>420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588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14"/>
        <v>1008</v>
      </c>
      <c r="Y3339" s="14">
        <f t="shared" si="1015"/>
        <v>0</v>
      </c>
      <c r="Z3339" s="14">
        <f t="shared" si="1016"/>
        <v>0</v>
      </c>
      <c r="AA3339" s="14">
        <f t="shared" si="1017"/>
        <v>0</v>
      </c>
      <c r="AB3339" s="14">
        <f t="shared" si="1051"/>
        <v>0</v>
      </c>
      <c r="AC3339" s="15">
        <f t="shared" si="1050"/>
        <v>1008</v>
      </c>
      <c r="AD3339" s="48">
        <f>(ROUND(AC3339-AC3334,1)/AC3334)</f>
        <v>-0.04</v>
      </c>
      <c r="AE3339" s="113"/>
      <c r="AF3339" s="60"/>
    </row>
    <row r="3340" spans="1:32">
      <c r="A3340" s="99" t="s">
        <v>596</v>
      </c>
      <c r="B3340" s="93"/>
      <c r="C3340" s="21" t="s">
        <v>1</v>
      </c>
      <c r="D3340" s="12">
        <v>105</v>
      </c>
      <c r="E3340" s="12">
        <v>210</v>
      </c>
      <c r="F3340" s="12">
        <v>0</v>
      </c>
      <c r="G3340" s="12">
        <v>0</v>
      </c>
      <c r="H3340" s="12">
        <v>0</v>
      </c>
      <c r="I3340" s="13">
        <v>50</v>
      </c>
      <c r="J3340" s="13">
        <v>0</v>
      </c>
      <c r="K3340" s="13">
        <v>54</v>
      </c>
      <c r="L3340" s="13">
        <v>0</v>
      </c>
      <c r="M3340" s="13">
        <v>0</v>
      </c>
      <c r="N3340" s="14">
        <f>D3340*$D$9</f>
        <v>136.5</v>
      </c>
      <c r="O3340" s="14">
        <f>E3340*$E$9</f>
        <v>315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204.75</v>
      </c>
      <c r="T3340" s="14">
        <f>(O3340/100)*(K3340*$K$9)</f>
        <v>510.3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14"/>
        <v>341.25</v>
      </c>
      <c r="Y3340" s="14">
        <f t="shared" si="1015"/>
        <v>825.3</v>
      </c>
      <c r="Z3340" s="14">
        <f t="shared" si="1016"/>
        <v>0</v>
      </c>
      <c r="AA3340" s="14">
        <f t="shared" si="1017"/>
        <v>0</v>
      </c>
      <c r="AB3340" s="14">
        <f t="shared" si="1051"/>
        <v>0</v>
      </c>
      <c r="AC3340" s="15">
        <f t="shared" si="1050"/>
        <v>1166.5999999999999</v>
      </c>
      <c r="AD3340" s="48">
        <f>(ROUND(AC3340-AC3334,1)/AC3334)</f>
        <v>0.11104761904761905</v>
      </c>
      <c r="AE3340" s="113"/>
      <c r="AF3340" s="60"/>
    </row>
    <row r="3341" spans="1:32">
      <c r="A3341" s="99" t="s">
        <v>831</v>
      </c>
      <c r="B3341" s="93"/>
      <c r="C3341" s="21" t="s">
        <v>2</v>
      </c>
      <c r="D3341" s="12">
        <v>105</v>
      </c>
      <c r="E3341" s="12">
        <v>0</v>
      </c>
      <c r="F3341" s="12">
        <v>210</v>
      </c>
      <c r="G3341" s="12">
        <v>0</v>
      </c>
      <c r="H3341" s="12">
        <v>0</v>
      </c>
      <c r="I3341" s="13">
        <v>50</v>
      </c>
      <c r="J3341" s="13">
        <v>0</v>
      </c>
      <c r="K3341" s="13">
        <v>27</v>
      </c>
      <c r="L3341" s="13">
        <v>27</v>
      </c>
      <c r="M3341" s="13">
        <v>0</v>
      </c>
      <c r="N3341" s="14">
        <f>D3341*$D$10</f>
        <v>136.5</v>
      </c>
      <c r="O3341" s="14">
        <f>E3341*$E$10</f>
        <v>0</v>
      </c>
      <c r="P3341" s="14">
        <f>F3341*$F$10</f>
        <v>315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204.75</v>
      </c>
      <c r="T3341" s="14">
        <f>(O3341/100)*(K3341*$J$10)</f>
        <v>0</v>
      </c>
      <c r="U3341" s="14">
        <f>(P3341/100)*(K3341*$K$10)+(P3341/100)*(L3341*$L$10)</f>
        <v>510.3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14"/>
        <v>341.25</v>
      </c>
      <c r="Y3341" s="14">
        <f t="shared" si="1015"/>
        <v>0</v>
      </c>
      <c r="Z3341" s="14">
        <f t="shared" si="1016"/>
        <v>825.3</v>
      </c>
      <c r="AA3341" s="14">
        <f t="shared" si="1017"/>
        <v>0</v>
      </c>
      <c r="AB3341" s="14">
        <f t="shared" si="1051"/>
        <v>0</v>
      </c>
      <c r="AC3341" s="15">
        <f t="shared" si="1050"/>
        <v>1166.5999999999999</v>
      </c>
      <c r="AD3341" s="48">
        <f>(ROUND(AC3341-AC3334,1)/AC3334)</f>
        <v>0.11104761904761905</v>
      </c>
      <c r="AE3341" s="113"/>
      <c r="AF3341" s="60"/>
    </row>
    <row r="3342" spans="1:32">
      <c r="A3342" s="99" t="s">
        <v>832</v>
      </c>
      <c r="B3342" s="93"/>
      <c r="C3342" s="21" t="s">
        <v>3</v>
      </c>
      <c r="D3342" s="12">
        <v>105</v>
      </c>
      <c r="E3342" s="12">
        <v>0</v>
      </c>
      <c r="F3342" s="12">
        <v>0</v>
      </c>
      <c r="G3342" s="12">
        <v>210</v>
      </c>
      <c r="H3342" s="12">
        <v>0</v>
      </c>
      <c r="I3342" s="13">
        <v>50</v>
      </c>
      <c r="J3342" s="13">
        <v>0</v>
      </c>
      <c r="K3342" s="13">
        <v>0</v>
      </c>
      <c r="L3342" s="13">
        <v>54</v>
      </c>
      <c r="M3342" s="13">
        <v>0</v>
      </c>
      <c r="N3342" s="14">
        <f>D3342*$D$11</f>
        <v>136.5</v>
      </c>
      <c r="O3342" s="14">
        <f>E3342*$E$11</f>
        <v>0</v>
      </c>
      <c r="P3342" s="14">
        <f>F3342*$F$11</f>
        <v>0</v>
      </c>
      <c r="Q3342" s="14">
        <f>G3342*$G$11</f>
        <v>315</v>
      </c>
      <c r="R3342" s="14">
        <f>H3342*$H$11</f>
        <v>0</v>
      </c>
      <c r="S3342" s="14">
        <f>(N3342/100)*(I3342*$I$11)+(N3342/100)*(J3342*$J$11)</f>
        <v>204.75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510.3</v>
      </c>
      <c r="W3342" s="14">
        <f>(R3342/100)*(K3342*$K$11)+(R3342/100)*(L3342*$L$11)</f>
        <v>0</v>
      </c>
      <c r="X3342" s="14">
        <f t="shared" si="1014"/>
        <v>341.25</v>
      </c>
      <c r="Y3342" s="14">
        <f t="shared" si="1015"/>
        <v>0</v>
      </c>
      <c r="Z3342" s="14">
        <f t="shared" si="1016"/>
        <v>0</v>
      </c>
      <c r="AA3342" s="14">
        <f t="shared" si="1017"/>
        <v>825.3</v>
      </c>
      <c r="AB3342" s="14">
        <f t="shared" si="1051"/>
        <v>0</v>
      </c>
      <c r="AC3342" s="15">
        <f t="shared" si="1050"/>
        <v>1166.5999999999999</v>
      </c>
      <c r="AD3342" s="48">
        <f>(ROUND(AC3342-AC3334,1)/AC3334)</f>
        <v>0.11104761904761905</v>
      </c>
      <c r="AE3342" s="113"/>
      <c r="AF3342" s="60"/>
    </row>
    <row r="3343" spans="1:32">
      <c r="A3343" s="99" t="s">
        <v>833</v>
      </c>
      <c r="B3343" s="93"/>
      <c r="C3343" s="21" t="s">
        <v>4</v>
      </c>
      <c r="D3343" s="12">
        <v>105</v>
      </c>
      <c r="E3343" s="12">
        <v>0</v>
      </c>
      <c r="F3343" s="12">
        <v>0</v>
      </c>
      <c r="G3343" s="12">
        <v>0</v>
      </c>
      <c r="H3343" s="12">
        <v>210</v>
      </c>
      <c r="I3343" s="13">
        <v>50</v>
      </c>
      <c r="J3343" s="13">
        <v>0</v>
      </c>
      <c r="K3343" s="13">
        <v>27</v>
      </c>
      <c r="L3343" s="13">
        <v>27</v>
      </c>
      <c r="M3343" s="13">
        <v>0</v>
      </c>
      <c r="N3343" s="14">
        <f>D3343*$D$12</f>
        <v>136.5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315</v>
      </c>
      <c r="S3343" s="14">
        <f>(N3343/100)*(I3343*$I$12)+(N3343/100)*(J3343*$J$12)</f>
        <v>204.75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510.3</v>
      </c>
      <c r="X3343" s="14">
        <f t="shared" si="1014"/>
        <v>341.25</v>
      </c>
      <c r="Y3343" s="14">
        <f t="shared" si="1015"/>
        <v>0</v>
      </c>
      <c r="Z3343" s="14">
        <f t="shared" si="1016"/>
        <v>0</v>
      </c>
      <c r="AA3343" s="14">
        <f t="shared" si="1017"/>
        <v>0</v>
      </c>
      <c r="AB3343" s="14">
        <f t="shared" si="1051"/>
        <v>825.3</v>
      </c>
      <c r="AC3343" s="15">
        <f t="shared" si="1050"/>
        <v>1166.5999999999999</v>
      </c>
      <c r="AD3343" s="48">
        <f>(ROUND(AC3343-AC3334,1)/AC3334)</f>
        <v>0.11104761904761905</v>
      </c>
      <c r="AE3343" s="113"/>
      <c r="AF3343" s="60"/>
    </row>
    <row r="3344" spans="1:32">
      <c r="A3344" s="99" t="s">
        <v>834</v>
      </c>
      <c r="B3344" s="93"/>
      <c r="C3344" s="21" t="s">
        <v>327</v>
      </c>
      <c r="D3344" s="12">
        <v>210</v>
      </c>
      <c r="E3344" s="12">
        <v>0</v>
      </c>
      <c r="F3344" s="12">
        <v>0</v>
      </c>
      <c r="G3344" s="12">
        <v>0</v>
      </c>
      <c r="H3344" s="12">
        <v>0</v>
      </c>
      <c r="I3344" s="13">
        <v>50</v>
      </c>
      <c r="J3344" s="13">
        <v>0</v>
      </c>
      <c r="K3344" s="13">
        <v>0</v>
      </c>
      <c r="L3344" s="13">
        <v>0</v>
      </c>
      <c r="M3344" s="13">
        <v>55</v>
      </c>
      <c r="N3344" s="14">
        <f>D3344*$D$13</f>
        <v>315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992.25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14"/>
        <v>1307.25</v>
      </c>
      <c r="Y3344" s="14">
        <f t="shared" si="1015"/>
        <v>0</v>
      </c>
      <c r="Z3344" s="14">
        <f t="shared" si="1016"/>
        <v>0</v>
      </c>
      <c r="AA3344" s="14">
        <f t="shared" si="1017"/>
        <v>0</v>
      </c>
      <c r="AB3344" s="14">
        <f t="shared" si="1051"/>
        <v>0</v>
      </c>
      <c r="AC3344" s="15">
        <f t="shared" si="1050"/>
        <v>1307.3</v>
      </c>
      <c r="AD3344" s="48">
        <f>(ROUND(AC3344-AC3334,1)/AC3334)</f>
        <v>0.24504761904761907</v>
      </c>
      <c r="AE3344" s="113"/>
      <c r="AF3344" s="60"/>
    </row>
    <row r="3345" spans="1:32">
      <c r="A3345" s="99" t="s">
        <v>835</v>
      </c>
      <c r="B3345" s="93"/>
      <c r="C3345" s="21" t="s">
        <v>328</v>
      </c>
      <c r="D3345" s="12">
        <v>210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0</v>
      </c>
      <c r="K3345" s="13">
        <v>55</v>
      </c>
      <c r="L3345" s="13">
        <v>0</v>
      </c>
      <c r="M3345" s="13">
        <v>0</v>
      </c>
      <c r="N3345" s="14">
        <f>D3345*$D$14</f>
        <v>315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992.25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14"/>
        <v>1307.25</v>
      </c>
      <c r="Y3345" s="14">
        <f t="shared" si="1015"/>
        <v>0</v>
      </c>
      <c r="Z3345" s="14">
        <f t="shared" si="1016"/>
        <v>0</v>
      </c>
      <c r="AA3345" s="14">
        <f t="shared" si="1017"/>
        <v>0</v>
      </c>
      <c r="AB3345" s="14">
        <f t="shared" si="1051"/>
        <v>0</v>
      </c>
      <c r="AC3345" s="15">
        <f t="shared" si="1050"/>
        <v>1307.3</v>
      </c>
      <c r="AD3345" s="48">
        <f>(ROUND(AC3345-AC3334,1)/AC3334)</f>
        <v>0.24504761904761907</v>
      </c>
      <c r="AE3345" s="113"/>
      <c r="AF3345" s="60"/>
    </row>
    <row r="3346" spans="1:32">
      <c r="A3346" s="99"/>
      <c r="B3346" s="93"/>
      <c r="C3346" s="21" t="s">
        <v>329</v>
      </c>
      <c r="D3346" s="12">
        <v>210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0</v>
      </c>
      <c r="K3346" s="13">
        <v>0</v>
      </c>
      <c r="L3346" s="13">
        <v>55</v>
      </c>
      <c r="M3346" s="13">
        <v>0</v>
      </c>
      <c r="N3346" s="14">
        <f>D3346*$D$15</f>
        <v>315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992.25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14"/>
        <v>1307.25</v>
      </c>
      <c r="Y3346" s="14">
        <f t="shared" si="1015"/>
        <v>0</v>
      </c>
      <c r="Z3346" s="14">
        <f t="shared" si="1016"/>
        <v>0</v>
      </c>
      <c r="AA3346" s="14">
        <f t="shared" si="1017"/>
        <v>0</v>
      </c>
      <c r="AB3346" s="14">
        <f t="shared" si="1051"/>
        <v>0</v>
      </c>
      <c r="AC3346" s="15">
        <f t="shared" si="1050"/>
        <v>1307.3</v>
      </c>
      <c r="AD3346" s="48">
        <f>(ROUND(AC3346-AC3334,1)/AC3334)</f>
        <v>0.24504761904761907</v>
      </c>
      <c r="AE3346" s="113"/>
      <c r="AF3346" s="60"/>
    </row>
    <row r="3347" spans="1:32">
      <c r="A3347" s="99"/>
      <c r="B3347" s="93"/>
      <c r="C3347" s="21" t="s">
        <v>325</v>
      </c>
      <c r="D3347" s="12">
        <v>210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34</v>
      </c>
      <c r="K3347" s="13">
        <v>0</v>
      </c>
      <c r="L3347" s="13">
        <v>0</v>
      </c>
      <c r="M3347" s="13">
        <v>0</v>
      </c>
      <c r="N3347" s="14">
        <f>D3347*$D$16</f>
        <v>336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682.07999999999993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14"/>
        <v>1018.0799999999999</v>
      </c>
      <c r="Y3347" s="14">
        <f t="shared" si="1015"/>
        <v>0</v>
      </c>
      <c r="Z3347" s="14">
        <f t="shared" si="1016"/>
        <v>0</v>
      </c>
      <c r="AA3347" s="14">
        <f t="shared" si="1017"/>
        <v>0</v>
      </c>
      <c r="AB3347" s="14">
        <f t="shared" si="1051"/>
        <v>0</v>
      </c>
      <c r="AC3347" s="15">
        <f t="shared" si="1050"/>
        <v>1018.1</v>
      </c>
      <c r="AD3347" s="48">
        <f>(ROUND(AC3347-AC3334,1)/AC3334)</f>
        <v>-3.038095238095238E-2</v>
      </c>
      <c r="AE3347" s="113"/>
      <c r="AF3347" s="60"/>
    </row>
    <row r="3348" spans="1:32">
      <c r="A3348" s="99"/>
      <c r="B3348" s="93"/>
      <c r="C3348" s="21" t="s">
        <v>326</v>
      </c>
      <c r="D3348" s="12">
        <v>210</v>
      </c>
      <c r="E3348" s="12">
        <v>0</v>
      </c>
      <c r="F3348" s="12">
        <v>0</v>
      </c>
      <c r="G3348" s="12">
        <v>0</v>
      </c>
      <c r="H3348" s="12">
        <v>0</v>
      </c>
      <c r="I3348" s="13">
        <v>64</v>
      </c>
      <c r="J3348" s="13">
        <v>0</v>
      </c>
      <c r="K3348" s="13">
        <v>0</v>
      </c>
      <c r="L3348" s="13">
        <v>0</v>
      </c>
      <c r="M3348" s="13">
        <v>0</v>
      </c>
      <c r="N3348" s="14">
        <f>D3348*$D$17</f>
        <v>336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967.68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14"/>
        <v>1303.6799999999998</v>
      </c>
      <c r="Y3348" s="14">
        <f t="shared" si="1015"/>
        <v>0</v>
      </c>
      <c r="Z3348" s="14">
        <f t="shared" si="1016"/>
        <v>0</v>
      </c>
      <c r="AA3348" s="14">
        <f t="shared" si="1017"/>
        <v>0</v>
      </c>
      <c r="AB3348" s="14">
        <f t="shared" si="1051"/>
        <v>0</v>
      </c>
      <c r="AC3348" s="15">
        <f t="shared" si="1050"/>
        <v>1303.7</v>
      </c>
      <c r="AD3348" s="48">
        <f>(ROUND(AC3348-AC3334,1)/AC3334)</f>
        <v>0.24161904761904759</v>
      </c>
      <c r="AE3348" s="113"/>
      <c r="AF3348" s="60"/>
    </row>
    <row r="3349" spans="1:32">
      <c r="A3349" s="106" t="s">
        <v>0</v>
      </c>
      <c r="B3349" s="90" t="s">
        <v>154</v>
      </c>
      <c r="C3349" s="50" t="s">
        <v>242</v>
      </c>
      <c r="D3349" s="11">
        <v>140</v>
      </c>
      <c r="E3349" s="11">
        <v>0</v>
      </c>
      <c r="F3349" s="11">
        <v>0</v>
      </c>
      <c r="G3349" s="11">
        <v>0</v>
      </c>
      <c r="H3349" s="11">
        <v>0</v>
      </c>
      <c r="I3349" s="51">
        <v>80</v>
      </c>
      <c r="J3349" s="51">
        <v>20</v>
      </c>
      <c r="K3349" s="51">
        <v>0</v>
      </c>
      <c r="L3349" s="51">
        <v>0</v>
      </c>
      <c r="M3349" s="51">
        <v>0</v>
      </c>
      <c r="N3349" s="52">
        <f>D3349*$D$3</f>
        <v>280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840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14"/>
        <v>1120</v>
      </c>
      <c r="Y3349" s="52">
        <f t="shared" si="1015"/>
        <v>0</v>
      </c>
      <c r="Z3349" s="52">
        <f t="shared" si="1016"/>
        <v>0</v>
      </c>
      <c r="AA3349" s="52">
        <f t="shared" si="1017"/>
        <v>0</v>
      </c>
      <c r="AB3349" s="52">
        <f>R3349+W3349</f>
        <v>0</v>
      </c>
      <c r="AC3349" s="53">
        <f>ROUND(X3349+Y3349+Z3349+AA3349+AB3349,1)</f>
        <v>1120</v>
      </c>
      <c r="AD3349" s="58"/>
      <c r="AE3349" s="113"/>
      <c r="AF3349" s="60"/>
    </row>
    <row r="3350" spans="1:32">
      <c r="A3350" s="99" t="s">
        <v>802</v>
      </c>
      <c r="B3350" s="91">
        <v>40</v>
      </c>
      <c r="C3350" s="21" t="s">
        <v>324</v>
      </c>
      <c r="D3350" s="12">
        <v>140</v>
      </c>
      <c r="E3350" s="12">
        <v>0</v>
      </c>
      <c r="F3350" s="12">
        <v>0</v>
      </c>
      <c r="G3350" s="12">
        <v>0</v>
      </c>
      <c r="H3350" s="12">
        <v>0</v>
      </c>
      <c r="I3350" s="13">
        <v>96</v>
      </c>
      <c r="J3350" s="13">
        <v>37</v>
      </c>
      <c r="K3350" s="13">
        <v>0</v>
      </c>
      <c r="L3350" s="13">
        <v>0</v>
      </c>
      <c r="M3350" s="13">
        <v>0</v>
      </c>
      <c r="N3350" s="14">
        <f>D3350*$D$4</f>
        <v>224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1042.7200000000003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ref="X3350:X3363" si="1052">N3350+S3350</f>
        <v>1266.7200000000003</v>
      </c>
      <c r="Y3350" s="14">
        <f t="shared" ref="Y3350:Y3363" si="1053">O3350+T3350</f>
        <v>0</v>
      </c>
      <c r="Z3350" s="14">
        <f t="shared" ref="Z3350:Z3363" si="1054">P3350+U3350</f>
        <v>0</v>
      </c>
      <c r="AA3350" s="14">
        <f t="shared" ref="AA3350:AA3363" si="1055">Q3350+V3350</f>
        <v>0</v>
      </c>
      <c r="AB3350" s="14">
        <f>R3350+W3350</f>
        <v>0</v>
      </c>
      <c r="AC3350" s="15">
        <f>ROUND(X3350+Y3350+Z3350+AA3350+AB3350,1)</f>
        <v>1266.7</v>
      </c>
      <c r="AD3350" s="48">
        <f>(ROUND(AC3350-AC3349,1)/AC3349)</f>
        <v>0.13098214285714285</v>
      </c>
      <c r="AE3350" s="113"/>
      <c r="AF3350" s="60"/>
    </row>
    <row r="3351" spans="1:32">
      <c r="A3351" s="99" t="s">
        <v>803</v>
      </c>
      <c r="B3351" s="91">
        <v>0</v>
      </c>
      <c r="C3351" s="21" t="s">
        <v>836</v>
      </c>
      <c r="D3351" s="12">
        <v>140</v>
      </c>
      <c r="E3351" s="12">
        <v>0</v>
      </c>
      <c r="F3351" s="12">
        <v>0</v>
      </c>
      <c r="G3351" s="12">
        <v>0</v>
      </c>
      <c r="H3351" s="12">
        <v>0</v>
      </c>
      <c r="I3351" s="13">
        <v>80</v>
      </c>
      <c r="J3351" s="13">
        <v>20</v>
      </c>
      <c r="K3351" s="13">
        <v>0</v>
      </c>
      <c r="L3351" s="13">
        <v>0</v>
      </c>
      <c r="M3351" s="13">
        <v>0</v>
      </c>
      <c r="N3351" s="14">
        <f>D3351*$D$5</f>
        <v>280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783.99999999999989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52"/>
        <v>1064</v>
      </c>
      <c r="Y3351" s="14">
        <f t="shared" si="1053"/>
        <v>0</v>
      </c>
      <c r="Z3351" s="14">
        <f t="shared" si="1054"/>
        <v>0</v>
      </c>
      <c r="AA3351" s="14">
        <f t="shared" si="1055"/>
        <v>0</v>
      </c>
      <c r="AB3351" s="14">
        <f>R3351+W3351</f>
        <v>0</v>
      </c>
      <c r="AC3351" s="15">
        <f t="shared" ref="AC3351:AC3363" si="1056">ROUND(X3351+Y3351+Z3351+AA3351+AB3351,1)</f>
        <v>1064</v>
      </c>
      <c r="AD3351" s="48">
        <f>(ROUND(AC3351-AC3349,1)/AC3349)</f>
        <v>-0.05</v>
      </c>
      <c r="AE3351" s="113"/>
      <c r="AF3351" s="60"/>
    </row>
    <row r="3352" spans="1:32">
      <c r="A3352" s="99" t="s">
        <v>804</v>
      </c>
      <c r="B3352" s="91">
        <v>0</v>
      </c>
      <c r="C3352" s="21" t="s">
        <v>337</v>
      </c>
      <c r="D3352" s="12">
        <v>140</v>
      </c>
      <c r="E3352" s="12">
        <v>0</v>
      </c>
      <c r="F3352" s="12">
        <v>0</v>
      </c>
      <c r="G3352" s="12">
        <v>0</v>
      </c>
      <c r="H3352" s="12">
        <v>0</v>
      </c>
      <c r="I3352" s="13">
        <v>80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D3352*$D$6</f>
        <v>280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783.99999999999989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52"/>
        <v>1064</v>
      </c>
      <c r="Y3352" s="14">
        <f t="shared" si="1053"/>
        <v>0</v>
      </c>
      <c r="Z3352" s="14">
        <f t="shared" si="1054"/>
        <v>0</v>
      </c>
      <c r="AA3352" s="14">
        <f t="shared" si="1055"/>
        <v>0</v>
      </c>
      <c r="AB3352" s="14">
        <f t="shared" ref="AB3352:AB3363" si="1057">R3352+W3352</f>
        <v>0</v>
      </c>
      <c r="AC3352" s="15">
        <f t="shared" si="1056"/>
        <v>1064</v>
      </c>
      <c r="AD3352" s="48">
        <f>(ROUND(AC3352-AC3349,1)/AC3349)</f>
        <v>-0.05</v>
      </c>
      <c r="AE3352" s="113"/>
      <c r="AF3352" s="60"/>
    </row>
    <row r="3353" spans="1:32">
      <c r="A3353" s="99" t="s">
        <v>805</v>
      </c>
      <c r="B3353" s="91">
        <v>0</v>
      </c>
      <c r="C3353" s="21" t="s">
        <v>338</v>
      </c>
      <c r="D3353" s="12">
        <v>140</v>
      </c>
      <c r="E3353" s="12">
        <v>0</v>
      </c>
      <c r="F3353" s="12">
        <v>0</v>
      </c>
      <c r="G3353" s="12">
        <v>0</v>
      </c>
      <c r="H3353" s="12">
        <v>0</v>
      </c>
      <c r="I3353" s="13">
        <v>80</v>
      </c>
      <c r="J3353" s="13">
        <v>20</v>
      </c>
      <c r="K3353" s="13">
        <v>0</v>
      </c>
      <c r="L3353" s="13">
        <v>0</v>
      </c>
      <c r="M3353" s="13">
        <v>0</v>
      </c>
      <c r="N3353" s="14">
        <f>D3353*$D$7</f>
        <v>280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783.99999999999989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52"/>
        <v>1064</v>
      </c>
      <c r="Y3353" s="14">
        <f t="shared" si="1053"/>
        <v>0</v>
      </c>
      <c r="Z3353" s="14">
        <f t="shared" si="1054"/>
        <v>0</v>
      </c>
      <c r="AA3353" s="14">
        <f t="shared" si="1055"/>
        <v>0</v>
      </c>
      <c r="AB3353" s="14">
        <f t="shared" si="1057"/>
        <v>0</v>
      </c>
      <c r="AC3353" s="15">
        <f t="shared" si="1056"/>
        <v>1064</v>
      </c>
      <c r="AD3353" s="48">
        <f>(ROUND(AC3353-AC3349,1)/AC3349)</f>
        <v>-0.05</v>
      </c>
      <c r="AE3353" s="113"/>
      <c r="AF3353" s="60"/>
    </row>
    <row r="3354" spans="1:32">
      <c r="A3354" s="99" t="s">
        <v>655</v>
      </c>
      <c r="B3354" s="91"/>
      <c r="C3354" s="21" t="s">
        <v>339</v>
      </c>
      <c r="D3354" s="12">
        <v>140</v>
      </c>
      <c r="E3354" s="12">
        <v>0</v>
      </c>
      <c r="F3354" s="12">
        <v>0</v>
      </c>
      <c r="G3354" s="12">
        <v>0</v>
      </c>
      <c r="H3354" s="12">
        <v>0</v>
      </c>
      <c r="I3354" s="13">
        <v>80</v>
      </c>
      <c r="J3354" s="13">
        <v>20</v>
      </c>
      <c r="K3354" s="13">
        <v>0</v>
      </c>
      <c r="L3354" s="13">
        <v>0</v>
      </c>
      <c r="M3354" s="13">
        <v>0</v>
      </c>
      <c r="N3354" s="14">
        <f>D3354*$D$8</f>
        <v>280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783.99999999999989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52"/>
        <v>1064</v>
      </c>
      <c r="Y3354" s="14">
        <f t="shared" si="1053"/>
        <v>0</v>
      </c>
      <c r="Z3354" s="14">
        <f t="shared" si="1054"/>
        <v>0</v>
      </c>
      <c r="AA3354" s="14">
        <f t="shared" si="1055"/>
        <v>0</v>
      </c>
      <c r="AB3354" s="14">
        <f t="shared" si="1057"/>
        <v>0</v>
      </c>
      <c r="AC3354" s="15">
        <f t="shared" si="1056"/>
        <v>1064</v>
      </c>
      <c r="AD3354" s="48">
        <f>(ROUND(AC3354-AC3349,1)/AC3349)</f>
        <v>-0.05</v>
      </c>
      <c r="AE3354" s="113"/>
      <c r="AF3354" s="60"/>
    </row>
    <row r="3355" spans="1:32">
      <c r="A3355" s="99" t="s">
        <v>596</v>
      </c>
      <c r="B3355" s="91"/>
      <c r="C3355" s="21" t="s">
        <v>1</v>
      </c>
      <c r="D3355" s="12">
        <v>70</v>
      </c>
      <c r="E3355" s="12">
        <v>140</v>
      </c>
      <c r="F3355" s="12">
        <v>0</v>
      </c>
      <c r="G3355" s="12">
        <v>0</v>
      </c>
      <c r="H3355" s="12">
        <v>0</v>
      </c>
      <c r="I3355" s="13">
        <v>80</v>
      </c>
      <c r="J3355" s="13">
        <v>20</v>
      </c>
      <c r="K3355" s="13">
        <v>105</v>
      </c>
      <c r="L3355" s="13">
        <v>0</v>
      </c>
      <c r="M3355" s="13">
        <v>0</v>
      </c>
      <c r="N3355" s="14">
        <f>D3355*$D$9</f>
        <v>91</v>
      </c>
      <c r="O3355" s="14">
        <f>E3355*$E$9</f>
        <v>210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273</v>
      </c>
      <c r="T3355" s="14">
        <f>(O3355/100)*(K3355*$K$9)</f>
        <v>661.5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52"/>
        <v>364</v>
      </c>
      <c r="Y3355" s="14">
        <f t="shared" si="1053"/>
        <v>871.5</v>
      </c>
      <c r="Z3355" s="14">
        <f t="shared" si="1054"/>
        <v>0</v>
      </c>
      <c r="AA3355" s="14">
        <f t="shared" si="1055"/>
        <v>0</v>
      </c>
      <c r="AB3355" s="14">
        <f t="shared" si="1057"/>
        <v>0</v>
      </c>
      <c r="AC3355" s="15">
        <f t="shared" si="1056"/>
        <v>1235.5</v>
      </c>
      <c r="AD3355" s="48">
        <f>(ROUND(AC3355-AC3349,1)/AC3349)</f>
        <v>0.10312499999999999</v>
      </c>
      <c r="AE3355" s="113"/>
      <c r="AF3355" s="60"/>
    </row>
    <row r="3356" spans="1:32">
      <c r="A3356" s="99" t="s">
        <v>831</v>
      </c>
      <c r="B3356" s="91"/>
      <c r="C3356" s="21" t="s">
        <v>2</v>
      </c>
      <c r="D3356" s="12">
        <v>70</v>
      </c>
      <c r="E3356" s="12">
        <v>0</v>
      </c>
      <c r="F3356" s="12">
        <v>140</v>
      </c>
      <c r="G3356" s="12">
        <v>0</v>
      </c>
      <c r="H3356" s="12">
        <v>0</v>
      </c>
      <c r="I3356" s="13">
        <v>80</v>
      </c>
      <c r="J3356" s="13">
        <v>20</v>
      </c>
      <c r="K3356" s="13">
        <v>52.5</v>
      </c>
      <c r="L3356" s="13">
        <v>52.5</v>
      </c>
      <c r="M3356" s="13">
        <v>0</v>
      </c>
      <c r="N3356" s="14">
        <f>D3356*$D$10</f>
        <v>91</v>
      </c>
      <c r="O3356" s="14">
        <f>E3356*$E$10</f>
        <v>0</v>
      </c>
      <c r="P3356" s="14">
        <f>F3356*$F$10</f>
        <v>210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273</v>
      </c>
      <c r="T3356" s="14">
        <f>(O3356/100)*(K3356*$J$10)</f>
        <v>0</v>
      </c>
      <c r="U3356" s="14">
        <f>(P3356/100)*(K3356*$K$10)+(P3356/100)*(L3356*$L$10)</f>
        <v>661.5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52"/>
        <v>364</v>
      </c>
      <c r="Y3356" s="14">
        <f t="shared" si="1053"/>
        <v>0</v>
      </c>
      <c r="Z3356" s="14">
        <f t="shared" si="1054"/>
        <v>871.5</v>
      </c>
      <c r="AA3356" s="14">
        <f t="shared" si="1055"/>
        <v>0</v>
      </c>
      <c r="AB3356" s="14">
        <f t="shared" si="1057"/>
        <v>0</v>
      </c>
      <c r="AC3356" s="15">
        <f t="shared" si="1056"/>
        <v>1235.5</v>
      </c>
      <c r="AD3356" s="48">
        <f>(ROUND(AC3356-AC3349,1)/AC3349)</f>
        <v>0.10312499999999999</v>
      </c>
      <c r="AE3356" s="113"/>
      <c r="AF3356" s="60"/>
    </row>
    <row r="3357" spans="1:32">
      <c r="A3357" s="99" t="s">
        <v>832</v>
      </c>
      <c r="B3357" s="91"/>
      <c r="C3357" s="21" t="s">
        <v>3</v>
      </c>
      <c r="D3357" s="12">
        <v>70</v>
      </c>
      <c r="E3357" s="12">
        <v>0</v>
      </c>
      <c r="F3357" s="12">
        <v>0</v>
      </c>
      <c r="G3357" s="12">
        <v>140</v>
      </c>
      <c r="H3357" s="12">
        <v>0</v>
      </c>
      <c r="I3357" s="13">
        <v>80</v>
      </c>
      <c r="J3357" s="13">
        <v>20</v>
      </c>
      <c r="K3357" s="13">
        <v>0</v>
      </c>
      <c r="L3357" s="13">
        <v>105</v>
      </c>
      <c r="M3357" s="13">
        <v>0</v>
      </c>
      <c r="N3357" s="14">
        <f>D3357*$D$11</f>
        <v>91</v>
      </c>
      <c r="O3357" s="14">
        <f>E3357*$E$11</f>
        <v>0</v>
      </c>
      <c r="P3357" s="14">
        <f>F3357*$F$11</f>
        <v>0</v>
      </c>
      <c r="Q3357" s="14">
        <f>G3357*$G$11</f>
        <v>210</v>
      </c>
      <c r="R3357" s="14">
        <f>H3357*$H$11</f>
        <v>0</v>
      </c>
      <c r="S3357" s="14">
        <f>(N3357/100)*(I3357*$I$11)+(N3357/100)*(J3357*$J$11)</f>
        <v>273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661.5</v>
      </c>
      <c r="W3357" s="14">
        <f>(R3357/100)*(K3357*$K$11)+(R3357/100)*(L3357*$L$11)</f>
        <v>0</v>
      </c>
      <c r="X3357" s="14">
        <f t="shared" si="1052"/>
        <v>364</v>
      </c>
      <c r="Y3357" s="14">
        <f t="shared" si="1053"/>
        <v>0</v>
      </c>
      <c r="Z3357" s="14">
        <f t="shared" si="1054"/>
        <v>0</v>
      </c>
      <c r="AA3357" s="14">
        <f t="shared" si="1055"/>
        <v>871.5</v>
      </c>
      <c r="AB3357" s="14">
        <f t="shared" si="1057"/>
        <v>0</v>
      </c>
      <c r="AC3357" s="15">
        <f t="shared" si="1056"/>
        <v>1235.5</v>
      </c>
      <c r="AD3357" s="48">
        <f>(ROUND(AC3357-AC3349,1)/AC3349)</f>
        <v>0.10312499999999999</v>
      </c>
      <c r="AE3357" s="113"/>
      <c r="AF3357" s="60"/>
    </row>
    <row r="3358" spans="1:32">
      <c r="A3358" s="99" t="s">
        <v>833</v>
      </c>
      <c r="B3358" s="91"/>
      <c r="C3358" s="21" t="s">
        <v>4</v>
      </c>
      <c r="D3358" s="12">
        <v>70</v>
      </c>
      <c r="E3358" s="12">
        <v>0</v>
      </c>
      <c r="F3358" s="12">
        <v>0</v>
      </c>
      <c r="G3358" s="12">
        <v>0</v>
      </c>
      <c r="H3358" s="12">
        <v>140</v>
      </c>
      <c r="I3358" s="13">
        <v>80</v>
      </c>
      <c r="J3358" s="13">
        <v>20</v>
      </c>
      <c r="K3358" s="13">
        <v>52.5</v>
      </c>
      <c r="L3358" s="13">
        <v>52.5</v>
      </c>
      <c r="M3358" s="13">
        <v>0</v>
      </c>
      <c r="N3358" s="14">
        <f>D3358*$D$12</f>
        <v>91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210</v>
      </c>
      <c r="S3358" s="14">
        <f>(N3358/100)*(I3358*$I$12)+(N3358/100)*(J3358*$J$12)</f>
        <v>273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661.5</v>
      </c>
      <c r="X3358" s="14">
        <f t="shared" si="1052"/>
        <v>364</v>
      </c>
      <c r="Y3358" s="14">
        <f t="shared" si="1053"/>
        <v>0</v>
      </c>
      <c r="Z3358" s="14">
        <f t="shared" si="1054"/>
        <v>0</v>
      </c>
      <c r="AA3358" s="14">
        <f t="shared" si="1055"/>
        <v>0</v>
      </c>
      <c r="AB3358" s="14">
        <f t="shared" si="1057"/>
        <v>871.5</v>
      </c>
      <c r="AC3358" s="15">
        <f t="shared" si="1056"/>
        <v>1235.5</v>
      </c>
      <c r="AD3358" s="48">
        <f>(ROUND(AC3358-AC3349,1)/AC3349)</f>
        <v>0.10312499999999999</v>
      </c>
      <c r="AE3358" s="113"/>
      <c r="AF3358" s="60"/>
    </row>
    <row r="3359" spans="1:32">
      <c r="A3359" s="99" t="s">
        <v>834</v>
      </c>
      <c r="B3359" s="91"/>
      <c r="C3359" s="21" t="s">
        <v>327</v>
      </c>
      <c r="D3359" s="12">
        <v>140</v>
      </c>
      <c r="E3359" s="12">
        <v>0</v>
      </c>
      <c r="F3359" s="12">
        <v>0</v>
      </c>
      <c r="G3359" s="12">
        <v>0</v>
      </c>
      <c r="H3359" s="12">
        <v>0</v>
      </c>
      <c r="I3359" s="13">
        <v>80</v>
      </c>
      <c r="J3359" s="13">
        <v>20</v>
      </c>
      <c r="K3359" s="13">
        <v>0</v>
      </c>
      <c r="L3359" s="13">
        <v>0</v>
      </c>
      <c r="M3359" s="13">
        <v>80</v>
      </c>
      <c r="N3359" s="14">
        <f>D3359*$D$13</f>
        <v>210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1134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52"/>
        <v>1344</v>
      </c>
      <c r="Y3359" s="14">
        <f t="shared" si="1053"/>
        <v>0</v>
      </c>
      <c r="Z3359" s="14">
        <f t="shared" si="1054"/>
        <v>0</v>
      </c>
      <c r="AA3359" s="14">
        <f t="shared" si="1055"/>
        <v>0</v>
      </c>
      <c r="AB3359" s="14">
        <f t="shared" si="1057"/>
        <v>0</v>
      </c>
      <c r="AC3359" s="15">
        <f t="shared" si="1056"/>
        <v>1344</v>
      </c>
      <c r="AD3359" s="48">
        <f>(ROUND(AC3359-AC3349,1)/AC3349)</f>
        <v>0.2</v>
      </c>
      <c r="AE3359" s="113"/>
      <c r="AF3359" s="60"/>
    </row>
    <row r="3360" spans="1:32">
      <c r="A3360" s="99" t="s">
        <v>835</v>
      </c>
      <c r="B3360" s="91"/>
      <c r="C3360" s="21" t="s">
        <v>328</v>
      </c>
      <c r="D3360" s="12">
        <v>140</v>
      </c>
      <c r="E3360" s="12">
        <v>0</v>
      </c>
      <c r="F3360" s="12">
        <v>0</v>
      </c>
      <c r="G3360" s="12">
        <v>0</v>
      </c>
      <c r="H3360" s="12">
        <v>0</v>
      </c>
      <c r="I3360" s="13">
        <v>80</v>
      </c>
      <c r="J3360" s="13">
        <v>20</v>
      </c>
      <c r="K3360" s="13">
        <v>80</v>
      </c>
      <c r="L3360" s="13">
        <v>0</v>
      </c>
      <c r="M3360" s="13">
        <v>0</v>
      </c>
      <c r="N3360" s="14">
        <f>D3360*$D$14</f>
        <v>210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1134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52"/>
        <v>1344</v>
      </c>
      <c r="Y3360" s="14">
        <f t="shared" si="1053"/>
        <v>0</v>
      </c>
      <c r="Z3360" s="14">
        <f t="shared" si="1054"/>
        <v>0</v>
      </c>
      <c r="AA3360" s="14">
        <f t="shared" si="1055"/>
        <v>0</v>
      </c>
      <c r="AB3360" s="14">
        <f t="shared" si="1057"/>
        <v>0</v>
      </c>
      <c r="AC3360" s="15">
        <f t="shared" si="1056"/>
        <v>1344</v>
      </c>
      <c r="AD3360" s="48">
        <f>(ROUND(AC3360-AC3349,1)/AC3349)</f>
        <v>0.2</v>
      </c>
      <c r="AE3360" s="113"/>
      <c r="AF3360" s="60"/>
    </row>
    <row r="3361" spans="1:32">
      <c r="A3361" s="99"/>
      <c r="B3361" s="91"/>
      <c r="C3361" s="21" t="s">
        <v>329</v>
      </c>
      <c r="D3361" s="12">
        <v>140</v>
      </c>
      <c r="E3361" s="12">
        <v>0</v>
      </c>
      <c r="F3361" s="12">
        <v>0</v>
      </c>
      <c r="G3361" s="12">
        <v>0</v>
      </c>
      <c r="H3361" s="12">
        <v>0</v>
      </c>
      <c r="I3361" s="13">
        <v>80</v>
      </c>
      <c r="J3361" s="13">
        <v>20</v>
      </c>
      <c r="K3361" s="13">
        <v>0</v>
      </c>
      <c r="L3361" s="13">
        <v>80</v>
      </c>
      <c r="M3361" s="13">
        <v>0</v>
      </c>
      <c r="N3361" s="14">
        <f>D3361*$D$15</f>
        <v>210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1134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52"/>
        <v>1344</v>
      </c>
      <c r="Y3361" s="14">
        <f t="shared" si="1053"/>
        <v>0</v>
      </c>
      <c r="Z3361" s="14">
        <f t="shared" si="1054"/>
        <v>0</v>
      </c>
      <c r="AA3361" s="14">
        <f t="shared" si="1055"/>
        <v>0</v>
      </c>
      <c r="AB3361" s="14">
        <f t="shared" si="1057"/>
        <v>0</v>
      </c>
      <c r="AC3361" s="15">
        <f t="shared" si="1056"/>
        <v>1344</v>
      </c>
      <c r="AD3361" s="48">
        <f>(ROUND(AC3361-AC3349,1)/AC3349)</f>
        <v>0.2</v>
      </c>
      <c r="AE3361" s="113"/>
      <c r="AF3361" s="60"/>
    </row>
    <row r="3362" spans="1:32">
      <c r="A3362" s="99"/>
      <c r="B3362" s="91"/>
      <c r="C3362" s="21" t="s">
        <v>325</v>
      </c>
      <c r="D3362" s="12">
        <v>140</v>
      </c>
      <c r="E3362" s="12">
        <v>0</v>
      </c>
      <c r="F3362" s="12">
        <v>0</v>
      </c>
      <c r="G3362" s="12">
        <v>0</v>
      </c>
      <c r="H3362" s="12">
        <v>0</v>
      </c>
      <c r="I3362" s="13">
        <v>80</v>
      </c>
      <c r="J3362" s="13">
        <v>63</v>
      </c>
      <c r="K3362" s="13">
        <v>0</v>
      </c>
      <c r="L3362" s="13">
        <v>0</v>
      </c>
      <c r="M3362" s="13">
        <v>0</v>
      </c>
      <c r="N3362" s="14">
        <f>D3362*$D$16</f>
        <v>224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814.24000000000012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52"/>
        <v>1038.2400000000002</v>
      </c>
      <c r="Y3362" s="14">
        <f t="shared" si="1053"/>
        <v>0</v>
      </c>
      <c r="Z3362" s="14">
        <f t="shared" si="1054"/>
        <v>0</v>
      </c>
      <c r="AA3362" s="14">
        <f t="shared" si="1055"/>
        <v>0</v>
      </c>
      <c r="AB3362" s="14">
        <f t="shared" si="1057"/>
        <v>0</v>
      </c>
      <c r="AC3362" s="15">
        <f t="shared" si="1056"/>
        <v>1038.2</v>
      </c>
      <c r="AD3362" s="48">
        <f>(ROUND(AC3362-AC3349,1)/AC3349)</f>
        <v>-7.3035714285714287E-2</v>
      </c>
      <c r="AE3362" s="113"/>
      <c r="AF3362" s="60"/>
    </row>
    <row r="3363" spans="1:32">
      <c r="A3363" s="99"/>
      <c r="B3363" s="91"/>
      <c r="C3363" s="21" t="s">
        <v>326</v>
      </c>
      <c r="D3363" s="12">
        <v>140</v>
      </c>
      <c r="E3363" s="12">
        <v>0</v>
      </c>
      <c r="F3363" s="12">
        <v>0</v>
      </c>
      <c r="G3363" s="12">
        <v>0</v>
      </c>
      <c r="H3363" s="12">
        <v>0</v>
      </c>
      <c r="I3363" s="13">
        <v>102</v>
      </c>
      <c r="J3363" s="13">
        <v>20</v>
      </c>
      <c r="K3363" s="13">
        <v>0</v>
      </c>
      <c r="L3363" s="13">
        <v>0</v>
      </c>
      <c r="M3363" s="13">
        <v>0</v>
      </c>
      <c r="N3363" s="14">
        <f>D3363*$D$17</f>
        <v>224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1072.96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52"/>
        <v>1296.96</v>
      </c>
      <c r="Y3363" s="14">
        <f t="shared" si="1053"/>
        <v>0</v>
      </c>
      <c r="Z3363" s="14">
        <f t="shared" si="1054"/>
        <v>0</v>
      </c>
      <c r="AA3363" s="14">
        <f t="shared" si="1055"/>
        <v>0</v>
      </c>
      <c r="AB3363" s="14">
        <f t="shared" si="1057"/>
        <v>0</v>
      </c>
      <c r="AC3363" s="15">
        <f t="shared" si="1056"/>
        <v>1297</v>
      </c>
      <c r="AD3363" s="48">
        <f>(ROUND(AC3363-AC3349,1)/AC3349)</f>
        <v>0.15803571428571428</v>
      </c>
      <c r="AE3363" s="113"/>
      <c r="AF3363" s="60"/>
    </row>
    <row r="3364" spans="1:32">
      <c r="A3364" s="106" t="s">
        <v>0</v>
      </c>
      <c r="B3364" s="92" t="s">
        <v>302</v>
      </c>
      <c r="C3364" s="50" t="s">
        <v>241</v>
      </c>
      <c r="D3364" s="11">
        <v>146</v>
      </c>
      <c r="E3364" s="11">
        <v>0</v>
      </c>
      <c r="F3364" s="11">
        <v>0</v>
      </c>
      <c r="G3364" s="11">
        <v>0</v>
      </c>
      <c r="H3364" s="11">
        <v>0</v>
      </c>
      <c r="I3364" s="51">
        <v>60</v>
      </c>
      <c r="J3364" s="51">
        <v>35</v>
      </c>
      <c r="K3364" s="51">
        <v>0</v>
      </c>
      <c r="L3364" s="51">
        <v>0</v>
      </c>
      <c r="M3364" s="51">
        <v>0</v>
      </c>
      <c r="N3364" s="52">
        <f>D3364*$D$3</f>
        <v>292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832.2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14"/>
        <v>1124.2</v>
      </c>
      <c r="Y3364" s="52">
        <f t="shared" si="1015"/>
        <v>0</v>
      </c>
      <c r="Z3364" s="52">
        <f t="shared" si="1016"/>
        <v>0</v>
      </c>
      <c r="AA3364" s="52">
        <f t="shared" si="1017"/>
        <v>0</v>
      </c>
      <c r="AB3364" s="52">
        <f>R3364+W3364</f>
        <v>0</v>
      </c>
      <c r="AC3364" s="53">
        <f>ROUND(X3364+Y3364+Z3364+AA3364+AB3364,1)</f>
        <v>1124.2</v>
      </c>
      <c r="AD3364" s="58"/>
      <c r="AE3364" s="113"/>
      <c r="AF3364" s="60"/>
    </row>
    <row r="3365" spans="1:32">
      <c r="A3365" s="99" t="s">
        <v>802</v>
      </c>
      <c r="B3365" s="93">
        <v>28</v>
      </c>
      <c r="C3365" s="21" t="s">
        <v>324</v>
      </c>
      <c r="D3365" s="12">
        <v>146</v>
      </c>
      <c r="E3365" s="12">
        <v>0</v>
      </c>
      <c r="F3365" s="12">
        <v>0</v>
      </c>
      <c r="G3365" s="12">
        <v>0</v>
      </c>
      <c r="H3365" s="12">
        <v>0</v>
      </c>
      <c r="I3365" s="13">
        <v>76</v>
      </c>
      <c r="J3365" s="13">
        <v>52</v>
      </c>
      <c r="K3365" s="13">
        <v>0</v>
      </c>
      <c r="L3365" s="13">
        <v>0</v>
      </c>
      <c r="M3365" s="13">
        <v>0</v>
      </c>
      <c r="N3365" s="14">
        <f>D3365*$D$4</f>
        <v>233.60000000000002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1046.5280000000002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14"/>
        <v>1280.1280000000002</v>
      </c>
      <c r="Y3365" s="14">
        <f t="shared" si="1015"/>
        <v>0</v>
      </c>
      <c r="Z3365" s="14">
        <f t="shared" si="1016"/>
        <v>0</v>
      </c>
      <c r="AA3365" s="14">
        <f t="shared" si="1017"/>
        <v>0</v>
      </c>
      <c r="AB3365" s="14">
        <f>R3365+W3365</f>
        <v>0</v>
      </c>
      <c r="AC3365" s="15">
        <f>ROUND(X3365+Y3365+Z3365+AA3365+AB3365,1)</f>
        <v>1280.0999999999999</v>
      </c>
      <c r="AD3365" s="48">
        <f>(ROUND(AC3365-AC3364,1)/AC3364)</f>
        <v>0.13867639210104962</v>
      </c>
      <c r="AE3365" s="113" t="s">
        <v>801</v>
      </c>
      <c r="AF3365" s="60"/>
    </row>
    <row r="3366" spans="1:32">
      <c r="A3366" s="99" t="s">
        <v>803</v>
      </c>
      <c r="B3366" s="93">
        <v>10</v>
      </c>
      <c r="C3366" s="21" t="s">
        <v>836</v>
      </c>
      <c r="D3366" s="12">
        <v>146</v>
      </c>
      <c r="E3366" s="12">
        <v>0</v>
      </c>
      <c r="F3366" s="12">
        <v>0</v>
      </c>
      <c r="G3366" s="12">
        <v>0</v>
      </c>
      <c r="H3366" s="12">
        <v>0</v>
      </c>
      <c r="I3366" s="13">
        <v>60</v>
      </c>
      <c r="J3366" s="13">
        <v>35</v>
      </c>
      <c r="K3366" s="13">
        <v>0</v>
      </c>
      <c r="L3366" s="13">
        <v>0</v>
      </c>
      <c r="M3366" s="13">
        <v>0</v>
      </c>
      <c r="N3366" s="14">
        <f>D3366*$D$5</f>
        <v>292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776.72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14"/>
        <v>1068.72</v>
      </c>
      <c r="Y3366" s="14">
        <f t="shared" si="1015"/>
        <v>0</v>
      </c>
      <c r="Z3366" s="14">
        <f t="shared" si="1016"/>
        <v>0</v>
      </c>
      <c r="AA3366" s="14">
        <f t="shared" si="1017"/>
        <v>0</v>
      </c>
      <c r="AB3366" s="14">
        <f>R3366+W3366</f>
        <v>0</v>
      </c>
      <c r="AC3366" s="15">
        <f t="shared" ref="AC3366:AC3378" si="1058">ROUND(X3366+Y3366+Z3366+AA3366+AB3366,1)</f>
        <v>1068.7</v>
      </c>
      <c r="AD3366" s="48">
        <f>(ROUND(AC3366-AC3364,1)/AC3364)</f>
        <v>-4.9368439779398685E-2</v>
      </c>
      <c r="AE3366" s="113"/>
      <c r="AF3366" s="60"/>
    </row>
    <row r="3367" spans="1:32">
      <c r="A3367" s="99" t="s">
        <v>804</v>
      </c>
      <c r="B3367" s="93">
        <v>0</v>
      </c>
      <c r="C3367" s="21" t="s">
        <v>337</v>
      </c>
      <c r="D3367" s="12">
        <v>146</v>
      </c>
      <c r="E3367" s="12">
        <v>0</v>
      </c>
      <c r="F3367" s="12">
        <v>0</v>
      </c>
      <c r="G3367" s="12">
        <v>0</v>
      </c>
      <c r="H3367" s="12">
        <v>0</v>
      </c>
      <c r="I3367" s="13">
        <v>60</v>
      </c>
      <c r="J3367" s="13">
        <v>35</v>
      </c>
      <c r="K3367" s="13">
        <v>0</v>
      </c>
      <c r="L3367" s="13">
        <v>0</v>
      </c>
      <c r="M3367" s="13">
        <v>0</v>
      </c>
      <c r="N3367" s="14">
        <f>D3367*$D$6</f>
        <v>292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776.72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14"/>
        <v>1068.72</v>
      </c>
      <c r="Y3367" s="14">
        <f t="shared" si="1015"/>
        <v>0</v>
      </c>
      <c r="Z3367" s="14">
        <f t="shared" si="1016"/>
        <v>0</v>
      </c>
      <c r="AA3367" s="14">
        <f t="shared" si="1017"/>
        <v>0</v>
      </c>
      <c r="AB3367" s="14">
        <f t="shared" ref="AB3367:AB3378" si="1059">R3367+W3367</f>
        <v>0</v>
      </c>
      <c r="AC3367" s="15">
        <f t="shared" si="1058"/>
        <v>1068.7</v>
      </c>
      <c r="AD3367" s="48">
        <f>(ROUND(AC3367-AC3364,1)/AC3364)</f>
        <v>-4.9368439779398685E-2</v>
      </c>
      <c r="AE3367" s="113"/>
      <c r="AF3367" s="60"/>
    </row>
    <row r="3368" spans="1:32">
      <c r="A3368" s="99" t="s">
        <v>805</v>
      </c>
      <c r="B3368" s="93">
        <v>0</v>
      </c>
      <c r="C3368" s="21" t="s">
        <v>338</v>
      </c>
      <c r="D3368" s="12">
        <v>146</v>
      </c>
      <c r="E3368" s="12">
        <v>0</v>
      </c>
      <c r="F3368" s="12">
        <v>0</v>
      </c>
      <c r="G3368" s="12">
        <v>0</v>
      </c>
      <c r="H3368" s="12">
        <v>0</v>
      </c>
      <c r="I3368" s="13">
        <v>60</v>
      </c>
      <c r="J3368" s="13">
        <v>35</v>
      </c>
      <c r="K3368" s="13">
        <v>0</v>
      </c>
      <c r="L3368" s="13">
        <v>0</v>
      </c>
      <c r="M3368" s="13">
        <v>0</v>
      </c>
      <c r="N3368" s="14">
        <f>D3368*$D$7</f>
        <v>292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776.72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14"/>
        <v>1068.72</v>
      </c>
      <c r="Y3368" s="14">
        <f t="shared" si="1015"/>
        <v>0</v>
      </c>
      <c r="Z3368" s="14">
        <f t="shared" si="1016"/>
        <v>0</v>
      </c>
      <c r="AA3368" s="14">
        <f t="shared" si="1017"/>
        <v>0</v>
      </c>
      <c r="AB3368" s="14">
        <f t="shared" si="1059"/>
        <v>0</v>
      </c>
      <c r="AC3368" s="15">
        <f t="shared" si="1058"/>
        <v>1068.7</v>
      </c>
      <c r="AD3368" s="48">
        <f>(ROUND(AC3368-AC3364,1)/AC3364)</f>
        <v>-4.9368439779398685E-2</v>
      </c>
      <c r="AE3368" s="113"/>
      <c r="AF3368" s="60"/>
    </row>
    <row r="3369" spans="1:32">
      <c r="A3369" s="99" t="s">
        <v>655</v>
      </c>
      <c r="B3369" s="93"/>
      <c r="C3369" s="21" t="s">
        <v>339</v>
      </c>
      <c r="D3369" s="12">
        <v>146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D3369*$D$8</f>
        <v>292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776.72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14"/>
        <v>1068.72</v>
      </c>
      <c r="Y3369" s="14">
        <f t="shared" si="1015"/>
        <v>0</v>
      </c>
      <c r="Z3369" s="14">
        <f t="shared" si="1016"/>
        <v>0</v>
      </c>
      <c r="AA3369" s="14">
        <f t="shared" si="1017"/>
        <v>0</v>
      </c>
      <c r="AB3369" s="14">
        <f t="shared" si="1059"/>
        <v>0</v>
      </c>
      <c r="AC3369" s="15">
        <f t="shared" si="1058"/>
        <v>1068.7</v>
      </c>
      <c r="AD3369" s="48">
        <f>(ROUND(AC3369-AC3364,1)/AC3364)</f>
        <v>-4.9368439779398685E-2</v>
      </c>
      <c r="AE3369" s="113"/>
      <c r="AF3369" s="60"/>
    </row>
    <row r="3370" spans="1:32">
      <c r="A3370" s="99" t="s">
        <v>596</v>
      </c>
      <c r="B3370" s="93"/>
      <c r="C3370" s="21" t="s">
        <v>1</v>
      </c>
      <c r="D3370" s="12">
        <v>73</v>
      </c>
      <c r="E3370" s="12">
        <v>146</v>
      </c>
      <c r="F3370" s="12">
        <v>0</v>
      </c>
      <c r="G3370" s="12">
        <v>0</v>
      </c>
      <c r="H3370" s="12">
        <v>0</v>
      </c>
      <c r="I3370" s="13">
        <v>60</v>
      </c>
      <c r="J3370" s="13">
        <v>35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219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270.46500000000003</v>
      </c>
      <c r="T3370" s="14">
        <f>(O3370/100)*(K3370*$K$9)</f>
        <v>657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14"/>
        <v>365.36500000000001</v>
      </c>
      <c r="Y3370" s="14">
        <f t="shared" si="1015"/>
        <v>876</v>
      </c>
      <c r="Z3370" s="14">
        <f t="shared" si="1016"/>
        <v>0</v>
      </c>
      <c r="AA3370" s="14">
        <f t="shared" si="1017"/>
        <v>0</v>
      </c>
      <c r="AB3370" s="14">
        <f t="shared" si="1059"/>
        <v>0</v>
      </c>
      <c r="AC3370" s="15">
        <f t="shared" si="1058"/>
        <v>1241.4000000000001</v>
      </c>
      <c r="AD3370" s="48">
        <f>(ROUND(AC3370-AC3364,1)/AC3364)</f>
        <v>0.10425191247109056</v>
      </c>
      <c r="AE3370" s="113"/>
      <c r="AF3370" s="60"/>
    </row>
    <row r="3371" spans="1:32">
      <c r="A3371" s="99" t="s">
        <v>831</v>
      </c>
      <c r="B3371" s="93"/>
      <c r="C3371" s="21" t="s">
        <v>2</v>
      </c>
      <c r="D3371" s="12">
        <v>73</v>
      </c>
      <c r="E3371" s="12">
        <v>0</v>
      </c>
      <c r="F3371" s="12">
        <v>146</v>
      </c>
      <c r="G3371" s="12">
        <v>0</v>
      </c>
      <c r="H3371" s="12">
        <v>0</v>
      </c>
      <c r="I3371" s="13">
        <v>60</v>
      </c>
      <c r="J3371" s="13">
        <v>35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219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270.46500000000003</v>
      </c>
      <c r="T3371" s="14">
        <f>(O3371/100)*(K3371*$J$10)</f>
        <v>0</v>
      </c>
      <c r="U3371" s="14">
        <f>(P3371/100)*(K3371*$K$10)+(P3371/100)*(L3371*$L$10)</f>
        <v>657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14"/>
        <v>365.36500000000001</v>
      </c>
      <c r="Y3371" s="14">
        <f t="shared" si="1015"/>
        <v>0</v>
      </c>
      <c r="Z3371" s="14">
        <f t="shared" si="1016"/>
        <v>876</v>
      </c>
      <c r="AA3371" s="14">
        <f t="shared" si="1017"/>
        <v>0</v>
      </c>
      <c r="AB3371" s="14">
        <f t="shared" si="1059"/>
        <v>0</v>
      </c>
      <c r="AC3371" s="15">
        <f t="shared" si="1058"/>
        <v>1241.4000000000001</v>
      </c>
      <c r="AD3371" s="48">
        <f>(ROUND(AC3371-AC3364,1)/AC3364)</f>
        <v>0.10425191247109056</v>
      </c>
      <c r="AE3371" s="113"/>
      <c r="AF3371" s="60"/>
    </row>
    <row r="3372" spans="1:32">
      <c r="A3372" s="99" t="s">
        <v>832</v>
      </c>
      <c r="B3372" s="93"/>
      <c r="C3372" s="21" t="s">
        <v>3</v>
      </c>
      <c r="D3372" s="12">
        <v>73</v>
      </c>
      <c r="E3372" s="12">
        <v>0</v>
      </c>
      <c r="F3372" s="12">
        <v>0</v>
      </c>
      <c r="G3372" s="12">
        <v>146</v>
      </c>
      <c r="H3372" s="12">
        <v>0</v>
      </c>
      <c r="I3372" s="13">
        <v>60</v>
      </c>
      <c r="J3372" s="13">
        <v>35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219</v>
      </c>
      <c r="R3372" s="14">
        <f>H3372*$H$11</f>
        <v>0</v>
      </c>
      <c r="S3372" s="14">
        <f>(N3372/100)*(I3372*$I$11)+(N3372/100)*(J3372*$J$11)</f>
        <v>270.46500000000003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657</v>
      </c>
      <c r="W3372" s="14">
        <f>(R3372/100)*(K3372*$K$11)+(R3372/100)*(L3372*$L$11)</f>
        <v>0</v>
      </c>
      <c r="X3372" s="14">
        <f t="shared" si="1014"/>
        <v>365.36500000000001</v>
      </c>
      <c r="Y3372" s="14">
        <f t="shared" si="1015"/>
        <v>0</v>
      </c>
      <c r="Z3372" s="14">
        <f t="shared" si="1016"/>
        <v>0</v>
      </c>
      <c r="AA3372" s="14">
        <f t="shared" si="1017"/>
        <v>876</v>
      </c>
      <c r="AB3372" s="14">
        <f t="shared" si="1059"/>
        <v>0</v>
      </c>
      <c r="AC3372" s="15">
        <f t="shared" si="1058"/>
        <v>1241.4000000000001</v>
      </c>
      <c r="AD3372" s="48">
        <f>(ROUND(AC3372-AC3364,1)/AC3364)</f>
        <v>0.10425191247109056</v>
      </c>
      <c r="AE3372" s="113"/>
      <c r="AF3372" s="60"/>
    </row>
    <row r="3373" spans="1:32">
      <c r="A3373" s="99" t="s">
        <v>833</v>
      </c>
      <c r="B3373" s="93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146</v>
      </c>
      <c r="I3373" s="13">
        <v>60</v>
      </c>
      <c r="J3373" s="13">
        <v>35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219</v>
      </c>
      <c r="S3373" s="14">
        <f>(N3373/100)*(I3373*$I$12)+(N3373/100)*(J3373*$J$12)</f>
        <v>270.46500000000003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657</v>
      </c>
      <c r="X3373" s="14">
        <f t="shared" si="1014"/>
        <v>365.36500000000001</v>
      </c>
      <c r="Y3373" s="14">
        <f t="shared" si="1015"/>
        <v>0</v>
      </c>
      <c r="Z3373" s="14">
        <f t="shared" si="1016"/>
        <v>0</v>
      </c>
      <c r="AA3373" s="14">
        <f t="shared" si="1017"/>
        <v>0</v>
      </c>
      <c r="AB3373" s="14">
        <f t="shared" si="1059"/>
        <v>876</v>
      </c>
      <c r="AC3373" s="15">
        <f t="shared" si="1058"/>
        <v>1241.4000000000001</v>
      </c>
      <c r="AD3373" s="48">
        <f>(ROUND(AC3373-AC3364,1)/AC3364)</f>
        <v>0.10425191247109056</v>
      </c>
      <c r="AE3373" s="113"/>
      <c r="AF3373" s="60"/>
    </row>
    <row r="3374" spans="1:32">
      <c r="A3374" s="99" t="s">
        <v>834</v>
      </c>
      <c r="B3374" s="93"/>
      <c r="C3374" s="21" t="s">
        <v>327</v>
      </c>
      <c r="D3374" s="12">
        <v>146</v>
      </c>
      <c r="E3374" s="12">
        <v>0</v>
      </c>
      <c r="F3374" s="12">
        <v>0</v>
      </c>
      <c r="G3374" s="12">
        <v>0</v>
      </c>
      <c r="H3374" s="12">
        <v>0</v>
      </c>
      <c r="I3374" s="13">
        <v>60</v>
      </c>
      <c r="J3374" s="13">
        <v>35</v>
      </c>
      <c r="K3374" s="13">
        <v>0</v>
      </c>
      <c r="L3374" s="13">
        <v>0</v>
      </c>
      <c r="M3374" s="13">
        <v>77</v>
      </c>
      <c r="N3374" s="14">
        <f>D3374*$D$13</f>
        <v>219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1130.04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14"/>
        <v>1349.04</v>
      </c>
      <c r="Y3374" s="14">
        <f t="shared" si="1015"/>
        <v>0</v>
      </c>
      <c r="Z3374" s="14">
        <f t="shared" si="1016"/>
        <v>0</v>
      </c>
      <c r="AA3374" s="14">
        <f t="shared" si="1017"/>
        <v>0</v>
      </c>
      <c r="AB3374" s="14">
        <f t="shared" si="1059"/>
        <v>0</v>
      </c>
      <c r="AC3374" s="15">
        <f t="shared" si="1058"/>
        <v>1349</v>
      </c>
      <c r="AD3374" s="48">
        <f>(ROUND(AC3374-AC3364,1)/AC3364)</f>
        <v>0.19996441914250135</v>
      </c>
      <c r="AE3374" s="113"/>
      <c r="AF3374" s="60"/>
    </row>
    <row r="3375" spans="1:32">
      <c r="A3375" s="99" t="s">
        <v>835</v>
      </c>
      <c r="B3375" s="93"/>
      <c r="C3375" s="21" t="s">
        <v>328</v>
      </c>
      <c r="D3375" s="12">
        <v>146</v>
      </c>
      <c r="E3375" s="12">
        <v>0</v>
      </c>
      <c r="F3375" s="12">
        <v>0</v>
      </c>
      <c r="G3375" s="12">
        <v>0</v>
      </c>
      <c r="H3375" s="12">
        <v>0</v>
      </c>
      <c r="I3375" s="13">
        <v>60</v>
      </c>
      <c r="J3375" s="13">
        <v>35</v>
      </c>
      <c r="K3375" s="13">
        <v>77</v>
      </c>
      <c r="L3375" s="13">
        <v>0</v>
      </c>
      <c r="M3375" s="13">
        <v>0</v>
      </c>
      <c r="N3375" s="14">
        <f>D3375*$D$14</f>
        <v>219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1130.04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14"/>
        <v>1349.04</v>
      </c>
      <c r="Y3375" s="14">
        <f t="shared" si="1015"/>
        <v>0</v>
      </c>
      <c r="Z3375" s="14">
        <f t="shared" si="1016"/>
        <v>0</v>
      </c>
      <c r="AA3375" s="14">
        <f t="shared" si="1017"/>
        <v>0</v>
      </c>
      <c r="AB3375" s="14">
        <f t="shared" si="1059"/>
        <v>0</v>
      </c>
      <c r="AC3375" s="15">
        <f t="shared" si="1058"/>
        <v>1349</v>
      </c>
      <c r="AD3375" s="48">
        <f>(ROUND(AC3375-AC3364,1)/AC3364)</f>
        <v>0.19996441914250135</v>
      </c>
      <c r="AE3375" s="113"/>
      <c r="AF3375" s="60"/>
    </row>
    <row r="3376" spans="1:32">
      <c r="A3376" s="99"/>
      <c r="B3376" s="93"/>
      <c r="C3376" s="21" t="s">
        <v>329</v>
      </c>
      <c r="D3376" s="12">
        <v>146</v>
      </c>
      <c r="E3376" s="12">
        <v>0</v>
      </c>
      <c r="F3376" s="12">
        <v>0</v>
      </c>
      <c r="G3376" s="12">
        <v>0</v>
      </c>
      <c r="H3376" s="12">
        <v>0</v>
      </c>
      <c r="I3376" s="13">
        <v>60</v>
      </c>
      <c r="J3376" s="13">
        <v>35</v>
      </c>
      <c r="K3376" s="13">
        <v>0</v>
      </c>
      <c r="L3376" s="13">
        <v>77</v>
      </c>
      <c r="M3376" s="13">
        <v>0</v>
      </c>
      <c r="N3376" s="14">
        <f>D3376*$D$15</f>
        <v>219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1130.04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14"/>
        <v>1349.04</v>
      </c>
      <c r="Y3376" s="14">
        <f t="shared" si="1015"/>
        <v>0</v>
      </c>
      <c r="Z3376" s="14">
        <f t="shared" si="1016"/>
        <v>0</v>
      </c>
      <c r="AA3376" s="14">
        <f t="shared" si="1017"/>
        <v>0</v>
      </c>
      <c r="AB3376" s="14">
        <f t="shared" si="1059"/>
        <v>0</v>
      </c>
      <c r="AC3376" s="15">
        <f t="shared" si="1058"/>
        <v>1349</v>
      </c>
      <c r="AD3376" s="48">
        <f>(ROUND(AC3376-AC3364,1)/AC3364)</f>
        <v>0.19996441914250135</v>
      </c>
      <c r="AE3376" s="113"/>
      <c r="AF3376" s="60"/>
    </row>
    <row r="3377" spans="1:32">
      <c r="A3377" s="99"/>
      <c r="B3377" s="93"/>
      <c r="C3377" s="21" t="s">
        <v>325</v>
      </c>
      <c r="D3377" s="12">
        <v>146</v>
      </c>
      <c r="E3377" s="12">
        <v>0</v>
      </c>
      <c r="F3377" s="12">
        <v>0</v>
      </c>
      <c r="G3377" s="12">
        <v>0</v>
      </c>
      <c r="H3377" s="12">
        <v>0</v>
      </c>
      <c r="I3377" s="13">
        <v>60</v>
      </c>
      <c r="J3377" s="13">
        <v>68</v>
      </c>
      <c r="K3377" s="13">
        <v>0</v>
      </c>
      <c r="L3377" s="13">
        <v>0</v>
      </c>
      <c r="M3377" s="13">
        <v>0</v>
      </c>
      <c r="N3377" s="14">
        <f>D3377*$D$16</f>
        <v>233.60000000000002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854.97600000000011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14"/>
        <v>1088.576</v>
      </c>
      <c r="Y3377" s="14">
        <f t="shared" si="1015"/>
        <v>0</v>
      </c>
      <c r="Z3377" s="14">
        <f t="shared" si="1016"/>
        <v>0</v>
      </c>
      <c r="AA3377" s="14">
        <f t="shared" si="1017"/>
        <v>0</v>
      </c>
      <c r="AB3377" s="14">
        <f t="shared" si="1059"/>
        <v>0</v>
      </c>
      <c r="AC3377" s="15">
        <f t="shared" si="1058"/>
        <v>1088.5999999999999</v>
      </c>
      <c r="AD3377" s="48">
        <f>(ROUND(AC3377-AC3364,1)/AC3364)</f>
        <v>-3.1666963173812492E-2</v>
      </c>
      <c r="AE3377" s="113"/>
      <c r="AF3377" s="60"/>
    </row>
    <row r="3378" spans="1:32">
      <c r="A3378" s="99"/>
      <c r="B3378" s="93"/>
      <c r="C3378" s="21" t="s">
        <v>326</v>
      </c>
      <c r="D3378" s="12">
        <v>146</v>
      </c>
      <c r="E3378" s="12">
        <v>0</v>
      </c>
      <c r="F3378" s="12">
        <v>0</v>
      </c>
      <c r="G3378" s="12">
        <v>0</v>
      </c>
      <c r="H3378" s="12">
        <v>0</v>
      </c>
      <c r="I3378" s="13">
        <v>91</v>
      </c>
      <c r="J3378" s="13">
        <v>35</v>
      </c>
      <c r="K3378" s="13">
        <v>0</v>
      </c>
      <c r="L3378" s="13">
        <v>0</v>
      </c>
      <c r="M3378" s="13">
        <v>0</v>
      </c>
      <c r="N3378" s="14">
        <f>D3378*$D$17</f>
        <v>233.60000000000002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1038.3520000000001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14"/>
        <v>1271.9520000000002</v>
      </c>
      <c r="Y3378" s="14">
        <f t="shared" si="1015"/>
        <v>0</v>
      </c>
      <c r="Z3378" s="14">
        <f t="shared" si="1016"/>
        <v>0</v>
      </c>
      <c r="AA3378" s="14">
        <f t="shared" si="1017"/>
        <v>0</v>
      </c>
      <c r="AB3378" s="14">
        <f t="shared" si="1059"/>
        <v>0</v>
      </c>
      <c r="AC3378" s="15">
        <f t="shared" si="1058"/>
        <v>1272</v>
      </c>
      <c r="AD3378" s="48">
        <f>(ROUND(AC3378-AC3364,1)/AC3364)</f>
        <v>0.13147126845756985</v>
      </c>
      <c r="AE3378" s="113"/>
      <c r="AF3378" s="60"/>
    </row>
    <row r="3379" spans="1:32">
      <c r="A3379" s="106" t="s">
        <v>0</v>
      </c>
      <c r="B3379" s="90" t="s">
        <v>303</v>
      </c>
      <c r="C3379" s="50" t="s">
        <v>241</v>
      </c>
      <c r="D3379" s="11">
        <v>145</v>
      </c>
      <c r="E3379" s="11">
        <v>0</v>
      </c>
      <c r="F3379" s="11">
        <v>0</v>
      </c>
      <c r="G3379" s="11">
        <v>0</v>
      </c>
      <c r="H3379" s="11">
        <v>0</v>
      </c>
      <c r="I3379" s="51">
        <v>70</v>
      </c>
      <c r="J3379" s="51">
        <v>25</v>
      </c>
      <c r="K3379" s="51">
        <v>0</v>
      </c>
      <c r="L3379" s="51">
        <v>0</v>
      </c>
      <c r="M3379" s="51">
        <v>0</v>
      </c>
      <c r="N3379" s="52">
        <f>D3379*$D$3</f>
        <v>290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826.5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si="1014"/>
        <v>1116.5</v>
      </c>
      <c r="Y3379" s="52">
        <f t="shared" si="1015"/>
        <v>0</v>
      </c>
      <c r="Z3379" s="52">
        <f t="shared" si="1016"/>
        <v>0</v>
      </c>
      <c r="AA3379" s="52">
        <f t="shared" si="1017"/>
        <v>0</v>
      </c>
      <c r="AB3379" s="52">
        <f>R3379+W3379</f>
        <v>0</v>
      </c>
      <c r="AC3379" s="53">
        <f>ROUND(X3379+Y3379+Z3379+AA3379+AB3379,1)</f>
        <v>1116.5</v>
      </c>
      <c r="AD3379" s="58"/>
      <c r="AE3379" s="113"/>
      <c r="AF3379" s="60"/>
    </row>
    <row r="3380" spans="1:32">
      <c r="A3380" s="99" t="s">
        <v>802</v>
      </c>
      <c r="B3380" s="91">
        <v>35</v>
      </c>
      <c r="C3380" s="21" t="s">
        <v>324</v>
      </c>
      <c r="D3380" s="12">
        <v>145</v>
      </c>
      <c r="E3380" s="12">
        <v>0</v>
      </c>
      <c r="F3380" s="12">
        <v>0</v>
      </c>
      <c r="G3380" s="12">
        <v>0</v>
      </c>
      <c r="H3380" s="12">
        <v>0</v>
      </c>
      <c r="I3380" s="13">
        <v>85</v>
      </c>
      <c r="J3380" s="13">
        <v>42</v>
      </c>
      <c r="K3380" s="13">
        <v>0</v>
      </c>
      <c r="L3380" s="13">
        <v>0</v>
      </c>
      <c r="M3380" s="13">
        <v>0</v>
      </c>
      <c r="N3380" s="14">
        <f>D3380*$D$4</f>
        <v>232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1031.2399999999998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ref="X3380:X3393" si="1060">N3380+S3380</f>
        <v>1263.2399999999998</v>
      </c>
      <c r="Y3380" s="14">
        <f t="shared" ref="Y3380:Y3393" si="1061">O3380+T3380</f>
        <v>0</v>
      </c>
      <c r="Z3380" s="14">
        <f t="shared" ref="Z3380:Z3393" si="1062">P3380+U3380</f>
        <v>0</v>
      </c>
      <c r="AA3380" s="14">
        <f t="shared" ref="AA3380:AA3393" si="1063">Q3380+V3380</f>
        <v>0</v>
      </c>
      <c r="AB3380" s="14">
        <f>R3380+W3380</f>
        <v>0</v>
      </c>
      <c r="AC3380" s="15">
        <f>ROUND(X3380+Y3380+Z3380+AA3380+AB3380,1)</f>
        <v>1263.2</v>
      </c>
      <c r="AD3380" s="48">
        <f>(ROUND(AC3380-AC3379,1)/AC3379)</f>
        <v>0.13139274518584862</v>
      </c>
      <c r="AE3380" s="113" t="s">
        <v>801</v>
      </c>
      <c r="AF3380" s="60"/>
    </row>
    <row r="3381" spans="1:32">
      <c r="A3381" s="99" t="s">
        <v>803</v>
      </c>
      <c r="B3381" s="91">
        <v>0</v>
      </c>
      <c r="C3381" s="21" t="s">
        <v>836</v>
      </c>
      <c r="D3381" s="12">
        <v>145</v>
      </c>
      <c r="E3381" s="12">
        <v>0</v>
      </c>
      <c r="F3381" s="12">
        <v>0</v>
      </c>
      <c r="G3381" s="12">
        <v>0</v>
      </c>
      <c r="H3381" s="12">
        <v>0</v>
      </c>
      <c r="I3381" s="13">
        <v>70</v>
      </c>
      <c r="J3381" s="13">
        <v>25</v>
      </c>
      <c r="K3381" s="13">
        <v>0</v>
      </c>
      <c r="L3381" s="13">
        <v>0</v>
      </c>
      <c r="M3381" s="13">
        <v>0</v>
      </c>
      <c r="N3381" s="14">
        <f>D3381*$D$5</f>
        <v>290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771.4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1061.4000000000001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1061.4000000000001</v>
      </c>
      <c r="AD3381" s="48">
        <f>(ROUND(AC3381-AC3379,1)/AC3379)</f>
        <v>-4.9350649350649353E-2</v>
      </c>
      <c r="AE3381" s="113"/>
      <c r="AF3381" s="60"/>
    </row>
    <row r="3382" spans="1:32">
      <c r="A3382" s="99" t="s">
        <v>804</v>
      </c>
      <c r="B3382" s="91">
        <v>0</v>
      </c>
      <c r="C3382" s="21" t="s">
        <v>337</v>
      </c>
      <c r="D3382" s="12">
        <v>145</v>
      </c>
      <c r="E3382" s="12">
        <v>0</v>
      </c>
      <c r="F3382" s="12">
        <v>0</v>
      </c>
      <c r="G3382" s="12">
        <v>0</v>
      </c>
      <c r="H3382" s="12">
        <v>0</v>
      </c>
      <c r="I3382" s="13">
        <v>70</v>
      </c>
      <c r="J3382" s="13">
        <v>25</v>
      </c>
      <c r="K3382" s="13">
        <v>0</v>
      </c>
      <c r="L3382" s="13">
        <v>0</v>
      </c>
      <c r="M3382" s="13">
        <v>0</v>
      </c>
      <c r="N3382" s="14">
        <f>D3382*$D$6</f>
        <v>290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771.4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1061.4000000000001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1061.4000000000001</v>
      </c>
      <c r="AD3382" s="48">
        <f>(ROUND(AC3382-AC3379,1)/AC3379)</f>
        <v>-4.9350649350649353E-2</v>
      </c>
      <c r="AE3382" s="113"/>
      <c r="AF3382" s="60"/>
    </row>
    <row r="3383" spans="1:32">
      <c r="A3383" s="99" t="s">
        <v>805</v>
      </c>
      <c r="B3383" s="91">
        <v>0</v>
      </c>
      <c r="C3383" s="21" t="s">
        <v>338</v>
      </c>
      <c r="D3383" s="12">
        <v>145</v>
      </c>
      <c r="E3383" s="12">
        <v>0</v>
      </c>
      <c r="F3383" s="12">
        <v>0</v>
      </c>
      <c r="G3383" s="12">
        <v>0</v>
      </c>
      <c r="H3383" s="12">
        <v>0</v>
      </c>
      <c r="I3383" s="13">
        <v>70</v>
      </c>
      <c r="J3383" s="13">
        <v>25</v>
      </c>
      <c r="K3383" s="13">
        <v>0</v>
      </c>
      <c r="L3383" s="13">
        <v>0</v>
      </c>
      <c r="M3383" s="13">
        <v>0</v>
      </c>
      <c r="N3383" s="14">
        <f>D3383*$D$7</f>
        <v>290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771.4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1061.4000000000001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1061.4000000000001</v>
      </c>
      <c r="AD3383" s="48">
        <f>(ROUND(AC3383-AC3379,1)/AC3379)</f>
        <v>-4.9350649350649353E-2</v>
      </c>
      <c r="AE3383" s="113"/>
      <c r="AF3383" s="60"/>
    </row>
    <row r="3384" spans="1:32">
      <c r="A3384" s="99" t="s">
        <v>655</v>
      </c>
      <c r="B3384" s="91"/>
      <c r="C3384" s="21" t="s">
        <v>339</v>
      </c>
      <c r="D3384" s="12">
        <v>145</v>
      </c>
      <c r="E3384" s="12">
        <v>0</v>
      </c>
      <c r="F3384" s="12">
        <v>0</v>
      </c>
      <c r="G3384" s="12">
        <v>0</v>
      </c>
      <c r="H3384" s="12">
        <v>0</v>
      </c>
      <c r="I3384" s="13">
        <v>70</v>
      </c>
      <c r="J3384" s="13">
        <v>25</v>
      </c>
      <c r="K3384" s="13">
        <v>0</v>
      </c>
      <c r="L3384" s="13">
        <v>0</v>
      </c>
      <c r="M3384" s="13">
        <v>0</v>
      </c>
      <c r="N3384" s="14">
        <f>D3384*$D$8</f>
        <v>290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771.4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1061.4000000000001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1061.4000000000001</v>
      </c>
      <c r="AD3384" s="48">
        <f>(ROUND(AC3384-AC3379,1)/AC3379)</f>
        <v>-4.9350649350649353E-2</v>
      </c>
      <c r="AE3384" s="113"/>
      <c r="AF3384" s="60"/>
    </row>
    <row r="3385" spans="1:32">
      <c r="A3385" s="99" t="s">
        <v>596</v>
      </c>
      <c r="B3385" s="91"/>
      <c r="C3385" s="21" t="s">
        <v>1</v>
      </c>
      <c r="D3385" s="12">
        <v>73</v>
      </c>
      <c r="E3385" s="12">
        <v>145</v>
      </c>
      <c r="F3385" s="12">
        <v>0</v>
      </c>
      <c r="G3385" s="12">
        <v>0</v>
      </c>
      <c r="H3385" s="12">
        <v>0</v>
      </c>
      <c r="I3385" s="13">
        <v>70</v>
      </c>
      <c r="J3385" s="13">
        <v>25</v>
      </c>
      <c r="K3385" s="13">
        <v>100</v>
      </c>
      <c r="L3385" s="13">
        <v>0</v>
      </c>
      <c r="M3385" s="13">
        <v>0</v>
      </c>
      <c r="N3385" s="14">
        <f>D3385*$D$9</f>
        <v>94.9</v>
      </c>
      <c r="O3385" s="14">
        <f>E3385*$E$9</f>
        <v>217.5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270.46500000000003</v>
      </c>
      <c r="T3385" s="14">
        <f>(O3385/100)*(K3385*$K$9)</f>
        <v>652.5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365.36500000000001</v>
      </c>
      <c r="Y3385" s="14">
        <f t="shared" si="1061"/>
        <v>870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1235.4000000000001</v>
      </c>
      <c r="AD3385" s="48">
        <f>(ROUND(AC3385-AC3379,1)/AC3379)</f>
        <v>0.1064935064935065</v>
      </c>
      <c r="AE3385" s="113"/>
      <c r="AF3385" s="60"/>
    </row>
    <row r="3386" spans="1:32">
      <c r="A3386" s="99" t="s">
        <v>831</v>
      </c>
      <c r="B3386" s="91"/>
      <c r="C3386" s="21" t="s">
        <v>2</v>
      </c>
      <c r="D3386" s="12">
        <v>73</v>
      </c>
      <c r="E3386" s="12">
        <v>0</v>
      </c>
      <c r="F3386" s="12">
        <v>145</v>
      </c>
      <c r="G3386" s="12">
        <v>0</v>
      </c>
      <c r="H3386" s="12">
        <v>0</v>
      </c>
      <c r="I3386" s="13">
        <v>70</v>
      </c>
      <c r="J3386" s="13">
        <v>25</v>
      </c>
      <c r="K3386" s="13">
        <v>50</v>
      </c>
      <c r="L3386" s="13">
        <v>50</v>
      </c>
      <c r="M3386" s="13">
        <v>0</v>
      </c>
      <c r="N3386" s="14">
        <f>D3386*$D$10</f>
        <v>94.9</v>
      </c>
      <c r="O3386" s="14">
        <f>E3386*$E$10</f>
        <v>0</v>
      </c>
      <c r="P3386" s="14">
        <f>F3386*$F$10</f>
        <v>217.5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270.46500000000003</v>
      </c>
      <c r="T3386" s="14">
        <f>(O3386/100)*(K3386*$J$10)</f>
        <v>0</v>
      </c>
      <c r="U3386" s="14">
        <f>(P3386/100)*(K3386*$K$10)+(P3386/100)*(L3386*$L$10)</f>
        <v>652.5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365.36500000000001</v>
      </c>
      <c r="Y3386" s="14">
        <f t="shared" si="1061"/>
        <v>0</v>
      </c>
      <c r="Z3386" s="14">
        <f t="shared" si="1062"/>
        <v>870</v>
      </c>
      <c r="AA3386" s="14">
        <f t="shared" si="1063"/>
        <v>0</v>
      </c>
      <c r="AB3386" s="14">
        <f t="shared" si="1065"/>
        <v>0</v>
      </c>
      <c r="AC3386" s="15">
        <f t="shared" si="1064"/>
        <v>1235.4000000000001</v>
      </c>
      <c r="AD3386" s="48">
        <f>(ROUND(AC3386-AC3379,1)/AC3379)</f>
        <v>0.1064935064935065</v>
      </c>
      <c r="AE3386" s="113"/>
      <c r="AF3386" s="60"/>
    </row>
    <row r="3387" spans="1:32">
      <c r="A3387" s="99" t="s">
        <v>832</v>
      </c>
      <c r="B3387" s="91"/>
      <c r="C3387" s="21" t="s">
        <v>3</v>
      </c>
      <c r="D3387" s="12">
        <v>73</v>
      </c>
      <c r="E3387" s="12">
        <v>0</v>
      </c>
      <c r="F3387" s="12">
        <v>0</v>
      </c>
      <c r="G3387" s="12">
        <v>145</v>
      </c>
      <c r="H3387" s="12">
        <v>0</v>
      </c>
      <c r="I3387" s="13">
        <v>70</v>
      </c>
      <c r="J3387" s="13">
        <v>25</v>
      </c>
      <c r="K3387" s="13">
        <v>0</v>
      </c>
      <c r="L3387" s="13">
        <v>100</v>
      </c>
      <c r="M3387" s="13">
        <v>0</v>
      </c>
      <c r="N3387" s="14">
        <f>D3387*$D$11</f>
        <v>94.9</v>
      </c>
      <c r="O3387" s="14">
        <f>E3387*$E$11</f>
        <v>0</v>
      </c>
      <c r="P3387" s="14">
        <f>F3387*$F$11</f>
        <v>0</v>
      </c>
      <c r="Q3387" s="14">
        <f>G3387*$G$11</f>
        <v>217.5</v>
      </c>
      <c r="R3387" s="14">
        <f>H3387*$H$11</f>
        <v>0</v>
      </c>
      <c r="S3387" s="14">
        <f>(N3387/100)*(I3387*$I$11)+(N3387/100)*(J3387*$J$11)</f>
        <v>270.46500000000003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652.5</v>
      </c>
      <c r="W3387" s="14">
        <f>(R3387/100)*(K3387*$K$11)+(R3387/100)*(L3387*$L$11)</f>
        <v>0</v>
      </c>
      <c r="X3387" s="14">
        <f t="shared" si="1060"/>
        <v>365.36500000000001</v>
      </c>
      <c r="Y3387" s="14">
        <f t="shared" si="1061"/>
        <v>0</v>
      </c>
      <c r="Z3387" s="14">
        <f t="shared" si="1062"/>
        <v>0</v>
      </c>
      <c r="AA3387" s="14">
        <f t="shared" si="1063"/>
        <v>870</v>
      </c>
      <c r="AB3387" s="14">
        <f t="shared" si="1065"/>
        <v>0</v>
      </c>
      <c r="AC3387" s="15">
        <f t="shared" si="1064"/>
        <v>1235.4000000000001</v>
      </c>
      <c r="AD3387" s="48">
        <f>(ROUND(AC3387-AC3379,1)/AC3379)</f>
        <v>0.1064935064935065</v>
      </c>
      <c r="AE3387" s="113"/>
      <c r="AF3387" s="60"/>
    </row>
    <row r="3388" spans="1:32">
      <c r="A3388" s="99" t="s">
        <v>833</v>
      </c>
      <c r="B3388" s="91"/>
      <c r="C3388" s="21" t="s">
        <v>4</v>
      </c>
      <c r="D3388" s="12">
        <v>73</v>
      </c>
      <c r="E3388" s="12">
        <v>0</v>
      </c>
      <c r="F3388" s="12">
        <v>0</v>
      </c>
      <c r="G3388" s="12">
        <v>0</v>
      </c>
      <c r="H3388" s="12">
        <v>145</v>
      </c>
      <c r="I3388" s="13">
        <v>70</v>
      </c>
      <c r="J3388" s="13">
        <v>25</v>
      </c>
      <c r="K3388" s="13">
        <v>50</v>
      </c>
      <c r="L3388" s="13">
        <v>50</v>
      </c>
      <c r="M3388" s="13">
        <v>0</v>
      </c>
      <c r="N3388" s="14">
        <f>D3388*$D$12</f>
        <v>94.9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217.5</v>
      </c>
      <c r="S3388" s="14">
        <f>(N3388/100)*(I3388*$I$12)+(N3388/100)*(J3388*$J$12)</f>
        <v>270.46500000000003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652.5</v>
      </c>
      <c r="X3388" s="14">
        <f t="shared" si="1060"/>
        <v>365.36500000000001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870</v>
      </c>
      <c r="AC3388" s="15">
        <f t="shared" si="1064"/>
        <v>1235.4000000000001</v>
      </c>
      <c r="AD3388" s="48">
        <f>(ROUND(AC3388-AC3379,1)/AC3379)</f>
        <v>0.1064935064935065</v>
      </c>
      <c r="AE3388" s="113"/>
      <c r="AF3388" s="60"/>
    </row>
    <row r="3389" spans="1:32">
      <c r="A3389" s="99" t="s">
        <v>834</v>
      </c>
      <c r="B3389" s="91"/>
      <c r="C3389" s="21" t="s">
        <v>327</v>
      </c>
      <c r="D3389" s="12">
        <v>145</v>
      </c>
      <c r="E3389" s="12">
        <v>0</v>
      </c>
      <c r="F3389" s="12">
        <v>0</v>
      </c>
      <c r="G3389" s="12">
        <v>0</v>
      </c>
      <c r="H3389" s="12">
        <v>0</v>
      </c>
      <c r="I3389" s="13">
        <v>70</v>
      </c>
      <c r="J3389" s="13">
        <v>25</v>
      </c>
      <c r="K3389" s="13">
        <v>0</v>
      </c>
      <c r="L3389" s="13">
        <v>0</v>
      </c>
      <c r="M3389" s="13">
        <v>77</v>
      </c>
      <c r="N3389" s="14">
        <f>D3389*$D$13</f>
        <v>217.5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(N3389/100)*(I3389*$I$14)+(N3389/100)*(J3389*$J$14)+(N3389/100)*(M3389*$M$14)</f>
        <v>1122.3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1339.8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1339.8</v>
      </c>
      <c r="AD3389" s="48">
        <f>(ROUND(AC3389-AC3379,1)/AC3379)</f>
        <v>0.2</v>
      </c>
      <c r="AE3389" s="113"/>
      <c r="AF3389" s="60"/>
    </row>
    <row r="3390" spans="1:32">
      <c r="A3390" s="99" t="s">
        <v>835</v>
      </c>
      <c r="B3390" s="91"/>
      <c r="C3390" s="21" t="s">
        <v>328</v>
      </c>
      <c r="D3390" s="12">
        <v>145</v>
      </c>
      <c r="E3390" s="12">
        <v>0</v>
      </c>
      <c r="F3390" s="12">
        <v>0</v>
      </c>
      <c r="G3390" s="12">
        <v>0</v>
      </c>
      <c r="H3390" s="12">
        <v>0</v>
      </c>
      <c r="I3390" s="13">
        <v>70</v>
      </c>
      <c r="J3390" s="13">
        <v>25</v>
      </c>
      <c r="K3390" s="13">
        <v>77</v>
      </c>
      <c r="L3390" s="13">
        <v>0</v>
      </c>
      <c r="M3390" s="13">
        <v>0</v>
      </c>
      <c r="N3390" s="14">
        <f>D3390*$D$14</f>
        <v>217.5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1122.3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1339.8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1339.8</v>
      </c>
      <c r="AD3390" s="48">
        <f>(ROUND(AC3390-AC3379,1)/AC3379)</f>
        <v>0.2</v>
      </c>
      <c r="AE3390" s="113"/>
      <c r="AF3390" s="60"/>
    </row>
    <row r="3391" spans="1:32">
      <c r="A3391" s="99"/>
      <c r="B3391" s="91"/>
      <c r="C3391" s="21" t="s">
        <v>329</v>
      </c>
      <c r="D3391" s="12">
        <v>145</v>
      </c>
      <c r="E3391" s="12">
        <v>0</v>
      </c>
      <c r="F3391" s="12">
        <v>0</v>
      </c>
      <c r="G3391" s="12">
        <v>0</v>
      </c>
      <c r="H3391" s="12">
        <v>0</v>
      </c>
      <c r="I3391" s="13">
        <v>70</v>
      </c>
      <c r="J3391" s="13">
        <v>25</v>
      </c>
      <c r="K3391" s="13">
        <v>0</v>
      </c>
      <c r="L3391" s="13">
        <v>77</v>
      </c>
      <c r="M3391" s="13">
        <v>0</v>
      </c>
      <c r="N3391" s="14">
        <f>D3391*$D$15</f>
        <v>217.5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1122.3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1339.8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1339.8</v>
      </c>
      <c r="AD3391" s="48">
        <f>(ROUND(AC3391-AC3379,1)/AC3379)</f>
        <v>0.2</v>
      </c>
      <c r="AE3391" s="113"/>
      <c r="AF3391" s="60"/>
    </row>
    <row r="3392" spans="1:32">
      <c r="A3392" s="99"/>
      <c r="B3392" s="91"/>
      <c r="C3392" s="21" t="s">
        <v>325</v>
      </c>
      <c r="D3392" s="12">
        <v>145</v>
      </c>
      <c r="E3392" s="12">
        <v>0</v>
      </c>
      <c r="F3392" s="12">
        <v>0</v>
      </c>
      <c r="G3392" s="12">
        <v>0</v>
      </c>
      <c r="H3392" s="12">
        <v>0</v>
      </c>
      <c r="I3392" s="13">
        <v>70</v>
      </c>
      <c r="J3392" s="13">
        <v>63</v>
      </c>
      <c r="K3392" s="13">
        <v>0</v>
      </c>
      <c r="L3392" s="13">
        <v>0</v>
      </c>
      <c r="M3392" s="13">
        <v>0</v>
      </c>
      <c r="N3392" s="14">
        <f>D3392*$D$16</f>
        <v>232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820.11999999999989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1052.1199999999999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1052.0999999999999</v>
      </c>
      <c r="AD3392" s="48">
        <f>(ROUND(AC3392-AC3379,1)/AC3379)</f>
        <v>-5.7680250783699066E-2</v>
      </c>
      <c r="AE3392" s="113"/>
      <c r="AF3392" s="60"/>
    </row>
    <row r="3393" spans="1:32">
      <c r="A3393" s="99"/>
      <c r="B3393" s="91"/>
      <c r="C3393" s="21" t="s">
        <v>326</v>
      </c>
      <c r="D3393" s="12">
        <v>145</v>
      </c>
      <c r="E3393" s="12">
        <v>0</v>
      </c>
      <c r="F3393" s="12">
        <v>0</v>
      </c>
      <c r="G3393" s="12">
        <v>0</v>
      </c>
      <c r="H3393" s="12">
        <v>0</v>
      </c>
      <c r="I3393" s="13">
        <v>95</v>
      </c>
      <c r="J3393" s="13">
        <v>25</v>
      </c>
      <c r="K3393" s="13">
        <v>0</v>
      </c>
      <c r="L3393" s="13">
        <v>0</v>
      </c>
      <c r="M3393" s="13">
        <v>0</v>
      </c>
      <c r="N3393" s="14">
        <f>D3393*$D$17</f>
        <v>232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1049.8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1281.8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1281.8</v>
      </c>
      <c r="AD3393" s="48">
        <f>(ROUND(AC3393-AC3379,1)/AC3379)</f>
        <v>0.14805194805194807</v>
      </c>
      <c r="AE3393" s="113"/>
      <c r="AF3393" s="60"/>
    </row>
    <row r="3394" spans="1:32">
      <c r="A3394" s="106" t="s">
        <v>0</v>
      </c>
      <c r="B3394" s="92" t="s">
        <v>310</v>
      </c>
      <c r="C3394" s="50" t="s">
        <v>241</v>
      </c>
      <c r="D3394" s="11">
        <v>142</v>
      </c>
      <c r="E3394" s="11">
        <v>0</v>
      </c>
      <c r="F3394" s="11">
        <v>0</v>
      </c>
      <c r="G3394" s="11">
        <v>0</v>
      </c>
      <c r="H3394" s="11">
        <v>0</v>
      </c>
      <c r="I3394" s="51">
        <v>20</v>
      </c>
      <c r="J3394" s="51">
        <v>40</v>
      </c>
      <c r="K3394" s="51">
        <v>0</v>
      </c>
      <c r="L3394" s="51">
        <v>40</v>
      </c>
      <c r="M3394" s="51">
        <v>0</v>
      </c>
      <c r="N3394" s="52">
        <f>D3394*$D$3</f>
        <v>284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851.99999999999989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ref="X3394:X3438" si="1066">N3394+S3394</f>
        <v>1136</v>
      </c>
      <c r="Y3394" s="52">
        <f t="shared" ref="Y3394:Y3438" si="1067">O3394+T3394</f>
        <v>0</v>
      </c>
      <c r="Z3394" s="52">
        <f t="shared" ref="Z3394:Z3438" si="1068">P3394+U3394</f>
        <v>0</v>
      </c>
      <c r="AA3394" s="52">
        <f t="shared" ref="AA3394:AA3438" si="1069">Q3394+V3394</f>
        <v>0</v>
      </c>
      <c r="AB3394" s="52">
        <f>R3394+W3394</f>
        <v>0</v>
      </c>
      <c r="AC3394" s="53">
        <f>ROUND(X3394+Y3394+Z3394+AA3394+AB3394,1)</f>
        <v>1136</v>
      </c>
      <c r="AD3394" s="58" t="s">
        <v>329</v>
      </c>
      <c r="AE3394" s="113"/>
      <c r="AF3394" s="60"/>
    </row>
    <row r="3395" spans="1:32">
      <c r="A3395" s="99" t="s">
        <v>802</v>
      </c>
      <c r="B3395" s="93">
        <v>25</v>
      </c>
      <c r="C3395" s="21" t="s">
        <v>324</v>
      </c>
      <c r="D3395" s="12">
        <v>142</v>
      </c>
      <c r="E3395" s="12">
        <v>0</v>
      </c>
      <c r="F3395" s="12">
        <v>0</v>
      </c>
      <c r="G3395" s="12">
        <v>0</v>
      </c>
      <c r="H3395" s="12">
        <v>0</v>
      </c>
      <c r="I3395" s="13">
        <v>40</v>
      </c>
      <c r="J3395" s="13">
        <v>60</v>
      </c>
      <c r="K3395" s="13">
        <v>0</v>
      </c>
      <c r="L3395" s="13">
        <v>40</v>
      </c>
      <c r="M3395" s="13">
        <v>0</v>
      </c>
      <c r="N3395" s="14">
        <f>D3395*$D$4</f>
        <v>227.20000000000002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1067.8400000000001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66"/>
        <v>1295.0400000000002</v>
      </c>
      <c r="Y3395" s="14">
        <f t="shared" si="1067"/>
        <v>0</v>
      </c>
      <c r="Z3395" s="14">
        <f t="shared" si="1068"/>
        <v>0</v>
      </c>
      <c r="AA3395" s="14">
        <f t="shared" si="1069"/>
        <v>0</v>
      </c>
      <c r="AB3395" s="14">
        <f>R3395+W3395</f>
        <v>0</v>
      </c>
      <c r="AC3395" s="15">
        <f>ROUND(X3395+Y3395+Z3395+AA3395+AB3395,1)</f>
        <v>1295</v>
      </c>
      <c r="AD3395" s="48">
        <f>(ROUND(AC3395-AC3394,1)/AC3394)</f>
        <v>0.13996478873239437</v>
      </c>
      <c r="AE3395" s="113" t="s">
        <v>801</v>
      </c>
      <c r="AF3395" s="60"/>
    </row>
    <row r="3396" spans="1:32">
      <c r="A3396" s="99" t="s">
        <v>803</v>
      </c>
      <c r="B3396" s="93">
        <v>0</v>
      </c>
      <c r="C3396" s="21" t="s">
        <v>836</v>
      </c>
      <c r="D3396" s="12">
        <v>142</v>
      </c>
      <c r="E3396" s="12">
        <v>0</v>
      </c>
      <c r="F3396" s="12">
        <v>0</v>
      </c>
      <c r="G3396" s="12">
        <v>0</v>
      </c>
      <c r="H3396" s="12">
        <v>0</v>
      </c>
      <c r="I3396" s="13">
        <v>20</v>
      </c>
      <c r="J3396" s="13">
        <v>40</v>
      </c>
      <c r="K3396" s="13">
        <v>0</v>
      </c>
      <c r="L3396" s="13">
        <v>40</v>
      </c>
      <c r="M3396" s="13">
        <v>0</v>
      </c>
      <c r="N3396" s="14">
        <f>D3396*$D$5</f>
        <v>284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795.2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1079.2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1079.2</v>
      </c>
      <c r="AD3396" s="48">
        <f>(ROUND(AC3396-AC3394,1)/AC3394)</f>
        <v>-4.9999999999999996E-2</v>
      </c>
      <c r="AE3396" s="113"/>
      <c r="AF3396" s="60"/>
    </row>
    <row r="3397" spans="1:32">
      <c r="A3397" s="99" t="s">
        <v>804</v>
      </c>
      <c r="B3397" s="93">
        <v>0</v>
      </c>
      <c r="C3397" s="21" t="s">
        <v>337</v>
      </c>
      <c r="D3397" s="12">
        <v>142</v>
      </c>
      <c r="E3397" s="12">
        <v>0</v>
      </c>
      <c r="F3397" s="12">
        <v>0</v>
      </c>
      <c r="G3397" s="12">
        <v>0</v>
      </c>
      <c r="H3397" s="12">
        <v>0</v>
      </c>
      <c r="I3397" s="13">
        <v>20</v>
      </c>
      <c r="J3397" s="13">
        <v>40</v>
      </c>
      <c r="K3397" s="13">
        <v>0</v>
      </c>
      <c r="L3397" s="13">
        <v>40</v>
      </c>
      <c r="M3397" s="13">
        <v>0</v>
      </c>
      <c r="N3397" s="14">
        <f>D3397*$D$6</f>
        <v>284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795.2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1079.2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1079.2</v>
      </c>
      <c r="AD3397" s="48">
        <f>(ROUND(AC3397-AC3394,1)/AC3394)</f>
        <v>-4.9999999999999996E-2</v>
      </c>
      <c r="AE3397" s="113"/>
      <c r="AF3397" s="60"/>
    </row>
    <row r="3398" spans="1:32">
      <c r="A3398" s="99" t="s">
        <v>805</v>
      </c>
      <c r="B3398" s="93">
        <v>10</v>
      </c>
      <c r="C3398" s="21" t="s">
        <v>338</v>
      </c>
      <c r="D3398" s="12">
        <v>142</v>
      </c>
      <c r="E3398" s="12">
        <v>0</v>
      </c>
      <c r="F3398" s="12">
        <v>0</v>
      </c>
      <c r="G3398" s="12">
        <v>0</v>
      </c>
      <c r="H3398" s="12">
        <v>0</v>
      </c>
      <c r="I3398" s="13">
        <v>20</v>
      </c>
      <c r="J3398" s="13">
        <v>40</v>
      </c>
      <c r="K3398" s="13">
        <v>0</v>
      </c>
      <c r="L3398" s="13">
        <v>40</v>
      </c>
      <c r="M3398" s="13">
        <v>0</v>
      </c>
      <c r="N3398" s="14">
        <f>D3398*$D$7</f>
        <v>284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795.2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1079.2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1079.2</v>
      </c>
      <c r="AD3398" s="48">
        <f>(ROUND(AC3398-AC3394,1)/AC3394)</f>
        <v>-4.9999999999999996E-2</v>
      </c>
      <c r="AE3398" s="113"/>
      <c r="AF3398" s="60"/>
    </row>
    <row r="3399" spans="1:32">
      <c r="A3399" s="99" t="s">
        <v>655</v>
      </c>
      <c r="B3399" s="93"/>
      <c r="C3399" s="21" t="s">
        <v>339</v>
      </c>
      <c r="D3399" s="12">
        <v>142</v>
      </c>
      <c r="E3399" s="12">
        <v>0</v>
      </c>
      <c r="F3399" s="12">
        <v>0</v>
      </c>
      <c r="G3399" s="12">
        <v>0</v>
      </c>
      <c r="H3399" s="12">
        <v>0</v>
      </c>
      <c r="I3399" s="13">
        <v>20</v>
      </c>
      <c r="J3399" s="13">
        <v>40</v>
      </c>
      <c r="K3399" s="13">
        <v>0</v>
      </c>
      <c r="L3399" s="13">
        <v>40</v>
      </c>
      <c r="M3399" s="13">
        <v>0</v>
      </c>
      <c r="N3399" s="14">
        <f>D3399*$D$8</f>
        <v>284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795.2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1079.2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1079.2</v>
      </c>
      <c r="AD3399" s="48">
        <f>(ROUND(AC3399-AC3394,1)/AC3394)</f>
        <v>-4.9999999999999996E-2</v>
      </c>
      <c r="AE3399" s="113"/>
      <c r="AF3399" s="60"/>
    </row>
    <row r="3400" spans="1:32">
      <c r="A3400" s="99" t="s">
        <v>596</v>
      </c>
      <c r="B3400" s="93"/>
      <c r="C3400" s="21" t="s">
        <v>1</v>
      </c>
      <c r="D3400" s="12">
        <v>71</v>
      </c>
      <c r="E3400" s="12">
        <v>184</v>
      </c>
      <c r="F3400" s="12">
        <v>0</v>
      </c>
      <c r="G3400" s="12">
        <v>0</v>
      </c>
      <c r="H3400" s="12">
        <v>0</v>
      </c>
      <c r="I3400" s="13">
        <v>20</v>
      </c>
      <c r="J3400" s="13">
        <v>40</v>
      </c>
      <c r="K3400" s="13">
        <v>80</v>
      </c>
      <c r="L3400" s="13">
        <v>0</v>
      </c>
      <c r="M3400" s="13">
        <v>0</v>
      </c>
      <c r="N3400" s="14">
        <f>D3400*$D$9</f>
        <v>92.3</v>
      </c>
      <c r="O3400" s="14">
        <f>E3400*$E$9</f>
        <v>276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166.14</v>
      </c>
      <c r="T3400" s="14">
        <f>(O3400/100)*(K3400*$K$9)</f>
        <v>662.4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258.44</v>
      </c>
      <c r="Y3400" s="14">
        <f t="shared" si="1067"/>
        <v>938.4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1196.8</v>
      </c>
      <c r="AD3400" s="48">
        <f>(ROUND(AC3400-AC3394,1)/AC3394)</f>
        <v>5.3521126760563378E-2</v>
      </c>
      <c r="AE3400" s="113"/>
      <c r="AF3400" s="60"/>
    </row>
    <row r="3401" spans="1:32">
      <c r="A3401" s="99" t="s">
        <v>831</v>
      </c>
      <c r="B3401" s="93"/>
      <c r="C3401" s="21" t="s">
        <v>2</v>
      </c>
      <c r="D3401" s="12">
        <v>71</v>
      </c>
      <c r="E3401" s="12">
        <v>0</v>
      </c>
      <c r="F3401" s="12">
        <v>143</v>
      </c>
      <c r="G3401" s="12">
        <v>0</v>
      </c>
      <c r="H3401" s="12">
        <v>0</v>
      </c>
      <c r="I3401" s="13">
        <v>20</v>
      </c>
      <c r="J3401" s="13">
        <v>40</v>
      </c>
      <c r="K3401" s="13">
        <v>50</v>
      </c>
      <c r="L3401" s="13">
        <v>50</v>
      </c>
      <c r="M3401" s="13">
        <v>0</v>
      </c>
      <c r="N3401" s="14">
        <f>D3401*$D$10</f>
        <v>92.3</v>
      </c>
      <c r="O3401" s="14">
        <f>E3401*$E$10</f>
        <v>0</v>
      </c>
      <c r="P3401" s="14">
        <f>F3401*$F$10</f>
        <v>214.5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304.58999999999997</v>
      </c>
      <c r="T3401" s="14">
        <f>(O3401/100)*(K3401*$J$10)</f>
        <v>0</v>
      </c>
      <c r="U3401" s="14">
        <f>(P3401/100)*(K3401*$K$10)+(P3401/100)*(L3401*$L$10)</f>
        <v>643.5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396.89</v>
      </c>
      <c r="Y3401" s="14">
        <f t="shared" si="1067"/>
        <v>0</v>
      </c>
      <c r="Z3401" s="14">
        <f t="shared" si="1068"/>
        <v>858</v>
      </c>
      <c r="AA3401" s="14">
        <f t="shared" si="1069"/>
        <v>0</v>
      </c>
      <c r="AB3401" s="14">
        <f t="shared" si="1071"/>
        <v>0</v>
      </c>
      <c r="AC3401" s="15">
        <f t="shared" si="1070"/>
        <v>1254.9000000000001</v>
      </c>
      <c r="AD3401" s="48">
        <f>(ROUND(AC3401-AC3394,1)/AC3394)</f>
        <v>0.10466549295774648</v>
      </c>
      <c r="AE3401" s="113"/>
      <c r="AF3401" s="60"/>
    </row>
    <row r="3402" spans="1:32">
      <c r="A3402" s="99" t="s">
        <v>832</v>
      </c>
      <c r="B3402" s="93"/>
      <c r="C3402" s="21" t="s">
        <v>3</v>
      </c>
      <c r="D3402" s="12">
        <v>71</v>
      </c>
      <c r="E3402" s="12">
        <v>0</v>
      </c>
      <c r="F3402" s="12">
        <v>0</v>
      </c>
      <c r="G3402" s="12">
        <v>150</v>
      </c>
      <c r="H3402" s="12">
        <v>0</v>
      </c>
      <c r="I3402" s="13">
        <v>20</v>
      </c>
      <c r="J3402" s="13">
        <v>40</v>
      </c>
      <c r="K3402" s="13">
        <v>0</v>
      </c>
      <c r="L3402" s="13">
        <v>80</v>
      </c>
      <c r="M3402" s="13">
        <v>0</v>
      </c>
      <c r="N3402" s="14">
        <f>D3402*$D$11</f>
        <v>92.3</v>
      </c>
      <c r="O3402" s="14">
        <f>E3402*$E$11</f>
        <v>0</v>
      </c>
      <c r="P3402" s="14">
        <f>F3402*$F$11</f>
        <v>0</v>
      </c>
      <c r="Q3402" s="14">
        <f>G3402*$G$11</f>
        <v>225</v>
      </c>
      <c r="R3402" s="14">
        <f>H3402*$H$11</f>
        <v>0</v>
      </c>
      <c r="S3402" s="14">
        <f>(N3402/100)*(I3402*$I$11)+(N3402/100)*(J3402*$J$11)+(N3402/100)*(L3402*$L$11)</f>
        <v>387.65999999999997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540</v>
      </c>
      <c r="W3402" s="14">
        <f>(R3402/100)*(K3402*$K$11)+(R3402/100)*(L3402*$L$11)</f>
        <v>0</v>
      </c>
      <c r="X3402" s="14">
        <f t="shared" si="1066"/>
        <v>479.96</v>
      </c>
      <c r="Y3402" s="14">
        <f t="shared" si="1067"/>
        <v>0</v>
      </c>
      <c r="Z3402" s="14">
        <f t="shared" si="1068"/>
        <v>0</v>
      </c>
      <c r="AA3402" s="14">
        <f t="shared" si="1069"/>
        <v>765</v>
      </c>
      <c r="AB3402" s="14">
        <f t="shared" si="1071"/>
        <v>0</v>
      </c>
      <c r="AC3402" s="15">
        <f t="shared" si="1070"/>
        <v>1245</v>
      </c>
      <c r="AD3402" s="48">
        <f>(ROUND(AC3402-AC3394,1)/AC3394)</f>
        <v>9.595070422535211E-2</v>
      </c>
      <c r="AE3402" s="113"/>
      <c r="AF3402" s="60"/>
    </row>
    <row r="3403" spans="1:32">
      <c r="A3403" s="99" t="s">
        <v>833</v>
      </c>
      <c r="B3403" s="93"/>
      <c r="C3403" s="21" t="s">
        <v>4</v>
      </c>
      <c r="D3403" s="12">
        <v>71</v>
      </c>
      <c r="E3403" s="12">
        <v>0</v>
      </c>
      <c r="F3403" s="12">
        <v>0</v>
      </c>
      <c r="G3403" s="12">
        <v>0</v>
      </c>
      <c r="H3403" s="12">
        <v>143</v>
      </c>
      <c r="I3403" s="13">
        <v>20</v>
      </c>
      <c r="J3403" s="13">
        <v>40</v>
      </c>
      <c r="K3403" s="13">
        <v>50</v>
      </c>
      <c r="L3403" s="13">
        <v>50</v>
      </c>
      <c r="M3403" s="13">
        <v>0</v>
      </c>
      <c r="N3403" s="14">
        <f>D3403*$D$12</f>
        <v>92.3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214.5</v>
      </c>
      <c r="S3403" s="14">
        <f>(N3403/100)*(I3403*$I$12)+(N3403/100)*(J3403*$J$12)+(N3403/100)*(L3403*$L$12)</f>
        <v>304.58999999999997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643.5</v>
      </c>
      <c r="X3403" s="14">
        <f t="shared" si="1066"/>
        <v>396.89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858</v>
      </c>
      <c r="AC3403" s="15">
        <f t="shared" si="1070"/>
        <v>1254.9000000000001</v>
      </c>
      <c r="AD3403" s="48">
        <f>(ROUND(AC3403-AC3394,1)/AC3394)</f>
        <v>0.10466549295774648</v>
      </c>
      <c r="AE3403" s="113"/>
      <c r="AF3403" s="60"/>
    </row>
    <row r="3404" spans="1:32">
      <c r="A3404" s="99" t="s">
        <v>834</v>
      </c>
      <c r="B3404" s="93"/>
      <c r="C3404" s="21" t="s">
        <v>327</v>
      </c>
      <c r="D3404" s="12">
        <v>142</v>
      </c>
      <c r="E3404" s="12">
        <v>0</v>
      </c>
      <c r="F3404" s="12">
        <v>0</v>
      </c>
      <c r="G3404" s="12">
        <v>0</v>
      </c>
      <c r="H3404" s="12">
        <v>0</v>
      </c>
      <c r="I3404" s="13">
        <v>20</v>
      </c>
      <c r="J3404" s="13">
        <v>40</v>
      </c>
      <c r="K3404" s="13">
        <v>0</v>
      </c>
      <c r="L3404" s="13">
        <v>40</v>
      </c>
      <c r="M3404" s="13">
        <v>80</v>
      </c>
      <c r="N3404" s="14">
        <f>D3404*$D$13</f>
        <v>213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1320.6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1533.6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1533.6</v>
      </c>
      <c r="AD3404" s="48">
        <f>(ROUND(AC3404-AC3394,1)/AC3394)</f>
        <v>0.35000000000000003</v>
      </c>
      <c r="AE3404" s="113"/>
      <c r="AF3404" s="60"/>
    </row>
    <row r="3405" spans="1:32">
      <c r="A3405" s="99" t="s">
        <v>835</v>
      </c>
      <c r="B3405" s="93"/>
      <c r="C3405" s="21" t="s">
        <v>328</v>
      </c>
      <c r="D3405" s="12">
        <v>169</v>
      </c>
      <c r="E3405" s="12">
        <v>0</v>
      </c>
      <c r="F3405" s="12">
        <v>0</v>
      </c>
      <c r="G3405" s="12">
        <v>0</v>
      </c>
      <c r="H3405" s="12">
        <v>0</v>
      </c>
      <c r="I3405" s="13">
        <v>20</v>
      </c>
      <c r="J3405" s="13">
        <v>40</v>
      </c>
      <c r="K3405" s="13">
        <v>80</v>
      </c>
      <c r="L3405" s="13">
        <v>0</v>
      </c>
      <c r="M3405" s="13">
        <v>0</v>
      </c>
      <c r="N3405" s="14">
        <f>D3405*$D$14</f>
        <v>253.5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1064.7000000000003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1318.2000000000003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1318.2</v>
      </c>
      <c r="AD3405" s="48">
        <f>(ROUND(AC3405-AC3394,1)/AC3394)</f>
        <v>0.16038732394366195</v>
      </c>
      <c r="AE3405" s="113"/>
      <c r="AF3405" s="60"/>
    </row>
    <row r="3406" spans="1:32">
      <c r="A3406" s="99"/>
      <c r="B3406" s="93"/>
      <c r="C3406" s="21" t="s">
        <v>329</v>
      </c>
      <c r="D3406" s="12">
        <v>169</v>
      </c>
      <c r="E3406" s="12">
        <v>0</v>
      </c>
      <c r="F3406" s="12">
        <v>0</v>
      </c>
      <c r="G3406" s="12">
        <v>0</v>
      </c>
      <c r="H3406" s="12">
        <v>0</v>
      </c>
      <c r="I3406" s="13">
        <v>20</v>
      </c>
      <c r="J3406" s="13">
        <v>40</v>
      </c>
      <c r="K3406" s="13">
        <v>0</v>
      </c>
      <c r="L3406" s="13">
        <v>80</v>
      </c>
      <c r="M3406" s="13">
        <v>0</v>
      </c>
      <c r="N3406" s="14">
        <f>D3406*$D$15</f>
        <v>253.5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1064.7000000000003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1318.2000000000003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1318.2</v>
      </c>
      <c r="AD3406" s="48">
        <f>(ROUND(AC3406-AC3394,1)/AC3394)</f>
        <v>0.16038732394366195</v>
      </c>
      <c r="AE3406" s="113"/>
      <c r="AF3406" s="60"/>
    </row>
    <row r="3407" spans="1:32">
      <c r="A3407" s="99"/>
      <c r="B3407" s="93"/>
      <c r="C3407" s="21" t="s">
        <v>325</v>
      </c>
      <c r="D3407" s="12">
        <v>142</v>
      </c>
      <c r="E3407" s="12">
        <v>0</v>
      </c>
      <c r="F3407" s="12">
        <v>0</v>
      </c>
      <c r="G3407" s="12">
        <v>0</v>
      </c>
      <c r="H3407" s="12">
        <v>0</v>
      </c>
      <c r="I3407" s="13">
        <v>20</v>
      </c>
      <c r="J3407" s="13">
        <v>76</v>
      </c>
      <c r="K3407" s="13">
        <v>0</v>
      </c>
      <c r="L3407" s="13">
        <v>40</v>
      </c>
      <c r="M3407" s="13">
        <v>0</v>
      </c>
      <c r="N3407" s="14">
        <f>D3407*$D$16</f>
        <v>227.20000000000002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1095.1040000000003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1322.3040000000003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1322.3</v>
      </c>
      <c r="AD3407" s="48">
        <f>(ROUND(AC3407-AC3394,1)/AC3394)</f>
        <v>0.16399647887323945</v>
      </c>
      <c r="AE3407" s="113"/>
      <c r="AF3407" s="60"/>
    </row>
    <row r="3408" spans="1:32">
      <c r="A3408" s="99"/>
      <c r="B3408" s="93"/>
      <c r="C3408" s="21" t="s">
        <v>326</v>
      </c>
      <c r="D3408" s="12">
        <v>142</v>
      </c>
      <c r="E3408" s="12">
        <v>0</v>
      </c>
      <c r="F3408" s="12">
        <v>0</v>
      </c>
      <c r="G3408" s="12">
        <v>0</v>
      </c>
      <c r="H3408" s="12">
        <v>0</v>
      </c>
      <c r="I3408" s="13">
        <v>54</v>
      </c>
      <c r="J3408" s="13">
        <v>40</v>
      </c>
      <c r="K3408" s="13">
        <v>0</v>
      </c>
      <c r="L3408" s="13">
        <v>40</v>
      </c>
      <c r="M3408" s="13">
        <v>0</v>
      </c>
      <c r="N3408" s="14">
        <f>D3408*$D$17</f>
        <v>227.20000000000002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915.61599999999999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1142.816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1142.8</v>
      </c>
      <c r="AD3408" s="48">
        <f>(ROUND(AC3408-AC3394,1)/AC3394)</f>
        <v>5.9859154929577463E-3</v>
      </c>
      <c r="AE3408" s="113"/>
      <c r="AF3408" s="60"/>
    </row>
    <row r="3409" spans="1:32">
      <c r="A3409" s="106" t="s">
        <v>0</v>
      </c>
      <c r="B3409" s="90" t="s">
        <v>312</v>
      </c>
      <c r="C3409" s="50" t="s">
        <v>241</v>
      </c>
      <c r="D3409" s="11">
        <v>148</v>
      </c>
      <c r="E3409" s="11">
        <v>0</v>
      </c>
      <c r="F3409" s="11">
        <v>0</v>
      </c>
      <c r="G3409" s="11">
        <v>0</v>
      </c>
      <c r="H3409" s="11">
        <v>0</v>
      </c>
      <c r="I3409" s="51">
        <v>40</v>
      </c>
      <c r="J3409" s="51">
        <v>15</v>
      </c>
      <c r="K3409" s="51">
        <v>0</v>
      </c>
      <c r="L3409" s="51">
        <v>40</v>
      </c>
      <c r="M3409" s="51">
        <v>0</v>
      </c>
      <c r="N3409" s="52">
        <f>D3409*$D$3</f>
        <v>296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(N3409/100)*(I3409*$I$3)+(N3409/100)*(J3409*$J$3)+(N3409/100)*(L3409*$L$3)</f>
        <v>843.59999999999991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6"/>
        <v>1139.5999999999999</v>
      </c>
      <c r="Y3409" s="52">
        <f t="shared" si="1067"/>
        <v>0</v>
      </c>
      <c r="Z3409" s="52">
        <f t="shared" si="1068"/>
        <v>0</v>
      </c>
      <c r="AA3409" s="52">
        <f t="shared" si="1069"/>
        <v>0</v>
      </c>
      <c r="AB3409" s="52">
        <f>R3409+W3409</f>
        <v>0</v>
      </c>
      <c r="AC3409" s="53">
        <f>ROUND(X3409+Y3409+Z3409+AA3409+AB3409,1)</f>
        <v>1139.5999999999999</v>
      </c>
      <c r="AD3409" s="58" t="s">
        <v>329</v>
      </c>
      <c r="AE3409" s="113"/>
      <c r="AF3409" s="60"/>
    </row>
    <row r="3410" spans="1:32">
      <c r="A3410" s="99" t="s">
        <v>802</v>
      </c>
      <c r="B3410" s="91">
        <v>22</v>
      </c>
      <c r="C3410" s="21" t="s">
        <v>324</v>
      </c>
      <c r="D3410" s="12">
        <v>148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34</v>
      </c>
      <c r="K3410" s="13">
        <v>0</v>
      </c>
      <c r="L3410" s="13">
        <v>40</v>
      </c>
      <c r="M3410" s="13">
        <v>0</v>
      </c>
      <c r="N3410" s="14">
        <f>D3410*$D$4</f>
        <v>236.8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(N3410/100)*(I3410*$I$4)+(N3410/100)*(J3410*$J$4)+(N3410/100)*(L3410*$L$4)</f>
        <v>1063.2320000000002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ref="X3410:X3423" si="1072">N3410+S3410</f>
        <v>1300.0320000000002</v>
      </c>
      <c r="Y3410" s="14">
        <f t="shared" ref="Y3410:Y3423" si="1073">O3410+T3410</f>
        <v>0</v>
      </c>
      <c r="Z3410" s="14">
        <f t="shared" ref="Z3410:Z3423" si="1074">P3410+U3410</f>
        <v>0</v>
      </c>
      <c r="AA3410" s="14">
        <f t="shared" ref="AA3410:AA3423" si="1075">Q3410+V3410</f>
        <v>0</v>
      </c>
      <c r="AB3410" s="14">
        <f>R3410+W3410</f>
        <v>0</v>
      </c>
      <c r="AC3410" s="15">
        <f>ROUND(X3410+Y3410+Z3410+AA3410+AB3410,1)</f>
        <v>1300</v>
      </c>
      <c r="AD3410" s="48">
        <f>(ROUND(AC3410-AC3409,1)/AC3409)</f>
        <v>0.14075114075114076</v>
      </c>
      <c r="AE3410" s="113" t="s">
        <v>801</v>
      </c>
      <c r="AF3410" s="60"/>
    </row>
    <row r="3411" spans="1:32">
      <c r="A3411" s="99" t="s">
        <v>803</v>
      </c>
      <c r="B3411" s="91">
        <v>14</v>
      </c>
      <c r="C3411" s="21" t="s">
        <v>836</v>
      </c>
      <c r="D3411" s="12">
        <v>148</v>
      </c>
      <c r="E3411" s="12">
        <v>0</v>
      </c>
      <c r="F3411" s="12">
        <v>0</v>
      </c>
      <c r="G3411" s="12">
        <v>0</v>
      </c>
      <c r="H3411" s="12">
        <v>0</v>
      </c>
      <c r="I3411" s="13">
        <v>40</v>
      </c>
      <c r="J3411" s="13">
        <v>15</v>
      </c>
      <c r="K3411" s="13">
        <v>0</v>
      </c>
      <c r="L3411" s="13">
        <v>40</v>
      </c>
      <c r="M3411" s="13">
        <v>0</v>
      </c>
      <c r="N3411" s="14">
        <f>D3411*$D$5</f>
        <v>296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(N3411/100)*(I3411*$I$5)+(N3411/100)*(J3411*$J$5)+(N3411/100)*(L3411*$L$5)</f>
        <v>787.3599999999999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72"/>
        <v>1083.3599999999999</v>
      </c>
      <c r="Y3411" s="14">
        <f t="shared" si="1073"/>
        <v>0</v>
      </c>
      <c r="Z3411" s="14">
        <f t="shared" si="1074"/>
        <v>0</v>
      </c>
      <c r="AA3411" s="14">
        <f t="shared" si="1075"/>
        <v>0</v>
      </c>
      <c r="AB3411" s="14">
        <f>R3411+W3411</f>
        <v>0</v>
      </c>
      <c r="AC3411" s="15">
        <f t="shared" ref="AC3411:AC3423" si="1076">ROUND(X3411+Y3411+Z3411+AA3411+AB3411,1)</f>
        <v>1083.4000000000001</v>
      </c>
      <c r="AD3411" s="48">
        <f>(ROUND(AC3411-AC3409,1)/AC3409)</f>
        <v>-4.9315549315549323E-2</v>
      </c>
      <c r="AE3411" s="113"/>
      <c r="AF3411" s="60"/>
    </row>
    <row r="3412" spans="1:32">
      <c r="A3412" s="99" t="s">
        <v>804</v>
      </c>
      <c r="B3412" s="91">
        <v>0</v>
      </c>
      <c r="C3412" s="21" t="s">
        <v>337</v>
      </c>
      <c r="D3412" s="12">
        <v>148</v>
      </c>
      <c r="E3412" s="12">
        <v>0</v>
      </c>
      <c r="F3412" s="12">
        <v>0</v>
      </c>
      <c r="G3412" s="12">
        <v>0</v>
      </c>
      <c r="H3412" s="12">
        <v>0</v>
      </c>
      <c r="I3412" s="13">
        <v>40</v>
      </c>
      <c r="J3412" s="13">
        <v>15</v>
      </c>
      <c r="K3412" s="13">
        <v>0</v>
      </c>
      <c r="L3412" s="13">
        <v>40</v>
      </c>
      <c r="M3412" s="13">
        <v>0</v>
      </c>
      <c r="N3412" s="14">
        <f>D3412*$D$6</f>
        <v>296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(N3412/100)*(I3412*$I$6)+(N3412/100)*(J3412*$J$6)+(N3412/100)*(L3412*$L$6)</f>
        <v>787.3599999999999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72"/>
        <v>1083.3599999999999</v>
      </c>
      <c r="Y3412" s="14">
        <f t="shared" si="1073"/>
        <v>0</v>
      </c>
      <c r="Z3412" s="14">
        <f t="shared" si="1074"/>
        <v>0</v>
      </c>
      <c r="AA3412" s="14">
        <f t="shared" si="1075"/>
        <v>0</v>
      </c>
      <c r="AB3412" s="14">
        <f t="shared" ref="AB3412:AB3423" si="1077">R3412+W3412</f>
        <v>0</v>
      </c>
      <c r="AC3412" s="15">
        <f t="shared" si="1076"/>
        <v>1083.4000000000001</v>
      </c>
      <c r="AD3412" s="48">
        <f>(ROUND(AC3412-AC3409,1)/AC3409)</f>
        <v>-4.9315549315549323E-2</v>
      </c>
      <c r="AE3412" s="113"/>
      <c r="AF3412" s="60"/>
    </row>
    <row r="3413" spans="1:32">
      <c r="A3413" s="99" t="s">
        <v>805</v>
      </c>
      <c r="B3413" s="91">
        <v>10</v>
      </c>
      <c r="C3413" s="21" t="s">
        <v>338</v>
      </c>
      <c r="D3413" s="12">
        <v>148</v>
      </c>
      <c r="E3413" s="12">
        <v>0</v>
      </c>
      <c r="F3413" s="12">
        <v>0</v>
      </c>
      <c r="G3413" s="12">
        <v>0</v>
      </c>
      <c r="H3413" s="12">
        <v>0</v>
      </c>
      <c r="I3413" s="13">
        <v>40</v>
      </c>
      <c r="J3413" s="13">
        <v>15</v>
      </c>
      <c r="K3413" s="13">
        <v>0</v>
      </c>
      <c r="L3413" s="13">
        <v>40</v>
      </c>
      <c r="M3413" s="13">
        <v>0</v>
      </c>
      <c r="N3413" s="14">
        <f>D3413*$D$7</f>
        <v>296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(N3413/100)*(I3413*$I$7)+(N3413/100)*(J3413*$J$7)+(N3413/100)*(L3413*$L$7)</f>
        <v>787.3599999999999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72"/>
        <v>1083.3599999999999</v>
      </c>
      <c r="Y3413" s="14">
        <f t="shared" si="1073"/>
        <v>0</v>
      </c>
      <c r="Z3413" s="14">
        <f t="shared" si="1074"/>
        <v>0</v>
      </c>
      <c r="AA3413" s="14">
        <f t="shared" si="1075"/>
        <v>0</v>
      </c>
      <c r="AB3413" s="14">
        <f t="shared" si="1077"/>
        <v>0</v>
      </c>
      <c r="AC3413" s="15">
        <f t="shared" si="1076"/>
        <v>1083.4000000000001</v>
      </c>
      <c r="AD3413" s="48">
        <f>(ROUND(AC3413-AC3409,1)/AC3409)</f>
        <v>-4.9315549315549323E-2</v>
      </c>
      <c r="AE3413" s="113"/>
      <c r="AF3413" s="60"/>
    </row>
    <row r="3414" spans="1:32">
      <c r="A3414" s="99" t="s">
        <v>655</v>
      </c>
      <c r="B3414" s="91"/>
      <c r="C3414" s="21" t="s">
        <v>339</v>
      </c>
      <c r="D3414" s="12">
        <v>148</v>
      </c>
      <c r="E3414" s="12">
        <v>0</v>
      </c>
      <c r="F3414" s="12">
        <v>0</v>
      </c>
      <c r="G3414" s="12">
        <v>0</v>
      </c>
      <c r="H3414" s="12">
        <v>0</v>
      </c>
      <c r="I3414" s="13">
        <v>40</v>
      </c>
      <c r="J3414" s="13">
        <v>15</v>
      </c>
      <c r="K3414" s="13">
        <v>0</v>
      </c>
      <c r="L3414" s="13">
        <v>40</v>
      </c>
      <c r="M3414" s="13">
        <v>0</v>
      </c>
      <c r="N3414" s="14">
        <f>D3414*$D$8</f>
        <v>296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(N3414/100)*(I3414*$I$8)+(N3414/100)*(J3414*$J$8)+(N3414/100)*(L3414*$L$8)</f>
        <v>787.3599999999999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72"/>
        <v>1083.3599999999999</v>
      </c>
      <c r="Y3414" s="14">
        <f t="shared" si="1073"/>
        <v>0</v>
      </c>
      <c r="Z3414" s="14">
        <f t="shared" si="1074"/>
        <v>0</v>
      </c>
      <c r="AA3414" s="14">
        <f t="shared" si="1075"/>
        <v>0</v>
      </c>
      <c r="AB3414" s="14">
        <f t="shared" si="1077"/>
        <v>0</v>
      </c>
      <c r="AC3414" s="15">
        <f t="shared" si="1076"/>
        <v>1083.4000000000001</v>
      </c>
      <c r="AD3414" s="48">
        <f>(ROUND(AC3414-AC3409,1)/AC3409)</f>
        <v>-4.9315549315549323E-2</v>
      </c>
      <c r="AE3414" s="113"/>
      <c r="AF3414" s="60"/>
    </row>
    <row r="3415" spans="1:32">
      <c r="A3415" s="99" t="s">
        <v>596</v>
      </c>
      <c r="B3415" s="91"/>
      <c r="C3415" s="21" t="s">
        <v>1</v>
      </c>
      <c r="D3415" s="12">
        <v>74</v>
      </c>
      <c r="E3415" s="12">
        <v>186</v>
      </c>
      <c r="F3415" s="12">
        <v>0</v>
      </c>
      <c r="G3415" s="12">
        <v>0</v>
      </c>
      <c r="H3415" s="12">
        <v>0</v>
      </c>
      <c r="I3415" s="13">
        <v>40</v>
      </c>
      <c r="J3415" s="13">
        <v>15</v>
      </c>
      <c r="K3415" s="13">
        <v>80</v>
      </c>
      <c r="L3415" s="13">
        <v>0</v>
      </c>
      <c r="M3415" s="13">
        <v>0</v>
      </c>
      <c r="N3415" s="14">
        <f>D3415*$D$9</f>
        <v>96.2</v>
      </c>
      <c r="O3415" s="14">
        <f>E3415*$E$9</f>
        <v>279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(N3415/100)*(I3415*$I$9)+(N3415/100)*(J3415*$J$9)+(N3415/100)*(L3415*$L$9)</f>
        <v>158.73000000000002</v>
      </c>
      <c r="T3415" s="14">
        <f>(O3415/100)*(K3415*$K$9)</f>
        <v>669.6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72"/>
        <v>254.93</v>
      </c>
      <c r="Y3415" s="14">
        <f t="shared" si="1073"/>
        <v>948.6</v>
      </c>
      <c r="Z3415" s="14">
        <f t="shared" si="1074"/>
        <v>0</v>
      </c>
      <c r="AA3415" s="14">
        <f t="shared" si="1075"/>
        <v>0</v>
      </c>
      <c r="AB3415" s="14">
        <f t="shared" si="1077"/>
        <v>0</v>
      </c>
      <c r="AC3415" s="15">
        <f t="shared" si="1076"/>
        <v>1203.5</v>
      </c>
      <c r="AD3415" s="48">
        <f>(ROUND(AC3415-AC3409,1)/AC3409)</f>
        <v>5.6072306072306073E-2</v>
      </c>
      <c r="AE3415" s="113"/>
      <c r="AF3415" s="60"/>
    </row>
    <row r="3416" spans="1:32">
      <c r="A3416" s="99" t="s">
        <v>831</v>
      </c>
      <c r="B3416" s="91"/>
      <c r="C3416" s="21" t="s">
        <v>2</v>
      </c>
      <c r="D3416" s="12">
        <v>74</v>
      </c>
      <c r="E3416" s="12">
        <v>0</v>
      </c>
      <c r="F3416" s="12">
        <v>168</v>
      </c>
      <c r="G3416" s="12">
        <v>0</v>
      </c>
      <c r="H3416" s="12">
        <v>0</v>
      </c>
      <c r="I3416" s="13">
        <v>40</v>
      </c>
      <c r="J3416" s="13">
        <v>15</v>
      </c>
      <c r="K3416" s="13">
        <v>40</v>
      </c>
      <c r="L3416" s="13">
        <v>40</v>
      </c>
      <c r="M3416" s="13">
        <v>0</v>
      </c>
      <c r="N3416" s="14">
        <f>D3416*$D$10</f>
        <v>96.2</v>
      </c>
      <c r="O3416" s="14">
        <f>E3416*$E$10</f>
        <v>0</v>
      </c>
      <c r="P3416" s="14">
        <f>F3416*$F$10</f>
        <v>252</v>
      </c>
      <c r="Q3416" s="14">
        <f>G3416*$G$10</f>
        <v>0</v>
      </c>
      <c r="R3416" s="14">
        <f>H3416*$H$10</f>
        <v>0</v>
      </c>
      <c r="S3416" s="14">
        <f>(N3416/100)*(I3416*$I$10)+(N3416/100)*(J3416*$J$10)+(N3416/100)*(L3416*$L$10)</f>
        <v>274.17</v>
      </c>
      <c r="T3416" s="14">
        <f>(O3416/100)*(K3416*$J$10)</f>
        <v>0</v>
      </c>
      <c r="U3416" s="14">
        <f>(P3416/100)*(K3416*$K$10)+(P3416/100)*(L3416*$L$10)</f>
        <v>604.79999999999995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72"/>
        <v>370.37</v>
      </c>
      <c r="Y3416" s="14">
        <f t="shared" si="1073"/>
        <v>0</v>
      </c>
      <c r="Z3416" s="14">
        <f t="shared" si="1074"/>
        <v>856.8</v>
      </c>
      <c r="AA3416" s="14">
        <f t="shared" si="1075"/>
        <v>0</v>
      </c>
      <c r="AB3416" s="14">
        <f t="shared" si="1077"/>
        <v>0</v>
      </c>
      <c r="AC3416" s="15">
        <f t="shared" si="1076"/>
        <v>1227.2</v>
      </c>
      <c r="AD3416" s="48">
        <f>(ROUND(AC3416-AC3409,1)/AC3409)</f>
        <v>7.6869076869076874E-2</v>
      </c>
      <c r="AE3416" s="113"/>
      <c r="AF3416" s="60"/>
    </row>
    <row r="3417" spans="1:32">
      <c r="A3417" s="99" t="s">
        <v>832</v>
      </c>
      <c r="B3417" s="91"/>
      <c r="C3417" s="21" t="s">
        <v>3</v>
      </c>
      <c r="D3417" s="12">
        <v>74</v>
      </c>
      <c r="E3417" s="12">
        <v>0</v>
      </c>
      <c r="F3417" s="12">
        <v>0</v>
      </c>
      <c r="G3417" s="12">
        <v>152</v>
      </c>
      <c r="H3417" s="12">
        <v>0</v>
      </c>
      <c r="I3417" s="13">
        <v>40</v>
      </c>
      <c r="J3417" s="13">
        <v>15</v>
      </c>
      <c r="K3417" s="13">
        <v>0</v>
      </c>
      <c r="L3417" s="13">
        <v>80</v>
      </c>
      <c r="M3417" s="13">
        <v>0</v>
      </c>
      <c r="N3417" s="14">
        <f>D3417*$D$11</f>
        <v>96.2</v>
      </c>
      <c r="O3417" s="14">
        <f>E3417*$E$11</f>
        <v>0</v>
      </c>
      <c r="P3417" s="14">
        <f>F3417*$F$11</f>
        <v>0</v>
      </c>
      <c r="Q3417" s="14">
        <f>G3417*$G$11</f>
        <v>228</v>
      </c>
      <c r="R3417" s="14">
        <f>H3417*$H$11</f>
        <v>0</v>
      </c>
      <c r="S3417" s="14">
        <f>(N3417/100)*(I3417*$I$11)+(N3417/100)*(J3417*$J$11)+(N3417/100)*(L3417*$L$11)</f>
        <v>389.61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547.19999999999993</v>
      </c>
      <c r="W3417" s="14">
        <f>(R3417/100)*(K3417*$K$11)+(R3417/100)*(L3417*$L$11)</f>
        <v>0</v>
      </c>
      <c r="X3417" s="14">
        <f t="shared" si="1072"/>
        <v>485.81</v>
      </c>
      <c r="Y3417" s="14">
        <f t="shared" si="1073"/>
        <v>0</v>
      </c>
      <c r="Z3417" s="14">
        <f t="shared" si="1074"/>
        <v>0</v>
      </c>
      <c r="AA3417" s="14">
        <f t="shared" si="1075"/>
        <v>775.19999999999993</v>
      </c>
      <c r="AB3417" s="14">
        <f t="shared" si="1077"/>
        <v>0</v>
      </c>
      <c r="AC3417" s="15">
        <f t="shared" si="1076"/>
        <v>1261</v>
      </c>
      <c r="AD3417" s="48">
        <f>(ROUND(AC3417-AC3409,1)/AC3409)</f>
        <v>0.10652860652860655</v>
      </c>
      <c r="AE3417" s="113"/>
      <c r="AF3417" s="60"/>
    </row>
    <row r="3418" spans="1:32">
      <c r="A3418" s="99" t="s">
        <v>833</v>
      </c>
      <c r="B3418" s="91"/>
      <c r="C3418" s="21" t="s">
        <v>4</v>
      </c>
      <c r="D3418" s="12">
        <v>74</v>
      </c>
      <c r="E3418" s="12">
        <v>0</v>
      </c>
      <c r="F3418" s="12">
        <v>0</v>
      </c>
      <c r="G3418" s="12">
        <v>0</v>
      </c>
      <c r="H3418" s="12">
        <v>168</v>
      </c>
      <c r="I3418" s="13">
        <v>40</v>
      </c>
      <c r="J3418" s="13">
        <v>15</v>
      </c>
      <c r="K3418" s="13">
        <v>40</v>
      </c>
      <c r="L3418" s="13">
        <v>40</v>
      </c>
      <c r="M3418" s="13">
        <v>0</v>
      </c>
      <c r="N3418" s="14">
        <f>D3418*$D$12</f>
        <v>96.2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252</v>
      </c>
      <c r="S3418" s="14">
        <f>(N3418/100)*(I3418*$I$12)+(N3418/100)*(J3418*$J$12)+(N3418/100)*(L3418*$L$12)</f>
        <v>274.17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604.79999999999995</v>
      </c>
      <c r="X3418" s="14">
        <f t="shared" si="1072"/>
        <v>370.37</v>
      </c>
      <c r="Y3418" s="14">
        <f t="shared" si="1073"/>
        <v>0</v>
      </c>
      <c r="Z3418" s="14">
        <f t="shared" si="1074"/>
        <v>0</v>
      </c>
      <c r="AA3418" s="14">
        <f t="shared" si="1075"/>
        <v>0</v>
      </c>
      <c r="AB3418" s="14">
        <f t="shared" si="1077"/>
        <v>856.8</v>
      </c>
      <c r="AC3418" s="15">
        <f t="shared" si="1076"/>
        <v>1227.2</v>
      </c>
      <c r="AD3418" s="48">
        <f>(ROUND(AC3418-AC3409,1)/AC3409)</f>
        <v>7.6869076869076874E-2</v>
      </c>
      <c r="AE3418" s="113"/>
      <c r="AF3418" s="60"/>
    </row>
    <row r="3419" spans="1:32">
      <c r="A3419" s="99" t="s">
        <v>834</v>
      </c>
      <c r="B3419" s="91"/>
      <c r="C3419" s="21" t="s">
        <v>327</v>
      </c>
      <c r="D3419" s="12">
        <v>148</v>
      </c>
      <c r="E3419" s="12">
        <v>0</v>
      </c>
      <c r="F3419" s="12">
        <v>0</v>
      </c>
      <c r="G3419" s="12">
        <v>0</v>
      </c>
      <c r="H3419" s="12">
        <v>0</v>
      </c>
      <c r="I3419" s="13">
        <v>40</v>
      </c>
      <c r="J3419" s="13">
        <v>15</v>
      </c>
      <c r="K3419" s="13">
        <v>0</v>
      </c>
      <c r="L3419" s="13">
        <v>40</v>
      </c>
      <c r="M3419" s="13">
        <v>77</v>
      </c>
      <c r="N3419" s="14">
        <f>D3419*$D$13</f>
        <v>222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(N3419/100)*(I3419*$I$13)+(N3419/100)*(J3419*$J$13)+(N3419/100)*(M3419*$M$13)+(N3419/100)*(L3419*$L$13)</f>
        <v>1316.4600000000003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72"/>
        <v>1538.4600000000003</v>
      </c>
      <c r="Y3419" s="14">
        <f t="shared" si="1073"/>
        <v>0</v>
      </c>
      <c r="Z3419" s="14">
        <f t="shared" si="1074"/>
        <v>0</v>
      </c>
      <c r="AA3419" s="14">
        <f t="shared" si="1075"/>
        <v>0</v>
      </c>
      <c r="AB3419" s="14">
        <f t="shared" si="1077"/>
        <v>0</v>
      </c>
      <c r="AC3419" s="15">
        <f t="shared" si="1076"/>
        <v>1538.5</v>
      </c>
      <c r="AD3419" s="48">
        <f>(ROUND(AC3419-AC3409,1)/AC3409)</f>
        <v>0.35003510003510002</v>
      </c>
      <c r="AE3419" s="113"/>
      <c r="AF3419" s="60"/>
    </row>
    <row r="3420" spans="1:32">
      <c r="A3420" s="99" t="s">
        <v>835</v>
      </c>
      <c r="B3420" s="91"/>
      <c r="C3420" s="21" t="s">
        <v>328</v>
      </c>
      <c r="D3420" s="12">
        <v>175</v>
      </c>
      <c r="E3420" s="12">
        <v>0</v>
      </c>
      <c r="F3420" s="12">
        <v>0</v>
      </c>
      <c r="G3420" s="12">
        <v>0</v>
      </c>
      <c r="H3420" s="12">
        <v>0</v>
      </c>
      <c r="I3420" s="13">
        <v>40</v>
      </c>
      <c r="J3420" s="13">
        <v>15</v>
      </c>
      <c r="K3420" s="13">
        <v>80</v>
      </c>
      <c r="L3420" s="13">
        <v>0</v>
      </c>
      <c r="M3420" s="13">
        <v>0</v>
      </c>
      <c r="N3420" s="14">
        <f>D3420*$D$14</f>
        <v>262.5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1063.125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72"/>
        <v>1325.625</v>
      </c>
      <c r="Y3420" s="14">
        <f t="shared" si="1073"/>
        <v>0</v>
      </c>
      <c r="Z3420" s="14">
        <f t="shared" si="1074"/>
        <v>0</v>
      </c>
      <c r="AA3420" s="14">
        <f t="shared" si="1075"/>
        <v>0</v>
      </c>
      <c r="AB3420" s="14">
        <f t="shared" si="1077"/>
        <v>0</v>
      </c>
      <c r="AC3420" s="15">
        <f t="shared" si="1076"/>
        <v>1325.6</v>
      </c>
      <c r="AD3420" s="48">
        <f>(ROUND(AC3420-AC3409,1)/AC3409)</f>
        <v>0.16321516321516322</v>
      </c>
      <c r="AE3420" s="113"/>
      <c r="AF3420" s="60"/>
    </row>
    <row r="3421" spans="1:32">
      <c r="A3421" s="99"/>
      <c r="B3421" s="91"/>
      <c r="C3421" s="21" t="s">
        <v>329</v>
      </c>
      <c r="D3421" s="12">
        <v>175</v>
      </c>
      <c r="E3421" s="12">
        <v>0</v>
      </c>
      <c r="F3421" s="12">
        <v>0</v>
      </c>
      <c r="G3421" s="12">
        <v>0</v>
      </c>
      <c r="H3421" s="12">
        <v>0</v>
      </c>
      <c r="I3421" s="13">
        <v>40</v>
      </c>
      <c r="J3421" s="13">
        <v>15</v>
      </c>
      <c r="K3421" s="13">
        <v>0</v>
      </c>
      <c r="L3421" s="13">
        <v>80</v>
      </c>
      <c r="M3421" s="13">
        <v>0</v>
      </c>
      <c r="N3421" s="14">
        <f>D3421*$D$15</f>
        <v>262.5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1063.125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72"/>
        <v>1325.625</v>
      </c>
      <c r="Y3421" s="14">
        <f t="shared" si="1073"/>
        <v>0</v>
      </c>
      <c r="Z3421" s="14">
        <f t="shared" si="1074"/>
        <v>0</v>
      </c>
      <c r="AA3421" s="14">
        <f t="shared" si="1075"/>
        <v>0</v>
      </c>
      <c r="AB3421" s="14">
        <f t="shared" si="1077"/>
        <v>0</v>
      </c>
      <c r="AC3421" s="15">
        <f t="shared" si="1076"/>
        <v>1325.6</v>
      </c>
      <c r="AD3421" s="48">
        <f>(ROUND(AC3421-AC3409,1)/AC3409)</f>
        <v>0.16321516321516322</v>
      </c>
      <c r="AE3421" s="113"/>
      <c r="AF3421" s="60"/>
    </row>
    <row r="3422" spans="1:32">
      <c r="A3422" s="99"/>
      <c r="B3422" s="91"/>
      <c r="C3422" s="21" t="s">
        <v>325</v>
      </c>
      <c r="D3422" s="12">
        <v>148</v>
      </c>
      <c r="E3422" s="12">
        <v>0</v>
      </c>
      <c r="F3422" s="12">
        <v>0</v>
      </c>
      <c r="G3422" s="12">
        <v>0</v>
      </c>
      <c r="H3422" s="12">
        <v>0</v>
      </c>
      <c r="I3422" s="13">
        <v>40</v>
      </c>
      <c r="J3422" s="13">
        <v>50</v>
      </c>
      <c r="K3422" s="13">
        <v>0</v>
      </c>
      <c r="L3422" s="13">
        <v>40</v>
      </c>
      <c r="M3422" s="13">
        <v>0</v>
      </c>
      <c r="N3422" s="14">
        <f>D3422*$D$16</f>
        <v>236.8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(N3422/100)*(I3422*$I$16)+(N3422/100)*(J3422*$J$16)+(N3422/100)*(L3422*$L$16)</f>
        <v>911.68000000000006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72"/>
        <v>1148.48</v>
      </c>
      <c r="Y3422" s="14">
        <f t="shared" si="1073"/>
        <v>0</v>
      </c>
      <c r="Z3422" s="14">
        <f t="shared" si="1074"/>
        <v>0</v>
      </c>
      <c r="AA3422" s="14">
        <f t="shared" si="1075"/>
        <v>0</v>
      </c>
      <c r="AB3422" s="14">
        <f t="shared" si="1077"/>
        <v>0</v>
      </c>
      <c r="AC3422" s="15">
        <f t="shared" si="1076"/>
        <v>1148.5</v>
      </c>
      <c r="AD3422" s="48">
        <f>(ROUND(AC3422-AC3409,1)/AC3409)</f>
        <v>7.8097578097578108E-3</v>
      </c>
      <c r="AE3422" s="113"/>
      <c r="AF3422" s="60"/>
    </row>
    <row r="3423" spans="1:32">
      <c r="A3423" s="99"/>
      <c r="B3423" s="91"/>
      <c r="C3423" s="21" t="s">
        <v>326</v>
      </c>
      <c r="D3423" s="12">
        <v>148</v>
      </c>
      <c r="E3423" s="12">
        <v>0</v>
      </c>
      <c r="F3423" s="12">
        <v>0</v>
      </c>
      <c r="G3423" s="12">
        <v>0</v>
      </c>
      <c r="H3423" s="12">
        <v>0</v>
      </c>
      <c r="I3423" s="13">
        <v>73</v>
      </c>
      <c r="J3423" s="13">
        <v>15</v>
      </c>
      <c r="K3423" s="13">
        <v>0</v>
      </c>
      <c r="L3423" s="13">
        <v>40</v>
      </c>
      <c r="M3423" s="13">
        <v>0</v>
      </c>
      <c r="N3423" s="14">
        <f>D3423*$D$17</f>
        <v>236.8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(N3423/100)*(I3423*$I$17)+(N3423/100)*(J3423*$J$17)+(N3423/100)*(L3423*$L$17)</f>
        <v>1097.5680000000002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72"/>
        <v>1334.3680000000002</v>
      </c>
      <c r="Y3423" s="14">
        <f t="shared" si="1073"/>
        <v>0</v>
      </c>
      <c r="Z3423" s="14">
        <f t="shared" si="1074"/>
        <v>0</v>
      </c>
      <c r="AA3423" s="14">
        <f t="shared" si="1075"/>
        <v>0</v>
      </c>
      <c r="AB3423" s="14">
        <f t="shared" si="1077"/>
        <v>0</v>
      </c>
      <c r="AC3423" s="15">
        <f t="shared" si="1076"/>
        <v>1334.4</v>
      </c>
      <c r="AD3423" s="48">
        <f>(ROUND(AC3423-AC3409,1)/AC3409)</f>
        <v>0.17093717093717095</v>
      </c>
      <c r="AE3423" s="113"/>
      <c r="AF3423" s="60"/>
    </row>
    <row r="3424" spans="1:32">
      <c r="A3424" s="106" t="s">
        <v>0</v>
      </c>
      <c r="B3424" s="92" t="s">
        <v>536</v>
      </c>
      <c r="C3424" s="50" t="s">
        <v>242</v>
      </c>
      <c r="D3424" s="11">
        <v>160</v>
      </c>
      <c r="E3424" s="11">
        <v>0</v>
      </c>
      <c r="F3424" s="11">
        <v>0</v>
      </c>
      <c r="G3424" s="11">
        <v>0</v>
      </c>
      <c r="H3424" s="11">
        <v>0</v>
      </c>
      <c r="I3424" s="51">
        <v>60</v>
      </c>
      <c r="J3424" s="51">
        <v>20</v>
      </c>
      <c r="K3424" s="51">
        <v>0</v>
      </c>
      <c r="L3424" s="51">
        <v>0</v>
      </c>
      <c r="M3424" s="51">
        <v>0</v>
      </c>
      <c r="N3424" s="52">
        <f>D3424*$D$3</f>
        <v>320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768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si="1066"/>
        <v>1088</v>
      </c>
      <c r="Y3424" s="52">
        <f t="shared" si="1067"/>
        <v>0</v>
      </c>
      <c r="Z3424" s="52">
        <f t="shared" si="1068"/>
        <v>0</v>
      </c>
      <c r="AA3424" s="52">
        <f t="shared" si="1069"/>
        <v>0</v>
      </c>
      <c r="AB3424" s="52">
        <f>R3424+W3424</f>
        <v>0</v>
      </c>
      <c r="AC3424" s="53">
        <f>ROUND(X3424+Y3424+Z3424+AA3424+AB3424,1)</f>
        <v>1088</v>
      </c>
      <c r="AD3424" s="58"/>
      <c r="AE3424" s="113"/>
      <c r="AF3424" s="60"/>
    </row>
    <row r="3425" spans="1:32">
      <c r="A3425" s="99" t="s">
        <v>802</v>
      </c>
      <c r="B3425" s="93">
        <v>40</v>
      </c>
      <c r="C3425" s="21" t="s">
        <v>324</v>
      </c>
      <c r="D3425" s="12">
        <v>160</v>
      </c>
      <c r="E3425" s="12">
        <v>0</v>
      </c>
      <c r="F3425" s="12">
        <v>0</v>
      </c>
      <c r="G3425" s="12">
        <v>0</v>
      </c>
      <c r="H3425" s="12">
        <v>0</v>
      </c>
      <c r="I3425" s="13">
        <v>75</v>
      </c>
      <c r="J3425" s="13">
        <v>35</v>
      </c>
      <c r="K3425" s="13">
        <v>0</v>
      </c>
      <c r="L3425" s="13">
        <v>0</v>
      </c>
      <c r="M3425" s="13">
        <v>0</v>
      </c>
      <c r="N3425" s="14">
        <f>D3425*$D$4</f>
        <v>256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985.6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66"/>
        <v>1241.5999999999999</v>
      </c>
      <c r="Y3425" s="14">
        <f t="shared" si="1067"/>
        <v>0</v>
      </c>
      <c r="Z3425" s="14">
        <f t="shared" si="1068"/>
        <v>0</v>
      </c>
      <c r="AA3425" s="14">
        <f t="shared" si="1069"/>
        <v>0</v>
      </c>
      <c r="AB3425" s="14">
        <f>R3425+W3425</f>
        <v>0</v>
      </c>
      <c r="AC3425" s="15">
        <f>ROUND(X3425+Y3425+Z3425+AA3425+AB3425,1)</f>
        <v>1241.5999999999999</v>
      </c>
      <c r="AD3425" s="48">
        <f>(ROUND(AC3425-AC3424,1)/AC3424)</f>
        <v>0.14117647058823529</v>
      </c>
      <c r="AE3425" s="113" t="s">
        <v>801</v>
      </c>
      <c r="AF3425" s="60"/>
    </row>
    <row r="3426" spans="1:32">
      <c r="A3426" s="99" t="s">
        <v>803</v>
      </c>
      <c r="B3426" s="93">
        <v>0</v>
      </c>
      <c r="C3426" s="21" t="s">
        <v>836</v>
      </c>
      <c r="D3426" s="12">
        <v>160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20</v>
      </c>
      <c r="K3426" s="13">
        <v>0</v>
      </c>
      <c r="L3426" s="13">
        <v>0</v>
      </c>
      <c r="M3426" s="13">
        <v>0</v>
      </c>
      <c r="N3426" s="14">
        <f>D3426*$D$5</f>
        <v>320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716.80000000000007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66"/>
        <v>1036.8000000000002</v>
      </c>
      <c r="Y3426" s="14">
        <f t="shared" si="1067"/>
        <v>0</v>
      </c>
      <c r="Z3426" s="14">
        <f t="shared" si="1068"/>
        <v>0</v>
      </c>
      <c r="AA3426" s="14">
        <f t="shared" si="1069"/>
        <v>0</v>
      </c>
      <c r="AB3426" s="14">
        <f>R3426+W3426</f>
        <v>0</v>
      </c>
      <c r="AC3426" s="15">
        <f t="shared" ref="AC3426:AC3438" si="1078">ROUND(X3426+Y3426+Z3426+AA3426+AB3426,1)</f>
        <v>1036.8</v>
      </c>
      <c r="AD3426" s="48">
        <f>(ROUND(AC3426-AC3424,1)/AC3424)</f>
        <v>-4.7058823529411764E-2</v>
      </c>
      <c r="AE3426" s="113"/>
      <c r="AF3426" s="60"/>
    </row>
    <row r="3427" spans="1:32">
      <c r="A3427" s="99" t="s">
        <v>804</v>
      </c>
      <c r="B3427" s="93">
        <v>0</v>
      </c>
      <c r="C3427" s="21" t="s">
        <v>337</v>
      </c>
      <c r="D3427" s="12">
        <v>160</v>
      </c>
      <c r="E3427" s="12">
        <v>0</v>
      </c>
      <c r="F3427" s="12">
        <v>0</v>
      </c>
      <c r="G3427" s="12">
        <v>0</v>
      </c>
      <c r="H3427" s="12">
        <v>0</v>
      </c>
      <c r="I3427" s="13">
        <v>60</v>
      </c>
      <c r="J3427" s="13">
        <v>20</v>
      </c>
      <c r="K3427" s="13">
        <v>0</v>
      </c>
      <c r="L3427" s="13">
        <v>0</v>
      </c>
      <c r="M3427" s="13">
        <v>0</v>
      </c>
      <c r="N3427" s="14">
        <f>D3427*$D$6</f>
        <v>320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716.80000000000007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66"/>
        <v>1036.8000000000002</v>
      </c>
      <c r="Y3427" s="14">
        <f t="shared" si="1067"/>
        <v>0</v>
      </c>
      <c r="Z3427" s="14">
        <f t="shared" si="1068"/>
        <v>0</v>
      </c>
      <c r="AA3427" s="14">
        <f t="shared" si="1069"/>
        <v>0</v>
      </c>
      <c r="AB3427" s="14">
        <f t="shared" ref="AB3427:AB3438" si="1079">R3427+W3427</f>
        <v>0</v>
      </c>
      <c r="AC3427" s="15">
        <f t="shared" si="1078"/>
        <v>1036.8</v>
      </c>
      <c r="AD3427" s="48">
        <f>(ROUND(AC3427-AC3424,1)/AC3424)</f>
        <v>-4.7058823529411764E-2</v>
      </c>
      <c r="AE3427" s="113"/>
      <c r="AF3427" s="60"/>
    </row>
    <row r="3428" spans="1:32">
      <c r="A3428" s="99" t="s">
        <v>805</v>
      </c>
      <c r="B3428" s="93">
        <v>0</v>
      </c>
      <c r="C3428" s="21" t="s">
        <v>338</v>
      </c>
      <c r="D3428" s="12">
        <v>160</v>
      </c>
      <c r="E3428" s="12">
        <v>0</v>
      </c>
      <c r="F3428" s="12">
        <v>0</v>
      </c>
      <c r="G3428" s="12">
        <v>0</v>
      </c>
      <c r="H3428" s="12">
        <v>0</v>
      </c>
      <c r="I3428" s="13">
        <v>60</v>
      </c>
      <c r="J3428" s="13">
        <v>20</v>
      </c>
      <c r="K3428" s="13">
        <v>0</v>
      </c>
      <c r="L3428" s="13">
        <v>0</v>
      </c>
      <c r="M3428" s="13">
        <v>0</v>
      </c>
      <c r="N3428" s="14">
        <f>D3428*$D$7</f>
        <v>320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716.80000000000007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66"/>
        <v>1036.8000000000002</v>
      </c>
      <c r="Y3428" s="14">
        <f t="shared" si="1067"/>
        <v>0</v>
      </c>
      <c r="Z3428" s="14">
        <f t="shared" si="1068"/>
        <v>0</v>
      </c>
      <c r="AA3428" s="14">
        <f t="shared" si="1069"/>
        <v>0</v>
      </c>
      <c r="AB3428" s="14">
        <f t="shared" si="1079"/>
        <v>0</v>
      </c>
      <c r="AC3428" s="15">
        <f t="shared" si="1078"/>
        <v>1036.8</v>
      </c>
      <c r="AD3428" s="48">
        <f>(ROUND(AC3428-AC3424,1)/AC3424)</f>
        <v>-4.7058823529411764E-2</v>
      </c>
      <c r="AE3428" s="113"/>
      <c r="AF3428" s="60"/>
    </row>
    <row r="3429" spans="1:32">
      <c r="A3429" s="99" t="s">
        <v>655</v>
      </c>
      <c r="B3429" s="93"/>
      <c r="C3429" s="21" t="s">
        <v>339</v>
      </c>
      <c r="D3429" s="12">
        <v>160</v>
      </c>
      <c r="E3429" s="12">
        <v>0</v>
      </c>
      <c r="F3429" s="12">
        <v>0</v>
      </c>
      <c r="G3429" s="12">
        <v>0</v>
      </c>
      <c r="H3429" s="12">
        <v>0</v>
      </c>
      <c r="I3429" s="13">
        <v>60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D3429*$D$8</f>
        <v>320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716.80000000000007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66"/>
        <v>1036.8000000000002</v>
      </c>
      <c r="Y3429" s="14">
        <f t="shared" si="1067"/>
        <v>0</v>
      </c>
      <c r="Z3429" s="14">
        <f t="shared" si="1068"/>
        <v>0</v>
      </c>
      <c r="AA3429" s="14">
        <f t="shared" si="1069"/>
        <v>0</v>
      </c>
      <c r="AB3429" s="14">
        <f t="shared" si="1079"/>
        <v>0</v>
      </c>
      <c r="AC3429" s="15">
        <f t="shared" si="1078"/>
        <v>1036.8</v>
      </c>
      <c r="AD3429" s="48">
        <f>(ROUND(AC3429-AC3424,1)/AC3424)</f>
        <v>-4.7058823529411764E-2</v>
      </c>
      <c r="AE3429" s="113"/>
      <c r="AF3429" s="60"/>
    </row>
    <row r="3430" spans="1:32">
      <c r="A3430" s="99" t="s">
        <v>596</v>
      </c>
      <c r="B3430" s="93"/>
      <c r="C3430" s="21" t="s">
        <v>1</v>
      </c>
      <c r="D3430" s="12">
        <v>80</v>
      </c>
      <c r="E3430" s="12">
        <v>160</v>
      </c>
      <c r="F3430" s="12">
        <v>0</v>
      </c>
      <c r="G3430" s="12">
        <v>0</v>
      </c>
      <c r="H3430" s="12">
        <v>0</v>
      </c>
      <c r="I3430" s="13">
        <v>60</v>
      </c>
      <c r="J3430" s="13">
        <v>20</v>
      </c>
      <c r="K3430" s="13">
        <v>85</v>
      </c>
      <c r="L3430" s="13">
        <v>0</v>
      </c>
      <c r="M3430" s="13">
        <v>0</v>
      </c>
      <c r="N3430" s="14">
        <f>D3430*$D$9</f>
        <v>104</v>
      </c>
      <c r="O3430" s="14">
        <f>E3430*$E$9</f>
        <v>240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249.60000000000002</v>
      </c>
      <c r="T3430" s="14">
        <f>(O3430/100)*(K3430*$K$9)</f>
        <v>612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66"/>
        <v>353.6</v>
      </c>
      <c r="Y3430" s="14">
        <f t="shared" si="1067"/>
        <v>852</v>
      </c>
      <c r="Z3430" s="14">
        <f t="shared" si="1068"/>
        <v>0</v>
      </c>
      <c r="AA3430" s="14">
        <f t="shared" si="1069"/>
        <v>0</v>
      </c>
      <c r="AB3430" s="14">
        <f t="shared" si="1079"/>
        <v>0</v>
      </c>
      <c r="AC3430" s="15">
        <f t="shared" si="1078"/>
        <v>1205.5999999999999</v>
      </c>
      <c r="AD3430" s="48">
        <f>(ROUND(AC3430-AC3424,1)/AC3424)</f>
        <v>0.10808823529411764</v>
      </c>
      <c r="AE3430" s="113"/>
      <c r="AF3430" s="60"/>
    </row>
    <row r="3431" spans="1:32">
      <c r="A3431" s="99" t="s">
        <v>831</v>
      </c>
      <c r="B3431" s="93"/>
      <c r="C3431" s="21" t="s">
        <v>2</v>
      </c>
      <c r="D3431" s="12">
        <v>80</v>
      </c>
      <c r="E3431" s="12">
        <v>0</v>
      </c>
      <c r="F3431" s="12">
        <v>160</v>
      </c>
      <c r="G3431" s="12">
        <v>0</v>
      </c>
      <c r="H3431" s="12">
        <v>0</v>
      </c>
      <c r="I3431" s="13">
        <v>60</v>
      </c>
      <c r="J3431" s="13">
        <v>20</v>
      </c>
      <c r="K3431" s="13">
        <v>42.5</v>
      </c>
      <c r="L3431" s="13">
        <v>42.5</v>
      </c>
      <c r="M3431" s="13">
        <v>0</v>
      </c>
      <c r="N3431" s="14">
        <f>D3431*$D$10</f>
        <v>104</v>
      </c>
      <c r="O3431" s="14">
        <f>E3431*$E$10</f>
        <v>0</v>
      </c>
      <c r="P3431" s="14">
        <f>F3431*$F$10</f>
        <v>240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249.60000000000002</v>
      </c>
      <c r="T3431" s="14">
        <f>(O3431/100)*(K3431*$J$10)</f>
        <v>0</v>
      </c>
      <c r="U3431" s="14">
        <f>(P3431/100)*(K3431*$K$10)+(P3431/100)*(L3431*$L$10)</f>
        <v>612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66"/>
        <v>353.6</v>
      </c>
      <c r="Y3431" s="14">
        <f t="shared" si="1067"/>
        <v>0</v>
      </c>
      <c r="Z3431" s="14">
        <f t="shared" si="1068"/>
        <v>852</v>
      </c>
      <c r="AA3431" s="14">
        <f t="shared" si="1069"/>
        <v>0</v>
      </c>
      <c r="AB3431" s="14">
        <f t="shared" si="1079"/>
        <v>0</v>
      </c>
      <c r="AC3431" s="15">
        <f t="shared" si="1078"/>
        <v>1205.5999999999999</v>
      </c>
      <c r="AD3431" s="48">
        <f>(ROUND(AC3431-AC3424,1)/AC3424)</f>
        <v>0.10808823529411764</v>
      </c>
      <c r="AE3431" s="113"/>
      <c r="AF3431" s="60"/>
    </row>
    <row r="3432" spans="1:32">
      <c r="A3432" s="99" t="s">
        <v>832</v>
      </c>
      <c r="B3432" s="93"/>
      <c r="C3432" s="21" t="s">
        <v>3</v>
      </c>
      <c r="D3432" s="12">
        <v>80</v>
      </c>
      <c r="E3432" s="12">
        <v>0</v>
      </c>
      <c r="F3432" s="12">
        <v>0</v>
      </c>
      <c r="G3432" s="12">
        <v>160</v>
      </c>
      <c r="H3432" s="12">
        <v>0</v>
      </c>
      <c r="I3432" s="13">
        <v>60</v>
      </c>
      <c r="J3432" s="13">
        <v>20</v>
      </c>
      <c r="K3432" s="13">
        <v>0</v>
      </c>
      <c r="L3432" s="13">
        <v>85</v>
      </c>
      <c r="M3432" s="13">
        <v>0</v>
      </c>
      <c r="N3432" s="14">
        <f>D3432*$D$11</f>
        <v>104</v>
      </c>
      <c r="O3432" s="14">
        <f>E3432*$E$11</f>
        <v>0</v>
      </c>
      <c r="P3432" s="14">
        <f>F3432*$F$11</f>
        <v>0</v>
      </c>
      <c r="Q3432" s="14">
        <f>G3432*$G$11</f>
        <v>240</v>
      </c>
      <c r="R3432" s="14">
        <f>H3432*$H$11</f>
        <v>0</v>
      </c>
      <c r="S3432" s="14">
        <f>(N3432/100)*(I3432*$I$11)+(N3432/100)*(J3432*$J$11)</f>
        <v>249.60000000000002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612</v>
      </c>
      <c r="W3432" s="14">
        <f>(R3432/100)*(K3432*$K$11)+(R3432/100)*(L3432*$L$11)</f>
        <v>0</v>
      </c>
      <c r="X3432" s="14">
        <f t="shared" si="1066"/>
        <v>353.6</v>
      </c>
      <c r="Y3432" s="14">
        <f t="shared" si="1067"/>
        <v>0</v>
      </c>
      <c r="Z3432" s="14">
        <f t="shared" si="1068"/>
        <v>0</v>
      </c>
      <c r="AA3432" s="14">
        <f t="shared" si="1069"/>
        <v>852</v>
      </c>
      <c r="AB3432" s="14">
        <f t="shared" si="1079"/>
        <v>0</v>
      </c>
      <c r="AC3432" s="15">
        <f t="shared" si="1078"/>
        <v>1205.5999999999999</v>
      </c>
      <c r="AD3432" s="48">
        <f>(ROUND(AC3432-AC3424,1)/AC3424)</f>
        <v>0.10808823529411764</v>
      </c>
      <c r="AE3432" s="113"/>
      <c r="AF3432" s="60"/>
    </row>
    <row r="3433" spans="1:32">
      <c r="A3433" s="99" t="s">
        <v>833</v>
      </c>
      <c r="B3433" s="93"/>
      <c r="C3433" s="21" t="s">
        <v>4</v>
      </c>
      <c r="D3433" s="12">
        <v>80</v>
      </c>
      <c r="E3433" s="12">
        <v>0</v>
      </c>
      <c r="F3433" s="12">
        <v>0</v>
      </c>
      <c r="G3433" s="12">
        <v>0</v>
      </c>
      <c r="H3433" s="12">
        <v>160</v>
      </c>
      <c r="I3433" s="13">
        <v>60</v>
      </c>
      <c r="J3433" s="13">
        <v>20</v>
      </c>
      <c r="K3433" s="13">
        <v>42.5</v>
      </c>
      <c r="L3433" s="13">
        <v>42.5</v>
      </c>
      <c r="M3433" s="13">
        <v>0</v>
      </c>
      <c r="N3433" s="14">
        <f>D3433*$D$12</f>
        <v>104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240</v>
      </c>
      <c r="S3433" s="14">
        <f>(N3433/100)*(I3433*$I$12)+(N3433/100)*(J3433*$J$12)</f>
        <v>249.60000000000002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612</v>
      </c>
      <c r="X3433" s="14">
        <f t="shared" si="1066"/>
        <v>353.6</v>
      </c>
      <c r="Y3433" s="14">
        <f t="shared" si="1067"/>
        <v>0</v>
      </c>
      <c r="Z3433" s="14">
        <f t="shared" si="1068"/>
        <v>0</v>
      </c>
      <c r="AA3433" s="14">
        <f t="shared" si="1069"/>
        <v>0</v>
      </c>
      <c r="AB3433" s="14">
        <f t="shared" si="1079"/>
        <v>852</v>
      </c>
      <c r="AC3433" s="15">
        <f t="shared" si="1078"/>
        <v>1205.5999999999999</v>
      </c>
      <c r="AD3433" s="48">
        <f>(ROUND(AC3433-AC3424,1)/AC3424)</f>
        <v>0.10808823529411764</v>
      </c>
      <c r="AE3433" s="113"/>
      <c r="AF3433" s="60"/>
    </row>
    <row r="3434" spans="1:32">
      <c r="A3434" s="99" t="s">
        <v>834</v>
      </c>
      <c r="B3434" s="93"/>
      <c r="C3434" s="21" t="s">
        <v>327</v>
      </c>
      <c r="D3434" s="12">
        <v>160</v>
      </c>
      <c r="E3434" s="12">
        <v>0</v>
      </c>
      <c r="F3434" s="12">
        <v>0</v>
      </c>
      <c r="G3434" s="12">
        <v>0</v>
      </c>
      <c r="H3434" s="12">
        <v>0</v>
      </c>
      <c r="I3434" s="13">
        <v>60</v>
      </c>
      <c r="J3434" s="13">
        <v>20</v>
      </c>
      <c r="K3434" s="13">
        <v>0</v>
      </c>
      <c r="L3434" s="13">
        <v>0</v>
      </c>
      <c r="M3434" s="13">
        <v>70</v>
      </c>
      <c r="N3434" s="14">
        <f>D3434*$D$13</f>
        <v>240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1080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66"/>
        <v>1320</v>
      </c>
      <c r="Y3434" s="14">
        <f t="shared" si="1067"/>
        <v>0</v>
      </c>
      <c r="Z3434" s="14">
        <f t="shared" si="1068"/>
        <v>0</v>
      </c>
      <c r="AA3434" s="14">
        <f t="shared" si="1069"/>
        <v>0</v>
      </c>
      <c r="AB3434" s="14">
        <f t="shared" si="1079"/>
        <v>0</v>
      </c>
      <c r="AC3434" s="15">
        <f t="shared" si="1078"/>
        <v>1320</v>
      </c>
      <c r="AD3434" s="48">
        <f>(ROUND(AC3434-AC3424,1)/AC3424)</f>
        <v>0.21323529411764705</v>
      </c>
      <c r="AE3434" s="113"/>
      <c r="AF3434" s="60"/>
    </row>
    <row r="3435" spans="1:32">
      <c r="A3435" s="99" t="s">
        <v>835</v>
      </c>
      <c r="B3435" s="93"/>
      <c r="C3435" s="21" t="s">
        <v>328</v>
      </c>
      <c r="D3435" s="12">
        <v>160</v>
      </c>
      <c r="E3435" s="12">
        <v>0</v>
      </c>
      <c r="F3435" s="12">
        <v>0</v>
      </c>
      <c r="G3435" s="12">
        <v>0</v>
      </c>
      <c r="H3435" s="12">
        <v>0</v>
      </c>
      <c r="I3435" s="13">
        <v>60</v>
      </c>
      <c r="J3435" s="13">
        <v>20</v>
      </c>
      <c r="K3435" s="13">
        <v>70</v>
      </c>
      <c r="L3435" s="13">
        <v>0</v>
      </c>
      <c r="M3435" s="13">
        <v>0</v>
      </c>
      <c r="N3435" s="14">
        <f>D3435*$D$14</f>
        <v>240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1080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66"/>
        <v>1320</v>
      </c>
      <c r="Y3435" s="14">
        <f t="shared" si="1067"/>
        <v>0</v>
      </c>
      <c r="Z3435" s="14">
        <f t="shared" si="1068"/>
        <v>0</v>
      </c>
      <c r="AA3435" s="14">
        <f t="shared" si="1069"/>
        <v>0</v>
      </c>
      <c r="AB3435" s="14">
        <f t="shared" si="1079"/>
        <v>0</v>
      </c>
      <c r="AC3435" s="15">
        <f t="shared" si="1078"/>
        <v>1320</v>
      </c>
      <c r="AD3435" s="48">
        <f>(ROUND(AC3435-AC3424,1)/AC3424)</f>
        <v>0.21323529411764705</v>
      </c>
      <c r="AE3435" s="113"/>
      <c r="AF3435" s="60"/>
    </row>
    <row r="3436" spans="1:32">
      <c r="A3436" s="99"/>
      <c r="B3436" s="93"/>
      <c r="C3436" s="21" t="s">
        <v>329</v>
      </c>
      <c r="D3436" s="12">
        <v>160</v>
      </c>
      <c r="E3436" s="12">
        <v>0</v>
      </c>
      <c r="F3436" s="12">
        <v>0</v>
      </c>
      <c r="G3436" s="12">
        <v>0</v>
      </c>
      <c r="H3436" s="12">
        <v>0</v>
      </c>
      <c r="I3436" s="13">
        <v>60</v>
      </c>
      <c r="J3436" s="13">
        <v>20</v>
      </c>
      <c r="K3436" s="13">
        <v>0</v>
      </c>
      <c r="L3436" s="13">
        <v>70</v>
      </c>
      <c r="M3436" s="13">
        <v>0</v>
      </c>
      <c r="N3436" s="14">
        <f>D3436*$D$15</f>
        <v>240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1080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66"/>
        <v>1320</v>
      </c>
      <c r="Y3436" s="14">
        <f t="shared" si="1067"/>
        <v>0</v>
      </c>
      <c r="Z3436" s="14">
        <f t="shared" si="1068"/>
        <v>0</v>
      </c>
      <c r="AA3436" s="14">
        <f t="shared" si="1069"/>
        <v>0</v>
      </c>
      <c r="AB3436" s="14">
        <f t="shared" si="1079"/>
        <v>0</v>
      </c>
      <c r="AC3436" s="15">
        <f t="shared" si="1078"/>
        <v>1320</v>
      </c>
      <c r="AD3436" s="48">
        <f>(ROUND(AC3436-AC3424,1)/AC3424)</f>
        <v>0.21323529411764705</v>
      </c>
      <c r="AE3436" s="113"/>
      <c r="AF3436" s="60"/>
    </row>
    <row r="3437" spans="1:32">
      <c r="A3437" s="99"/>
      <c r="B3437" s="93"/>
      <c r="C3437" s="21" t="s">
        <v>325</v>
      </c>
      <c r="D3437" s="12">
        <v>160</v>
      </c>
      <c r="E3437" s="12">
        <v>0</v>
      </c>
      <c r="F3437" s="12">
        <v>0</v>
      </c>
      <c r="G3437" s="12">
        <v>0</v>
      </c>
      <c r="H3437" s="12">
        <v>0</v>
      </c>
      <c r="I3437" s="13">
        <v>60</v>
      </c>
      <c r="J3437" s="13">
        <v>55</v>
      </c>
      <c r="K3437" s="13">
        <v>0</v>
      </c>
      <c r="L3437" s="13">
        <v>0</v>
      </c>
      <c r="M3437" s="13">
        <v>0</v>
      </c>
      <c r="N3437" s="14">
        <f>D3437*$D$16</f>
        <v>256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787.2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66"/>
        <v>1043.2</v>
      </c>
      <c r="Y3437" s="14">
        <f t="shared" si="1067"/>
        <v>0</v>
      </c>
      <c r="Z3437" s="14">
        <f t="shared" si="1068"/>
        <v>0</v>
      </c>
      <c r="AA3437" s="14">
        <f t="shared" si="1069"/>
        <v>0</v>
      </c>
      <c r="AB3437" s="14">
        <f t="shared" si="1079"/>
        <v>0</v>
      </c>
      <c r="AC3437" s="15">
        <f t="shared" si="1078"/>
        <v>1043.2</v>
      </c>
      <c r="AD3437" s="48">
        <f>(ROUND(AC3437-AC3424,1)/AC3424)</f>
        <v>-4.1176470588235294E-2</v>
      </c>
      <c r="AE3437" s="113"/>
      <c r="AF3437" s="60"/>
    </row>
    <row r="3438" spans="1:32">
      <c r="A3438" s="99"/>
      <c r="B3438" s="93"/>
      <c r="C3438" s="21" t="s">
        <v>326</v>
      </c>
      <c r="D3438" s="12">
        <v>160</v>
      </c>
      <c r="E3438" s="12">
        <v>0</v>
      </c>
      <c r="F3438" s="12">
        <v>0</v>
      </c>
      <c r="G3438" s="12">
        <v>0</v>
      </c>
      <c r="H3438" s="12">
        <v>0</v>
      </c>
      <c r="I3438" s="13">
        <v>83</v>
      </c>
      <c r="J3438" s="13">
        <v>20</v>
      </c>
      <c r="K3438" s="13">
        <v>0</v>
      </c>
      <c r="L3438" s="13">
        <v>0</v>
      </c>
      <c r="M3438" s="13">
        <v>0</v>
      </c>
      <c r="N3438" s="14">
        <f>D3438*$D$17</f>
        <v>256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1007.36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66"/>
        <v>1263.3600000000001</v>
      </c>
      <c r="Y3438" s="14">
        <f t="shared" si="1067"/>
        <v>0</v>
      </c>
      <c r="Z3438" s="14">
        <f t="shared" si="1068"/>
        <v>0</v>
      </c>
      <c r="AA3438" s="14">
        <f t="shared" si="1069"/>
        <v>0</v>
      </c>
      <c r="AB3438" s="14">
        <f t="shared" si="1079"/>
        <v>0</v>
      </c>
      <c r="AC3438" s="15">
        <f t="shared" si="1078"/>
        <v>1263.4000000000001</v>
      </c>
      <c r="AD3438" s="48">
        <f>(ROUND(AC3438-AC3424,1)/AC3424)</f>
        <v>0.16121323529411766</v>
      </c>
      <c r="AE3438" s="113"/>
      <c r="AF3438" s="60"/>
    </row>
    <row r="3439" spans="1:32">
      <c r="A3439" s="106" t="s">
        <v>0</v>
      </c>
      <c r="B3439" s="90" t="s">
        <v>542</v>
      </c>
      <c r="C3439" s="50" t="s">
        <v>242</v>
      </c>
      <c r="D3439" s="11">
        <v>180</v>
      </c>
      <c r="E3439" s="11">
        <v>0</v>
      </c>
      <c r="F3439" s="11">
        <v>0</v>
      </c>
      <c r="G3439" s="11">
        <v>0</v>
      </c>
      <c r="H3439" s="11">
        <v>0</v>
      </c>
      <c r="I3439" s="51">
        <v>65</v>
      </c>
      <c r="J3439" s="51">
        <v>0</v>
      </c>
      <c r="K3439" s="51">
        <v>0</v>
      </c>
      <c r="L3439" s="51">
        <v>0</v>
      </c>
      <c r="M3439" s="51">
        <v>0</v>
      </c>
      <c r="N3439" s="52">
        <f>D3439*$D$3</f>
        <v>360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</f>
        <v>702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ref="X3439:X3468" si="1080">N3439+S3439</f>
        <v>1062</v>
      </c>
      <c r="Y3439" s="52">
        <f t="shared" ref="Y3439:Y3468" si="1081">O3439+T3439</f>
        <v>0</v>
      </c>
      <c r="Z3439" s="52">
        <f t="shared" ref="Z3439:Z3468" si="1082">P3439+U3439</f>
        <v>0</v>
      </c>
      <c r="AA3439" s="52">
        <f t="shared" ref="AA3439:AA3468" si="1083">Q3439+V3439</f>
        <v>0</v>
      </c>
      <c r="AB3439" s="52">
        <f>R3439+W3439</f>
        <v>0</v>
      </c>
      <c r="AC3439" s="53">
        <f>ROUND(X3439+Y3439+Z3439+AA3439+AB3439,1)</f>
        <v>1062</v>
      </c>
      <c r="AD3439" s="58"/>
      <c r="AE3439" s="113"/>
      <c r="AF3439" s="60"/>
    </row>
    <row r="3440" spans="1:32">
      <c r="A3440" s="99" t="s">
        <v>802</v>
      </c>
      <c r="B3440" s="91">
        <v>36</v>
      </c>
      <c r="C3440" s="21" t="s">
        <v>324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80</v>
      </c>
      <c r="J3440" s="13">
        <v>14</v>
      </c>
      <c r="K3440" s="13">
        <v>0</v>
      </c>
      <c r="L3440" s="13">
        <v>0</v>
      </c>
      <c r="M3440" s="13">
        <v>0</v>
      </c>
      <c r="N3440" s="14">
        <f>D3440*$D$4</f>
        <v>288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</f>
        <v>947.52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80"/>
        <v>1235.52</v>
      </c>
      <c r="Y3440" s="14">
        <f t="shared" si="1081"/>
        <v>0</v>
      </c>
      <c r="Z3440" s="14">
        <f t="shared" si="1082"/>
        <v>0</v>
      </c>
      <c r="AA3440" s="14">
        <f t="shared" si="1083"/>
        <v>0</v>
      </c>
      <c r="AB3440" s="14">
        <f>R3440+W3440</f>
        <v>0</v>
      </c>
      <c r="AC3440" s="15">
        <f>ROUND(X3440+Y3440+Z3440+AA3440+AB3440,1)</f>
        <v>1235.5</v>
      </c>
      <c r="AD3440" s="48">
        <f>(ROUND(AC3440-AC3439,1)/AC3439)</f>
        <v>0.16337099811676084</v>
      </c>
      <c r="AE3440" s="113" t="s">
        <v>801</v>
      </c>
      <c r="AF3440" s="60"/>
    </row>
    <row r="3441" spans="1:32">
      <c r="A3441" s="99" t="s">
        <v>803</v>
      </c>
      <c r="B3441" s="91">
        <v>0</v>
      </c>
      <c r="C3441" s="21" t="s">
        <v>836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65</v>
      </c>
      <c r="J3441" s="13">
        <v>0</v>
      </c>
      <c r="K3441" s="13">
        <v>0</v>
      </c>
      <c r="L3441" s="13">
        <v>0</v>
      </c>
      <c r="M3441" s="13">
        <v>0</v>
      </c>
      <c r="N3441" s="14">
        <f>D3441*$D$5</f>
        <v>360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</f>
        <v>655.20000000000005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80"/>
        <v>1015.2</v>
      </c>
      <c r="Y3441" s="14">
        <f t="shared" si="1081"/>
        <v>0</v>
      </c>
      <c r="Z3441" s="14">
        <f t="shared" si="1082"/>
        <v>0</v>
      </c>
      <c r="AA3441" s="14">
        <f t="shared" si="1083"/>
        <v>0</v>
      </c>
      <c r="AB3441" s="14">
        <f>R3441+W3441</f>
        <v>0</v>
      </c>
      <c r="AC3441" s="15">
        <f t="shared" ref="AC3441:AC3453" si="1084">ROUND(X3441+Y3441+Z3441+AA3441+AB3441,1)</f>
        <v>1015.2</v>
      </c>
      <c r="AD3441" s="48">
        <f>(ROUND(AC3441-AC3439,1)/AC3439)</f>
        <v>-4.4067796610169491E-2</v>
      </c>
      <c r="AE3441" s="113"/>
      <c r="AF3441" s="60"/>
    </row>
    <row r="3442" spans="1:32">
      <c r="A3442" s="99" t="s">
        <v>804</v>
      </c>
      <c r="B3442" s="91">
        <v>0</v>
      </c>
      <c r="C3442" s="21" t="s">
        <v>337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65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D3442*$D$6</f>
        <v>360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</f>
        <v>655.20000000000005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80"/>
        <v>1015.2</v>
      </c>
      <c r="Y3442" s="14">
        <f t="shared" si="1081"/>
        <v>0</v>
      </c>
      <c r="Z3442" s="14">
        <f t="shared" si="1082"/>
        <v>0</v>
      </c>
      <c r="AA3442" s="14">
        <f t="shared" si="1083"/>
        <v>0</v>
      </c>
      <c r="AB3442" s="14">
        <f t="shared" ref="AB3442:AB3453" si="1085">R3442+W3442</f>
        <v>0</v>
      </c>
      <c r="AC3442" s="15">
        <f t="shared" si="1084"/>
        <v>1015.2</v>
      </c>
      <c r="AD3442" s="48">
        <f>(ROUND(AC3442-AC3439,1)/AC3439)</f>
        <v>-4.4067796610169491E-2</v>
      </c>
      <c r="AE3442" s="113"/>
      <c r="AF3442" s="60"/>
    </row>
    <row r="3443" spans="1:32">
      <c r="A3443" s="99" t="s">
        <v>805</v>
      </c>
      <c r="B3443" s="91">
        <v>0</v>
      </c>
      <c r="C3443" s="21" t="s">
        <v>338</v>
      </c>
      <c r="D3443" s="12">
        <v>180</v>
      </c>
      <c r="E3443" s="12">
        <v>0</v>
      </c>
      <c r="F3443" s="12">
        <v>0</v>
      </c>
      <c r="G3443" s="12">
        <v>0</v>
      </c>
      <c r="H3443" s="12">
        <v>0</v>
      </c>
      <c r="I3443" s="13">
        <v>65</v>
      </c>
      <c r="J3443" s="13">
        <v>0</v>
      </c>
      <c r="K3443" s="13">
        <v>0</v>
      </c>
      <c r="L3443" s="13">
        <v>0</v>
      </c>
      <c r="M3443" s="13">
        <v>0</v>
      </c>
      <c r="N3443" s="14">
        <f>D3443*$D$7</f>
        <v>360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</f>
        <v>655.20000000000005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80"/>
        <v>1015.2</v>
      </c>
      <c r="Y3443" s="14">
        <f t="shared" si="1081"/>
        <v>0</v>
      </c>
      <c r="Z3443" s="14">
        <f t="shared" si="1082"/>
        <v>0</v>
      </c>
      <c r="AA3443" s="14">
        <f t="shared" si="1083"/>
        <v>0</v>
      </c>
      <c r="AB3443" s="14">
        <f t="shared" si="1085"/>
        <v>0</v>
      </c>
      <c r="AC3443" s="15">
        <f t="shared" si="1084"/>
        <v>1015.2</v>
      </c>
      <c r="AD3443" s="48">
        <f>(ROUND(AC3443-AC3439,1)/AC3439)</f>
        <v>-4.4067796610169491E-2</v>
      </c>
      <c r="AE3443" s="113"/>
      <c r="AF3443" s="60"/>
    </row>
    <row r="3444" spans="1:32">
      <c r="A3444" s="99" t="s">
        <v>655</v>
      </c>
      <c r="B3444" s="91"/>
      <c r="C3444" s="21" t="s">
        <v>339</v>
      </c>
      <c r="D3444" s="12">
        <v>180</v>
      </c>
      <c r="E3444" s="12">
        <v>0</v>
      </c>
      <c r="F3444" s="12">
        <v>0</v>
      </c>
      <c r="G3444" s="12">
        <v>0</v>
      </c>
      <c r="H3444" s="12">
        <v>0</v>
      </c>
      <c r="I3444" s="13">
        <v>65</v>
      </c>
      <c r="J3444" s="13">
        <v>0</v>
      </c>
      <c r="K3444" s="13">
        <v>0</v>
      </c>
      <c r="L3444" s="13">
        <v>0</v>
      </c>
      <c r="M3444" s="13">
        <v>0</v>
      </c>
      <c r="N3444" s="14">
        <f>D3444*$D$8</f>
        <v>360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</f>
        <v>655.20000000000005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80"/>
        <v>1015.2</v>
      </c>
      <c r="Y3444" s="14">
        <f t="shared" si="1081"/>
        <v>0</v>
      </c>
      <c r="Z3444" s="14">
        <f t="shared" si="1082"/>
        <v>0</v>
      </c>
      <c r="AA3444" s="14">
        <f t="shared" si="1083"/>
        <v>0</v>
      </c>
      <c r="AB3444" s="14">
        <f t="shared" si="1085"/>
        <v>0</v>
      </c>
      <c r="AC3444" s="15">
        <f t="shared" si="1084"/>
        <v>1015.2</v>
      </c>
      <c r="AD3444" s="48">
        <f>(ROUND(AC3444-AC3439,1)/AC3439)</f>
        <v>-4.4067796610169491E-2</v>
      </c>
      <c r="AE3444" s="113"/>
      <c r="AF3444" s="60"/>
    </row>
    <row r="3445" spans="1:32">
      <c r="A3445" s="99" t="s">
        <v>596</v>
      </c>
      <c r="B3445" s="91"/>
      <c r="C3445" s="21" t="s">
        <v>1</v>
      </c>
      <c r="D3445" s="12">
        <v>90</v>
      </c>
      <c r="E3445" s="12">
        <v>180</v>
      </c>
      <c r="F3445" s="12">
        <v>0</v>
      </c>
      <c r="G3445" s="12">
        <v>0</v>
      </c>
      <c r="H3445" s="12">
        <v>0</v>
      </c>
      <c r="I3445" s="13">
        <v>65</v>
      </c>
      <c r="J3445" s="13">
        <v>0</v>
      </c>
      <c r="K3445" s="13">
        <v>70</v>
      </c>
      <c r="L3445" s="13">
        <v>0</v>
      </c>
      <c r="M3445" s="13">
        <v>0</v>
      </c>
      <c r="N3445" s="14">
        <f>D3445*$D$9</f>
        <v>117</v>
      </c>
      <c r="O3445" s="14">
        <f>E3445*$E$9</f>
        <v>270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228.14999999999998</v>
      </c>
      <c r="T3445" s="14">
        <f>(O3445/100)*(K3445*$K$9)</f>
        <v>567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80"/>
        <v>345.15</v>
      </c>
      <c r="Y3445" s="14">
        <f t="shared" si="1081"/>
        <v>837</v>
      </c>
      <c r="Z3445" s="14">
        <f t="shared" si="1082"/>
        <v>0</v>
      </c>
      <c r="AA3445" s="14">
        <f t="shared" si="1083"/>
        <v>0</v>
      </c>
      <c r="AB3445" s="14">
        <f t="shared" si="1085"/>
        <v>0</v>
      </c>
      <c r="AC3445" s="15">
        <f t="shared" si="1084"/>
        <v>1182.2</v>
      </c>
      <c r="AD3445" s="48">
        <f>(ROUND(AC3445-AC3439,1)/AC3439)</f>
        <v>0.11318267419962336</v>
      </c>
      <c r="AE3445" s="113"/>
      <c r="AF3445" s="60"/>
    </row>
    <row r="3446" spans="1:32">
      <c r="A3446" s="99" t="s">
        <v>831</v>
      </c>
      <c r="B3446" s="91"/>
      <c r="C3446" s="21" t="s">
        <v>2</v>
      </c>
      <c r="D3446" s="12">
        <v>90</v>
      </c>
      <c r="E3446" s="12">
        <v>0</v>
      </c>
      <c r="F3446" s="12">
        <v>180</v>
      </c>
      <c r="G3446" s="12">
        <v>0</v>
      </c>
      <c r="H3446" s="12">
        <v>0</v>
      </c>
      <c r="I3446" s="13">
        <v>65</v>
      </c>
      <c r="J3446" s="13">
        <v>0</v>
      </c>
      <c r="K3446" s="13">
        <v>35</v>
      </c>
      <c r="L3446" s="13">
        <v>35</v>
      </c>
      <c r="M3446" s="13">
        <v>0</v>
      </c>
      <c r="N3446" s="14">
        <f>D3446*$D$10</f>
        <v>117</v>
      </c>
      <c r="O3446" s="14">
        <f>E3446*$E$10</f>
        <v>0</v>
      </c>
      <c r="P3446" s="14">
        <f>F3446*$F$10</f>
        <v>270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228.14999999999998</v>
      </c>
      <c r="T3446" s="14">
        <f>(O3446/100)*(K3446*$J$10)</f>
        <v>0</v>
      </c>
      <c r="U3446" s="14">
        <f>(P3446/100)*(K3446*$K$10)+(P3446/100)*(L3446*$L$10)</f>
        <v>567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80"/>
        <v>345.15</v>
      </c>
      <c r="Y3446" s="14">
        <f t="shared" si="1081"/>
        <v>0</v>
      </c>
      <c r="Z3446" s="14">
        <f t="shared" si="1082"/>
        <v>837</v>
      </c>
      <c r="AA3446" s="14">
        <f t="shared" si="1083"/>
        <v>0</v>
      </c>
      <c r="AB3446" s="14">
        <f t="shared" si="1085"/>
        <v>0</v>
      </c>
      <c r="AC3446" s="15">
        <f t="shared" si="1084"/>
        <v>1182.2</v>
      </c>
      <c r="AD3446" s="48">
        <f>(ROUND(AC3446-AC3439,1)/AC3439)</f>
        <v>0.11318267419962336</v>
      </c>
      <c r="AE3446" s="113"/>
      <c r="AF3446" s="60"/>
    </row>
    <row r="3447" spans="1:32">
      <c r="A3447" s="99" t="s">
        <v>832</v>
      </c>
      <c r="B3447" s="91"/>
      <c r="C3447" s="21" t="s">
        <v>3</v>
      </c>
      <c r="D3447" s="12">
        <v>90</v>
      </c>
      <c r="E3447" s="12">
        <v>0</v>
      </c>
      <c r="F3447" s="12">
        <v>0</v>
      </c>
      <c r="G3447" s="12">
        <v>180</v>
      </c>
      <c r="H3447" s="12">
        <v>0</v>
      </c>
      <c r="I3447" s="13">
        <v>65</v>
      </c>
      <c r="J3447" s="13">
        <v>0</v>
      </c>
      <c r="K3447" s="13">
        <v>0</v>
      </c>
      <c r="L3447" s="13">
        <v>70</v>
      </c>
      <c r="M3447" s="13">
        <v>0</v>
      </c>
      <c r="N3447" s="14">
        <f>D3447*$D$11</f>
        <v>117</v>
      </c>
      <c r="O3447" s="14">
        <f>E3447*$E$11</f>
        <v>0</v>
      </c>
      <c r="P3447" s="14">
        <f>F3447*$F$11</f>
        <v>0</v>
      </c>
      <c r="Q3447" s="14">
        <f>G3447*$G$11</f>
        <v>270</v>
      </c>
      <c r="R3447" s="14">
        <f>H3447*$H$11</f>
        <v>0</v>
      </c>
      <c r="S3447" s="14">
        <f>(N3447/100)*(I3447*$I$11)+(N3447/100)*(J3447*$J$11)</f>
        <v>228.14999999999998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567</v>
      </c>
      <c r="W3447" s="14">
        <f>(R3447/100)*(K3447*$K$11)+(R3447/100)*(L3447*$L$11)</f>
        <v>0</v>
      </c>
      <c r="X3447" s="14">
        <f t="shared" si="1080"/>
        <v>345.15</v>
      </c>
      <c r="Y3447" s="14">
        <f t="shared" si="1081"/>
        <v>0</v>
      </c>
      <c r="Z3447" s="14">
        <f t="shared" si="1082"/>
        <v>0</v>
      </c>
      <c r="AA3447" s="14">
        <f t="shared" si="1083"/>
        <v>837</v>
      </c>
      <c r="AB3447" s="14">
        <f t="shared" si="1085"/>
        <v>0</v>
      </c>
      <c r="AC3447" s="15">
        <f t="shared" si="1084"/>
        <v>1182.2</v>
      </c>
      <c r="AD3447" s="48">
        <f>(ROUND(AC3447-AC3439,1)/AC3439)</f>
        <v>0.11318267419962336</v>
      </c>
      <c r="AE3447" s="113"/>
      <c r="AF3447" s="60"/>
    </row>
    <row r="3448" spans="1:32">
      <c r="A3448" s="99" t="s">
        <v>833</v>
      </c>
      <c r="B3448" s="91"/>
      <c r="C3448" s="21" t="s">
        <v>4</v>
      </c>
      <c r="D3448" s="12">
        <v>90</v>
      </c>
      <c r="E3448" s="12">
        <v>0</v>
      </c>
      <c r="F3448" s="12">
        <v>0</v>
      </c>
      <c r="G3448" s="12">
        <v>0</v>
      </c>
      <c r="H3448" s="12">
        <v>180</v>
      </c>
      <c r="I3448" s="13">
        <v>65</v>
      </c>
      <c r="J3448" s="13">
        <v>0</v>
      </c>
      <c r="K3448" s="13">
        <v>35</v>
      </c>
      <c r="L3448" s="13">
        <v>35</v>
      </c>
      <c r="M3448" s="13">
        <v>0</v>
      </c>
      <c r="N3448" s="14">
        <f>D3448*$D$12</f>
        <v>117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270</v>
      </c>
      <c r="S3448" s="14">
        <f>(N3448/100)*(I3448*$I$12)+(N3448/100)*(J3448*$J$12)</f>
        <v>228.14999999999998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567</v>
      </c>
      <c r="X3448" s="14">
        <f t="shared" si="1080"/>
        <v>345.15</v>
      </c>
      <c r="Y3448" s="14">
        <f t="shared" si="1081"/>
        <v>0</v>
      </c>
      <c r="Z3448" s="14">
        <f t="shared" si="1082"/>
        <v>0</v>
      </c>
      <c r="AA3448" s="14">
        <f t="shared" si="1083"/>
        <v>0</v>
      </c>
      <c r="AB3448" s="14">
        <f t="shared" si="1085"/>
        <v>837</v>
      </c>
      <c r="AC3448" s="15">
        <f t="shared" si="1084"/>
        <v>1182.2</v>
      </c>
      <c r="AD3448" s="48">
        <f>(ROUND(AC3448-AC3439,1)/AC3439)</f>
        <v>0.11318267419962336</v>
      </c>
      <c r="AE3448" s="113"/>
      <c r="AF3448" s="60"/>
    </row>
    <row r="3449" spans="1:32">
      <c r="A3449" s="99" t="s">
        <v>834</v>
      </c>
      <c r="B3449" s="91"/>
      <c r="C3449" s="21" t="s">
        <v>327</v>
      </c>
      <c r="D3449" s="12">
        <v>180</v>
      </c>
      <c r="E3449" s="12">
        <v>0</v>
      </c>
      <c r="F3449" s="12">
        <v>0</v>
      </c>
      <c r="G3449" s="12">
        <v>0</v>
      </c>
      <c r="H3449" s="12">
        <v>0</v>
      </c>
      <c r="I3449" s="13">
        <v>65</v>
      </c>
      <c r="J3449" s="13">
        <v>0</v>
      </c>
      <c r="K3449" s="13">
        <v>0</v>
      </c>
      <c r="L3449" s="13">
        <v>0</v>
      </c>
      <c r="M3449" s="13">
        <v>62</v>
      </c>
      <c r="N3449" s="14">
        <f>D3449*$D$13</f>
        <v>270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(N3449/100)*(I3449*$I$14)+(N3449/100)*(J3449*$J$14)+(N3449/100)*(M3449*$M$14)</f>
        <v>1028.7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80"/>
        <v>1298.7</v>
      </c>
      <c r="Y3449" s="14">
        <f t="shared" si="1081"/>
        <v>0</v>
      </c>
      <c r="Z3449" s="14">
        <f t="shared" si="1082"/>
        <v>0</v>
      </c>
      <c r="AA3449" s="14">
        <f t="shared" si="1083"/>
        <v>0</v>
      </c>
      <c r="AB3449" s="14">
        <f t="shared" si="1085"/>
        <v>0</v>
      </c>
      <c r="AC3449" s="15">
        <f t="shared" si="1084"/>
        <v>1298.7</v>
      </c>
      <c r="AD3449" s="48">
        <f>(ROUND(AC3449-AC3439,1)/AC3439)</f>
        <v>0.22288135593220337</v>
      </c>
      <c r="AE3449" s="113"/>
      <c r="AF3449" s="60"/>
    </row>
    <row r="3450" spans="1:32">
      <c r="A3450" s="99" t="s">
        <v>835</v>
      </c>
      <c r="B3450" s="91"/>
      <c r="C3450" s="21" t="s">
        <v>328</v>
      </c>
      <c r="D3450" s="12">
        <v>180</v>
      </c>
      <c r="E3450" s="12">
        <v>0</v>
      </c>
      <c r="F3450" s="12">
        <v>0</v>
      </c>
      <c r="G3450" s="12">
        <v>0</v>
      </c>
      <c r="H3450" s="12">
        <v>0</v>
      </c>
      <c r="I3450" s="13">
        <v>65</v>
      </c>
      <c r="J3450" s="13">
        <v>0</v>
      </c>
      <c r="K3450" s="13">
        <v>62</v>
      </c>
      <c r="L3450" s="13">
        <v>0</v>
      </c>
      <c r="M3450" s="13">
        <v>0</v>
      </c>
      <c r="N3450" s="14">
        <f>D3450*$D$14</f>
        <v>270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1028.7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80"/>
        <v>1298.7</v>
      </c>
      <c r="Y3450" s="14">
        <f t="shared" si="1081"/>
        <v>0</v>
      </c>
      <c r="Z3450" s="14">
        <f t="shared" si="1082"/>
        <v>0</v>
      </c>
      <c r="AA3450" s="14">
        <f t="shared" si="1083"/>
        <v>0</v>
      </c>
      <c r="AB3450" s="14">
        <f t="shared" si="1085"/>
        <v>0</v>
      </c>
      <c r="AC3450" s="15">
        <f t="shared" si="1084"/>
        <v>1298.7</v>
      </c>
      <c r="AD3450" s="48">
        <f>(ROUND(AC3450-AC3439,1)/AC3439)</f>
        <v>0.22288135593220337</v>
      </c>
      <c r="AE3450" s="113"/>
      <c r="AF3450" s="60"/>
    </row>
    <row r="3451" spans="1:32">
      <c r="A3451" s="99"/>
      <c r="B3451" s="91"/>
      <c r="C3451" s="21" t="s">
        <v>329</v>
      </c>
      <c r="D3451" s="12">
        <v>180</v>
      </c>
      <c r="E3451" s="12">
        <v>0</v>
      </c>
      <c r="F3451" s="12">
        <v>0</v>
      </c>
      <c r="G3451" s="12">
        <v>0</v>
      </c>
      <c r="H3451" s="12">
        <v>0</v>
      </c>
      <c r="I3451" s="13">
        <v>65</v>
      </c>
      <c r="J3451" s="13">
        <v>0</v>
      </c>
      <c r="K3451" s="13">
        <v>0</v>
      </c>
      <c r="L3451" s="13">
        <v>62</v>
      </c>
      <c r="M3451" s="13">
        <v>0</v>
      </c>
      <c r="N3451" s="14">
        <f>D3451*$D$15</f>
        <v>270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1028.7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80"/>
        <v>1298.7</v>
      </c>
      <c r="Y3451" s="14">
        <f t="shared" si="1081"/>
        <v>0</v>
      </c>
      <c r="Z3451" s="14">
        <f t="shared" si="1082"/>
        <v>0</v>
      </c>
      <c r="AA3451" s="14">
        <f t="shared" si="1083"/>
        <v>0</v>
      </c>
      <c r="AB3451" s="14">
        <f t="shared" si="1085"/>
        <v>0</v>
      </c>
      <c r="AC3451" s="15">
        <f t="shared" si="1084"/>
        <v>1298.7</v>
      </c>
      <c r="AD3451" s="48">
        <f>(ROUND(AC3451-AC3439,1)/AC3439)</f>
        <v>0.22288135593220337</v>
      </c>
      <c r="AE3451" s="113"/>
      <c r="AF3451" s="60"/>
    </row>
    <row r="3452" spans="1:32">
      <c r="A3452" s="99"/>
      <c r="B3452" s="91"/>
      <c r="C3452" s="21" t="s">
        <v>325</v>
      </c>
      <c r="D3452" s="12">
        <v>180</v>
      </c>
      <c r="E3452" s="12">
        <v>0</v>
      </c>
      <c r="F3452" s="12">
        <v>0</v>
      </c>
      <c r="G3452" s="12">
        <v>0</v>
      </c>
      <c r="H3452" s="12">
        <v>0</v>
      </c>
      <c r="I3452" s="13">
        <v>65</v>
      </c>
      <c r="J3452" s="13">
        <v>40</v>
      </c>
      <c r="K3452" s="13">
        <v>0</v>
      </c>
      <c r="L3452" s="13">
        <v>0</v>
      </c>
      <c r="M3452" s="13">
        <v>0</v>
      </c>
      <c r="N3452" s="14">
        <f>D3452*$D$16</f>
        <v>288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</f>
        <v>705.59999999999991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80"/>
        <v>993.59999999999991</v>
      </c>
      <c r="Y3452" s="14">
        <f t="shared" si="1081"/>
        <v>0</v>
      </c>
      <c r="Z3452" s="14">
        <f t="shared" si="1082"/>
        <v>0</v>
      </c>
      <c r="AA3452" s="14">
        <f t="shared" si="1083"/>
        <v>0</v>
      </c>
      <c r="AB3452" s="14">
        <f t="shared" si="1085"/>
        <v>0</v>
      </c>
      <c r="AC3452" s="15">
        <f t="shared" si="1084"/>
        <v>993.6</v>
      </c>
      <c r="AD3452" s="48">
        <f>(ROUND(AC3452-AC3439,1)/AC3439)</f>
        <v>-6.4406779661016961E-2</v>
      </c>
      <c r="AE3452" s="113"/>
      <c r="AF3452" s="60"/>
    </row>
    <row r="3453" spans="1:32">
      <c r="A3453" s="99"/>
      <c r="B3453" s="91"/>
      <c r="C3453" s="21" t="s">
        <v>326</v>
      </c>
      <c r="D3453" s="12">
        <v>180</v>
      </c>
      <c r="E3453" s="12">
        <v>0</v>
      </c>
      <c r="F3453" s="12">
        <v>0</v>
      </c>
      <c r="G3453" s="12">
        <v>0</v>
      </c>
      <c r="H3453" s="12">
        <v>0</v>
      </c>
      <c r="I3453" s="13">
        <v>78</v>
      </c>
      <c r="J3453" s="13">
        <v>0</v>
      </c>
      <c r="K3453" s="13">
        <v>0</v>
      </c>
      <c r="L3453" s="13">
        <v>0</v>
      </c>
      <c r="M3453" s="13">
        <v>0</v>
      </c>
      <c r="N3453" s="14">
        <f>D3453*$D$17</f>
        <v>288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</f>
        <v>1010.88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80"/>
        <v>1298.8800000000001</v>
      </c>
      <c r="Y3453" s="14">
        <f t="shared" si="1081"/>
        <v>0</v>
      </c>
      <c r="Z3453" s="14">
        <f t="shared" si="1082"/>
        <v>0</v>
      </c>
      <c r="AA3453" s="14">
        <f t="shared" si="1083"/>
        <v>0</v>
      </c>
      <c r="AB3453" s="14">
        <f t="shared" si="1085"/>
        <v>0</v>
      </c>
      <c r="AC3453" s="15">
        <f t="shared" si="1084"/>
        <v>1298.9000000000001</v>
      </c>
      <c r="AD3453" s="48">
        <f>(ROUND(AC3453-AC3439,1)/AC3439)</f>
        <v>0.22306967984934087</v>
      </c>
      <c r="AE3453" s="113"/>
      <c r="AF3453" s="60"/>
    </row>
    <row r="3454" spans="1:32">
      <c r="A3454" s="106" t="s">
        <v>0</v>
      </c>
      <c r="B3454" s="92" t="s">
        <v>556</v>
      </c>
      <c r="C3454" s="50" t="s">
        <v>241</v>
      </c>
      <c r="D3454" s="11">
        <v>140</v>
      </c>
      <c r="E3454" s="11">
        <v>0</v>
      </c>
      <c r="F3454" s="11">
        <v>0</v>
      </c>
      <c r="G3454" s="11">
        <v>0</v>
      </c>
      <c r="H3454" s="11">
        <v>0</v>
      </c>
      <c r="I3454" s="51">
        <v>50</v>
      </c>
      <c r="J3454" s="51">
        <v>10</v>
      </c>
      <c r="K3454" s="51">
        <v>0</v>
      </c>
      <c r="L3454" s="51">
        <v>40</v>
      </c>
      <c r="M3454" s="51">
        <v>0</v>
      </c>
      <c r="N3454" s="52">
        <f>D3454*$D$3</f>
        <v>280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(N3454/100)*(I3454*$I$3)+(N3454/100)*(J3454*$J$3)+(N3454/100)*(L3454*$L$3)</f>
        <v>840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si="1080"/>
        <v>1120</v>
      </c>
      <c r="Y3454" s="52">
        <f t="shared" si="1081"/>
        <v>0</v>
      </c>
      <c r="Z3454" s="52">
        <f t="shared" si="1082"/>
        <v>0</v>
      </c>
      <c r="AA3454" s="52">
        <f t="shared" si="1083"/>
        <v>0</v>
      </c>
      <c r="AB3454" s="52">
        <f>R3454+W3454</f>
        <v>0</v>
      </c>
      <c r="AC3454" s="53">
        <f>ROUND(X3454+Y3454+Z3454+AA3454+AB3454,1)</f>
        <v>1120</v>
      </c>
      <c r="AD3454" s="58" t="s">
        <v>329</v>
      </c>
      <c r="AE3454" s="113"/>
      <c r="AF3454" s="60"/>
    </row>
    <row r="3455" spans="1:32">
      <c r="A3455" s="99" t="s">
        <v>802</v>
      </c>
      <c r="B3455" s="93">
        <v>32</v>
      </c>
      <c r="C3455" s="21" t="s">
        <v>324</v>
      </c>
      <c r="D3455" s="12">
        <v>140</v>
      </c>
      <c r="E3455" s="12">
        <v>0</v>
      </c>
      <c r="F3455" s="12">
        <v>0</v>
      </c>
      <c r="G3455" s="12">
        <v>0</v>
      </c>
      <c r="H3455" s="12">
        <v>0</v>
      </c>
      <c r="I3455" s="13">
        <v>65</v>
      </c>
      <c r="J3455" s="13">
        <v>35</v>
      </c>
      <c r="K3455" s="13">
        <v>0</v>
      </c>
      <c r="L3455" s="13">
        <v>40</v>
      </c>
      <c r="M3455" s="13">
        <v>0</v>
      </c>
      <c r="N3455" s="14">
        <f>D3455*$D$4</f>
        <v>224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(N3455/100)*(I3455*$I$4)+(N3455/100)*(J3455*$J$4)+(N3455/100)*(L3455*$L$4)</f>
        <v>1052.8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0"/>
        <v>1276.8</v>
      </c>
      <c r="Y3455" s="14">
        <f t="shared" si="1081"/>
        <v>0</v>
      </c>
      <c r="Z3455" s="14">
        <f t="shared" si="1082"/>
        <v>0</v>
      </c>
      <c r="AA3455" s="14">
        <f t="shared" si="1083"/>
        <v>0</v>
      </c>
      <c r="AB3455" s="14">
        <f>R3455+W3455</f>
        <v>0</v>
      </c>
      <c r="AC3455" s="15">
        <f>ROUND(X3455+Y3455+Z3455+AA3455+AB3455,1)</f>
        <v>1276.8</v>
      </c>
      <c r="AD3455" s="48">
        <f>(ROUND(AC3455-AC3454,1)/AC3454)</f>
        <v>0.14000000000000001</v>
      </c>
      <c r="AE3455" s="113" t="s">
        <v>801</v>
      </c>
      <c r="AF3455" s="60"/>
    </row>
    <row r="3456" spans="1:32">
      <c r="A3456" s="99" t="s">
        <v>803</v>
      </c>
      <c r="B3456" s="93">
        <v>0</v>
      </c>
      <c r="C3456" s="21" t="s">
        <v>836</v>
      </c>
      <c r="D3456" s="12">
        <v>140</v>
      </c>
      <c r="E3456" s="12">
        <v>0</v>
      </c>
      <c r="F3456" s="12">
        <v>0</v>
      </c>
      <c r="G3456" s="12">
        <v>0</v>
      </c>
      <c r="H3456" s="12">
        <v>0</v>
      </c>
      <c r="I3456" s="13">
        <v>50</v>
      </c>
      <c r="J3456" s="13">
        <v>10</v>
      </c>
      <c r="K3456" s="13">
        <v>0</v>
      </c>
      <c r="L3456" s="13">
        <v>40</v>
      </c>
      <c r="M3456" s="13">
        <v>0</v>
      </c>
      <c r="N3456" s="14">
        <f>D3456*$D$5</f>
        <v>280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(N3456/100)*(I3456*$I$5)+(N3456/100)*(J3456*$J$5)+(N3456/100)*(L3456*$L$5)</f>
        <v>784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0"/>
        <v>1064</v>
      </c>
      <c r="Y3456" s="14">
        <f t="shared" si="1081"/>
        <v>0</v>
      </c>
      <c r="Z3456" s="14">
        <f t="shared" si="1082"/>
        <v>0</v>
      </c>
      <c r="AA3456" s="14">
        <f t="shared" si="1083"/>
        <v>0</v>
      </c>
      <c r="AB3456" s="14">
        <f>R3456+W3456</f>
        <v>0</v>
      </c>
      <c r="AC3456" s="15">
        <f t="shared" ref="AC3456:AC3468" si="1086">ROUND(X3456+Y3456+Z3456+AA3456+AB3456,1)</f>
        <v>1064</v>
      </c>
      <c r="AD3456" s="48">
        <f>(ROUND(AC3456-AC3454,1)/AC3454)</f>
        <v>-0.05</v>
      </c>
      <c r="AE3456" s="113"/>
      <c r="AF3456" s="60"/>
    </row>
    <row r="3457" spans="1:32">
      <c r="A3457" s="99" t="s">
        <v>804</v>
      </c>
      <c r="B3457" s="93">
        <v>0</v>
      </c>
      <c r="C3457" s="21" t="s">
        <v>337</v>
      </c>
      <c r="D3457" s="12">
        <v>140</v>
      </c>
      <c r="E3457" s="12">
        <v>0</v>
      </c>
      <c r="F3457" s="12">
        <v>0</v>
      </c>
      <c r="G3457" s="12">
        <v>0</v>
      </c>
      <c r="H3457" s="12">
        <v>0</v>
      </c>
      <c r="I3457" s="13">
        <v>50</v>
      </c>
      <c r="J3457" s="13">
        <v>10</v>
      </c>
      <c r="K3457" s="13">
        <v>0</v>
      </c>
      <c r="L3457" s="13">
        <v>40</v>
      </c>
      <c r="M3457" s="13">
        <v>0</v>
      </c>
      <c r="N3457" s="14">
        <f>D3457*$D$6</f>
        <v>280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(N3457/100)*(I3457*$I$6)+(N3457/100)*(J3457*$J$6)+(N3457/100)*(L3457*$L$6)</f>
        <v>784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0"/>
        <v>1064</v>
      </c>
      <c r="Y3457" s="14">
        <f t="shared" si="1081"/>
        <v>0</v>
      </c>
      <c r="Z3457" s="14">
        <f t="shared" si="1082"/>
        <v>0</v>
      </c>
      <c r="AA3457" s="14">
        <f t="shared" si="1083"/>
        <v>0</v>
      </c>
      <c r="AB3457" s="14">
        <f t="shared" ref="AB3457:AB3468" si="1087">R3457+W3457</f>
        <v>0</v>
      </c>
      <c r="AC3457" s="15">
        <f t="shared" si="1086"/>
        <v>1064</v>
      </c>
      <c r="AD3457" s="48">
        <f>(ROUND(AC3457-AC3454,1)/AC3454)</f>
        <v>-0.05</v>
      </c>
      <c r="AE3457" s="113"/>
      <c r="AF3457" s="60"/>
    </row>
    <row r="3458" spans="1:32">
      <c r="A3458" s="99" t="s">
        <v>805</v>
      </c>
      <c r="B3458" s="93">
        <v>20</v>
      </c>
      <c r="C3458" s="21" t="s">
        <v>338</v>
      </c>
      <c r="D3458" s="12">
        <v>140</v>
      </c>
      <c r="E3458" s="12">
        <v>0</v>
      </c>
      <c r="F3458" s="12">
        <v>0</v>
      </c>
      <c r="G3458" s="12">
        <v>0</v>
      </c>
      <c r="H3458" s="12">
        <v>0</v>
      </c>
      <c r="I3458" s="13">
        <v>50</v>
      </c>
      <c r="J3458" s="13">
        <v>10</v>
      </c>
      <c r="K3458" s="13">
        <v>0</v>
      </c>
      <c r="L3458" s="13">
        <v>40</v>
      </c>
      <c r="M3458" s="13">
        <v>0</v>
      </c>
      <c r="N3458" s="14">
        <f>D3458*$D$7</f>
        <v>280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(N3458/100)*(I3458*$I$7)+(N3458/100)*(J3458*$J$7)+(N3458/100)*(L3458*$L$7)</f>
        <v>784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0"/>
        <v>1064</v>
      </c>
      <c r="Y3458" s="14">
        <f t="shared" si="1081"/>
        <v>0</v>
      </c>
      <c r="Z3458" s="14">
        <f t="shared" si="1082"/>
        <v>0</v>
      </c>
      <c r="AA3458" s="14">
        <f t="shared" si="1083"/>
        <v>0</v>
      </c>
      <c r="AB3458" s="14">
        <f t="shared" si="1087"/>
        <v>0</v>
      </c>
      <c r="AC3458" s="15">
        <f t="shared" si="1086"/>
        <v>1064</v>
      </c>
      <c r="AD3458" s="48">
        <f>(ROUND(AC3458-AC3454,1)/AC3454)</f>
        <v>-0.05</v>
      </c>
      <c r="AE3458" s="113"/>
      <c r="AF3458" s="60"/>
    </row>
    <row r="3459" spans="1:32">
      <c r="A3459" s="99" t="s">
        <v>655</v>
      </c>
      <c r="B3459" s="93"/>
      <c r="C3459" s="21" t="s">
        <v>339</v>
      </c>
      <c r="D3459" s="12">
        <v>140</v>
      </c>
      <c r="E3459" s="12">
        <v>0</v>
      </c>
      <c r="F3459" s="12">
        <v>0</v>
      </c>
      <c r="G3459" s="12">
        <v>0</v>
      </c>
      <c r="H3459" s="12">
        <v>0</v>
      </c>
      <c r="I3459" s="13">
        <v>50</v>
      </c>
      <c r="J3459" s="13">
        <v>10</v>
      </c>
      <c r="K3459" s="13">
        <v>0</v>
      </c>
      <c r="L3459" s="13">
        <v>40</v>
      </c>
      <c r="M3459" s="13">
        <v>0</v>
      </c>
      <c r="N3459" s="14">
        <f>D3459*$D$8</f>
        <v>280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(N3459/100)*(I3459*$I$8)+(N3459/100)*(J3459*$J$8)+(N3459/100)*(L3459*$L$8)</f>
        <v>784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0"/>
        <v>1064</v>
      </c>
      <c r="Y3459" s="14">
        <f t="shared" si="1081"/>
        <v>0</v>
      </c>
      <c r="Z3459" s="14">
        <f t="shared" si="1082"/>
        <v>0</v>
      </c>
      <c r="AA3459" s="14">
        <f t="shared" si="1083"/>
        <v>0</v>
      </c>
      <c r="AB3459" s="14">
        <f t="shared" si="1087"/>
        <v>0</v>
      </c>
      <c r="AC3459" s="15">
        <f t="shared" si="1086"/>
        <v>1064</v>
      </c>
      <c r="AD3459" s="48">
        <f>(ROUND(AC3459-AC3454,1)/AC3454)</f>
        <v>-0.05</v>
      </c>
      <c r="AE3459" s="113"/>
      <c r="AF3459" s="60"/>
    </row>
    <row r="3460" spans="1:32">
      <c r="A3460" s="99" t="s">
        <v>596</v>
      </c>
      <c r="B3460" s="93"/>
      <c r="C3460" s="21" t="s">
        <v>1</v>
      </c>
      <c r="D3460" s="12">
        <v>70</v>
      </c>
      <c r="E3460" s="12">
        <v>182</v>
      </c>
      <c r="F3460" s="12">
        <v>0</v>
      </c>
      <c r="G3460" s="12">
        <v>0</v>
      </c>
      <c r="H3460" s="12">
        <v>0</v>
      </c>
      <c r="I3460" s="13">
        <v>50</v>
      </c>
      <c r="J3460" s="13">
        <v>10</v>
      </c>
      <c r="K3460" s="13">
        <v>80</v>
      </c>
      <c r="L3460" s="13">
        <v>0</v>
      </c>
      <c r="M3460" s="13">
        <v>0</v>
      </c>
      <c r="N3460" s="14">
        <f>D3460*$D$9</f>
        <v>91</v>
      </c>
      <c r="O3460" s="14">
        <f>E3460*$E$9</f>
        <v>273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(N3460/100)*(I3460*$I$9)+(N3460/100)*(J3460*$J$9)+(N3460/100)*(L3460*$L$9)</f>
        <v>163.80000000000001</v>
      </c>
      <c r="T3460" s="14">
        <f>(O3460/100)*(K3460*$K$9)</f>
        <v>655.20000000000005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0"/>
        <v>254.8</v>
      </c>
      <c r="Y3460" s="14">
        <f t="shared" si="1081"/>
        <v>928.2</v>
      </c>
      <c r="Z3460" s="14">
        <f t="shared" si="1082"/>
        <v>0</v>
      </c>
      <c r="AA3460" s="14">
        <f t="shared" si="1083"/>
        <v>0</v>
      </c>
      <c r="AB3460" s="14">
        <f t="shared" si="1087"/>
        <v>0</v>
      </c>
      <c r="AC3460" s="15">
        <f t="shared" si="1086"/>
        <v>1183</v>
      </c>
      <c r="AD3460" s="48">
        <f>(ROUND(AC3460-AC3454,1)/AC3454)</f>
        <v>5.6250000000000001E-2</v>
      </c>
      <c r="AE3460" s="113"/>
      <c r="AF3460" s="60"/>
    </row>
    <row r="3461" spans="1:32">
      <c r="A3461" s="99" t="s">
        <v>831</v>
      </c>
      <c r="B3461" s="93"/>
      <c r="C3461" s="21" t="s">
        <v>2</v>
      </c>
      <c r="D3461" s="12">
        <v>70</v>
      </c>
      <c r="E3461" s="12">
        <v>0</v>
      </c>
      <c r="F3461" s="12">
        <v>165</v>
      </c>
      <c r="G3461" s="12">
        <v>0</v>
      </c>
      <c r="H3461" s="12">
        <v>0</v>
      </c>
      <c r="I3461" s="13">
        <v>50</v>
      </c>
      <c r="J3461" s="13">
        <v>10</v>
      </c>
      <c r="K3461" s="13">
        <v>40</v>
      </c>
      <c r="L3461" s="13">
        <v>40</v>
      </c>
      <c r="M3461" s="13">
        <v>0</v>
      </c>
      <c r="N3461" s="14">
        <f>D3461*$D$10</f>
        <v>91</v>
      </c>
      <c r="O3461" s="14">
        <f>E3461*$E$10</f>
        <v>0</v>
      </c>
      <c r="P3461" s="14">
        <f>F3461*$F$10</f>
        <v>247.5</v>
      </c>
      <c r="Q3461" s="14">
        <f>G3461*$G$10</f>
        <v>0</v>
      </c>
      <c r="R3461" s="14">
        <f>H3461*$H$10</f>
        <v>0</v>
      </c>
      <c r="S3461" s="14">
        <f>(N3461/100)*(I3461*$I$10)+(N3461/100)*(J3461*$J$10)+(N3461/100)*(L3461*$L$10)</f>
        <v>273</v>
      </c>
      <c r="T3461" s="14">
        <f>(O3461/100)*(K3461*$J$10)</f>
        <v>0</v>
      </c>
      <c r="U3461" s="14">
        <f>(P3461/100)*(K3461*$K$10)+(P3461/100)*(L3461*$L$10)</f>
        <v>594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0"/>
        <v>364</v>
      </c>
      <c r="Y3461" s="14">
        <f t="shared" si="1081"/>
        <v>0</v>
      </c>
      <c r="Z3461" s="14">
        <f t="shared" si="1082"/>
        <v>841.5</v>
      </c>
      <c r="AA3461" s="14">
        <f t="shared" si="1083"/>
        <v>0</v>
      </c>
      <c r="AB3461" s="14">
        <f t="shared" si="1087"/>
        <v>0</v>
      </c>
      <c r="AC3461" s="15">
        <f t="shared" si="1086"/>
        <v>1205.5</v>
      </c>
      <c r="AD3461" s="48">
        <f>(ROUND(AC3461-AC3454,1)/AC3454)</f>
        <v>7.6339285714285721E-2</v>
      </c>
      <c r="AE3461" s="113"/>
      <c r="AF3461" s="60"/>
    </row>
    <row r="3462" spans="1:32">
      <c r="A3462" s="99" t="s">
        <v>832</v>
      </c>
      <c r="B3462" s="93"/>
      <c r="C3462" s="21" t="s">
        <v>3</v>
      </c>
      <c r="D3462" s="12">
        <v>70</v>
      </c>
      <c r="E3462" s="12">
        <v>0</v>
      </c>
      <c r="F3462" s="12">
        <v>0</v>
      </c>
      <c r="G3462" s="12">
        <v>148</v>
      </c>
      <c r="H3462" s="12">
        <v>0</v>
      </c>
      <c r="I3462" s="13">
        <v>50</v>
      </c>
      <c r="J3462" s="13">
        <v>10</v>
      </c>
      <c r="K3462" s="13">
        <v>0</v>
      </c>
      <c r="L3462" s="13">
        <v>80</v>
      </c>
      <c r="M3462" s="13">
        <v>0</v>
      </c>
      <c r="N3462" s="14">
        <f>D3462*$D$11</f>
        <v>91</v>
      </c>
      <c r="O3462" s="14">
        <f>E3462*$E$11</f>
        <v>0</v>
      </c>
      <c r="P3462" s="14">
        <f>F3462*$F$11</f>
        <v>0</v>
      </c>
      <c r="Q3462" s="14">
        <f>G3462*$G$11</f>
        <v>222</v>
      </c>
      <c r="R3462" s="14">
        <f>H3462*$H$11</f>
        <v>0</v>
      </c>
      <c r="S3462" s="14">
        <f>(N3462/100)*(I3462*$I$11)+(N3462/100)*(J3462*$J$11)+(N3462/100)*(L3462*$L$11)</f>
        <v>382.20000000000005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532.80000000000007</v>
      </c>
      <c r="W3462" s="14">
        <f>(R3462/100)*(K3462*$K$11)+(R3462/100)*(L3462*$L$11)</f>
        <v>0</v>
      </c>
      <c r="X3462" s="14">
        <f t="shared" si="1080"/>
        <v>473.20000000000005</v>
      </c>
      <c r="Y3462" s="14">
        <f t="shared" si="1081"/>
        <v>0</v>
      </c>
      <c r="Z3462" s="14">
        <f t="shared" si="1082"/>
        <v>0</v>
      </c>
      <c r="AA3462" s="14">
        <f t="shared" si="1083"/>
        <v>754.80000000000007</v>
      </c>
      <c r="AB3462" s="14">
        <f t="shared" si="1087"/>
        <v>0</v>
      </c>
      <c r="AC3462" s="15">
        <f t="shared" si="1086"/>
        <v>1228</v>
      </c>
      <c r="AD3462" s="48">
        <f>(ROUND(AC3462-AC3454,1)/AC3454)</f>
        <v>9.6428571428571433E-2</v>
      </c>
      <c r="AE3462" s="113"/>
      <c r="AF3462" s="60"/>
    </row>
    <row r="3463" spans="1:32">
      <c r="A3463" s="99" t="s">
        <v>833</v>
      </c>
      <c r="B3463" s="93"/>
      <c r="C3463" s="21" t="s">
        <v>4</v>
      </c>
      <c r="D3463" s="12">
        <v>70</v>
      </c>
      <c r="E3463" s="12">
        <v>0</v>
      </c>
      <c r="F3463" s="12">
        <v>0</v>
      </c>
      <c r="G3463" s="12">
        <v>0</v>
      </c>
      <c r="H3463" s="12">
        <v>165</v>
      </c>
      <c r="I3463" s="13">
        <v>50</v>
      </c>
      <c r="J3463" s="13">
        <v>10</v>
      </c>
      <c r="K3463" s="13">
        <v>40</v>
      </c>
      <c r="L3463" s="13">
        <v>40</v>
      </c>
      <c r="M3463" s="13">
        <v>0</v>
      </c>
      <c r="N3463" s="14">
        <f>D3463*$D$12</f>
        <v>91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247.5</v>
      </c>
      <c r="S3463" s="14">
        <f>(N3463/100)*(I3463*$I$12)+(N3463/100)*(J3463*$J$12)+(N3463/100)*(L3463*$L$12)</f>
        <v>273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594</v>
      </c>
      <c r="X3463" s="14">
        <f t="shared" si="1080"/>
        <v>364</v>
      </c>
      <c r="Y3463" s="14">
        <f t="shared" si="1081"/>
        <v>0</v>
      </c>
      <c r="Z3463" s="14">
        <f t="shared" si="1082"/>
        <v>0</v>
      </c>
      <c r="AA3463" s="14">
        <f t="shared" si="1083"/>
        <v>0</v>
      </c>
      <c r="AB3463" s="14">
        <f t="shared" si="1087"/>
        <v>841.5</v>
      </c>
      <c r="AC3463" s="15">
        <f t="shared" si="1086"/>
        <v>1205.5</v>
      </c>
      <c r="AD3463" s="48">
        <f>(ROUND(AC3463-AC3454,1)/AC3454)</f>
        <v>7.6339285714285721E-2</v>
      </c>
      <c r="AE3463" s="113"/>
      <c r="AF3463" s="60"/>
    </row>
    <row r="3464" spans="1:32">
      <c r="A3464" s="99" t="s">
        <v>834</v>
      </c>
      <c r="B3464" s="93"/>
      <c r="C3464" s="21" t="s">
        <v>327</v>
      </c>
      <c r="D3464" s="12">
        <v>140</v>
      </c>
      <c r="E3464" s="12">
        <v>0</v>
      </c>
      <c r="F3464" s="12">
        <v>0</v>
      </c>
      <c r="G3464" s="12">
        <v>0</v>
      </c>
      <c r="H3464" s="12">
        <v>0</v>
      </c>
      <c r="I3464" s="13">
        <v>50</v>
      </c>
      <c r="J3464" s="13">
        <v>10</v>
      </c>
      <c r="K3464" s="13">
        <v>0</v>
      </c>
      <c r="L3464" s="13">
        <v>40</v>
      </c>
      <c r="M3464" s="13">
        <v>80</v>
      </c>
      <c r="N3464" s="14">
        <f>D3464*$D$13</f>
        <v>210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(N3464/100)*(I3464*$I$13)+(N3464/100)*(J3464*$J$13)+(N3464/100)*(M3464*$M$13)+(N3464/100)*(L3464*$L$13)</f>
        <v>1302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0"/>
        <v>1512</v>
      </c>
      <c r="Y3464" s="14">
        <f t="shared" si="1081"/>
        <v>0</v>
      </c>
      <c r="Z3464" s="14">
        <f t="shared" si="1082"/>
        <v>0</v>
      </c>
      <c r="AA3464" s="14">
        <f t="shared" si="1083"/>
        <v>0</v>
      </c>
      <c r="AB3464" s="14">
        <f t="shared" si="1087"/>
        <v>0</v>
      </c>
      <c r="AC3464" s="15">
        <f t="shared" si="1086"/>
        <v>1512</v>
      </c>
      <c r="AD3464" s="48">
        <f>(ROUND(AC3464-AC3454,1)/AC3454)</f>
        <v>0.35</v>
      </c>
      <c r="AE3464" s="113"/>
      <c r="AF3464" s="60"/>
    </row>
    <row r="3465" spans="1:32">
      <c r="A3465" s="99" t="s">
        <v>835</v>
      </c>
      <c r="B3465" s="93"/>
      <c r="C3465" s="21" t="s">
        <v>328</v>
      </c>
      <c r="D3465" s="12">
        <v>167</v>
      </c>
      <c r="E3465" s="12">
        <v>0</v>
      </c>
      <c r="F3465" s="12">
        <v>0</v>
      </c>
      <c r="G3465" s="12">
        <v>0</v>
      </c>
      <c r="H3465" s="12">
        <v>0</v>
      </c>
      <c r="I3465" s="13">
        <v>50</v>
      </c>
      <c r="J3465" s="13">
        <v>10</v>
      </c>
      <c r="K3465" s="13">
        <v>80</v>
      </c>
      <c r="L3465" s="13">
        <v>0</v>
      </c>
      <c r="M3465" s="13">
        <v>0</v>
      </c>
      <c r="N3465" s="14">
        <f>D3465*$D$14</f>
        <v>250.5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1052.0999999999999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0"/>
        <v>1302.5999999999999</v>
      </c>
      <c r="Y3465" s="14">
        <f t="shared" si="1081"/>
        <v>0</v>
      </c>
      <c r="Z3465" s="14">
        <f t="shared" si="1082"/>
        <v>0</v>
      </c>
      <c r="AA3465" s="14">
        <f t="shared" si="1083"/>
        <v>0</v>
      </c>
      <c r="AB3465" s="14">
        <f t="shared" si="1087"/>
        <v>0</v>
      </c>
      <c r="AC3465" s="15">
        <f t="shared" si="1086"/>
        <v>1302.5999999999999</v>
      </c>
      <c r="AD3465" s="48">
        <f>(ROUND(AC3465-AC3454,1)/AC3454)</f>
        <v>0.16303571428571428</v>
      </c>
      <c r="AE3465" s="113"/>
      <c r="AF3465" s="60"/>
    </row>
    <row r="3466" spans="1:32">
      <c r="A3466" s="99"/>
      <c r="B3466" s="93"/>
      <c r="C3466" s="21" t="s">
        <v>329</v>
      </c>
      <c r="D3466" s="12">
        <v>167</v>
      </c>
      <c r="E3466" s="12">
        <v>0</v>
      </c>
      <c r="F3466" s="12">
        <v>0</v>
      </c>
      <c r="G3466" s="12">
        <v>0</v>
      </c>
      <c r="H3466" s="12">
        <v>0</v>
      </c>
      <c r="I3466" s="13">
        <v>50</v>
      </c>
      <c r="J3466" s="13">
        <v>10</v>
      </c>
      <c r="K3466" s="13">
        <v>0</v>
      </c>
      <c r="L3466" s="13">
        <v>80</v>
      </c>
      <c r="M3466" s="13">
        <v>0</v>
      </c>
      <c r="N3466" s="14">
        <f>D3466*$D$15</f>
        <v>250.5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1052.0999999999999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0"/>
        <v>1302.5999999999999</v>
      </c>
      <c r="Y3466" s="14">
        <f t="shared" si="1081"/>
        <v>0</v>
      </c>
      <c r="Z3466" s="14">
        <f t="shared" si="1082"/>
        <v>0</v>
      </c>
      <c r="AA3466" s="14">
        <f t="shared" si="1083"/>
        <v>0</v>
      </c>
      <c r="AB3466" s="14">
        <f t="shared" si="1087"/>
        <v>0</v>
      </c>
      <c r="AC3466" s="15">
        <f t="shared" si="1086"/>
        <v>1302.5999999999999</v>
      </c>
      <c r="AD3466" s="48">
        <f>(ROUND(AC3466-AC3454,1)/AC3454)</f>
        <v>0.16303571428571428</v>
      </c>
      <c r="AE3466" s="113"/>
      <c r="AF3466" s="60"/>
    </row>
    <row r="3467" spans="1:32">
      <c r="A3467" s="99"/>
      <c r="B3467" s="93"/>
      <c r="C3467" s="21" t="s">
        <v>325</v>
      </c>
      <c r="D3467" s="12">
        <v>140</v>
      </c>
      <c r="E3467" s="12">
        <v>0</v>
      </c>
      <c r="F3467" s="12">
        <v>0</v>
      </c>
      <c r="G3467" s="12">
        <v>0</v>
      </c>
      <c r="H3467" s="12">
        <v>0</v>
      </c>
      <c r="I3467" s="13">
        <v>50</v>
      </c>
      <c r="J3467" s="13">
        <v>50</v>
      </c>
      <c r="K3467" s="13">
        <v>0</v>
      </c>
      <c r="L3467" s="13">
        <v>40</v>
      </c>
      <c r="M3467" s="13">
        <v>0</v>
      </c>
      <c r="N3467" s="14">
        <f>D3467*$D$16</f>
        <v>224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(N3467/100)*(I3467*$I$16)+(N3467/100)*(J3467*$J$16)+(N3467/100)*(L3467*$L$16)</f>
        <v>884.80000000000018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0"/>
        <v>1108.8000000000002</v>
      </c>
      <c r="Y3467" s="14">
        <f t="shared" si="1081"/>
        <v>0</v>
      </c>
      <c r="Z3467" s="14">
        <f t="shared" si="1082"/>
        <v>0</v>
      </c>
      <c r="AA3467" s="14">
        <f t="shared" si="1083"/>
        <v>0</v>
      </c>
      <c r="AB3467" s="14">
        <f t="shared" si="1087"/>
        <v>0</v>
      </c>
      <c r="AC3467" s="15">
        <f t="shared" si="1086"/>
        <v>1108.8</v>
      </c>
      <c r="AD3467" s="48">
        <f>(ROUND(AC3467-AC3454,1)/AC3454)</f>
        <v>-0.01</v>
      </c>
      <c r="AE3467" s="113"/>
      <c r="AF3467" s="60"/>
    </row>
    <row r="3468" spans="1:32">
      <c r="A3468" s="99"/>
      <c r="B3468" s="93"/>
      <c r="C3468" s="21" t="s">
        <v>326</v>
      </c>
      <c r="D3468" s="12">
        <v>140</v>
      </c>
      <c r="E3468" s="12">
        <v>0</v>
      </c>
      <c r="F3468" s="12">
        <v>0</v>
      </c>
      <c r="G3468" s="12">
        <v>0</v>
      </c>
      <c r="H3468" s="12">
        <v>0</v>
      </c>
      <c r="I3468" s="13">
        <v>80</v>
      </c>
      <c r="J3468" s="13">
        <v>10</v>
      </c>
      <c r="K3468" s="13">
        <v>0</v>
      </c>
      <c r="L3468" s="13">
        <v>40</v>
      </c>
      <c r="M3468" s="13">
        <v>0</v>
      </c>
      <c r="N3468" s="14">
        <f>D3468*$D$17</f>
        <v>224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(N3468/100)*(I3468*$I$17)+(N3468/100)*(J3468*$J$17)+(N3468/100)*(L3468*$L$17)</f>
        <v>1097.6000000000001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0"/>
        <v>1321.6000000000001</v>
      </c>
      <c r="Y3468" s="14">
        <f t="shared" si="1081"/>
        <v>0</v>
      </c>
      <c r="Z3468" s="14">
        <f t="shared" si="1082"/>
        <v>0</v>
      </c>
      <c r="AA3468" s="14">
        <f t="shared" si="1083"/>
        <v>0</v>
      </c>
      <c r="AB3468" s="14">
        <f t="shared" si="1087"/>
        <v>0</v>
      </c>
      <c r="AC3468" s="15">
        <f t="shared" si="1086"/>
        <v>1321.6</v>
      </c>
      <c r="AD3468" s="48">
        <f>(ROUND(AC3468-AC3454,1)/AC3454)</f>
        <v>0.18</v>
      </c>
      <c r="AE3468" s="113"/>
      <c r="AF3468" s="60"/>
    </row>
    <row r="3469" spans="1:32">
      <c r="A3469" s="106" t="s">
        <v>0</v>
      </c>
      <c r="B3469" s="90" t="s">
        <v>153</v>
      </c>
      <c r="C3469" s="50" t="s">
        <v>341</v>
      </c>
      <c r="D3469" s="11">
        <v>185</v>
      </c>
      <c r="E3469" s="11">
        <v>0</v>
      </c>
      <c r="F3469" s="11">
        <v>0</v>
      </c>
      <c r="G3469" s="11">
        <v>0</v>
      </c>
      <c r="H3469" s="11">
        <v>0</v>
      </c>
      <c r="I3469" s="51">
        <v>60</v>
      </c>
      <c r="J3469" s="51">
        <v>0</v>
      </c>
      <c r="K3469" s="51">
        <v>0</v>
      </c>
      <c r="L3469" s="51">
        <v>0</v>
      </c>
      <c r="M3469" s="51">
        <v>0</v>
      </c>
      <c r="N3469" s="52">
        <f>D3469*$D$3</f>
        <v>370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</f>
        <v>666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83" si="1088">N3469+S3469</f>
        <v>1036</v>
      </c>
      <c r="Y3469" s="52">
        <f t="shared" ref="Y3469:Y3483" si="1089">O3469+T3469</f>
        <v>0</v>
      </c>
      <c r="Z3469" s="52">
        <f t="shared" ref="Z3469:Z3483" si="1090">P3469+U3469</f>
        <v>0</v>
      </c>
      <c r="AA3469" s="52">
        <f t="shared" ref="AA3469:AA3483" si="1091">Q3469+V3469</f>
        <v>0</v>
      </c>
      <c r="AB3469" s="52">
        <f>R3469+W3469</f>
        <v>0</v>
      </c>
      <c r="AC3469" s="53">
        <f>ROUND(X3469+Y3469+Z3469+AA3469+AB3469,1)</f>
        <v>1036</v>
      </c>
      <c r="AD3469" s="58"/>
      <c r="AE3469" s="113"/>
      <c r="AF3469" s="60"/>
    </row>
    <row r="3470" spans="1:32">
      <c r="A3470" s="99" t="s">
        <v>802</v>
      </c>
      <c r="B3470" s="91">
        <v>40</v>
      </c>
      <c r="C3470" s="21" t="s">
        <v>324</v>
      </c>
      <c r="D3470" s="12">
        <v>185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18</v>
      </c>
      <c r="K3470" s="13">
        <v>0</v>
      </c>
      <c r="L3470" s="13">
        <v>0</v>
      </c>
      <c r="M3470" s="13">
        <v>0</v>
      </c>
      <c r="N3470" s="14">
        <f>D3470*$D$4</f>
        <v>296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</f>
        <v>911.68000000000006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1207.68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1207.7</v>
      </c>
      <c r="AD3470" s="48">
        <f>(ROUND(AC3470-AC3469,1)/AC3469)</f>
        <v>0.16573359073359073</v>
      </c>
      <c r="AE3470" s="113" t="s">
        <v>801</v>
      </c>
      <c r="AF3470" s="60"/>
    </row>
    <row r="3471" spans="1:32">
      <c r="A3471" s="99" t="s">
        <v>803</v>
      </c>
      <c r="B3471" s="91">
        <v>0</v>
      </c>
      <c r="C3471" s="21" t="s">
        <v>836</v>
      </c>
      <c r="D3471" s="12">
        <v>185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0</v>
      </c>
      <c r="K3471" s="13">
        <v>0</v>
      </c>
      <c r="L3471" s="13">
        <v>0</v>
      </c>
      <c r="M3471" s="13">
        <v>0</v>
      </c>
      <c r="N3471" s="14">
        <f>D3471*$D$5</f>
        <v>370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</f>
        <v>621.6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991.6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991.6</v>
      </c>
      <c r="AD3471" s="48">
        <f>(ROUND(AC3471-AC3469,1)/AC3469)</f>
        <v>-4.2857142857142858E-2</v>
      </c>
      <c r="AE3471" s="113"/>
      <c r="AF3471" s="60"/>
    </row>
    <row r="3472" spans="1:32">
      <c r="A3472" s="99" t="s">
        <v>804</v>
      </c>
      <c r="B3472" s="91">
        <v>0</v>
      </c>
      <c r="C3472" s="21" t="s">
        <v>337</v>
      </c>
      <c r="D3472" s="12">
        <v>185</v>
      </c>
      <c r="E3472" s="12">
        <v>0</v>
      </c>
      <c r="F3472" s="12">
        <v>0</v>
      </c>
      <c r="G3472" s="12">
        <v>0</v>
      </c>
      <c r="H3472" s="12">
        <v>0</v>
      </c>
      <c r="I3472" s="13">
        <v>60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D3472*$D$6</f>
        <v>370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</f>
        <v>621.6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991.6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991.6</v>
      </c>
      <c r="AD3472" s="48">
        <f>(ROUND(AC3472-AC3469,1)/AC3469)</f>
        <v>-4.2857142857142858E-2</v>
      </c>
      <c r="AE3472" s="113"/>
      <c r="AF3472" s="60"/>
    </row>
    <row r="3473" spans="1:32">
      <c r="A3473" s="99" t="s">
        <v>805</v>
      </c>
      <c r="B3473" s="91">
        <v>0</v>
      </c>
      <c r="C3473" s="21" t="s">
        <v>338</v>
      </c>
      <c r="D3473" s="12">
        <v>185</v>
      </c>
      <c r="E3473" s="12">
        <v>0</v>
      </c>
      <c r="F3473" s="12">
        <v>0</v>
      </c>
      <c r="G3473" s="12">
        <v>0</v>
      </c>
      <c r="H3473" s="12">
        <v>0</v>
      </c>
      <c r="I3473" s="13">
        <v>60</v>
      </c>
      <c r="J3473" s="13">
        <v>0</v>
      </c>
      <c r="K3473" s="13">
        <v>0</v>
      </c>
      <c r="L3473" s="13">
        <v>0</v>
      </c>
      <c r="M3473" s="13">
        <v>0</v>
      </c>
      <c r="N3473" s="14">
        <f>D3473*$D$7</f>
        <v>370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</f>
        <v>621.6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991.6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991.6</v>
      </c>
      <c r="AD3473" s="48">
        <f>(ROUND(AC3473-AC3469,1)/AC3469)</f>
        <v>-4.2857142857142858E-2</v>
      </c>
      <c r="AE3473" s="113"/>
      <c r="AF3473" s="60"/>
    </row>
    <row r="3474" spans="1:32">
      <c r="A3474" s="99" t="s">
        <v>655</v>
      </c>
      <c r="B3474" s="91"/>
      <c r="C3474" s="21" t="s">
        <v>339</v>
      </c>
      <c r="D3474" s="12">
        <v>185</v>
      </c>
      <c r="E3474" s="12">
        <v>0</v>
      </c>
      <c r="F3474" s="12">
        <v>0</v>
      </c>
      <c r="G3474" s="12">
        <v>0</v>
      </c>
      <c r="H3474" s="12">
        <v>0</v>
      </c>
      <c r="I3474" s="13">
        <v>60</v>
      </c>
      <c r="J3474" s="13">
        <v>0</v>
      </c>
      <c r="K3474" s="13">
        <v>0</v>
      </c>
      <c r="L3474" s="13">
        <v>0</v>
      </c>
      <c r="M3474" s="13">
        <v>0</v>
      </c>
      <c r="N3474" s="14">
        <f>D3474*$D$8</f>
        <v>370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</f>
        <v>621.6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991.6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991.6</v>
      </c>
      <c r="AD3474" s="48">
        <f>(ROUND(AC3474-AC3469,1)/AC3469)</f>
        <v>-4.2857142857142858E-2</v>
      </c>
      <c r="AE3474" s="113"/>
      <c r="AF3474" s="60"/>
    </row>
    <row r="3475" spans="1:32">
      <c r="A3475" s="99" t="s">
        <v>596</v>
      </c>
      <c r="B3475" s="91"/>
      <c r="C3475" s="21" t="s">
        <v>1</v>
      </c>
      <c r="D3475" s="12">
        <v>93</v>
      </c>
      <c r="E3475" s="12">
        <v>185</v>
      </c>
      <c r="F3475" s="12">
        <v>0</v>
      </c>
      <c r="G3475" s="12">
        <v>0</v>
      </c>
      <c r="H3475" s="12">
        <v>0</v>
      </c>
      <c r="I3475" s="13">
        <v>60</v>
      </c>
      <c r="J3475" s="13">
        <v>0</v>
      </c>
      <c r="K3475" s="13">
        <v>64</v>
      </c>
      <c r="L3475" s="13">
        <v>0</v>
      </c>
      <c r="M3475" s="13">
        <v>0</v>
      </c>
      <c r="N3475" s="14">
        <f>D3475*$D$9</f>
        <v>120.9</v>
      </c>
      <c r="O3475" s="14">
        <f>E3475*$E$9</f>
        <v>277.5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</f>
        <v>217.62</v>
      </c>
      <c r="T3475" s="14">
        <f>(O3475/100)*(K3475*$K$9)</f>
        <v>532.79999999999995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338.52</v>
      </c>
      <c r="Y3475" s="14">
        <f t="shared" si="1089"/>
        <v>810.3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1148.8</v>
      </c>
      <c r="AD3475" s="48">
        <f>(ROUND(AC3475-AC3469,1)/AC3469)</f>
        <v>0.10888030888030888</v>
      </c>
      <c r="AE3475" s="113"/>
      <c r="AF3475" s="60"/>
    </row>
    <row r="3476" spans="1:32">
      <c r="A3476" s="99" t="s">
        <v>831</v>
      </c>
      <c r="B3476" s="91"/>
      <c r="C3476" s="21" t="s">
        <v>2</v>
      </c>
      <c r="D3476" s="12">
        <v>93</v>
      </c>
      <c r="E3476" s="12">
        <v>0</v>
      </c>
      <c r="F3476" s="12">
        <v>185</v>
      </c>
      <c r="G3476" s="12">
        <v>0</v>
      </c>
      <c r="H3476" s="12">
        <v>0</v>
      </c>
      <c r="I3476" s="13">
        <v>60</v>
      </c>
      <c r="J3476" s="13">
        <v>0</v>
      </c>
      <c r="K3476" s="13">
        <v>32</v>
      </c>
      <c r="L3476" s="13">
        <v>32</v>
      </c>
      <c r="M3476" s="13">
        <v>0</v>
      </c>
      <c r="N3476" s="14">
        <f>D3476*$D$10</f>
        <v>120.9</v>
      </c>
      <c r="O3476" s="14">
        <f>E3476*$E$10</f>
        <v>0</v>
      </c>
      <c r="P3476" s="14">
        <f>F3476*$F$10</f>
        <v>277.5</v>
      </c>
      <c r="Q3476" s="14">
        <f>G3476*$G$10</f>
        <v>0</v>
      </c>
      <c r="R3476" s="14">
        <f>H3476*$H$10</f>
        <v>0</v>
      </c>
      <c r="S3476" s="14">
        <f>(N3476/100)*(I3476*$I$10)+(N3476/100)*(J3476*$J$10)</f>
        <v>217.62</v>
      </c>
      <c r="T3476" s="14">
        <f>(O3476/100)*(K3476*$J$10)</f>
        <v>0</v>
      </c>
      <c r="U3476" s="14">
        <f>(P3476/100)*(K3476*$K$10)+(P3476/100)*(L3476*$L$10)</f>
        <v>532.79999999999995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338.52</v>
      </c>
      <c r="Y3476" s="14">
        <f t="shared" si="1089"/>
        <v>0</v>
      </c>
      <c r="Z3476" s="14">
        <f t="shared" si="1090"/>
        <v>810.3</v>
      </c>
      <c r="AA3476" s="14">
        <f t="shared" si="1091"/>
        <v>0</v>
      </c>
      <c r="AB3476" s="14">
        <f t="shared" si="1093"/>
        <v>0</v>
      </c>
      <c r="AC3476" s="15">
        <f t="shared" si="1092"/>
        <v>1148.8</v>
      </c>
      <c r="AD3476" s="48">
        <f>(ROUND(AC3476-AC3469,1)/AC3469)</f>
        <v>0.10888030888030888</v>
      </c>
      <c r="AE3476" s="113"/>
      <c r="AF3476" s="60"/>
    </row>
    <row r="3477" spans="1:32">
      <c r="A3477" s="99" t="s">
        <v>832</v>
      </c>
      <c r="B3477" s="91"/>
      <c r="C3477" s="21" t="s">
        <v>3</v>
      </c>
      <c r="D3477" s="12">
        <v>93</v>
      </c>
      <c r="E3477" s="12">
        <v>0</v>
      </c>
      <c r="F3477" s="12">
        <v>0</v>
      </c>
      <c r="G3477" s="12">
        <v>185</v>
      </c>
      <c r="H3477" s="12">
        <v>0</v>
      </c>
      <c r="I3477" s="13">
        <v>60</v>
      </c>
      <c r="J3477" s="13">
        <v>0</v>
      </c>
      <c r="K3477" s="13">
        <v>0</v>
      </c>
      <c r="L3477" s="13">
        <v>64</v>
      </c>
      <c r="M3477" s="13">
        <v>0</v>
      </c>
      <c r="N3477" s="14">
        <f>D3477*$D$11</f>
        <v>120.9</v>
      </c>
      <c r="O3477" s="14">
        <f>E3477*$E$11</f>
        <v>0</v>
      </c>
      <c r="P3477" s="14">
        <f>F3477*$F$11</f>
        <v>0</v>
      </c>
      <c r="Q3477" s="14">
        <f>G3477*$G$11</f>
        <v>277.5</v>
      </c>
      <c r="R3477" s="14">
        <f>H3477*$H$11</f>
        <v>0</v>
      </c>
      <c r="S3477" s="14">
        <f>(N3477/100)*(I3477*$I$11)+(N3477/100)*(J3477*$J$11)</f>
        <v>217.62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532.79999999999995</v>
      </c>
      <c r="W3477" s="14">
        <f>(R3477/100)*(K3477*$K$11)+(R3477/100)*(L3477*$L$11)</f>
        <v>0</v>
      </c>
      <c r="X3477" s="14">
        <f t="shared" si="1088"/>
        <v>338.52</v>
      </c>
      <c r="Y3477" s="14">
        <f t="shared" si="1089"/>
        <v>0</v>
      </c>
      <c r="Z3477" s="14">
        <f t="shared" si="1090"/>
        <v>0</v>
      </c>
      <c r="AA3477" s="14">
        <f t="shared" si="1091"/>
        <v>810.3</v>
      </c>
      <c r="AB3477" s="14">
        <f t="shared" si="1093"/>
        <v>0</v>
      </c>
      <c r="AC3477" s="15">
        <f t="shared" si="1092"/>
        <v>1148.8</v>
      </c>
      <c r="AD3477" s="48">
        <f>(ROUND(AC3477-AC3469,1)/AC3469)</f>
        <v>0.10888030888030888</v>
      </c>
      <c r="AE3477" s="113"/>
      <c r="AF3477" s="60"/>
    </row>
    <row r="3478" spans="1:32">
      <c r="A3478" s="99" t="s">
        <v>833</v>
      </c>
      <c r="B3478" s="91"/>
      <c r="C3478" s="21" t="s">
        <v>4</v>
      </c>
      <c r="D3478" s="12">
        <v>93</v>
      </c>
      <c r="E3478" s="12">
        <v>0</v>
      </c>
      <c r="F3478" s="12">
        <v>0</v>
      </c>
      <c r="G3478" s="12">
        <v>0</v>
      </c>
      <c r="H3478" s="12">
        <v>185</v>
      </c>
      <c r="I3478" s="13">
        <v>60</v>
      </c>
      <c r="J3478" s="13">
        <v>0</v>
      </c>
      <c r="K3478" s="13">
        <v>32</v>
      </c>
      <c r="L3478" s="13">
        <v>32</v>
      </c>
      <c r="M3478" s="13">
        <v>0</v>
      </c>
      <c r="N3478" s="14">
        <f>D3478*$D$12</f>
        <v>120.9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277.5</v>
      </c>
      <c r="S3478" s="14">
        <f>(N3478/100)*(I3478*$I$12)+(N3478/100)*(J3478*$J$12)</f>
        <v>217.62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532.79999999999995</v>
      </c>
      <c r="X3478" s="14">
        <f t="shared" si="1088"/>
        <v>338.52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810.3</v>
      </c>
      <c r="AC3478" s="15">
        <f t="shared" si="1092"/>
        <v>1148.8</v>
      </c>
      <c r="AD3478" s="48">
        <f>(ROUND(AC3478-AC3469,1)/AC3469)</f>
        <v>0.10888030888030888</v>
      </c>
      <c r="AE3478" s="113"/>
      <c r="AF3478" s="60"/>
    </row>
    <row r="3479" spans="1:32">
      <c r="A3479" s="99" t="s">
        <v>834</v>
      </c>
      <c r="B3479" s="91"/>
      <c r="C3479" s="21" t="s">
        <v>327</v>
      </c>
      <c r="D3479" s="12">
        <v>185</v>
      </c>
      <c r="E3479" s="12">
        <v>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0</v>
      </c>
      <c r="L3479" s="13">
        <v>0</v>
      </c>
      <c r="M3479" s="13">
        <v>60</v>
      </c>
      <c r="N3479" s="14">
        <f>D3479*$D$13</f>
        <v>277.5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(N3479/100)*(I3479*$I$14)+(N3479/100)*(J3479*$J$14)+(N3479/100)*(M3479*$M$14)</f>
        <v>999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1276.5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1276.5</v>
      </c>
      <c r="AD3479" s="48">
        <f>(ROUND(AC3479-AC3469,1)/AC3469)</f>
        <v>0.23214285714285715</v>
      </c>
      <c r="AE3479" s="113"/>
      <c r="AF3479" s="60"/>
    </row>
    <row r="3480" spans="1:32">
      <c r="A3480" s="99" t="s">
        <v>835</v>
      </c>
      <c r="B3480" s="91"/>
      <c r="C3480" s="21" t="s">
        <v>328</v>
      </c>
      <c r="D3480" s="12">
        <v>185</v>
      </c>
      <c r="E3480" s="12">
        <v>0</v>
      </c>
      <c r="F3480" s="12">
        <v>0</v>
      </c>
      <c r="G3480" s="12">
        <v>0</v>
      </c>
      <c r="H3480" s="12">
        <v>0</v>
      </c>
      <c r="I3480" s="13">
        <v>60</v>
      </c>
      <c r="J3480" s="13">
        <v>0</v>
      </c>
      <c r="K3480" s="13">
        <v>60</v>
      </c>
      <c r="L3480" s="13">
        <v>0</v>
      </c>
      <c r="M3480" s="13">
        <v>0</v>
      </c>
      <c r="N3480" s="14">
        <f>D3480*$D$14</f>
        <v>277.5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999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1276.5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1276.5</v>
      </c>
      <c r="AD3480" s="48">
        <f>(ROUND(AC3480-AC3469,1)/AC3469)</f>
        <v>0.23214285714285715</v>
      </c>
      <c r="AE3480" s="113"/>
      <c r="AF3480" s="60"/>
    </row>
    <row r="3481" spans="1:32">
      <c r="A3481" s="99"/>
      <c r="B3481" s="91"/>
      <c r="C3481" s="21" t="s">
        <v>329</v>
      </c>
      <c r="D3481" s="12">
        <v>185</v>
      </c>
      <c r="E3481" s="12">
        <v>0</v>
      </c>
      <c r="F3481" s="12">
        <v>0</v>
      </c>
      <c r="G3481" s="12">
        <v>0</v>
      </c>
      <c r="H3481" s="12">
        <v>0</v>
      </c>
      <c r="I3481" s="13">
        <v>60</v>
      </c>
      <c r="J3481" s="13">
        <v>0</v>
      </c>
      <c r="K3481" s="13">
        <v>0</v>
      </c>
      <c r="L3481" s="13">
        <v>60</v>
      </c>
      <c r="M3481" s="13">
        <v>0</v>
      </c>
      <c r="N3481" s="14">
        <f>D3481*$D$15</f>
        <v>277.5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999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1276.5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1276.5</v>
      </c>
      <c r="AD3481" s="48">
        <f>(ROUND(AC3481-AC3469,1)/AC3469)</f>
        <v>0.23214285714285715</v>
      </c>
      <c r="AE3481" s="113"/>
      <c r="AF3481" s="60"/>
    </row>
    <row r="3482" spans="1:32">
      <c r="A3482" s="99"/>
      <c r="B3482" s="91"/>
      <c r="C3482" s="21" t="s">
        <v>325</v>
      </c>
      <c r="D3482" s="12">
        <v>185</v>
      </c>
      <c r="E3482" s="12">
        <v>0</v>
      </c>
      <c r="F3482" s="12">
        <v>0</v>
      </c>
      <c r="G3482" s="12">
        <v>0</v>
      </c>
      <c r="H3482" s="12">
        <v>0</v>
      </c>
      <c r="I3482" s="13">
        <v>60</v>
      </c>
      <c r="J3482" s="13">
        <v>38</v>
      </c>
      <c r="K3482" s="13">
        <v>0</v>
      </c>
      <c r="L3482" s="13">
        <v>0</v>
      </c>
      <c r="M3482" s="13">
        <v>0</v>
      </c>
      <c r="N3482" s="14">
        <f>D3482*$D$16</f>
        <v>296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</f>
        <v>683.76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979.76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979.8</v>
      </c>
      <c r="AD3482" s="48">
        <f>(ROUND(AC3482-AC3469,1)/AC3469)</f>
        <v>-5.4247104247104251E-2</v>
      </c>
      <c r="AE3482" s="113"/>
      <c r="AF3482" s="60"/>
    </row>
    <row r="3483" spans="1:32">
      <c r="A3483" s="99"/>
      <c r="B3483" s="91"/>
      <c r="C3483" s="21" t="s">
        <v>326</v>
      </c>
      <c r="D3483" s="12">
        <v>185</v>
      </c>
      <c r="E3483" s="12">
        <v>0</v>
      </c>
      <c r="F3483" s="12">
        <v>0</v>
      </c>
      <c r="G3483" s="12">
        <v>0</v>
      </c>
      <c r="H3483" s="12">
        <v>0</v>
      </c>
      <c r="I3483" s="13">
        <v>74</v>
      </c>
      <c r="J3483" s="13">
        <v>0</v>
      </c>
      <c r="K3483" s="13">
        <v>0</v>
      </c>
      <c r="L3483" s="13">
        <v>0</v>
      </c>
      <c r="M3483" s="13">
        <v>0</v>
      </c>
      <c r="N3483" s="14">
        <f>D3483*$D$17</f>
        <v>296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</f>
        <v>985.68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1281.6799999999998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1281.7</v>
      </c>
      <c r="AD3483" s="48">
        <f>(ROUND(AC3483-AC3469,1)/AC3469)</f>
        <v>0.23716216216216215</v>
      </c>
      <c r="AE3483" s="113"/>
      <c r="AF3483" s="60"/>
    </row>
    <row r="3484" spans="1:32">
      <c r="A3484" s="106" t="s">
        <v>0</v>
      </c>
      <c r="B3484" s="92" t="s">
        <v>332</v>
      </c>
      <c r="C3484" s="50" t="s">
        <v>241</v>
      </c>
      <c r="D3484" s="11">
        <v>136</v>
      </c>
      <c r="E3484" s="11">
        <v>0</v>
      </c>
      <c r="F3484" s="11">
        <v>0</v>
      </c>
      <c r="G3484" s="11">
        <v>0</v>
      </c>
      <c r="H3484" s="11">
        <v>0</v>
      </c>
      <c r="I3484" s="51">
        <v>30</v>
      </c>
      <c r="J3484" s="51">
        <v>25</v>
      </c>
      <c r="K3484" s="51">
        <v>50</v>
      </c>
      <c r="L3484" s="51">
        <v>0</v>
      </c>
      <c r="M3484" s="51">
        <v>0</v>
      </c>
      <c r="N3484" s="52">
        <f>D3484*$D$3</f>
        <v>272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(N3484/100)*(I3484*$I$3)+(N3484/100)*(J3484*$J$3)+(N3484/100)*(K3484*$L$3)</f>
        <v>856.80000000000018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ref="X3484:X3513" si="1094">N3484+S3484</f>
        <v>1128.8000000000002</v>
      </c>
      <c r="Y3484" s="52">
        <f t="shared" ref="Y3484:Y3513" si="1095">O3484+T3484</f>
        <v>0</v>
      </c>
      <c r="Z3484" s="52">
        <f t="shared" ref="Z3484:Z3513" si="1096">P3484+U3484</f>
        <v>0</v>
      </c>
      <c r="AA3484" s="52">
        <f t="shared" ref="AA3484:AA3513" si="1097">Q3484+V3484</f>
        <v>0</v>
      </c>
      <c r="AB3484" s="52">
        <f>R3484+W3484</f>
        <v>0</v>
      </c>
      <c r="AC3484" s="53">
        <f>ROUND(X3484+Y3484+Z3484+AA3484+AB3484,1)</f>
        <v>1128.8</v>
      </c>
      <c r="AD3484" s="58" t="s">
        <v>328</v>
      </c>
      <c r="AE3484" s="113"/>
      <c r="AF3484" s="60"/>
    </row>
    <row r="3485" spans="1:32">
      <c r="A3485" s="99" t="s">
        <v>802</v>
      </c>
      <c r="B3485" s="93">
        <v>12</v>
      </c>
      <c r="C3485" s="21" t="s">
        <v>324</v>
      </c>
      <c r="D3485" s="12">
        <v>136</v>
      </c>
      <c r="E3485" s="12">
        <v>0</v>
      </c>
      <c r="F3485" s="12">
        <v>0</v>
      </c>
      <c r="G3485" s="12">
        <v>0</v>
      </c>
      <c r="H3485" s="12">
        <v>0</v>
      </c>
      <c r="I3485" s="13">
        <v>55</v>
      </c>
      <c r="J3485" s="13">
        <v>42</v>
      </c>
      <c r="K3485" s="13">
        <v>50</v>
      </c>
      <c r="L3485" s="13">
        <v>0</v>
      </c>
      <c r="M3485" s="13">
        <v>0</v>
      </c>
      <c r="N3485" s="14">
        <f>D3485*$D$4</f>
        <v>217.60000000000002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(N3485/100)*(I3485*$I$4)+(N3485/100)*(J3485*$J$4)+(N3485/100)*(K3485*$L$4)</f>
        <v>1065.152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94"/>
        <v>1282.752</v>
      </c>
      <c r="Y3485" s="14">
        <f t="shared" si="1095"/>
        <v>0</v>
      </c>
      <c r="Z3485" s="14">
        <f t="shared" si="1096"/>
        <v>0</v>
      </c>
      <c r="AA3485" s="14">
        <f t="shared" si="1097"/>
        <v>0</v>
      </c>
      <c r="AB3485" s="14">
        <f>R3485+W3485</f>
        <v>0</v>
      </c>
      <c r="AC3485" s="15">
        <f>ROUND(X3485+Y3485+Z3485+AA3485+AB3485,1)</f>
        <v>1282.8</v>
      </c>
      <c r="AD3485" s="48">
        <f>(ROUND(AC3485-AC3484,1)/AC3484)</f>
        <v>0.13642806520198442</v>
      </c>
      <c r="AE3485" s="113" t="s">
        <v>801</v>
      </c>
      <c r="AF3485" s="60"/>
    </row>
    <row r="3486" spans="1:32">
      <c r="A3486" s="99" t="s">
        <v>803</v>
      </c>
      <c r="B3486" s="93">
        <v>0</v>
      </c>
      <c r="C3486" s="21" t="s">
        <v>836</v>
      </c>
      <c r="D3486" s="12">
        <v>136</v>
      </c>
      <c r="E3486" s="12">
        <v>0</v>
      </c>
      <c r="F3486" s="12">
        <v>0</v>
      </c>
      <c r="G3486" s="12">
        <v>0</v>
      </c>
      <c r="H3486" s="12">
        <v>0</v>
      </c>
      <c r="I3486" s="13">
        <v>30</v>
      </c>
      <c r="J3486" s="13">
        <v>25</v>
      </c>
      <c r="K3486" s="13">
        <v>50</v>
      </c>
      <c r="L3486" s="13">
        <v>0</v>
      </c>
      <c r="M3486" s="13">
        <v>0</v>
      </c>
      <c r="N3486" s="14">
        <f>D3486*$D$5</f>
        <v>272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(N3486/100)*(I3486*$I$5)+(N3486/100)*(J3486*$J$5)+(N3486/100)*(K3486*$L$5)</f>
        <v>799.68000000000006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94"/>
        <v>1071.68</v>
      </c>
      <c r="Y3486" s="14">
        <f t="shared" si="1095"/>
        <v>0</v>
      </c>
      <c r="Z3486" s="14">
        <f t="shared" si="1096"/>
        <v>0</v>
      </c>
      <c r="AA3486" s="14">
        <f t="shared" si="1097"/>
        <v>0</v>
      </c>
      <c r="AB3486" s="14">
        <f>R3486+W3486</f>
        <v>0</v>
      </c>
      <c r="AC3486" s="15">
        <f t="shared" ref="AC3486:AC3498" si="1098">ROUND(X3486+Y3486+Z3486+AA3486+AB3486,1)</f>
        <v>1071.7</v>
      </c>
      <c r="AD3486" s="48">
        <f>(ROUND(AC3486-AC3484,1)/AC3484)</f>
        <v>-5.0584691708008507E-2</v>
      </c>
      <c r="AE3486" s="113"/>
      <c r="AF3486" s="60"/>
    </row>
    <row r="3487" spans="1:32">
      <c r="A3487" s="99" t="s">
        <v>804</v>
      </c>
      <c r="B3487" s="93">
        <v>20</v>
      </c>
      <c r="C3487" s="21" t="s">
        <v>337</v>
      </c>
      <c r="D3487" s="12">
        <v>136</v>
      </c>
      <c r="E3487" s="12">
        <v>0</v>
      </c>
      <c r="F3487" s="12">
        <v>0</v>
      </c>
      <c r="G3487" s="12">
        <v>0</v>
      </c>
      <c r="H3487" s="12">
        <v>0</v>
      </c>
      <c r="I3487" s="13">
        <v>30</v>
      </c>
      <c r="J3487" s="13">
        <v>25</v>
      </c>
      <c r="K3487" s="13">
        <v>50</v>
      </c>
      <c r="L3487" s="13">
        <v>0</v>
      </c>
      <c r="M3487" s="13">
        <v>0</v>
      </c>
      <c r="N3487" s="14">
        <f>D3487*$D$6</f>
        <v>272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(N3487/100)*(I3487*$I$6)+(N3487/100)*(J3487*$J$6)+(N3487/100)*(K3487*$L$6)</f>
        <v>799.68000000000006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94"/>
        <v>1071.68</v>
      </c>
      <c r="Y3487" s="14">
        <f t="shared" si="1095"/>
        <v>0</v>
      </c>
      <c r="Z3487" s="14">
        <f t="shared" si="1096"/>
        <v>0</v>
      </c>
      <c r="AA3487" s="14">
        <f t="shared" si="1097"/>
        <v>0</v>
      </c>
      <c r="AB3487" s="14">
        <f t="shared" ref="AB3487:AB3498" si="1099">R3487+W3487</f>
        <v>0</v>
      </c>
      <c r="AC3487" s="15">
        <f t="shared" si="1098"/>
        <v>1071.7</v>
      </c>
      <c r="AD3487" s="48">
        <f>(ROUND(AC3487-AC3484,1)/AC3484)</f>
        <v>-5.0584691708008507E-2</v>
      </c>
      <c r="AE3487" s="113"/>
      <c r="AF3487" s="60"/>
    </row>
    <row r="3488" spans="1:32">
      <c r="A3488" s="99" t="s">
        <v>805</v>
      </c>
      <c r="B3488" s="93">
        <v>0</v>
      </c>
      <c r="C3488" s="21" t="s">
        <v>338</v>
      </c>
      <c r="D3488" s="12">
        <v>136</v>
      </c>
      <c r="E3488" s="12">
        <v>0</v>
      </c>
      <c r="F3488" s="12">
        <v>0</v>
      </c>
      <c r="G3488" s="12">
        <v>0</v>
      </c>
      <c r="H3488" s="12">
        <v>0</v>
      </c>
      <c r="I3488" s="13">
        <v>30</v>
      </c>
      <c r="J3488" s="13">
        <v>25</v>
      </c>
      <c r="K3488" s="13">
        <v>50</v>
      </c>
      <c r="L3488" s="13">
        <v>0</v>
      </c>
      <c r="M3488" s="13">
        <v>0</v>
      </c>
      <c r="N3488" s="14">
        <f>D3488*$D$7</f>
        <v>272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(N3488/100)*(I3488*$I$7)+(N3488/100)*(J3488*$J$7)+(N3488/100)*(K3488*$L$7)</f>
        <v>799.68000000000006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94"/>
        <v>1071.68</v>
      </c>
      <c r="Y3488" s="14">
        <f t="shared" si="1095"/>
        <v>0</v>
      </c>
      <c r="Z3488" s="14">
        <f t="shared" si="1096"/>
        <v>0</v>
      </c>
      <c r="AA3488" s="14">
        <f t="shared" si="1097"/>
        <v>0</v>
      </c>
      <c r="AB3488" s="14">
        <f t="shared" si="1099"/>
        <v>0</v>
      </c>
      <c r="AC3488" s="15">
        <f t="shared" si="1098"/>
        <v>1071.7</v>
      </c>
      <c r="AD3488" s="48">
        <f>(ROUND(AC3488-AC3484,1)/AC3484)</f>
        <v>-5.0584691708008507E-2</v>
      </c>
      <c r="AE3488" s="113"/>
      <c r="AF3488" s="60"/>
    </row>
    <row r="3489" spans="1:32">
      <c r="A3489" s="99" t="s">
        <v>655</v>
      </c>
      <c r="B3489" s="93"/>
      <c r="C3489" s="21" t="s">
        <v>339</v>
      </c>
      <c r="D3489" s="12">
        <v>136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25</v>
      </c>
      <c r="K3489" s="13">
        <v>50</v>
      </c>
      <c r="L3489" s="13">
        <v>0</v>
      </c>
      <c r="M3489" s="13">
        <v>0</v>
      </c>
      <c r="N3489" s="14">
        <f>D3489*$D$8</f>
        <v>272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(N3489/100)*(I3489*$I$8)+(N3489/100)*(J3489*$J$8)+(N3489/100)*(K3489*$L$8)</f>
        <v>799.68000000000006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94"/>
        <v>1071.68</v>
      </c>
      <c r="Y3489" s="14">
        <f t="shared" si="1095"/>
        <v>0</v>
      </c>
      <c r="Z3489" s="14">
        <f t="shared" si="1096"/>
        <v>0</v>
      </c>
      <c r="AA3489" s="14">
        <f t="shared" si="1097"/>
        <v>0</v>
      </c>
      <c r="AB3489" s="14">
        <f t="shared" si="1099"/>
        <v>0</v>
      </c>
      <c r="AC3489" s="15">
        <f t="shared" si="1098"/>
        <v>1071.7</v>
      </c>
      <c r="AD3489" s="48">
        <f>(ROUND(AC3489-AC3484,1)/AC3484)</f>
        <v>-5.0584691708008507E-2</v>
      </c>
      <c r="AE3489" s="113"/>
      <c r="AF3489" s="60"/>
    </row>
    <row r="3490" spans="1:32">
      <c r="A3490" s="99" t="s">
        <v>596</v>
      </c>
      <c r="B3490" s="93"/>
      <c r="C3490" s="21" t="s">
        <v>1</v>
      </c>
      <c r="D3490" s="12">
        <v>68</v>
      </c>
      <c r="E3490" s="12">
        <v>208</v>
      </c>
      <c r="F3490" s="12">
        <v>0</v>
      </c>
      <c r="G3490" s="12">
        <v>0</v>
      </c>
      <c r="H3490" s="12">
        <v>0</v>
      </c>
      <c r="I3490" s="13">
        <v>30</v>
      </c>
      <c r="J3490" s="13">
        <v>25</v>
      </c>
      <c r="K3490" s="13">
        <v>50</v>
      </c>
      <c r="L3490" s="13">
        <v>0</v>
      </c>
      <c r="M3490" s="13">
        <v>0</v>
      </c>
      <c r="N3490" s="14">
        <f>D3490*$D$9</f>
        <v>88.4</v>
      </c>
      <c r="O3490" s="14">
        <f>E3490*$E$9</f>
        <v>312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(N3490/100)*(I3490*$I$9)+(N3490/100)*(J3490*$J$9)+(N3490/100)*(K3490*$L$9)</f>
        <v>278.46000000000004</v>
      </c>
      <c r="T3490" s="14">
        <f>(O3490/100)*(K3490*$K$9)</f>
        <v>468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94"/>
        <v>366.86</v>
      </c>
      <c r="Y3490" s="14">
        <f t="shared" si="1095"/>
        <v>780</v>
      </c>
      <c r="Z3490" s="14">
        <f t="shared" si="1096"/>
        <v>0</v>
      </c>
      <c r="AA3490" s="14">
        <f t="shared" si="1097"/>
        <v>0</v>
      </c>
      <c r="AB3490" s="14">
        <f t="shared" si="1099"/>
        <v>0</v>
      </c>
      <c r="AC3490" s="15">
        <f t="shared" si="1098"/>
        <v>1146.9000000000001</v>
      </c>
      <c r="AD3490" s="48">
        <f>(ROUND(AC3490-AC3484,1)/AC3484)</f>
        <v>1.6034727143869599E-2</v>
      </c>
      <c r="AE3490" s="113"/>
      <c r="AF3490" s="60"/>
    </row>
    <row r="3491" spans="1:32">
      <c r="A3491" s="99" t="s">
        <v>831</v>
      </c>
      <c r="B3491" s="93"/>
      <c r="C3491" s="21" t="s">
        <v>2</v>
      </c>
      <c r="D3491" s="12">
        <v>68</v>
      </c>
      <c r="E3491" s="12">
        <v>0</v>
      </c>
      <c r="F3491" s="12">
        <v>222</v>
      </c>
      <c r="G3491" s="12">
        <v>0</v>
      </c>
      <c r="H3491" s="12">
        <v>0</v>
      </c>
      <c r="I3491" s="13">
        <v>30</v>
      </c>
      <c r="J3491" s="13">
        <v>25</v>
      </c>
      <c r="K3491" s="13">
        <v>25</v>
      </c>
      <c r="L3491" s="13">
        <v>25</v>
      </c>
      <c r="M3491" s="13">
        <v>0</v>
      </c>
      <c r="N3491" s="14">
        <f>D3491*$D$10</f>
        <v>88.4</v>
      </c>
      <c r="O3491" s="14">
        <f>E3491*$E$10</f>
        <v>0</v>
      </c>
      <c r="P3491" s="14">
        <f>F3491*$F$10</f>
        <v>333</v>
      </c>
      <c r="Q3491" s="14">
        <f>G3491*$G$10</f>
        <v>0</v>
      </c>
      <c r="R3491" s="14">
        <f>H3491*$H$10</f>
        <v>0</v>
      </c>
      <c r="S3491" s="14">
        <f>(N3491/100)*(I3491*$I$10)+(N3491/100)*(J3491*$J$10)+(N3491/100)*(K3491*$L$10)</f>
        <v>212.16000000000003</v>
      </c>
      <c r="T3491" s="14">
        <f>(O3491/100)*(K3491*$J$10)</f>
        <v>0</v>
      </c>
      <c r="U3491" s="14">
        <f>(P3491/100)*(K3491*$K$10)+(P3491/100)*(L3491*$L$10)</f>
        <v>499.5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94"/>
        <v>300.56000000000006</v>
      </c>
      <c r="Y3491" s="14">
        <f t="shared" si="1095"/>
        <v>0</v>
      </c>
      <c r="Z3491" s="14">
        <f t="shared" si="1096"/>
        <v>832.5</v>
      </c>
      <c r="AA3491" s="14">
        <f t="shared" si="1097"/>
        <v>0</v>
      </c>
      <c r="AB3491" s="14">
        <f t="shared" si="1099"/>
        <v>0</v>
      </c>
      <c r="AC3491" s="15">
        <f t="shared" si="1098"/>
        <v>1133.0999999999999</v>
      </c>
      <c r="AD3491" s="48">
        <f>(ROUND(AC3491-AC3484,1)/AC3484)</f>
        <v>3.8093550673281361E-3</v>
      </c>
      <c r="AE3491" s="113"/>
      <c r="AF3491" s="60"/>
    </row>
    <row r="3492" spans="1:32">
      <c r="A3492" s="99" t="s">
        <v>832</v>
      </c>
      <c r="B3492" s="93"/>
      <c r="C3492" s="21" t="s">
        <v>3</v>
      </c>
      <c r="D3492" s="12">
        <v>68</v>
      </c>
      <c r="E3492" s="12">
        <v>0</v>
      </c>
      <c r="F3492" s="12">
        <v>0</v>
      </c>
      <c r="G3492" s="12">
        <v>235</v>
      </c>
      <c r="H3492" s="12">
        <v>0</v>
      </c>
      <c r="I3492" s="13">
        <v>30</v>
      </c>
      <c r="J3492" s="13">
        <v>25</v>
      </c>
      <c r="K3492" s="13">
        <v>0</v>
      </c>
      <c r="L3492" s="13">
        <v>50</v>
      </c>
      <c r="M3492" s="13">
        <v>0</v>
      </c>
      <c r="N3492" s="14">
        <f>D3492*$D$11</f>
        <v>88.4</v>
      </c>
      <c r="O3492" s="14">
        <f>E3492*$E$11</f>
        <v>0</v>
      </c>
      <c r="P3492" s="14">
        <f>F3492*$F$11</f>
        <v>0</v>
      </c>
      <c r="Q3492" s="14">
        <f>G3492*$G$11</f>
        <v>352.5</v>
      </c>
      <c r="R3492" s="14">
        <f>H3492*$H$11</f>
        <v>0</v>
      </c>
      <c r="S3492" s="14">
        <f>(N3492/100)*(I3492*$I$11)+(N3492/100)*(J3492*$J$11)+(N3492/100)*(K3492*$L$11)</f>
        <v>145.86000000000001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528.75</v>
      </c>
      <c r="W3492" s="14">
        <f>(R3492/100)*(K3492*$K$11)+(R3492/100)*(L3492*$L$11)</f>
        <v>0</v>
      </c>
      <c r="X3492" s="14">
        <f t="shared" si="1094"/>
        <v>234.26000000000002</v>
      </c>
      <c r="Y3492" s="14">
        <f t="shared" si="1095"/>
        <v>0</v>
      </c>
      <c r="Z3492" s="14">
        <f t="shared" si="1096"/>
        <v>0</v>
      </c>
      <c r="AA3492" s="14">
        <f t="shared" si="1097"/>
        <v>881.25</v>
      </c>
      <c r="AB3492" s="14">
        <f t="shared" si="1099"/>
        <v>0</v>
      </c>
      <c r="AC3492" s="15">
        <f t="shared" si="1098"/>
        <v>1115.5</v>
      </c>
      <c r="AD3492" s="48">
        <f>(ROUND(AC3492-AC3484,1)/AC3484)</f>
        <v>-1.1782423812898655E-2</v>
      </c>
      <c r="AE3492" s="113"/>
      <c r="AF3492" s="60"/>
    </row>
    <row r="3493" spans="1:32">
      <c r="A3493" s="99" t="s">
        <v>833</v>
      </c>
      <c r="B3493" s="93"/>
      <c r="C3493" s="21" t="s">
        <v>4</v>
      </c>
      <c r="D3493" s="12">
        <v>68</v>
      </c>
      <c r="E3493" s="12">
        <v>0</v>
      </c>
      <c r="F3493" s="12">
        <v>0</v>
      </c>
      <c r="G3493" s="12">
        <v>0</v>
      </c>
      <c r="H3493" s="12">
        <v>222</v>
      </c>
      <c r="I3493" s="13">
        <v>30</v>
      </c>
      <c r="J3493" s="13">
        <v>25</v>
      </c>
      <c r="K3493" s="13">
        <v>25</v>
      </c>
      <c r="L3493" s="13">
        <v>25</v>
      </c>
      <c r="M3493" s="13">
        <v>0</v>
      </c>
      <c r="N3493" s="14">
        <f>D3493*$D$12</f>
        <v>88.4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333</v>
      </c>
      <c r="S3493" s="14">
        <f>(N3493/100)*(I3493*$I$12)+(N3493/100)*(J3493*$J$12)+(N3493/100)*(K3493*$L$12)</f>
        <v>212.16000000000003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499.5</v>
      </c>
      <c r="X3493" s="14">
        <f t="shared" si="1094"/>
        <v>300.56000000000006</v>
      </c>
      <c r="Y3493" s="14">
        <f t="shared" si="1095"/>
        <v>0</v>
      </c>
      <c r="Z3493" s="14">
        <f t="shared" si="1096"/>
        <v>0</v>
      </c>
      <c r="AA3493" s="14">
        <f t="shared" si="1097"/>
        <v>0</v>
      </c>
      <c r="AB3493" s="14">
        <f t="shared" si="1099"/>
        <v>832.5</v>
      </c>
      <c r="AC3493" s="15">
        <f t="shared" si="1098"/>
        <v>1133.0999999999999</v>
      </c>
      <c r="AD3493" s="48">
        <f>(ROUND(AC3493-AC3484,1)/AC3484)</f>
        <v>3.8093550673281361E-3</v>
      </c>
      <c r="AE3493" s="113"/>
      <c r="AF3493" s="60"/>
    </row>
    <row r="3494" spans="1:32">
      <c r="A3494" s="99" t="s">
        <v>834</v>
      </c>
      <c r="B3494" s="93"/>
      <c r="C3494" s="21" t="s">
        <v>327</v>
      </c>
      <c r="D3494" s="12">
        <v>136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25</v>
      </c>
      <c r="K3494" s="13">
        <v>50</v>
      </c>
      <c r="L3494" s="13">
        <v>0</v>
      </c>
      <c r="M3494" s="13">
        <v>25</v>
      </c>
      <c r="N3494" s="14">
        <f>D3494*$D$13</f>
        <v>204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(N3494/100)*(I3494*$I$13)+(N3494/100)*(J3494*$J$13)+(N3494/100)*(M3494*$M$13)+(N3494/100)*(K3494*$K$10)</f>
        <v>846.6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94"/>
        <v>1050.5999999999999</v>
      </c>
      <c r="Y3494" s="14">
        <f t="shared" si="1095"/>
        <v>0</v>
      </c>
      <c r="Z3494" s="14">
        <f t="shared" si="1096"/>
        <v>0</v>
      </c>
      <c r="AA3494" s="14">
        <f t="shared" si="1097"/>
        <v>0</v>
      </c>
      <c r="AB3494" s="14">
        <f t="shared" si="1099"/>
        <v>0</v>
      </c>
      <c r="AC3494" s="15">
        <f t="shared" si="1098"/>
        <v>1050.5999999999999</v>
      </c>
      <c r="AD3494" s="48">
        <f>(ROUND(AC3494-AC3484,1)/AC3484)</f>
        <v>-6.9277108433734941E-2</v>
      </c>
      <c r="AE3494" s="113"/>
      <c r="AF3494" s="60"/>
    </row>
    <row r="3495" spans="1:32">
      <c r="A3495" s="99" t="s">
        <v>835</v>
      </c>
      <c r="B3495" s="93"/>
      <c r="C3495" s="21" t="s">
        <v>328</v>
      </c>
      <c r="D3495" s="12">
        <v>200</v>
      </c>
      <c r="E3495" s="12">
        <v>0</v>
      </c>
      <c r="F3495" s="12">
        <v>0</v>
      </c>
      <c r="G3495" s="12">
        <v>0</v>
      </c>
      <c r="H3495" s="12">
        <v>0</v>
      </c>
      <c r="I3495" s="13">
        <v>30</v>
      </c>
      <c r="J3495" s="13">
        <v>25</v>
      </c>
      <c r="K3495" s="13">
        <v>50</v>
      </c>
      <c r="L3495" s="13">
        <v>0</v>
      </c>
      <c r="M3495" s="13">
        <v>0</v>
      </c>
      <c r="N3495" s="14">
        <f>D3495*$D$14</f>
        <v>300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945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94"/>
        <v>1245</v>
      </c>
      <c r="Y3495" s="14">
        <f t="shared" si="1095"/>
        <v>0</v>
      </c>
      <c r="Z3495" s="14">
        <f t="shared" si="1096"/>
        <v>0</v>
      </c>
      <c r="AA3495" s="14">
        <f t="shared" si="1097"/>
        <v>0</v>
      </c>
      <c r="AB3495" s="14">
        <f t="shared" si="1099"/>
        <v>0</v>
      </c>
      <c r="AC3495" s="15">
        <f t="shared" si="1098"/>
        <v>1245</v>
      </c>
      <c r="AD3495" s="48">
        <f>(ROUND(AC3495-AC3484,1)/AC3484)</f>
        <v>0.10294117647058824</v>
      </c>
      <c r="AE3495" s="113"/>
      <c r="AF3495" s="60"/>
    </row>
    <row r="3496" spans="1:32">
      <c r="A3496" s="99"/>
      <c r="B3496" s="93"/>
      <c r="C3496" s="21" t="s">
        <v>329</v>
      </c>
      <c r="D3496" s="12">
        <v>200</v>
      </c>
      <c r="E3496" s="12">
        <v>0</v>
      </c>
      <c r="F3496" s="12">
        <v>0</v>
      </c>
      <c r="G3496" s="12">
        <v>0</v>
      </c>
      <c r="H3496" s="12">
        <v>0</v>
      </c>
      <c r="I3496" s="13">
        <v>30</v>
      </c>
      <c r="J3496" s="13">
        <v>25</v>
      </c>
      <c r="K3496" s="13">
        <v>0</v>
      </c>
      <c r="L3496" s="13">
        <v>50</v>
      </c>
      <c r="M3496" s="13">
        <v>0</v>
      </c>
      <c r="N3496" s="14">
        <f>D3496*$D$15</f>
        <v>300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945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94"/>
        <v>1245</v>
      </c>
      <c r="Y3496" s="14">
        <f t="shared" si="1095"/>
        <v>0</v>
      </c>
      <c r="Z3496" s="14">
        <f t="shared" si="1096"/>
        <v>0</v>
      </c>
      <c r="AA3496" s="14">
        <f t="shared" si="1097"/>
        <v>0</v>
      </c>
      <c r="AB3496" s="14">
        <f t="shared" si="1099"/>
        <v>0</v>
      </c>
      <c r="AC3496" s="15">
        <f t="shared" si="1098"/>
        <v>1245</v>
      </c>
      <c r="AD3496" s="48">
        <f>(ROUND(AC3496-AC3484,1)/AC3484)</f>
        <v>0.10294117647058824</v>
      </c>
      <c r="AE3496" s="113"/>
      <c r="AF3496" s="60"/>
    </row>
    <row r="3497" spans="1:32">
      <c r="A3497" s="99"/>
      <c r="B3497" s="93"/>
      <c r="C3497" s="21" t="s">
        <v>325</v>
      </c>
      <c r="D3497" s="12">
        <v>136</v>
      </c>
      <c r="E3497" s="12">
        <v>0</v>
      </c>
      <c r="F3497" s="12">
        <v>0</v>
      </c>
      <c r="G3497" s="12">
        <v>0</v>
      </c>
      <c r="H3497" s="12">
        <v>0</v>
      </c>
      <c r="I3497" s="13">
        <v>30</v>
      </c>
      <c r="J3497" s="13">
        <v>56</v>
      </c>
      <c r="K3497" s="13">
        <v>50</v>
      </c>
      <c r="L3497" s="13">
        <v>0</v>
      </c>
      <c r="M3497" s="13">
        <v>0</v>
      </c>
      <c r="N3497" s="14">
        <f>D3497*$D$16</f>
        <v>217.60000000000002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(N3497/100)*(I3497*$I$16)+(N3497/100)*(J3497*$J$16)+(N3497/100)*(K3497*$L$16)</f>
        <v>940.03200000000015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94"/>
        <v>1157.6320000000001</v>
      </c>
      <c r="Y3497" s="14">
        <f t="shared" si="1095"/>
        <v>0</v>
      </c>
      <c r="Z3497" s="14">
        <f t="shared" si="1096"/>
        <v>0</v>
      </c>
      <c r="AA3497" s="14">
        <f t="shared" si="1097"/>
        <v>0</v>
      </c>
      <c r="AB3497" s="14">
        <f t="shared" si="1099"/>
        <v>0</v>
      </c>
      <c r="AC3497" s="15">
        <f t="shared" si="1098"/>
        <v>1157.5999999999999</v>
      </c>
      <c r="AD3497" s="48">
        <f>(ROUND(AC3497-AC3484,1)/AC3484)</f>
        <v>2.5513819985825657E-2</v>
      </c>
      <c r="AE3497" s="113"/>
      <c r="AF3497" s="60"/>
    </row>
    <row r="3498" spans="1:32">
      <c r="A3498" s="99"/>
      <c r="B3498" s="93"/>
      <c r="C3498" s="21" t="s">
        <v>326</v>
      </c>
      <c r="D3498" s="12">
        <v>136</v>
      </c>
      <c r="E3498" s="12">
        <v>0</v>
      </c>
      <c r="F3498" s="12">
        <v>0</v>
      </c>
      <c r="G3498" s="12">
        <v>0</v>
      </c>
      <c r="H3498" s="12">
        <v>0</v>
      </c>
      <c r="I3498" s="13">
        <v>72</v>
      </c>
      <c r="J3498" s="13">
        <v>25</v>
      </c>
      <c r="K3498" s="13">
        <v>50</v>
      </c>
      <c r="L3498" s="13">
        <v>0</v>
      </c>
      <c r="M3498" s="13">
        <v>0</v>
      </c>
      <c r="N3498" s="14">
        <f>D3498*$D$17</f>
        <v>217.60000000000002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(N3498/100)*(I3498*$I$17)+(N3498/100)*(J3498*$J$17)+(N3498/100)*(K3498*$L$17)</f>
        <v>1085.8240000000001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94"/>
        <v>1303.424</v>
      </c>
      <c r="Y3498" s="14">
        <f t="shared" si="1095"/>
        <v>0</v>
      </c>
      <c r="Z3498" s="14">
        <f t="shared" si="1096"/>
        <v>0</v>
      </c>
      <c r="AA3498" s="14">
        <f t="shared" si="1097"/>
        <v>0</v>
      </c>
      <c r="AB3498" s="14">
        <f t="shared" si="1099"/>
        <v>0</v>
      </c>
      <c r="AC3498" s="15">
        <f t="shared" si="1098"/>
        <v>1303.4000000000001</v>
      </c>
      <c r="AD3498" s="48">
        <f>(ROUND(AC3498-AC3484,1)/AC3484)</f>
        <v>0.15467753366406803</v>
      </c>
      <c r="AE3498" s="113"/>
      <c r="AF3498" s="60"/>
    </row>
    <row r="3499" spans="1:32">
      <c r="A3499" s="106" t="s">
        <v>0</v>
      </c>
      <c r="B3499" s="90" t="s">
        <v>880</v>
      </c>
      <c r="C3499" s="50" t="s">
        <v>242</v>
      </c>
      <c r="D3499" s="11">
        <v>150</v>
      </c>
      <c r="E3499" s="11">
        <v>0</v>
      </c>
      <c r="F3499" s="11">
        <v>0</v>
      </c>
      <c r="G3499" s="11">
        <v>0</v>
      </c>
      <c r="H3499" s="11">
        <v>0</v>
      </c>
      <c r="I3499" s="51">
        <v>60</v>
      </c>
      <c r="J3499" s="51">
        <v>30</v>
      </c>
      <c r="K3499" s="51">
        <v>0</v>
      </c>
      <c r="L3499" s="51">
        <v>0</v>
      </c>
      <c r="M3499" s="51">
        <v>0</v>
      </c>
      <c r="N3499" s="52">
        <f>D3499*$D$3</f>
        <v>300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810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si="1094"/>
        <v>1110</v>
      </c>
      <c r="Y3499" s="52">
        <f t="shared" si="1095"/>
        <v>0</v>
      </c>
      <c r="Z3499" s="52">
        <f t="shared" si="1096"/>
        <v>0</v>
      </c>
      <c r="AA3499" s="52">
        <f t="shared" si="1097"/>
        <v>0</v>
      </c>
      <c r="AB3499" s="52">
        <f>R3499+W3499</f>
        <v>0</v>
      </c>
      <c r="AC3499" s="53">
        <f>ROUND(X3499+Y3499+Z3499+AA3499+AB3499,1)</f>
        <v>1110</v>
      </c>
      <c r="AD3499" s="58"/>
      <c r="AE3499" s="113"/>
      <c r="AF3499" s="60"/>
    </row>
    <row r="3500" spans="1:32">
      <c r="A3500" s="99" t="s">
        <v>802</v>
      </c>
      <c r="B3500" s="91">
        <v>32</v>
      </c>
      <c r="C3500" s="21" t="s">
        <v>324</v>
      </c>
      <c r="D3500" s="12">
        <v>150</v>
      </c>
      <c r="E3500" s="12">
        <v>0</v>
      </c>
      <c r="F3500" s="12">
        <v>0</v>
      </c>
      <c r="G3500" s="12">
        <v>0</v>
      </c>
      <c r="H3500" s="12">
        <v>0</v>
      </c>
      <c r="I3500" s="13">
        <v>75</v>
      </c>
      <c r="J3500" s="13">
        <v>45</v>
      </c>
      <c r="K3500" s="13">
        <v>0</v>
      </c>
      <c r="L3500" s="13">
        <v>0</v>
      </c>
      <c r="M3500" s="13">
        <v>0</v>
      </c>
      <c r="N3500" s="14">
        <f>D3500*$D$4</f>
        <v>240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1008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4"/>
        <v>1248</v>
      </c>
      <c r="Y3500" s="14">
        <f t="shared" si="1095"/>
        <v>0</v>
      </c>
      <c r="Z3500" s="14">
        <f t="shared" si="1096"/>
        <v>0</v>
      </c>
      <c r="AA3500" s="14">
        <f t="shared" si="1097"/>
        <v>0</v>
      </c>
      <c r="AB3500" s="14">
        <f>R3500+W3500</f>
        <v>0</v>
      </c>
      <c r="AC3500" s="15">
        <f>ROUND(X3500+Y3500+Z3500+AA3500+AB3500,1)</f>
        <v>1248</v>
      </c>
      <c r="AD3500" s="48">
        <f>(ROUND(AC3500-AC3499,1)/AC3499)</f>
        <v>0.12432432432432433</v>
      </c>
      <c r="AE3500" s="113" t="s">
        <v>801</v>
      </c>
      <c r="AF3500" s="60"/>
    </row>
    <row r="3501" spans="1:32">
      <c r="A3501" s="99" t="s">
        <v>803</v>
      </c>
      <c r="B3501" s="91">
        <v>16</v>
      </c>
      <c r="C3501" s="21" t="s">
        <v>836</v>
      </c>
      <c r="D3501" s="12">
        <v>150</v>
      </c>
      <c r="E3501" s="12">
        <v>0</v>
      </c>
      <c r="F3501" s="12">
        <v>0</v>
      </c>
      <c r="G3501" s="12">
        <v>0</v>
      </c>
      <c r="H3501" s="12">
        <v>0</v>
      </c>
      <c r="I3501" s="13">
        <v>60</v>
      </c>
      <c r="J3501" s="13">
        <v>30</v>
      </c>
      <c r="K3501" s="13">
        <v>0</v>
      </c>
      <c r="L3501" s="13">
        <v>0</v>
      </c>
      <c r="M3501" s="13">
        <v>0</v>
      </c>
      <c r="N3501" s="14">
        <f>D3501*$D$5</f>
        <v>300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756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4"/>
        <v>1056</v>
      </c>
      <c r="Y3501" s="14">
        <f t="shared" si="1095"/>
        <v>0</v>
      </c>
      <c r="Z3501" s="14">
        <f t="shared" si="1096"/>
        <v>0</v>
      </c>
      <c r="AA3501" s="14">
        <f t="shared" si="1097"/>
        <v>0</v>
      </c>
      <c r="AB3501" s="14">
        <f>R3501+W3501</f>
        <v>0</v>
      </c>
      <c r="AC3501" s="15">
        <f t="shared" ref="AC3501:AC3513" si="1100">ROUND(X3501+Y3501+Z3501+AA3501+AB3501,1)</f>
        <v>1056</v>
      </c>
      <c r="AD3501" s="48">
        <f>(ROUND(AC3501-AC3499,1)/AC3499)</f>
        <v>-4.8648648648648651E-2</v>
      </c>
      <c r="AE3501" s="113"/>
      <c r="AF3501" s="60"/>
    </row>
    <row r="3502" spans="1:32">
      <c r="A3502" s="99" t="s">
        <v>804</v>
      </c>
      <c r="B3502" s="91">
        <v>0</v>
      </c>
      <c r="C3502" s="21" t="s">
        <v>337</v>
      </c>
      <c r="D3502" s="12">
        <v>150</v>
      </c>
      <c r="E3502" s="12">
        <v>0</v>
      </c>
      <c r="F3502" s="12">
        <v>0</v>
      </c>
      <c r="G3502" s="12">
        <v>0</v>
      </c>
      <c r="H3502" s="12">
        <v>0</v>
      </c>
      <c r="I3502" s="13">
        <v>60</v>
      </c>
      <c r="J3502" s="13">
        <v>30</v>
      </c>
      <c r="K3502" s="13">
        <v>0</v>
      </c>
      <c r="L3502" s="13">
        <v>0</v>
      </c>
      <c r="M3502" s="13">
        <v>0</v>
      </c>
      <c r="N3502" s="14">
        <f>D3502*$D$6</f>
        <v>300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756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4"/>
        <v>1056</v>
      </c>
      <c r="Y3502" s="14">
        <f t="shared" si="1095"/>
        <v>0</v>
      </c>
      <c r="Z3502" s="14">
        <f t="shared" si="1096"/>
        <v>0</v>
      </c>
      <c r="AA3502" s="14">
        <f t="shared" si="1097"/>
        <v>0</v>
      </c>
      <c r="AB3502" s="14">
        <f t="shared" ref="AB3502:AB3513" si="1101">R3502+W3502</f>
        <v>0</v>
      </c>
      <c r="AC3502" s="15">
        <f t="shared" si="1100"/>
        <v>1056</v>
      </c>
      <c r="AD3502" s="48">
        <f>(ROUND(AC3502-AC3499,1)/AC3499)</f>
        <v>-4.8648648648648651E-2</v>
      </c>
      <c r="AE3502" s="113"/>
      <c r="AF3502" s="60"/>
    </row>
    <row r="3503" spans="1:32">
      <c r="A3503" s="99" t="s">
        <v>805</v>
      </c>
      <c r="B3503" s="91">
        <v>0</v>
      </c>
      <c r="C3503" s="21" t="s">
        <v>338</v>
      </c>
      <c r="D3503" s="12">
        <v>150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30</v>
      </c>
      <c r="K3503" s="13">
        <v>0</v>
      </c>
      <c r="L3503" s="13">
        <v>0</v>
      </c>
      <c r="M3503" s="13">
        <v>0</v>
      </c>
      <c r="N3503" s="14">
        <f>D3503*$D$7</f>
        <v>300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756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4"/>
        <v>1056</v>
      </c>
      <c r="Y3503" s="14">
        <f t="shared" si="1095"/>
        <v>0</v>
      </c>
      <c r="Z3503" s="14">
        <f t="shared" si="1096"/>
        <v>0</v>
      </c>
      <c r="AA3503" s="14">
        <f t="shared" si="1097"/>
        <v>0</v>
      </c>
      <c r="AB3503" s="14">
        <f t="shared" si="1101"/>
        <v>0</v>
      </c>
      <c r="AC3503" s="15">
        <f t="shared" si="1100"/>
        <v>1056</v>
      </c>
      <c r="AD3503" s="48">
        <f>(ROUND(AC3503-AC3499,1)/AC3499)</f>
        <v>-4.8648648648648651E-2</v>
      </c>
      <c r="AE3503" s="113"/>
      <c r="AF3503" s="60"/>
    </row>
    <row r="3504" spans="1:32">
      <c r="A3504" s="99" t="s">
        <v>655</v>
      </c>
      <c r="B3504" s="91"/>
      <c r="C3504" s="21" t="s">
        <v>339</v>
      </c>
      <c r="D3504" s="12">
        <v>150</v>
      </c>
      <c r="E3504" s="12">
        <v>0</v>
      </c>
      <c r="F3504" s="12">
        <v>0</v>
      </c>
      <c r="G3504" s="12">
        <v>0</v>
      </c>
      <c r="H3504" s="12">
        <v>0</v>
      </c>
      <c r="I3504" s="13">
        <v>60</v>
      </c>
      <c r="J3504" s="13">
        <v>30</v>
      </c>
      <c r="K3504" s="13">
        <v>0</v>
      </c>
      <c r="L3504" s="13">
        <v>0</v>
      </c>
      <c r="M3504" s="13">
        <v>0</v>
      </c>
      <c r="N3504" s="14">
        <f>D3504*$D$8</f>
        <v>300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756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4"/>
        <v>1056</v>
      </c>
      <c r="Y3504" s="14">
        <f t="shared" si="1095"/>
        <v>0</v>
      </c>
      <c r="Z3504" s="14">
        <f t="shared" si="1096"/>
        <v>0</v>
      </c>
      <c r="AA3504" s="14">
        <f t="shared" si="1097"/>
        <v>0</v>
      </c>
      <c r="AB3504" s="14">
        <f t="shared" si="1101"/>
        <v>0</v>
      </c>
      <c r="AC3504" s="15">
        <f t="shared" si="1100"/>
        <v>1056</v>
      </c>
      <c r="AD3504" s="48">
        <f>(ROUND(AC3504-AC3499,1)/AC3499)</f>
        <v>-4.8648648648648651E-2</v>
      </c>
      <c r="AE3504" s="113"/>
      <c r="AF3504" s="60"/>
    </row>
    <row r="3505" spans="1:32">
      <c r="A3505" s="99" t="s">
        <v>596</v>
      </c>
      <c r="B3505" s="91"/>
      <c r="C3505" s="21" t="s">
        <v>1</v>
      </c>
      <c r="D3505" s="12">
        <v>75</v>
      </c>
      <c r="E3505" s="12">
        <v>150</v>
      </c>
      <c r="F3505" s="12">
        <v>0</v>
      </c>
      <c r="G3505" s="12">
        <v>0</v>
      </c>
      <c r="H3505" s="12">
        <v>0</v>
      </c>
      <c r="I3505" s="13">
        <v>60</v>
      </c>
      <c r="J3505" s="13">
        <v>30</v>
      </c>
      <c r="K3505" s="13">
        <v>96</v>
      </c>
      <c r="L3505" s="13">
        <v>0</v>
      </c>
      <c r="M3505" s="13">
        <v>0</v>
      </c>
      <c r="N3505" s="14">
        <f>D3505*$D$9</f>
        <v>97.5</v>
      </c>
      <c r="O3505" s="14">
        <f>E3505*$E$9</f>
        <v>225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263.25</v>
      </c>
      <c r="T3505" s="14">
        <f>(O3505/100)*(K3505*$K$9)</f>
        <v>648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4"/>
        <v>360.75</v>
      </c>
      <c r="Y3505" s="14">
        <f t="shared" si="1095"/>
        <v>873</v>
      </c>
      <c r="Z3505" s="14">
        <f t="shared" si="1096"/>
        <v>0</v>
      </c>
      <c r="AA3505" s="14">
        <f t="shared" si="1097"/>
        <v>0</v>
      </c>
      <c r="AB3505" s="14">
        <f t="shared" si="1101"/>
        <v>0</v>
      </c>
      <c r="AC3505" s="15">
        <f t="shared" si="1100"/>
        <v>1233.8</v>
      </c>
      <c r="AD3505" s="48">
        <f>(ROUND(AC3505-AC3499,1)/AC3499)</f>
        <v>0.11153153153153153</v>
      </c>
      <c r="AE3505" s="113"/>
      <c r="AF3505" s="60"/>
    </row>
    <row r="3506" spans="1:32">
      <c r="A3506" s="99" t="s">
        <v>831</v>
      </c>
      <c r="B3506" s="91"/>
      <c r="C3506" s="21" t="s">
        <v>2</v>
      </c>
      <c r="D3506" s="12">
        <v>75</v>
      </c>
      <c r="E3506" s="12">
        <v>0</v>
      </c>
      <c r="F3506" s="12">
        <v>150</v>
      </c>
      <c r="G3506" s="12">
        <v>0</v>
      </c>
      <c r="H3506" s="12">
        <v>0</v>
      </c>
      <c r="I3506" s="13">
        <v>60</v>
      </c>
      <c r="J3506" s="13">
        <v>30</v>
      </c>
      <c r="K3506" s="13">
        <v>48</v>
      </c>
      <c r="L3506" s="13">
        <v>48</v>
      </c>
      <c r="M3506" s="13">
        <v>0</v>
      </c>
      <c r="N3506" s="14">
        <f>D3506*$D$10</f>
        <v>97.5</v>
      </c>
      <c r="O3506" s="14">
        <f>E3506*$E$10</f>
        <v>0</v>
      </c>
      <c r="P3506" s="14">
        <f>F3506*$F$10</f>
        <v>225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263.25</v>
      </c>
      <c r="T3506" s="14">
        <f>(O3506/100)*(K3506*$J$10)</f>
        <v>0</v>
      </c>
      <c r="U3506" s="14">
        <f>(P3506/100)*(K3506*$K$10)+(P3506/100)*(L3506*$L$10)</f>
        <v>648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4"/>
        <v>360.75</v>
      </c>
      <c r="Y3506" s="14">
        <f t="shared" si="1095"/>
        <v>0</v>
      </c>
      <c r="Z3506" s="14">
        <f t="shared" si="1096"/>
        <v>873</v>
      </c>
      <c r="AA3506" s="14">
        <f t="shared" si="1097"/>
        <v>0</v>
      </c>
      <c r="AB3506" s="14">
        <f t="shared" si="1101"/>
        <v>0</v>
      </c>
      <c r="AC3506" s="15">
        <f t="shared" si="1100"/>
        <v>1233.8</v>
      </c>
      <c r="AD3506" s="48">
        <f>(ROUND(AC3506-AC3499,1)/AC3499)</f>
        <v>0.11153153153153153</v>
      </c>
      <c r="AE3506" s="113"/>
      <c r="AF3506" s="60"/>
    </row>
    <row r="3507" spans="1:32">
      <c r="A3507" s="99" t="s">
        <v>832</v>
      </c>
      <c r="B3507" s="91"/>
      <c r="C3507" s="21" t="s">
        <v>3</v>
      </c>
      <c r="D3507" s="12">
        <v>75</v>
      </c>
      <c r="E3507" s="12">
        <v>0</v>
      </c>
      <c r="F3507" s="12">
        <v>0</v>
      </c>
      <c r="G3507" s="12">
        <v>150</v>
      </c>
      <c r="H3507" s="12">
        <v>0</v>
      </c>
      <c r="I3507" s="13">
        <v>60</v>
      </c>
      <c r="J3507" s="13">
        <v>30</v>
      </c>
      <c r="K3507" s="13">
        <v>0</v>
      </c>
      <c r="L3507" s="13">
        <v>96</v>
      </c>
      <c r="M3507" s="13">
        <v>0</v>
      </c>
      <c r="N3507" s="14">
        <f>D3507*$D$11</f>
        <v>97.5</v>
      </c>
      <c r="O3507" s="14">
        <f>E3507*$E$11</f>
        <v>0</v>
      </c>
      <c r="P3507" s="14">
        <f>F3507*$F$11</f>
        <v>0</v>
      </c>
      <c r="Q3507" s="14">
        <f>G3507*$G$11</f>
        <v>225</v>
      </c>
      <c r="R3507" s="14">
        <f>H3507*$H$11</f>
        <v>0</v>
      </c>
      <c r="S3507" s="14">
        <f>(N3507/100)*(I3507*$I$11)+(N3507/100)*(J3507*$J$11)</f>
        <v>263.25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648</v>
      </c>
      <c r="W3507" s="14">
        <f>(R3507/100)*(K3507*$K$11)+(R3507/100)*(L3507*$L$11)</f>
        <v>0</v>
      </c>
      <c r="X3507" s="14">
        <f t="shared" si="1094"/>
        <v>360.75</v>
      </c>
      <c r="Y3507" s="14">
        <f t="shared" si="1095"/>
        <v>0</v>
      </c>
      <c r="Z3507" s="14">
        <f t="shared" si="1096"/>
        <v>0</v>
      </c>
      <c r="AA3507" s="14">
        <f t="shared" si="1097"/>
        <v>873</v>
      </c>
      <c r="AB3507" s="14">
        <f t="shared" si="1101"/>
        <v>0</v>
      </c>
      <c r="AC3507" s="15">
        <f t="shared" si="1100"/>
        <v>1233.8</v>
      </c>
      <c r="AD3507" s="48">
        <f>(ROUND(AC3507-AC3499,1)/AC3499)</f>
        <v>0.11153153153153153</v>
      </c>
      <c r="AE3507" s="113"/>
      <c r="AF3507" s="60"/>
    </row>
    <row r="3508" spans="1:32">
      <c r="A3508" s="99" t="s">
        <v>833</v>
      </c>
      <c r="B3508" s="91"/>
      <c r="C3508" s="21" t="s">
        <v>4</v>
      </c>
      <c r="D3508" s="12">
        <v>75</v>
      </c>
      <c r="E3508" s="12">
        <v>0</v>
      </c>
      <c r="F3508" s="12">
        <v>0</v>
      </c>
      <c r="G3508" s="12">
        <v>0</v>
      </c>
      <c r="H3508" s="12">
        <v>150</v>
      </c>
      <c r="I3508" s="13">
        <v>60</v>
      </c>
      <c r="J3508" s="13">
        <v>30</v>
      </c>
      <c r="K3508" s="13">
        <v>48</v>
      </c>
      <c r="L3508" s="13">
        <v>48</v>
      </c>
      <c r="M3508" s="13">
        <v>0</v>
      </c>
      <c r="N3508" s="14">
        <f>D3508*$D$12</f>
        <v>97.5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225</v>
      </c>
      <c r="S3508" s="14">
        <f>(N3508/100)*(I3508*$I$12)+(N3508/100)*(J3508*$J$12)</f>
        <v>263.25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648</v>
      </c>
      <c r="X3508" s="14">
        <f t="shared" si="1094"/>
        <v>360.75</v>
      </c>
      <c r="Y3508" s="14">
        <f t="shared" si="1095"/>
        <v>0</v>
      </c>
      <c r="Z3508" s="14">
        <f t="shared" si="1096"/>
        <v>0</v>
      </c>
      <c r="AA3508" s="14">
        <f t="shared" si="1097"/>
        <v>0</v>
      </c>
      <c r="AB3508" s="14">
        <f t="shared" si="1101"/>
        <v>873</v>
      </c>
      <c r="AC3508" s="15">
        <f t="shared" si="1100"/>
        <v>1233.8</v>
      </c>
      <c r="AD3508" s="48">
        <f>(ROUND(AC3508-AC3499,1)/AC3499)</f>
        <v>0.11153153153153153</v>
      </c>
      <c r="AE3508" s="113"/>
      <c r="AF3508" s="60"/>
    </row>
    <row r="3509" spans="1:32">
      <c r="A3509" s="99" t="s">
        <v>834</v>
      </c>
      <c r="B3509" s="91"/>
      <c r="C3509" s="21" t="s">
        <v>327</v>
      </c>
      <c r="D3509" s="12">
        <v>150</v>
      </c>
      <c r="E3509" s="12">
        <v>0</v>
      </c>
      <c r="F3509" s="12">
        <v>0</v>
      </c>
      <c r="G3509" s="12">
        <v>0</v>
      </c>
      <c r="H3509" s="12">
        <v>0</v>
      </c>
      <c r="I3509" s="13">
        <v>60</v>
      </c>
      <c r="J3509" s="13">
        <v>30</v>
      </c>
      <c r="K3509" s="13">
        <v>0</v>
      </c>
      <c r="L3509" s="13">
        <v>0</v>
      </c>
      <c r="M3509" s="13">
        <v>78</v>
      </c>
      <c r="N3509" s="14">
        <f>D3509*$D$13</f>
        <v>225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1134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4"/>
        <v>1359</v>
      </c>
      <c r="Y3509" s="14">
        <f t="shared" si="1095"/>
        <v>0</v>
      </c>
      <c r="Z3509" s="14">
        <f t="shared" si="1096"/>
        <v>0</v>
      </c>
      <c r="AA3509" s="14">
        <f t="shared" si="1097"/>
        <v>0</v>
      </c>
      <c r="AB3509" s="14">
        <f t="shared" si="1101"/>
        <v>0</v>
      </c>
      <c r="AC3509" s="15">
        <f t="shared" si="1100"/>
        <v>1359</v>
      </c>
      <c r="AD3509" s="48">
        <f>(ROUND(AC3509-AC3499,1)/AC3499)</f>
        <v>0.22432432432432434</v>
      </c>
      <c r="AE3509" s="113"/>
      <c r="AF3509" s="60"/>
    </row>
    <row r="3510" spans="1:32">
      <c r="A3510" s="99" t="s">
        <v>835</v>
      </c>
      <c r="B3510" s="91"/>
      <c r="C3510" s="21" t="s">
        <v>328</v>
      </c>
      <c r="D3510" s="12">
        <v>150</v>
      </c>
      <c r="E3510" s="12">
        <v>0</v>
      </c>
      <c r="F3510" s="12">
        <v>0</v>
      </c>
      <c r="G3510" s="12">
        <v>0</v>
      </c>
      <c r="H3510" s="12">
        <v>0</v>
      </c>
      <c r="I3510" s="13">
        <v>60</v>
      </c>
      <c r="J3510" s="13">
        <v>30</v>
      </c>
      <c r="K3510" s="13">
        <v>78</v>
      </c>
      <c r="L3510" s="13">
        <v>0</v>
      </c>
      <c r="M3510" s="13">
        <v>0</v>
      </c>
      <c r="N3510" s="14">
        <f>D3510*$D$14</f>
        <v>225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1134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4"/>
        <v>1359</v>
      </c>
      <c r="Y3510" s="14">
        <f t="shared" si="1095"/>
        <v>0</v>
      </c>
      <c r="Z3510" s="14">
        <f t="shared" si="1096"/>
        <v>0</v>
      </c>
      <c r="AA3510" s="14">
        <f t="shared" si="1097"/>
        <v>0</v>
      </c>
      <c r="AB3510" s="14">
        <f t="shared" si="1101"/>
        <v>0</v>
      </c>
      <c r="AC3510" s="15">
        <f t="shared" si="1100"/>
        <v>1359</v>
      </c>
      <c r="AD3510" s="48">
        <f>(ROUND(AC3510-AC3499,1)/AC3499)</f>
        <v>0.22432432432432434</v>
      </c>
      <c r="AE3510" s="113"/>
      <c r="AF3510" s="60"/>
    </row>
    <row r="3511" spans="1:32">
      <c r="A3511" s="99"/>
      <c r="B3511" s="91"/>
      <c r="C3511" s="21" t="s">
        <v>329</v>
      </c>
      <c r="D3511" s="12">
        <v>150</v>
      </c>
      <c r="E3511" s="12">
        <v>0</v>
      </c>
      <c r="F3511" s="12">
        <v>0</v>
      </c>
      <c r="G3511" s="12">
        <v>0</v>
      </c>
      <c r="H3511" s="12">
        <v>0</v>
      </c>
      <c r="I3511" s="13">
        <v>60</v>
      </c>
      <c r="J3511" s="13">
        <v>30</v>
      </c>
      <c r="K3511" s="13">
        <v>0</v>
      </c>
      <c r="L3511" s="13">
        <v>78</v>
      </c>
      <c r="M3511" s="13">
        <v>0</v>
      </c>
      <c r="N3511" s="14">
        <f>D3511*$D$15</f>
        <v>225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1134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4"/>
        <v>1359</v>
      </c>
      <c r="Y3511" s="14">
        <f t="shared" si="1095"/>
        <v>0</v>
      </c>
      <c r="Z3511" s="14">
        <f t="shared" si="1096"/>
        <v>0</v>
      </c>
      <c r="AA3511" s="14">
        <f t="shared" si="1097"/>
        <v>0</v>
      </c>
      <c r="AB3511" s="14">
        <f t="shared" si="1101"/>
        <v>0</v>
      </c>
      <c r="AC3511" s="15">
        <f t="shared" si="1100"/>
        <v>1359</v>
      </c>
      <c r="AD3511" s="48">
        <f>(ROUND(AC3511-AC3499,1)/AC3499)</f>
        <v>0.22432432432432434</v>
      </c>
      <c r="AE3511" s="113"/>
      <c r="AF3511" s="60"/>
    </row>
    <row r="3512" spans="1:32">
      <c r="A3512" s="99"/>
      <c r="B3512" s="91"/>
      <c r="C3512" s="21" t="s">
        <v>325</v>
      </c>
      <c r="D3512" s="12">
        <v>150</v>
      </c>
      <c r="E3512" s="12">
        <v>0</v>
      </c>
      <c r="F3512" s="12">
        <v>0</v>
      </c>
      <c r="G3512" s="12">
        <v>0</v>
      </c>
      <c r="H3512" s="12">
        <v>0</v>
      </c>
      <c r="I3512" s="13">
        <v>60</v>
      </c>
      <c r="J3512" s="13">
        <v>62</v>
      </c>
      <c r="K3512" s="13">
        <v>0</v>
      </c>
      <c r="L3512" s="13">
        <v>0</v>
      </c>
      <c r="M3512" s="13">
        <v>0</v>
      </c>
      <c r="N3512" s="14">
        <f>D3512*$D$16</f>
        <v>240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813.6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4"/>
        <v>1053.5999999999999</v>
      </c>
      <c r="Y3512" s="14">
        <f t="shared" si="1095"/>
        <v>0</v>
      </c>
      <c r="Z3512" s="14">
        <f t="shared" si="1096"/>
        <v>0</v>
      </c>
      <c r="AA3512" s="14">
        <f t="shared" si="1097"/>
        <v>0</v>
      </c>
      <c r="AB3512" s="14">
        <f t="shared" si="1101"/>
        <v>0</v>
      </c>
      <c r="AC3512" s="15">
        <f t="shared" si="1100"/>
        <v>1053.5999999999999</v>
      </c>
      <c r="AD3512" s="48">
        <f>(ROUND(AC3512-AC3499,1)/AC3499)</f>
        <v>-5.0810810810810812E-2</v>
      </c>
      <c r="AE3512" s="113"/>
      <c r="AF3512" s="60"/>
    </row>
    <row r="3513" spans="1:32">
      <c r="A3513" s="99"/>
      <c r="B3513" s="91"/>
      <c r="C3513" s="21" t="s">
        <v>326</v>
      </c>
      <c r="D3513" s="12">
        <v>150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30</v>
      </c>
      <c r="K3513" s="13">
        <v>0</v>
      </c>
      <c r="L3513" s="13">
        <v>0</v>
      </c>
      <c r="M3513" s="13">
        <v>0</v>
      </c>
      <c r="N3513" s="14">
        <f>D3513*$D$17</f>
        <v>240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1044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4"/>
        <v>1284</v>
      </c>
      <c r="Y3513" s="14">
        <f t="shared" si="1095"/>
        <v>0</v>
      </c>
      <c r="Z3513" s="14">
        <f t="shared" si="1096"/>
        <v>0</v>
      </c>
      <c r="AA3513" s="14">
        <f t="shared" si="1097"/>
        <v>0</v>
      </c>
      <c r="AB3513" s="14">
        <f t="shared" si="1101"/>
        <v>0</v>
      </c>
      <c r="AC3513" s="15">
        <f t="shared" si="1100"/>
        <v>1284</v>
      </c>
      <c r="AD3513" s="48">
        <f>(ROUND(AC3513-AC3499,1)/AC3499)</f>
        <v>0.15675675675675677</v>
      </c>
      <c r="AE3513" s="113"/>
      <c r="AF3513" s="60"/>
    </row>
    <row r="3514" spans="1:32">
      <c r="A3514" s="106" t="s">
        <v>0</v>
      </c>
      <c r="B3514" s="92" t="s">
        <v>881</v>
      </c>
      <c r="C3514" s="50" t="s">
        <v>241</v>
      </c>
      <c r="D3514" s="11">
        <v>162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10</v>
      </c>
      <c r="K3514" s="51">
        <v>0</v>
      </c>
      <c r="L3514" s="51">
        <v>0</v>
      </c>
      <c r="M3514" s="51">
        <v>0</v>
      </c>
      <c r="N3514" s="52">
        <f>D3514*$D$3</f>
        <v>324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777.60000000000014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1101.6000000000001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1101.5999999999999</v>
      </c>
      <c r="AD3514" s="58"/>
      <c r="AE3514" s="113"/>
      <c r="AF3514" s="60"/>
    </row>
    <row r="3515" spans="1:32">
      <c r="A3515" s="99" t="s">
        <v>802</v>
      </c>
      <c r="B3515" s="93">
        <v>38</v>
      </c>
      <c r="C3515" s="21" t="s">
        <v>324</v>
      </c>
      <c r="D3515" s="12">
        <v>162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30</v>
      </c>
      <c r="K3515" s="13">
        <v>0</v>
      </c>
      <c r="L3515" s="13">
        <v>0</v>
      </c>
      <c r="M3515" s="13">
        <v>0</v>
      </c>
      <c r="N3515" s="14">
        <f>D3515*$D$4</f>
        <v>259.2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997.92000000000007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1257.1200000000001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1257.0999999999999</v>
      </c>
      <c r="AD3515" s="48">
        <f>(ROUND(AC3515-AC3514,1)/AC3514)</f>
        <v>0.14115831517792304</v>
      </c>
      <c r="AE3515" s="113" t="s">
        <v>801</v>
      </c>
      <c r="AF3515" s="60"/>
    </row>
    <row r="3516" spans="1:32">
      <c r="A3516" s="99" t="s">
        <v>803</v>
      </c>
      <c r="B3516" s="93">
        <v>12</v>
      </c>
      <c r="C3516" s="21" t="s">
        <v>836</v>
      </c>
      <c r="D3516" s="12">
        <v>162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10</v>
      </c>
      <c r="K3516" s="13">
        <v>0</v>
      </c>
      <c r="L3516" s="13">
        <v>0</v>
      </c>
      <c r="M3516" s="13">
        <v>0</v>
      </c>
      <c r="N3516" s="14">
        <f>D3516*$D$5</f>
        <v>324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725.7600000000001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1049.7600000000002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1049.8</v>
      </c>
      <c r="AD3516" s="48">
        <f>(ROUND(AC3516-AC3514,1)/AC3514)</f>
        <v>-4.7022512708787219E-2</v>
      </c>
      <c r="AE3516" s="113"/>
      <c r="AF3516" s="60"/>
    </row>
    <row r="3517" spans="1:32">
      <c r="A3517" s="99" t="s">
        <v>804</v>
      </c>
      <c r="B3517" s="93">
        <v>0</v>
      </c>
      <c r="C3517" s="21" t="s">
        <v>337</v>
      </c>
      <c r="D3517" s="12">
        <v>162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10</v>
      </c>
      <c r="K3517" s="13">
        <v>0</v>
      </c>
      <c r="L3517" s="13">
        <v>0</v>
      </c>
      <c r="M3517" s="13">
        <v>0</v>
      </c>
      <c r="N3517" s="14">
        <f>D3517*$D$6</f>
        <v>324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725.7600000000001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1049.7600000000002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1049.8</v>
      </c>
      <c r="AD3517" s="48">
        <f>(ROUND(AC3517-AC3514,1)/AC3514)</f>
        <v>-4.7022512708787219E-2</v>
      </c>
      <c r="AE3517" s="113"/>
      <c r="AF3517" s="60"/>
    </row>
    <row r="3518" spans="1:32">
      <c r="A3518" s="99" t="s">
        <v>805</v>
      </c>
      <c r="B3518" s="93">
        <v>0</v>
      </c>
      <c r="C3518" s="21" t="s">
        <v>338</v>
      </c>
      <c r="D3518" s="12">
        <v>162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10</v>
      </c>
      <c r="K3518" s="13">
        <v>0</v>
      </c>
      <c r="L3518" s="13">
        <v>0</v>
      </c>
      <c r="M3518" s="13">
        <v>0</v>
      </c>
      <c r="N3518" s="14">
        <f>D3518*$D$7</f>
        <v>324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725.7600000000001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1049.7600000000002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1049.8</v>
      </c>
      <c r="AD3518" s="48">
        <f>(ROUND(AC3518-AC3514,1)/AC3514)</f>
        <v>-4.7022512708787219E-2</v>
      </c>
      <c r="AE3518" s="113"/>
      <c r="AF3518" s="60"/>
    </row>
    <row r="3519" spans="1:32">
      <c r="A3519" s="99" t="s">
        <v>655</v>
      </c>
      <c r="B3519" s="93"/>
      <c r="C3519" s="21" t="s">
        <v>339</v>
      </c>
      <c r="D3519" s="12">
        <v>162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10</v>
      </c>
      <c r="K3519" s="13">
        <v>0</v>
      </c>
      <c r="L3519" s="13">
        <v>0</v>
      </c>
      <c r="M3519" s="13">
        <v>0</v>
      </c>
      <c r="N3519" s="14">
        <f>D3519*$D$8</f>
        <v>324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725.7600000000001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1049.7600000000002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1049.8</v>
      </c>
      <c r="AD3519" s="48">
        <f>(ROUND(AC3519-AC3514,1)/AC3514)</f>
        <v>-4.7022512708787219E-2</v>
      </c>
      <c r="AE3519" s="113"/>
      <c r="AF3519" s="60"/>
    </row>
    <row r="3520" spans="1:32">
      <c r="A3520" s="99" t="s">
        <v>596</v>
      </c>
      <c r="B3520" s="93"/>
      <c r="C3520" s="21" t="s">
        <v>1</v>
      </c>
      <c r="D3520" s="12">
        <v>81</v>
      </c>
      <c r="E3520" s="12">
        <v>162</v>
      </c>
      <c r="F3520" s="12">
        <v>0</v>
      </c>
      <c r="G3520" s="12">
        <v>0</v>
      </c>
      <c r="H3520" s="12">
        <v>0</v>
      </c>
      <c r="I3520" s="13">
        <v>70</v>
      </c>
      <c r="J3520" s="13">
        <v>10</v>
      </c>
      <c r="K3520" s="13">
        <v>84</v>
      </c>
      <c r="L3520" s="13">
        <v>0</v>
      </c>
      <c r="M3520" s="13">
        <v>0</v>
      </c>
      <c r="N3520" s="14">
        <f>D3520*$D$9</f>
        <v>105.3</v>
      </c>
      <c r="O3520" s="14">
        <f>E3520*$E$9</f>
        <v>243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252.72</v>
      </c>
      <c r="T3520" s="14">
        <f>(O3520/100)*(K3520*$K$9)</f>
        <v>612.36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358.02</v>
      </c>
      <c r="Y3520" s="14">
        <f t="shared" si="1103"/>
        <v>855.36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1213.4000000000001</v>
      </c>
      <c r="AD3520" s="48">
        <f>(ROUND(AC3520-AC3514,1)/AC3514)</f>
        <v>0.10148874364560639</v>
      </c>
      <c r="AE3520" s="113"/>
      <c r="AF3520" s="60"/>
    </row>
    <row r="3521" spans="1:32">
      <c r="A3521" s="99" t="s">
        <v>831</v>
      </c>
      <c r="B3521" s="93"/>
      <c r="C3521" s="21" t="s">
        <v>2</v>
      </c>
      <c r="D3521" s="12">
        <v>81</v>
      </c>
      <c r="E3521" s="12">
        <v>0</v>
      </c>
      <c r="F3521" s="12">
        <v>162</v>
      </c>
      <c r="G3521" s="12">
        <v>0</v>
      </c>
      <c r="H3521" s="12">
        <v>0</v>
      </c>
      <c r="I3521" s="13">
        <v>70</v>
      </c>
      <c r="J3521" s="13">
        <v>10</v>
      </c>
      <c r="K3521" s="13">
        <v>42</v>
      </c>
      <c r="L3521" s="13">
        <v>42</v>
      </c>
      <c r="M3521" s="13">
        <v>0</v>
      </c>
      <c r="N3521" s="14">
        <f>D3521*$D$10</f>
        <v>105.3</v>
      </c>
      <c r="O3521" s="14">
        <f>E3521*$E$10</f>
        <v>0</v>
      </c>
      <c r="P3521" s="14">
        <f>F3521*$F$10</f>
        <v>243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252.72</v>
      </c>
      <c r="T3521" s="14">
        <f>(O3521/100)*(K3521*$J$10)</f>
        <v>0</v>
      </c>
      <c r="U3521" s="14">
        <f>(P3521/100)*(K3521*$K$10)+(P3521/100)*(L3521*$L$10)</f>
        <v>612.36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358.02</v>
      </c>
      <c r="Y3521" s="14">
        <f t="shared" si="1103"/>
        <v>0</v>
      </c>
      <c r="Z3521" s="14">
        <f t="shared" si="1104"/>
        <v>855.36</v>
      </c>
      <c r="AA3521" s="14">
        <f t="shared" si="1105"/>
        <v>0</v>
      </c>
      <c r="AB3521" s="14">
        <f t="shared" si="1107"/>
        <v>0</v>
      </c>
      <c r="AC3521" s="15">
        <f t="shared" si="1106"/>
        <v>1213.4000000000001</v>
      </c>
      <c r="AD3521" s="48">
        <f>(ROUND(AC3521-AC3514,1)/AC3514)</f>
        <v>0.10148874364560639</v>
      </c>
      <c r="AE3521" s="113"/>
      <c r="AF3521" s="60"/>
    </row>
    <row r="3522" spans="1:32">
      <c r="A3522" s="99" t="s">
        <v>832</v>
      </c>
      <c r="B3522" s="93"/>
      <c r="C3522" s="21" t="s">
        <v>3</v>
      </c>
      <c r="D3522" s="12">
        <v>81</v>
      </c>
      <c r="E3522" s="12">
        <v>0</v>
      </c>
      <c r="F3522" s="12">
        <v>0</v>
      </c>
      <c r="G3522" s="12">
        <v>162</v>
      </c>
      <c r="H3522" s="12">
        <v>0</v>
      </c>
      <c r="I3522" s="13">
        <v>70</v>
      </c>
      <c r="J3522" s="13">
        <v>10</v>
      </c>
      <c r="K3522" s="13">
        <v>0</v>
      </c>
      <c r="L3522" s="13">
        <v>84</v>
      </c>
      <c r="M3522" s="13">
        <v>0</v>
      </c>
      <c r="N3522" s="14">
        <f>D3522*$D$11</f>
        <v>105.3</v>
      </c>
      <c r="O3522" s="14">
        <f>E3522*$E$11</f>
        <v>0</v>
      </c>
      <c r="P3522" s="14">
        <f>F3522*$F$11</f>
        <v>0</v>
      </c>
      <c r="Q3522" s="14">
        <f>G3522*$G$11</f>
        <v>243</v>
      </c>
      <c r="R3522" s="14">
        <f>H3522*$H$11</f>
        <v>0</v>
      </c>
      <c r="S3522" s="14">
        <f>(N3522/100)*(I3522*$I$11)+(N3522/100)*(J3522*$J$11)</f>
        <v>252.72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612.36</v>
      </c>
      <c r="W3522" s="14">
        <f>(R3522/100)*(K3522*$K$11)+(R3522/100)*(L3522*$L$11)</f>
        <v>0</v>
      </c>
      <c r="X3522" s="14">
        <f t="shared" si="1102"/>
        <v>358.02</v>
      </c>
      <c r="Y3522" s="14">
        <f t="shared" si="1103"/>
        <v>0</v>
      </c>
      <c r="Z3522" s="14">
        <f t="shared" si="1104"/>
        <v>0</v>
      </c>
      <c r="AA3522" s="14">
        <f t="shared" si="1105"/>
        <v>855.36</v>
      </c>
      <c r="AB3522" s="14">
        <f t="shared" si="1107"/>
        <v>0</v>
      </c>
      <c r="AC3522" s="15">
        <f t="shared" si="1106"/>
        <v>1213.4000000000001</v>
      </c>
      <c r="AD3522" s="48">
        <f>(ROUND(AC3522-AC3514,1)/AC3514)</f>
        <v>0.10148874364560639</v>
      </c>
      <c r="AE3522" s="113"/>
      <c r="AF3522" s="60"/>
    </row>
    <row r="3523" spans="1:32">
      <c r="A3523" s="99" t="s">
        <v>833</v>
      </c>
      <c r="B3523" s="93"/>
      <c r="C3523" s="21" t="s">
        <v>4</v>
      </c>
      <c r="D3523" s="12">
        <v>81</v>
      </c>
      <c r="E3523" s="12">
        <v>0</v>
      </c>
      <c r="F3523" s="12">
        <v>0</v>
      </c>
      <c r="G3523" s="12">
        <v>0</v>
      </c>
      <c r="H3523" s="12">
        <v>162</v>
      </c>
      <c r="I3523" s="13">
        <v>70</v>
      </c>
      <c r="J3523" s="13">
        <v>10</v>
      </c>
      <c r="K3523" s="13">
        <v>42</v>
      </c>
      <c r="L3523" s="13">
        <v>42</v>
      </c>
      <c r="M3523" s="13">
        <v>0</v>
      </c>
      <c r="N3523" s="14">
        <f>D3523*$D$12</f>
        <v>105.3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243</v>
      </c>
      <c r="S3523" s="14">
        <f>(N3523/100)*(I3523*$I$12)+(N3523/100)*(J3523*$J$12)</f>
        <v>252.72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612.36</v>
      </c>
      <c r="X3523" s="14">
        <f t="shared" si="1102"/>
        <v>358.02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855.36</v>
      </c>
      <c r="AC3523" s="15">
        <f t="shared" si="1106"/>
        <v>1213.4000000000001</v>
      </c>
      <c r="AD3523" s="48">
        <f>(ROUND(AC3523-AC3514,1)/AC3514)</f>
        <v>0.10148874364560639</v>
      </c>
      <c r="AE3523" s="113"/>
      <c r="AF3523" s="60"/>
    </row>
    <row r="3524" spans="1:32">
      <c r="A3524" s="99" t="s">
        <v>834</v>
      </c>
      <c r="B3524" s="93"/>
      <c r="C3524" s="21" t="s">
        <v>327</v>
      </c>
      <c r="D3524" s="12">
        <v>162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10</v>
      </c>
      <c r="K3524" s="13">
        <v>0</v>
      </c>
      <c r="L3524" s="13">
        <v>0</v>
      </c>
      <c r="M3524" s="13">
        <v>70</v>
      </c>
      <c r="N3524" s="14">
        <f>D3524*$D$13</f>
        <v>243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1093.5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1336.5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1336.5</v>
      </c>
      <c r="AD3524" s="48">
        <f>(ROUND(AC3524-AC3514,1)/AC3514)</f>
        <v>0.21323529411764708</v>
      </c>
      <c r="AE3524" s="113"/>
      <c r="AF3524" s="60"/>
    </row>
    <row r="3525" spans="1:32">
      <c r="A3525" s="99" t="s">
        <v>835</v>
      </c>
      <c r="B3525" s="93"/>
      <c r="C3525" s="21" t="s">
        <v>328</v>
      </c>
      <c r="D3525" s="12">
        <v>162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10</v>
      </c>
      <c r="K3525" s="13">
        <v>70</v>
      </c>
      <c r="L3525" s="13">
        <v>0</v>
      </c>
      <c r="M3525" s="13">
        <v>0</v>
      </c>
      <c r="N3525" s="14">
        <f>D3525*$D$14</f>
        <v>243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1093.5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1336.5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1336.5</v>
      </c>
      <c r="AD3525" s="48">
        <f>(ROUND(AC3525-AC3514,1)/AC3514)</f>
        <v>0.21323529411764708</v>
      </c>
      <c r="AE3525" s="113"/>
      <c r="AF3525" s="60"/>
    </row>
    <row r="3526" spans="1:32">
      <c r="A3526" s="99"/>
      <c r="B3526" s="93"/>
      <c r="C3526" s="21" t="s">
        <v>329</v>
      </c>
      <c r="D3526" s="12">
        <v>162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10</v>
      </c>
      <c r="K3526" s="13">
        <v>0</v>
      </c>
      <c r="L3526" s="13">
        <v>70</v>
      </c>
      <c r="M3526" s="13">
        <v>0</v>
      </c>
      <c r="N3526" s="14">
        <f>D3526*$D$15</f>
        <v>243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1093.5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1336.5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1336.5</v>
      </c>
      <c r="AD3526" s="48">
        <f>(ROUND(AC3526-AC3514,1)/AC3514)</f>
        <v>0.21323529411764708</v>
      </c>
      <c r="AE3526" s="113"/>
      <c r="AF3526" s="60"/>
    </row>
    <row r="3527" spans="1:32">
      <c r="A3527" s="99"/>
      <c r="B3527" s="93"/>
      <c r="C3527" s="21" t="s">
        <v>325</v>
      </c>
      <c r="D3527" s="12">
        <v>162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50</v>
      </c>
      <c r="K3527" s="13">
        <v>0</v>
      </c>
      <c r="L3527" s="13">
        <v>0</v>
      </c>
      <c r="M3527" s="13">
        <v>0</v>
      </c>
      <c r="N3527" s="14">
        <f>D3527*$D$16</f>
        <v>259.2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764.6400000000001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1023.8400000000001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1023.8</v>
      </c>
      <c r="AD3527" s="48">
        <f>(ROUND(AC3527-AC3514,1)/AC3514)</f>
        <v>-7.0624546114742198E-2</v>
      </c>
      <c r="AE3527" s="113"/>
      <c r="AF3527" s="60"/>
    </row>
    <row r="3528" spans="1:32">
      <c r="A3528" s="99"/>
      <c r="B3528" s="93"/>
      <c r="C3528" s="21" t="s">
        <v>326</v>
      </c>
      <c r="D3528" s="12">
        <v>162</v>
      </c>
      <c r="E3528" s="12">
        <v>0</v>
      </c>
      <c r="F3528" s="12">
        <v>0</v>
      </c>
      <c r="G3528" s="12">
        <v>0</v>
      </c>
      <c r="H3528" s="12">
        <v>0</v>
      </c>
      <c r="I3528" s="13">
        <v>90</v>
      </c>
      <c r="J3528" s="13">
        <v>10</v>
      </c>
      <c r="K3528" s="13">
        <v>0</v>
      </c>
      <c r="L3528" s="13">
        <v>0</v>
      </c>
      <c r="M3528" s="13">
        <v>0</v>
      </c>
      <c r="N3528" s="14">
        <f>D3528*$D$17</f>
        <v>259.2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1075.68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1334.88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1334.9</v>
      </c>
      <c r="AD3528" s="48">
        <f>(ROUND(AC3528-AC3514,1)/AC3514)</f>
        <v>0.21178286129266524</v>
      </c>
      <c r="AE3528" s="113"/>
      <c r="AF3528" s="60"/>
    </row>
    <row r="3529" spans="1:32">
      <c r="A3529" s="106" t="s">
        <v>0</v>
      </c>
      <c r="B3529" s="90" t="s">
        <v>882</v>
      </c>
      <c r="C3529" s="50" t="s">
        <v>241</v>
      </c>
      <c r="D3529" s="11">
        <v>170</v>
      </c>
      <c r="E3529" s="11">
        <v>0</v>
      </c>
      <c r="F3529" s="11">
        <v>0</v>
      </c>
      <c r="G3529" s="11">
        <v>0</v>
      </c>
      <c r="H3529" s="11">
        <v>0</v>
      </c>
      <c r="I3529" s="51">
        <v>70</v>
      </c>
      <c r="J3529" s="51">
        <v>0</v>
      </c>
      <c r="K3529" s="51">
        <v>0</v>
      </c>
      <c r="L3529" s="51">
        <v>0</v>
      </c>
      <c r="M3529" s="51">
        <v>0</v>
      </c>
      <c r="N3529" s="52">
        <f>D3529*$D$3</f>
        <v>340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0</v>
      </c>
      <c r="S3529" s="52">
        <f>(N3529/100)*(I3529*$I$3)+(N3529/100)*(J3529*$J$3)</f>
        <v>714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0</v>
      </c>
      <c r="X3529" s="52">
        <f t="shared" ref="X3529:X3543" si="1108">N3529+S3529</f>
        <v>1054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0</v>
      </c>
      <c r="AC3529" s="53">
        <f>ROUND(X3529+Y3529+Z3529+AA3529+AB3529,1)</f>
        <v>1054</v>
      </c>
      <c r="AD3529" s="58"/>
      <c r="AE3529" s="113"/>
      <c r="AF3529" s="60"/>
    </row>
    <row r="3530" spans="1:32">
      <c r="A3530" s="99" t="s">
        <v>802</v>
      </c>
      <c r="B3530" s="91">
        <v>40</v>
      </c>
      <c r="C3530" s="21" t="s">
        <v>324</v>
      </c>
      <c r="D3530" s="12">
        <v>170</v>
      </c>
      <c r="E3530" s="12">
        <v>0</v>
      </c>
      <c r="F3530" s="12">
        <v>0</v>
      </c>
      <c r="G3530" s="12">
        <v>0</v>
      </c>
      <c r="H3530" s="12">
        <v>0</v>
      </c>
      <c r="I3530" s="13">
        <v>80</v>
      </c>
      <c r="J3530" s="13">
        <v>18</v>
      </c>
      <c r="K3530" s="13">
        <v>0</v>
      </c>
      <c r="L3530" s="13">
        <v>0</v>
      </c>
      <c r="M3530" s="13">
        <v>0</v>
      </c>
      <c r="N3530" s="14">
        <f>D3530*$D$4</f>
        <v>272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0</v>
      </c>
      <c r="S3530" s="14">
        <f>(N3530/100)*(I3530*$I$4)+(N3530/100)*(J3530*$J$4)</f>
        <v>932.96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0</v>
      </c>
      <c r="X3530" s="14">
        <f t="shared" si="1108"/>
        <v>1204.96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0</v>
      </c>
      <c r="AC3530" s="15">
        <f>ROUND(X3530+Y3530+Z3530+AA3530+AB3530,1)</f>
        <v>1205</v>
      </c>
      <c r="AD3530" s="48">
        <f>(ROUND(AC3530-AC3529,1)/AC3529)</f>
        <v>0.14326375711574951</v>
      </c>
      <c r="AE3530" s="113" t="s">
        <v>801</v>
      </c>
      <c r="AF3530" s="60"/>
    </row>
    <row r="3531" spans="1:32">
      <c r="A3531" s="99" t="s">
        <v>803</v>
      </c>
      <c r="B3531" s="91">
        <v>0</v>
      </c>
      <c r="C3531" s="21" t="s">
        <v>836</v>
      </c>
      <c r="D3531" s="12">
        <v>170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0</v>
      </c>
      <c r="K3531" s="13">
        <v>0</v>
      </c>
      <c r="L3531" s="13">
        <v>0</v>
      </c>
      <c r="M3531" s="13">
        <v>0</v>
      </c>
      <c r="N3531" s="14">
        <f>D3531*$D$5</f>
        <v>340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0</v>
      </c>
      <c r="S3531" s="14">
        <f>(N3531/100)*(I3531*$I$5)+(N3531/100)*(J3531*$J$5)</f>
        <v>666.4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0</v>
      </c>
      <c r="X3531" s="14">
        <f t="shared" si="1108"/>
        <v>1006.4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0</v>
      </c>
      <c r="AC3531" s="15">
        <f t="shared" ref="AC3531:AC3543" si="1112">ROUND(X3531+Y3531+Z3531+AA3531+AB3531,1)</f>
        <v>1006.4</v>
      </c>
      <c r="AD3531" s="48">
        <f>(ROUND(AC3531-AC3529,1)/AC3529)</f>
        <v>-4.5161290322580649E-2</v>
      </c>
      <c r="AE3531" s="113"/>
      <c r="AF3531" s="60"/>
    </row>
    <row r="3532" spans="1:32">
      <c r="A3532" s="99" t="s">
        <v>804</v>
      </c>
      <c r="B3532" s="91">
        <v>0</v>
      </c>
      <c r="C3532" s="21" t="s">
        <v>337</v>
      </c>
      <c r="D3532" s="12">
        <v>170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0</v>
      </c>
      <c r="K3532" s="13">
        <v>0</v>
      </c>
      <c r="L3532" s="13">
        <v>0</v>
      </c>
      <c r="M3532" s="13">
        <v>0</v>
      </c>
      <c r="N3532" s="14">
        <f>D3532*$D$6</f>
        <v>340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0</v>
      </c>
      <c r="S3532" s="14">
        <f>(N3532/100)*(I3532*$I$6)+(N3532/100)*(J3532*$J$6)</f>
        <v>666.4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0</v>
      </c>
      <c r="X3532" s="14">
        <f t="shared" si="1108"/>
        <v>1006.4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0</v>
      </c>
      <c r="AC3532" s="15">
        <f t="shared" si="1112"/>
        <v>1006.4</v>
      </c>
      <c r="AD3532" s="48">
        <f>(ROUND(AC3532-AC3529,1)/AC3529)</f>
        <v>-4.5161290322580649E-2</v>
      </c>
      <c r="AE3532" s="113"/>
      <c r="AF3532" s="60"/>
    </row>
    <row r="3533" spans="1:32">
      <c r="A3533" s="99" t="s">
        <v>805</v>
      </c>
      <c r="B3533" s="91">
        <v>0</v>
      </c>
      <c r="C3533" s="21" t="s">
        <v>338</v>
      </c>
      <c r="D3533" s="12">
        <v>170</v>
      </c>
      <c r="E3533" s="12">
        <v>0</v>
      </c>
      <c r="F3533" s="12">
        <v>0</v>
      </c>
      <c r="G3533" s="12">
        <v>0</v>
      </c>
      <c r="H3533" s="12">
        <v>0</v>
      </c>
      <c r="I3533" s="13">
        <v>70</v>
      </c>
      <c r="J3533" s="13">
        <v>0</v>
      </c>
      <c r="K3533" s="13">
        <v>0</v>
      </c>
      <c r="L3533" s="13">
        <v>0</v>
      </c>
      <c r="M3533" s="13">
        <v>0</v>
      </c>
      <c r="N3533" s="14">
        <f>D3533*$D$7</f>
        <v>340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0</v>
      </c>
      <c r="S3533" s="14">
        <f>(N3533/100)*(I3533*$I$7)+(N3533/100)*(J3533*$J$7)</f>
        <v>666.4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0</v>
      </c>
      <c r="X3533" s="14">
        <f t="shared" si="1108"/>
        <v>1006.4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0</v>
      </c>
      <c r="AC3533" s="15">
        <f t="shared" si="1112"/>
        <v>1006.4</v>
      </c>
      <c r="AD3533" s="48">
        <f>(ROUND(AC3533-AC3529,1)/AC3529)</f>
        <v>-4.5161290322580649E-2</v>
      </c>
      <c r="AE3533" s="113"/>
      <c r="AF3533" s="60"/>
    </row>
    <row r="3534" spans="1:32">
      <c r="A3534" s="99" t="s">
        <v>655</v>
      </c>
      <c r="B3534" s="91"/>
      <c r="C3534" s="21" t="s">
        <v>339</v>
      </c>
      <c r="D3534" s="12">
        <v>170</v>
      </c>
      <c r="E3534" s="12">
        <v>0</v>
      </c>
      <c r="F3534" s="12">
        <v>0</v>
      </c>
      <c r="G3534" s="12">
        <v>0</v>
      </c>
      <c r="H3534" s="12">
        <v>0</v>
      </c>
      <c r="I3534" s="13">
        <v>70</v>
      </c>
      <c r="J3534" s="13">
        <v>0</v>
      </c>
      <c r="K3534" s="13">
        <v>0</v>
      </c>
      <c r="L3534" s="13">
        <v>0</v>
      </c>
      <c r="M3534" s="13">
        <v>0</v>
      </c>
      <c r="N3534" s="14">
        <f>D3534*$D$8</f>
        <v>340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0</v>
      </c>
      <c r="S3534" s="14">
        <f>(N3534/100)*(I3534*$I$8)+(N3534/100)*(J3534*$J$8)</f>
        <v>666.4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0</v>
      </c>
      <c r="X3534" s="14">
        <f t="shared" si="1108"/>
        <v>1006.4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0</v>
      </c>
      <c r="AC3534" s="15">
        <f t="shared" si="1112"/>
        <v>1006.4</v>
      </c>
      <c r="AD3534" s="48">
        <f>(ROUND(AC3534-AC3529,1)/AC3529)</f>
        <v>-4.5161290322580649E-2</v>
      </c>
      <c r="AE3534" s="113"/>
      <c r="AF3534" s="60"/>
    </row>
    <row r="3535" spans="1:32">
      <c r="A3535" s="99" t="s">
        <v>596</v>
      </c>
      <c r="B3535" s="91"/>
      <c r="C3535" s="21" t="s">
        <v>1</v>
      </c>
      <c r="D3535" s="12">
        <v>85</v>
      </c>
      <c r="E3535" s="12">
        <v>170</v>
      </c>
      <c r="F3535" s="12">
        <v>0</v>
      </c>
      <c r="G3535" s="12">
        <v>0</v>
      </c>
      <c r="H3535" s="12">
        <v>0</v>
      </c>
      <c r="I3535" s="13">
        <v>70</v>
      </c>
      <c r="J3535" s="13">
        <v>0</v>
      </c>
      <c r="K3535" s="13">
        <v>74</v>
      </c>
      <c r="L3535" s="13">
        <v>0</v>
      </c>
      <c r="M3535" s="13">
        <v>0</v>
      </c>
      <c r="N3535" s="14">
        <f>D3535*$D$9</f>
        <v>110.5</v>
      </c>
      <c r="O3535" s="14">
        <f>E3535*$E$9</f>
        <v>255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232.04999999999998</v>
      </c>
      <c r="T3535" s="14">
        <f>(O3535/100)*(K3535*$K$9)</f>
        <v>566.09999999999991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342.54999999999995</v>
      </c>
      <c r="Y3535" s="14">
        <f t="shared" si="1109"/>
        <v>821.09999999999991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1163.7</v>
      </c>
      <c r="AD3535" s="48">
        <f>(ROUND(AC3535-AC3529,1)/AC3529)</f>
        <v>0.10407969639468691</v>
      </c>
      <c r="AE3535" s="113"/>
      <c r="AF3535" s="60"/>
    </row>
    <row r="3536" spans="1:32">
      <c r="A3536" s="99" t="s">
        <v>831</v>
      </c>
      <c r="B3536" s="91"/>
      <c r="C3536" s="21" t="s">
        <v>2</v>
      </c>
      <c r="D3536" s="12">
        <v>85</v>
      </c>
      <c r="E3536" s="12">
        <v>0</v>
      </c>
      <c r="F3536" s="12">
        <v>170</v>
      </c>
      <c r="G3536" s="12">
        <v>0</v>
      </c>
      <c r="H3536" s="12">
        <v>0</v>
      </c>
      <c r="I3536" s="13">
        <v>70</v>
      </c>
      <c r="J3536" s="13">
        <v>0</v>
      </c>
      <c r="K3536" s="13">
        <v>37</v>
      </c>
      <c r="L3536" s="13">
        <v>37</v>
      </c>
      <c r="M3536" s="13">
        <v>0</v>
      </c>
      <c r="N3536" s="14">
        <f>D3536*$D$10</f>
        <v>110.5</v>
      </c>
      <c r="O3536" s="14">
        <f>E3536*$E$10</f>
        <v>0</v>
      </c>
      <c r="P3536" s="14">
        <f>F3536*$F$10</f>
        <v>255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232.04999999999998</v>
      </c>
      <c r="T3536" s="14">
        <f>(O3536/100)*(K3536*$J$10)</f>
        <v>0</v>
      </c>
      <c r="U3536" s="14">
        <f>(P3536/100)*(K3536*$K$10)+(P3536/100)*(L3536*$L$10)</f>
        <v>566.09999999999991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342.54999999999995</v>
      </c>
      <c r="Y3536" s="14">
        <f t="shared" si="1109"/>
        <v>0</v>
      </c>
      <c r="Z3536" s="14">
        <f t="shared" si="1110"/>
        <v>821.09999999999991</v>
      </c>
      <c r="AA3536" s="14">
        <f t="shared" si="1111"/>
        <v>0</v>
      </c>
      <c r="AB3536" s="14">
        <f t="shared" si="1113"/>
        <v>0</v>
      </c>
      <c r="AC3536" s="15">
        <f t="shared" si="1112"/>
        <v>1163.7</v>
      </c>
      <c r="AD3536" s="48">
        <f>(ROUND(AC3536-AC3529,1)/AC3529)</f>
        <v>0.10407969639468691</v>
      </c>
      <c r="AE3536" s="113"/>
      <c r="AF3536" s="60"/>
    </row>
    <row r="3537" spans="1:32">
      <c r="A3537" s="99" t="s">
        <v>832</v>
      </c>
      <c r="B3537" s="91"/>
      <c r="C3537" s="21" t="s">
        <v>3</v>
      </c>
      <c r="D3537" s="12">
        <v>85</v>
      </c>
      <c r="E3537" s="12">
        <v>0</v>
      </c>
      <c r="F3537" s="12">
        <v>0</v>
      </c>
      <c r="G3537" s="12">
        <v>170</v>
      </c>
      <c r="H3537" s="12">
        <v>0</v>
      </c>
      <c r="I3537" s="13">
        <v>70</v>
      </c>
      <c r="J3537" s="13">
        <v>0</v>
      </c>
      <c r="K3537" s="13">
        <v>0</v>
      </c>
      <c r="L3537" s="13">
        <v>74</v>
      </c>
      <c r="M3537" s="13">
        <v>0</v>
      </c>
      <c r="N3537" s="14">
        <f>D3537*$D$11</f>
        <v>110.5</v>
      </c>
      <c r="O3537" s="14">
        <f>E3537*$E$11</f>
        <v>0</v>
      </c>
      <c r="P3537" s="14">
        <f>F3537*$F$11</f>
        <v>0</v>
      </c>
      <c r="Q3537" s="14">
        <f>G3537*$G$11</f>
        <v>255</v>
      </c>
      <c r="R3537" s="14">
        <f>H3537*$H$11</f>
        <v>0</v>
      </c>
      <c r="S3537" s="14">
        <f>(N3537/100)*(I3537*$I$11)+(N3537/100)*(J3537*$J$11)</f>
        <v>232.04999999999998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566.09999999999991</v>
      </c>
      <c r="W3537" s="14">
        <f>(R3537/100)*(K3537*$K$11)+(R3537/100)*(L3537*$L$11)</f>
        <v>0</v>
      </c>
      <c r="X3537" s="14">
        <f t="shared" si="1108"/>
        <v>342.54999999999995</v>
      </c>
      <c r="Y3537" s="14">
        <f t="shared" si="1109"/>
        <v>0</v>
      </c>
      <c r="Z3537" s="14">
        <f t="shared" si="1110"/>
        <v>0</v>
      </c>
      <c r="AA3537" s="14">
        <f t="shared" si="1111"/>
        <v>821.09999999999991</v>
      </c>
      <c r="AB3537" s="14">
        <f t="shared" si="1113"/>
        <v>0</v>
      </c>
      <c r="AC3537" s="15">
        <f t="shared" si="1112"/>
        <v>1163.7</v>
      </c>
      <c r="AD3537" s="48">
        <f>(ROUND(AC3537-AC3529,1)/AC3529)</f>
        <v>0.10407969639468691</v>
      </c>
      <c r="AE3537" s="113"/>
      <c r="AF3537" s="60"/>
    </row>
    <row r="3538" spans="1:32">
      <c r="A3538" s="99" t="s">
        <v>833</v>
      </c>
      <c r="B3538" s="91"/>
      <c r="C3538" s="21" t="s">
        <v>4</v>
      </c>
      <c r="D3538" s="12">
        <v>85</v>
      </c>
      <c r="E3538" s="12">
        <v>0</v>
      </c>
      <c r="F3538" s="12">
        <v>0</v>
      </c>
      <c r="G3538" s="12">
        <v>0</v>
      </c>
      <c r="H3538" s="12">
        <v>170</v>
      </c>
      <c r="I3538" s="13">
        <v>70</v>
      </c>
      <c r="J3538" s="13">
        <v>0</v>
      </c>
      <c r="K3538" s="13">
        <v>37</v>
      </c>
      <c r="L3538" s="13">
        <v>37</v>
      </c>
      <c r="M3538" s="13">
        <v>0</v>
      </c>
      <c r="N3538" s="14">
        <f>D3538*$D$12</f>
        <v>110.5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255</v>
      </c>
      <c r="S3538" s="14">
        <f>(N3538/100)*(I3538*$I$12)+(N3538/100)*(J3538*$J$12)</f>
        <v>232.04999999999998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566.09999999999991</v>
      </c>
      <c r="X3538" s="14">
        <f t="shared" si="1108"/>
        <v>342.54999999999995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821.09999999999991</v>
      </c>
      <c r="AC3538" s="15">
        <f t="shared" si="1112"/>
        <v>1163.7</v>
      </c>
      <c r="AD3538" s="48">
        <f>(ROUND(AC3538-AC3529,1)/AC3529)</f>
        <v>0.10407969639468691</v>
      </c>
      <c r="AE3538" s="113"/>
      <c r="AF3538" s="60"/>
    </row>
    <row r="3539" spans="1:32">
      <c r="A3539" s="99" t="s">
        <v>834</v>
      </c>
      <c r="B3539" s="91"/>
      <c r="C3539" s="21" t="s">
        <v>327</v>
      </c>
      <c r="D3539" s="12">
        <v>170</v>
      </c>
      <c r="E3539" s="12">
        <v>0</v>
      </c>
      <c r="F3539" s="12">
        <v>0</v>
      </c>
      <c r="G3539" s="12">
        <v>0</v>
      </c>
      <c r="H3539" s="12">
        <v>0</v>
      </c>
      <c r="I3539" s="13">
        <v>70</v>
      </c>
      <c r="J3539" s="13">
        <v>0</v>
      </c>
      <c r="K3539" s="13">
        <v>0</v>
      </c>
      <c r="L3539" s="13">
        <v>0</v>
      </c>
      <c r="M3539" s="13">
        <v>66</v>
      </c>
      <c r="N3539" s="14">
        <f>D3539*$D$13</f>
        <v>255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0</v>
      </c>
      <c r="S3539" s="14">
        <f>(N3539/100)*(I3539*$I$14)+(N3539/100)*(J3539*$J$14)+(N3539/100)*(M3539*$M$14)</f>
        <v>1040.4000000000001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0</v>
      </c>
      <c r="X3539" s="14">
        <f t="shared" si="1108"/>
        <v>1295.4000000000001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0</v>
      </c>
      <c r="AC3539" s="15">
        <f t="shared" si="1112"/>
        <v>1295.4000000000001</v>
      </c>
      <c r="AD3539" s="48">
        <f>(ROUND(AC3539-AC3529,1)/AC3529)</f>
        <v>0.22903225806451613</v>
      </c>
      <c r="AE3539" s="113"/>
      <c r="AF3539" s="60"/>
    </row>
    <row r="3540" spans="1:32">
      <c r="A3540" s="99" t="s">
        <v>835</v>
      </c>
      <c r="B3540" s="91"/>
      <c r="C3540" s="21" t="s">
        <v>328</v>
      </c>
      <c r="D3540" s="12">
        <v>170</v>
      </c>
      <c r="E3540" s="12">
        <v>0</v>
      </c>
      <c r="F3540" s="12">
        <v>0</v>
      </c>
      <c r="G3540" s="12">
        <v>0</v>
      </c>
      <c r="H3540" s="12">
        <v>0</v>
      </c>
      <c r="I3540" s="13">
        <v>70</v>
      </c>
      <c r="J3540" s="13">
        <v>0</v>
      </c>
      <c r="K3540" s="13">
        <v>66</v>
      </c>
      <c r="L3540" s="13">
        <v>0</v>
      </c>
      <c r="M3540" s="13">
        <v>0</v>
      </c>
      <c r="N3540" s="14">
        <f>D3540*$D$14</f>
        <v>255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1040.4000000000001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1295.4000000000001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1295.4000000000001</v>
      </c>
      <c r="AD3540" s="48">
        <f>(ROUND(AC3540-AC3529,1)/AC3529)</f>
        <v>0.22903225806451613</v>
      </c>
      <c r="AE3540" s="113"/>
      <c r="AF3540" s="60"/>
    </row>
    <row r="3541" spans="1:32">
      <c r="A3541" s="99"/>
      <c r="B3541" s="91"/>
      <c r="C3541" s="21" t="s">
        <v>329</v>
      </c>
      <c r="D3541" s="12">
        <v>170</v>
      </c>
      <c r="E3541" s="12">
        <v>0</v>
      </c>
      <c r="F3541" s="12">
        <v>0</v>
      </c>
      <c r="G3541" s="12">
        <v>0</v>
      </c>
      <c r="H3541" s="12">
        <v>0</v>
      </c>
      <c r="I3541" s="13">
        <v>70</v>
      </c>
      <c r="J3541" s="13">
        <v>0</v>
      </c>
      <c r="K3541" s="13">
        <v>0</v>
      </c>
      <c r="L3541" s="13">
        <v>66</v>
      </c>
      <c r="M3541" s="13">
        <v>0</v>
      </c>
      <c r="N3541" s="14">
        <f>D3541*$D$15</f>
        <v>255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1040.4000000000001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1295.4000000000001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1295.4000000000001</v>
      </c>
      <c r="AD3541" s="48">
        <f>(ROUND(AC3541-AC3529,1)/AC3529)</f>
        <v>0.22903225806451613</v>
      </c>
      <c r="AE3541" s="113"/>
      <c r="AF3541" s="60"/>
    </row>
    <row r="3542" spans="1:32">
      <c r="A3542" s="99"/>
      <c r="B3542" s="91"/>
      <c r="C3542" s="21" t="s">
        <v>325</v>
      </c>
      <c r="D3542" s="12">
        <v>170</v>
      </c>
      <c r="E3542" s="12">
        <v>0</v>
      </c>
      <c r="F3542" s="12">
        <v>0</v>
      </c>
      <c r="G3542" s="12">
        <v>0</v>
      </c>
      <c r="H3542" s="12">
        <v>0</v>
      </c>
      <c r="I3542" s="13">
        <v>70</v>
      </c>
      <c r="J3542" s="13">
        <v>40</v>
      </c>
      <c r="K3542" s="13">
        <v>0</v>
      </c>
      <c r="L3542" s="13">
        <v>0</v>
      </c>
      <c r="M3542" s="13">
        <v>0</v>
      </c>
      <c r="N3542" s="14">
        <f>D3542*$D$16</f>
        <v>272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0</v>
      </c>
      <c r="S3542" s="14">
        <f>(N3542/100)*(I3542*$I$16)+(N3542/100)*(J3542*$J$16)</f>
        <v>680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0</v>
      </c>
      <c r="X3542" s="14">
        <f t="shared" si="1108"/>
        <v>952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0</v>
      </c>
      <c r="AC3542" s="15">
        <f t="shared" si="1112"/>
        <v>952</v>
      </c>
      <c r="AD3542" s="48">
        <f>(ROUND(AC3542-AC3529,1)/AC3529)</f>
        <v>-9.6774193548387094E-2</v>
      </c>
      <c r="AE3542" s="113"/>
      <c r="AF3542" s="60"/>
    </row>
    <row r="3543" spans="1:32">
      <c r="A3543" s="99"/>
      <c r="B3543" s="91"/>
      <c r="C3543" s="21" t="s">
        <v>326</v>
      </c>
      <c r="D3543" s="12">
        <v>170</v>
      </c>
      <c r="E3543" s="12">
        <v>0</v>
      </c>
      <c r="F3543" s="12">
        <v>0</v>
      </c>
      <c r="G3543" s="12">
        <v>0</v>
      </c>
      <c r="H3543" s="12">
        <v>0</v>
      </c>
      <c r="I3543" s="13">
        <v>85</v>
      </c>
      <c r="J3543" s="13">
        <v>0</v>
      </c>
      <c r="K3543" s="13">
        <v>0</v>
      </c>
      <c r="L3543" s="13">
        <v>0</v>
      </c>
      <c r="M3543" s="13">
        <v>0</v>
      </c>
      <c r="N3543" s="14">
        <f>D3543*$D$17</f>
        <v>272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0</v>
      </c>
      <c r="S3543" s="14">
        <f>(N3543/100)*(I3543*$I$17)+(N3543/100)*(J3543*$J$17)</f>
        <v>1040.4000000000001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0</v>
      </c>
      <c r="X3543" s="14">
        <f t="shared" si="1108"/>
        <v>1312.4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0</v>
      </c>
      <c r="AC3543" s="15">
        <f t="shared" si="1112"/>
        <v>1312.4</v>
      </c>
      <c r="AD3543" s="48">
        <f>(ROUND(AC3543-AC3529,1)/AC3529)</f>
        <v>0.24516129032258063</v>
      </c>
      <c r="AE3543" s="111"/>
      <c r="AF3543" s="63"/>
    </row>
    <row r="3544" spans="1:32">
      <c r="A3544" s="106" t="s">
        <v>0</v>
      </c>
      <c r="B3544" s="92" t="s">
        <v>883</v>
      </c>
      <c r="C3544" s="50" t="s">
        <v>241</v>
      </c>
      <c r="D3544" s="11">
        <v>152</v>
      </c>
      <c r="E3544" s="11">
        <v>0</v>
      </c>
      <c r="F3544" s="11">
        <v>0</v>
      </c>
      <c r="G3544" s="11">
        <v>0</v>
      </c>
      <c r="H3544" s="11">
        <v>85</v>
      </c>
      <c r="I3544" s="51">
        <v>60</v>
      </c>
      <c r="J3544" s="51">
        <v>0</v>
      </c>
      <c r="K3544" s="51">
        <v>15</v>
      </c>
      <c r="L3544" s="51">
        <v>15</v>
      </c>
      <c r="M3544" s="51">
        <v>0</v>
      </c>
      <c r="N3544" s="52">
        <f>D3544*$D$3</f>
        <v>304</v>
      </c>
      <c r="O3544" s="52">
        <f>E3544*$E$3</f>
        <v>0</v>
      </c>
      <c r="P3544" s="52">
        <f>F3544*$F$3</f>
        <v>0</v>
      </c>
      <c r="Q3544" s="52">
        <f>G3544*$G$3</f>
        <v>0</v>
      </c>
      <c r="R3544" s="52">
        <f>H3544*$H$3</f>
        <v>170</v>
      </c>
      <c r="S3544" s="52">
        <f>(N3544/100)*(I3544*$I$3)+(N3544/100)*(J3544*$J$3)</f>
        <v>547.20000000000005</v>
      </c>
      <c r="T3544" s="52">
        <f>(O3544/100)*(K3544*$K$3)</f>
        <v>0</v>
      </c>
      <c r="U3544" s="52">
        <f>(P3544/100)*(K3544*$K$3)+(P3544/100)*(L3544*$L$3)</f>
        <v>0</v>
      </c>
      <c r="V3544" s="52">
        <f>(Q3544/100)*(L3544*$L$3)</f>
        <v>0</v>
      </c>
      <c r="W3544" s="52">
        <f>(R3544/100)*(K3544*$K$3)+(R3544/100)*(L3544*$L$3)</f>
        <v>153</v>
      </c>
      <c r="X3544" s="52">
        <f t="shared" ref="X3544:X3558" si="1114">N3544+S3544</f>
        <v>851.2</v>
      </c>
      <c r="Y3544" s="52">
        <f t="shared" ref="Y3544:Y3558" si="1115">O3544+T3544</f>
        <v>0</v>
      </c>
      <c r="Z3544" s="52">
        <f t="shared" ref="Z3544:Z3558" si="1116">P3544+U3544</f>
        <v>0</v>
      </c>
      <c r="AA3544" s="52">
        <f t="shared" ref="AA3544:AA3558" si="1117">Q3544+V3544</f>
        <v>0</v>
      </c>
      <c r="AB3544" s="52">
        <f>R3544+W3544</f>
        <v>323</v>
      </c>
      <c r="AC3544" s="53">
        <f>ROUND(X3544+Y3544+Z3544+AA3544+AB3544,1)</f>
        <v>1174.2</v>
      </c>
      <c r="AD3544" s="58"/>
      <c r="AE3544" s="113"/>
      <c r="AF3544" s="60"/>
    </row>
    <row r="3545" spans="1:32">
      <c r="A3545" s="99" t="s">
        <v>802</v>
      </c>
      <c r="B3545" s="93">
        <v>40</v>
      </c>
      <c r="C3545" s="21" t="s">
        <v>324</v>
      </c>
      <c r="D3545" s="12">
        <v>152</v>
      </c>
      <c r="E3545" s="12">
        <v>0</v>
      </c>
      <c r="F3545" s="12">
        <v>0</v>
      </c>
      <c r="G3545" s="12">
        <v>0</v>
      </c>
      <c r="H3545" s="12">
        <v>85</v>
      </c>
      <c r="I3545" s="13">
        <v>70</v>
      </c>
      <c r="J3545" s="13">
        <v>30</v>
      </c>
      <c r="K3545" s="13">
        <v>15</v>
      </c>
      <c r="L3545" s="13">
        <v>15</v>
      </c>
      <c r="M3545" s="13">
        <v>0</v>
      </c>
      <c r="N3545" s="14">
        <f>D3545*$D$4</f>
        <v>243.20000000000002</v>
      </c>
      <c r="O3545" s="14">
        <f>E3545*$E$4</f>
        <v>0</v>
      </c>
      <c r="P3545" s="14">
        <f>F3545*$F$4</f>
        <v>0</v>
      </c>
      <c r="Q3545" s="14">
        <f>G3545*$G$4</f>
        <v>0</v>
      </c>
      <c r="R3545" s="14">
        <f>H3545*$H$4</f>
        <v>136</v>
      </c>
      <c r="S3545" s="14">
        <f>(N3545/100)*(I3545*$I$4)+(N3545/100)*(J3545*$J$4)</f>
        <v>851.20000000000016</v>
      </c>
      <c r="T3545" s="14">
        <f>(O3545/100)*(K3545*$K$4)</f>
        <v>0</v>
      </c>
      <c r="U3545" s="14">
        <f>(P3545/100)*(K3545*$K$4)+(P3545/100)*(L3545*$L$4)</f>
        <v>0</v>
      </c>
      <c r="V3545" s="14">
        <f>(Q3545/100)*(L3545*$L$4)</f>
        <v>0</v>
      </c>
      <c r="W3545" s="14">
        <f>(R3545/100)*(K3545*$K$4)+(R3545/100)*(L3545*$L$4)</f>
        <v>122.4</v>
      </c>
      <c r="X3545" s="14">
        <f t="shared" si="1114"/>
        <v>1094.4000000000001</v>
      </c>
      <c r="Y3545" s="14">
        <f t="shared" si="1115"/>
        <v>0</v>
      </c>
      <c r="Z3545" s="14">
        <f t="shared" si="1116"/>
        <v>0</v>
      </c>
      <c r="AA3545" s="14">
        <f t="shared" si="1117"/>
        <v>0</v>
      </c>
      <c r="AB3545" s="14">
        <f>R3545+W3545</f>
        <v>258.39999999999998</v>
      </c>
      <c r="AC3545" s="15">
        <f>ROUND(X3545+Y3545+Z3545+AA3545+AB3545,1)</f>
        <v>1352.8</v>
      </c>
      <c r="AD3545" s="48">
        <f>(ROUND(AC3545-AC3544,1)/AC3544)</f>
        <v>0.15210355987055016</v>
      </c>
      <c r="AE3545" s="113"/>
      <c r="AF3545" s="60"/>
    </row>
    <row r="3546" spans="1:32">
      <c r="A3546" s="99" t="s">
        <v>803</v>
      </c>
      <c r="B3546" s="93">
        <v>12</v>
      </c>
      <c r="C3546" s="21" t="s">
        <v>836</v>
      </c>
      <c r="D3546" s="12">
        <v>152</v>
      </c>
      <c r="E3546" s="12">
        <v>0</v>
      </c>
      <c r="F3546" s="12">
        <v>0</v>
      </c>
      <c r="G3546" s="12">
        <v>0</v>
      </c>
      <c r="H3546" s="12">
        <v>85</v>
      </c>
      <c r="I3546" s="13">
        <v>60</v>
      </c>
      <c r="J3546" s="13">
        <v>0</v>
      </c>
      <c r="K3546" s="13">
        <v>15</v>
      </c>
      <c r="L3546" s="13">
        <v>15</v>
      </c>
      <c r="M3546" s="13">
        <v>0</v>
      </c>
      <c r="N3546" s="14">
        <f>D3546*$D$5</f>
        <v>304</v>
      </c>
      <c r="O3546" s="14">
        <f>E3546*$E$5</f>
        <v>0</v>
      </c>
      <c r="P3546" s="14">
        <f>F3546*$F$5</f>
        <v>0</v>
      </c>
      <c r="Q3546" s="14">
        <f>G3546*$G$5</f>
        <v>0</v>
      </c>
      <c r="R3546" s="14">
        <f>H3546*$H$5</f>
        <v>170</v>
      </c>
      <c r="S3546" s="14">
        <f>(N3546/100)*(I3546*$I$5)+(N3546/100)*(J3546*$J$5)</f>
        <v>510.72</v>
      </c>
      <c r="T3546" s="14">
        <f>(O3546/100)*(K3546*$K$5)</f>
        <v>0</v>
      </c>
      <c r="U3546" s="14">
        <f>(P3546/100)*(K3546*$K$5)+(P3546/100)*(L3546*$L$5)</f>
        <v>0</v>
      </c>
      <c r="V3546" s="14">
        <f>(Q3546/100)*(L3546*$L$5)</f>
        <v>0</v>
      </c>
      <c r="W3546" s="14">
        <f>(R3546/100)*(K3546*$K$5)+(R3546/100)*(L3546*$L$5)</f>
        <v>142.79999999999998</v>
      </c>
      <c r="X3546" s="14">
        <f t="shared" si="1114"/>
        <v>814.72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312.79999999999995</v>
      </c>
      <c r="AC3546" s="15">
        <f t="shared" ref="AC3546:AC3558" si="1118">ROUND(X3546+Y3546+Z3546+AA3546+AB3546,1)</f>
        <v>1127.5</v>
      </c>
      <c r="AD3546" s="48">
        <f>(ROUND(AC3546-AC3544,1)/AC3544)</f>
        <v>-3.9771759495826946E-2</v>
      </c>
      <c r="AE3546" s="113" t="s">
        <v>801</v>
      </c>
      <c r="AF3546" s="60"/>
    </row>
    <row r="3547" spans="1:32">
      <c r="A3547" s="99" t="s">
        <v>804</v>
      </c>
      <c r="B3547" s="93">
        <v>15</v>
      </c>
      <c r="C3547" s="21" t="s">
        <v>337</v>
      </c>
      <c r="D3547" s="12">
        <v>152</v>
      </c>
      <c r="E3547" s="12">
        <v>0</v>
      </c>
      <c r="F3547" s="12">
        <v>0</v>
      </c>
      <c r="G3547" s="12">
        <v>0</v>
      </c>
      <c r="H3547" s="12">
        <v>85</v>
      </c>
      <c r="I3547" s="13">
        <v>60</v>
      </c>
      <c r="J3547" s="13">
        <v>0</v>
      </c>
      <c r="K3547" s="13">
        <v>15</v>
      </c>
      <c r="L3547" s="13">
        <v>15</v>
      </c>
      <c r="M3547" s="13">
        <v>0</v>
      </c>
      <c r="N3547" s="14">
        <f>D3547*$D$6</f>
        <v>304</v>
      </c>
      <c r="O3547" s="14">
        <f>E3547*$E$6</f>
        <v>0</v>
      </c>
      <c r="P3547" s="14">
        <f>F3547*$F$6</f>
        <v>0</v>
      </c>
      <c r="Q3547" s="14">
        <f>G3547*$G$6</f>
        <v>0</v>
      </c>
      <c r="R3547" s="14">
        <f>H3547*$H$6</f>
        <v>170</v>
      </c>
      <c r="S3547" s="14">
        <f>(N3547/100)*(I3547*$I$6)+(N3547/100)*(J3547*$J$6)</f>
        <v>510.72</v>
      </c>
      <c r="T3547" s="14">
        <f>(O3547/100)*(K3547*$K$6)</f>
        <v>0</v>
      </c>
      <c r="U3547" s="14">
        <f>(P3547/100)*(K3547*$K$6)+(P3547/100)*(L3547*$L$6)</f>
        <v>0</v>
      </c>
      <c r="V3547" s="14">
        <f>(Q3547/100)*(L3547*$L$6)</f>
        <v>0</v>
      </c>
      <c r="W3547" s="14">
        <f>(R3547/100)*(K3547*$K$6)+(R3547/100)*(L3547*$L$6)</f>
        <v>142.79999999999998</v>
      </c>
      <c r="X3547" s="14">
        <f t="shared" si="1114"/>
        <v>814.72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 t="shared" ref="AB3547:AB3558" si="1119">R3547+W3547</f>
        <v>312.79999999999995</v>
      </c>
      <c r="AC3547" s="15">
        <f t="shared" si="1118"/>
        <v>1127.5</v>
      </c>
      <c r="AD3547" s="48">
        <f>(ROUND(AC3547-AC3544,1)/AC3544)</f>
        <v>-3.9771759495826946E-2</v>
      </c>
      <c r="AE3547" s="113"/>
      <c r="AF3547" s="60"/>
    </row>
    <row r="3548" spans="1:32">
      <c r="A3548" s="99" t="s">
        <v>805</v>
      </c>
      <c r="B3548" s="93">
        <v>15</v>
      </c>
      <c r="C3548" s="21" t="s">
        <v>338</v>
      </c>
      <c r="D3548" s="12">
        <v>152</v>
      </c>
      <c r="E3548" s="12">
        <v>0</v>
      </c>
      <c r="F3548" s="12">
        <v>0</v>
      </c>
      <c r="G3548" s="12">
        <v>0</v>
      </c>
      <c r="H3548" s="12">
        <v>85</v>
      </c>
      <c r="I3548" s="13">
        <v>60</v>
      </c>
      <c r="J3548" s="13">
        <v>0</v>
      </c>
      <c r="K3548" s="13">
        <v>15</v>
      </c>
      <c r="L3548" s="13">
        <v>15</v>
      </c>
      <c r="M3548" s="13">
        <v>0</v>
      </c>
      <c r="N3548" s="14">
        <f>D3548*$D$7</f>
        <v>304</v>
      </c>
      <c r="O3548" s="14">
        <f>E3548*$E$7</f>
        <v>0</v>
      </c>
      <c r="P3548" s="14">
        <f>F3548*$F$7</f>
        <v>0</v>
      </c>
      <c r="Q3548" s="14">
        <f>G3548*$G$7</f>
        <v>0</v>
      </c>
      <c r="R3548" s="14">
        <f>H3548*$H$7</f>
        <v>170</v>
      </c>
      <c r="S3548" s="14">
        <f>(N3548/100)*(I3548*$I$7)+(N3548/100)*(J3548*$J$7)</f>
        <v>510.72</v>
      </c>
      <c r="T3548" s="14">
        <f>(O3548/100)*(K3548*$K$7)</f>
        <v>0</v>
      </c>
      <c r="U3548" s="14">
        <f>(P3548/100)*(K3548*$K$7)+(P3548/100)*(L3548*$L$7)</f>
        <v>0</v>
      </c>
      <c r="V3548" s="14">
        <f>(Q3548/100)*(L3548*$L$7)</f>
        <v>0</v>
      </c>
      <c r="W3548" s="14">
        <f>(R3548/100)*(K3548*$K$7)+(R3548/100)*(L3548*$L$7)</f>
        <v>142.79999999999998</v>
      </c>
      <c r="X3548" s="14">
        <f t="shared" si="1114"/>
        <v>814.72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si="1119"/>
        <v>312.79999999999995</v>
      </c>
      <c r="AC3548" s="15">
        <f t="shared" si="1118"/>
        <v>1127.5</v>
      </c>
      <c r="AD3548" s="48">
        <f>(ROUND(AC3548-AC3544,1)/AC3544)</f>
        <v>-3.9771759495826946E-2</v>
      </c>
      <c r="AE3548" s="113"/>
      <c r="AF3548" s="60"/>
    </row>
    <row r="3549" spans="1:32">
      <c r="A3549" s="99" t="s">
        <v>655</v>
      </c>
      <c r="B3549" s="93"/>
      <c r="C3549" s="21" t="s">
        <v>339</v>
      </c>
      <c r="D3549" s="12">
        <v>152</v>
      </c>
      <c r="E3549" s="12">
        <v>0</v>
      </c>
      <c r="F3549" s="12">
        <v>0</v>
      </c>
      <c r="G3549" s="12">
        <v>0</v>
      </c>
      <c r="H3549" s="12">
        <v>85</v>
      </c>
      <c r="I3549" s="13">
        <v>60</v>
      </c>
      <c r="J3549" s="13">
        <v>0</v>
      </c>
      <c r="K3549" s="13">
        <v>15</v>
      </c>
      <c r="L3549" s="13">
        <v>15</v>
      </c>
      <c r="M3549" s="13">
        <v>0</v>
      </c>
      <c r="N3549" s="14">
        <f>D3549*$D$8</f>
        <v>304</v>
      </c>
      <c r="O3549" s="14">
        <f>E3549*$E$8</f>
        <v>0</v>
      </c>
      <c r="P3549" s="14">
        <f>F3549*$F$8</f>
        <v>0</v>
      </c>
      <c r="Q3549" s="14">
        <f>G3549*$G$8</f>
        <v>0</v>
      </c>
      <c r="R3549" s="14">
        <f>H3549*$H$8</f>
        <v>170</v>
      </c>
      <c r="S3549" s="14">
        <f>(N3549/100)*(I3549*$I$8)+(N3549/100)*(J3549*$J$8)</f>
        <v>510.72</v>
      </c>
      <c r="T3549" s="14">
        <f>(O3549/100)*(K3549*$K$8)</f>
        <v>0</v>
      </c>
      <c r="U3549" s="14">
        <f>(P3549/100)*(K3549*$K$8)+(P3549/100)*(L3549*$L$8)</f>
        <v>0</v>
      </c>
      <c r="V3549" s="14">
        <f>(Q3549/100)*(L3549*$L$8)</f>
        <v>0</v>
      </c>
      <c r="W3549" s="14">
        <f>(R3549/100)*(K3549*$K$8)+(R3549/100)*(L3549*$L$8)</f>
        <v>142.79999999999998</v>
      </c>
      <c r="X3549" s="14">
        <f t="shared" si="1114"/>
        <v>814.72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312.79999999999995</v>
      </c>
      <c r="AC3549" s="15">
        <f t="shared" si="1118"/>
        <v>1127.5</v>
      </c>
      <c r="AD3549" s="48">
        <f>(ROUND(AC3549-AC3544,1)/AC3544)</f>
        <v>-3.9771759495826946E-2</v>
      </c>
      <c r="AE3549" s="113"/>
      <c r="AF3549" s="60"/>
    </row>
    <row r="3550" spans="1:32">
      <c r="A3550" s="99" t="s">
        <v>596</v>
      </c>
      <c r="B3550" s="93"/>
      <c r="C3550" s="21" t="s">
        <v>1</v>
      </c>
      <c r="D3550" s="12">
        <v>76</v>
      </c>
      <c r="E3550" s="12">
        <v>190</v>
      </c>
      <c r="F3550" s="12">
        <v>0</v>
      </c>
      <c r="G3550" s="12">
        <v>0</v>
      </c>
      <c r="H3550" s="12">
        <v>0</v>
      </c>
      <c r="I3550" s="13">
        <v>60</v>
      </c>
      <c r="J3550" s="13">
        <v>0</v>
      </c>
      <c r="K3550" s="13">
        <v>80</v>
      </c>
      <c r="L3550" s="13">
        <v>0</v>
      </c>
      <c r="M3550" s="13">
        <v>0</v>
      </c>
      <c r="N3550" s="14">
        <f>D3550*$D$9</f>
        <v>98.8</v>
      </c>
      <c r="O3550" s="14">
        <f>E3550*$E$9</f>
        <v>285</v>
      </c>
      <c r="P3550" s="14">
        <f>F3550*$F$9</f>
        <v>0</v>
      </c>
      <c r="Q3550" s="14">
        <f>G3550*$G$9</f>
        <v>0</v>
      </c>
      <c r="R3550" s="14">
        <f>H3550*$H$9</f>
        <v>0</v>
      </c>
      <c r="S3550" s="14">
        <f>(N3550/100)*(I3550*$I$9)+(N3550/100)*(J3550*$J$9)</f>
        <v>177.84</v>
      </c>
      <c r="T3550" s="14">
        <f>(O3550/100)*(K3550*$K$9)</f>
        <v>684</v>
      </c>
      <c r="U3550" s="14">
        <f>(P3550/100)*(K3550*$K$9)+(P3550/100)*(L3550*$L$9)</f>
        <v>0</v>
      </c>
      <c r="V3550" s="14">
        <f>(Q3550/100)*(L3550*$L$9)</f>
        <v>0</v>
      </c>
      <c r="W3550" s="14">
        <f>(R3550/100)*(K3550*$K$9)+(R3550/100)*(L3550*$L$9)</f>
        <v>0</v>
      </c>
      <c r="X3550" s="14">
        <f t="shared" si="1114"/>
        <v>276.64</v>
      </c>
      <c r="Y3550" s="14">
        <f t="shared" si="1115"/>
        <v>969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1245.5999999999999</v>
      </c>
      <c r="AD3550" s="48">
        <f>(ROUND(AC3550-AC3544,1)/AC3544)</f>
        <v>6.0807358201328564E-2</v>
      </c>
      <c r="AE3550" s="113"/>
      <c r="AF3550" s="60"/>
    </row>
    <row r="3551" spans="1:32">
      <c r="A3551" s="99" t="s">
        <v>831</v>
      </c>
      <c r="B3551" s="93"/>
      <c r="C3551" s="21" t="s">
        <v>2</v>
      </c>
      <c r="D3551" s="12">
        <v>76</v>
      </c>
      <c r="E3551" s="12">
        <v>0</v>
      </c>
      <c r="F3551" s="12">
        <v>190</v>
      </c>
      <c r="G3551" s="12">
        <v>0</v>
      </c>
      <c r="H3551" s="12">
        <v>0</v>
      </c>
      <c r="I3551" s="13">
        <v>60</v>
      </c>
      <c r="J3551" s="13">
        <v>0</v>
      </c>
      <c r="K3551" s="13">
        <v>40</v>
      </c>
      <c r="L3551" s="13">
        <v>40</v>
      </c>
      <c r="M3551" s="13">
        <v>0</v>
      </c>
      <c r="N3551" s="14">
        <f>D3551*$D$10</f>
        <v>98.8</v>
      </c>
      <c r="O3551" s="14">
        <f>E3551*$E$10</f>
        <v>0</v>
      </c>
      <c r="P3551" s="14">
        <f>F3551*$F$10</f>
        <v>285</v>
      </c>
      <c r="Q3551" s="14">
        <f>G3551*$G$10</f>
        <v>0</v>
      </c>
      <c r="R3551" s="14">
        <f>H3551*$H$10</f>
        <v>0</v>
      </c>
      <c r="S3551" s="14">
        <f>(N3551/100)*(I3551*$I$10)+(N3551/100)*(J3551*$J$10)</f>
        <v>177.84</v>
      </c>
      <c r="T3551" s="14">
        <f>(O3551/100)*(K3551*$J$10)</f>
        <v>0</v>
      </c>
      <c r="U3551" s="14">
        <f>(P3551/100)*(K3551*$K$10)+(P3551/100)*(L3551*$L$10)</f>
        <v>684</v>
      </c>
      <c r="V3551" s="14">
        <f>(Q3551/100)*(L3551*$L$10)</f>
        <v>0</v>
      </c>
      <c r="W3551" s="14">
        <f>(R3551/100)*(K3551*$K$10)+(R3551/100)*(L3551*$L$10)</f>
        <v>0</v>
      </c>
      <c r="X3551" s="14">
        <f t="shared" si="1114"/>
        <v>276.64</v>
      </c>
      <c r="Y3551" s="14">
        <f t="shared" si="1115"/>
        <v>0</v>
      </c>
      <c r="Z3551" s="14">
        <f t="shared" si="1116"/>
        <v>969</v>
      </c>
      <c r="AA3551" s="14">
        <f t="shared" si="1117"/>
        <v>0</v>
      </c>
      <c r="AB3551" s="14">
        <f t="shared" si="1119"/>
        <v>0</v>
      </c>
      <c r="AC3551" s="15">
        <f t="shared" si="1118"/>
        <v>1245.5999999999999</v>
      </c>
      <c r="AD3551" s="48">
        <f>(ROUND(AC3551-AC3544,1)/AC3544)</f>
        <v>6.0807358201328564E-2</v>
      </c>
      <c r="AE3551" s="113"/>
      <c r="AF3551" s="60"/>
    </row>
    <row r="3552" spans="1:32">
      <c r="A3552" s="99" t="s">
        <v>832</v>
      </c>
      <c r="B3552" s="93"/>
      <c r="C3552" s="21" t="s">
        <v>3</v>
      </c>
      <c r="D3552" s="12">
        <v>76</v>
      </c>
      <c r="E3552" s="12">
        <v>0</v>
      </c>
      <c r="F3552" s="12">
        <v>0</v>
      </c>
      <c r="G3552" s="12">
        <v>190</v>
      </c>
      <c r="H3552" s="12">
        <v>0</v>
      </c>
      <c r="I3552" s="13">
        <v>60</v>
      </c>
      <c r="J3552" s="13">
        <v>0</v>
      </c>
      <c r="K3552" s="13">
        <v>0</v>
      </c>
      <c r="L3552" s="13">
        <v>80</v>
      </c>
      <c r="M3552" s="13">
        <v>0</v>
      </c>
      <c r="N3552" s="14">
        <f>D3552*$D$11</f>
        <v>98.8</v>
      </c>
      <c r="O3552" s="14">
        <f>E3552*$E$11</f>
        <v>0</v>
      </c>
      <c r="P3552" s="14">
        <f>F3552*$F$11</f>
        <v>0</v>
      </c>
      <c r="Q3552" s="14">
        <f>G3552*$G$11</f>
        <v>285</v>
      </c>
      <c r="R3552" s="14">
        <f>H3552*$H$11</f>
        <v>0</v>
      </c>
      <c r="S3552" s="14">
        <f>(N3552/100)*(I3552*$I$11)+(N3552/100)*(J3552*$J$11)</f>
        <v>177.84</v>
      </c>
      <c r="T3552" s="14">
        <f>(O3552/100)*(K3552*$K$11)</f>
        <v>0</v>
      </c>
      <c r="U3552" s="14">
        <f>(P3552/100)*(K3552*$K$11)+(P3552/100)*(L3552*$L$11)</f>
        <v>0</v>
      </c>
      <c r="V3552" s="14">
        <f>(Q3552/100)*(L3552*$L$11)</f>
        <v>684</v>
      </c>
      <c r="W3552" s="14">
        <f>(R3552/100)*(K3552*$K$11)+(R3552/100)*(L3552*$L$11)</f>
        <v>0</v>
      </c>
      <c r="X3552" s="14">
        <f t="shared" si="1114"/>
        <v>276.64</v>
      </c>
      <c r="Y3552" s="14">
        <f t="shared" si="1115"/>
        <v>0</v>
      </c>
      <c r="Z3552" s="14">
        <f t="shared" si="1116"/>
        <v>0</v>
      </c>
      <c r="AA3552" s="14">
        <f t="shared" si="1117"/>
        <v>969</v>
      </c>
      <c r="AB3552" s="14">
        <f t="shared" si="1119"/>
        <v>0</v>
      </c>
      <c r="AC3552" s="15">
        <f t="shared" si="1118"/>
        <v>1245.5999999999999</v>
      </c>
      <c r="AD3552" s="48">
        <f>(ROUND(AC3552-AC3544,1)/AC3544)</f>
        <v>6.0807358201328564E-2</v>
      </c>
      <c r="AE3552" s="113"/>
      <c r="AF3552" s="60"/>
    </row>
    <row r="3553" spans="1:32">
      <c r="A3553" s="99" t="s">
        <v>833</v>
      </c>
      <c r="B3553" s="93"/>
      <c r="C3553" s="21" t="s">
        <v>4</v>
      </c>
      <c r="D3553" s="12">
        <v>76</v>
      </c>
      <c r="E3553" s="12">
        <v>0</v>
      </c>
      <c r="F3553" s="12">
        <v>0</v>
      </c>
      <c r="G3553" s="12">
        <v>0</v>
      </c>
      <c r="H3553" s="12">
        <v>190</v>
      </c>
      <c r="I3553" s="13">
        <v>60</v>
      </c>
      <c r="J3553" s="13">
        <v>0</v>
      </c>
      <c r="K3553" s="13">
        <v>40</v>
      </c>
      <c r="L3553" s="13">
        <v>40</v>
      </c>
      <c r="M3553" s="13">
        <v>0</v>
      </c>
      <c r="N3553" s="14">
        <f>D3553*$D$12</f>
        <v>98.8</v>
      </c>
      <c r="O3553" s="14">
        <f>E3553*$E$12</f>
        <v>0</v>
      </c>
      <c r="P3553" s="14">
        <f>F3553*$F$12</f>
        <v>0</v>
      </c>
      <c r="Q3553" s="14">
        <f>G3553*$G$12</f>
        <v>0</v>
      </c>
      <c r="R3553" s="14">
        <f>H3553*$H$12</f>
        <v>285</v>
      </c>
      <c r="S3553" s="14">
        <f>(N3553/100)*(I3553*$I$12)+(N3553/100)*(J3553*$J$12)</f>
        <v>177.84</v>
      </c>
      <c r="T3553" s="14">
        <f>(O3553/100)*(K3553*$K$12)</f>
        <v>0</v>
      </c>
      <c r="U3553" s="14">
        <f>(P3553/100)*(K3553*$K$12)+(P3553/100)*(L3553*$L$12)</f>
        <v>0</v>
      </c>
      <c r="V3553" s="14">
        <f>(Q3553/100)*(L3553*$L$12)</f>
        <v>0</v>
      </c>
      <c r="W3553" s="14">
        <f>(R3553/100)*(K3553*$K$12)+(R3553/100)*(L3553*$L$12)</f>
        <v>684</v>
      </c>
      <c r="X3553" s="14">
        <f t="shared" si="1114"/>
        <v>276.64</v>
      </c>
      <c r="Y3553" s="14">
        <f t="shared" si="1115"/>
        <v>0</v>
      </c>
      <c r="Z3553" s="14">
        <f t="shared" si="1116"/>
        <v>0</v>
      </c>
      <c r="AA3553" s="14">
        <f t="shared" si="1117"/>
        <v>0</v>
      </c>
      <c r="AB3553" s="14">
        <f t="shared" si="1119"/>
        <v>969</v>
      </c>
      <c r="AC3553" s="15">
        <f t="shared" si="1118"/>
        <v>1245.5999999999999</v>
      </c>
      <c r="AD3553" s="48">
        <f>(ROUND(AC3553-AC3544,1)/AC3544)</f>
        <v>6.0807358201328564E-2</v>
      </c>
      <c r="AE3553" s="113"/>
      <c r="AF3553" s="60"/>
    </row>
    <row r="3554" spans="1:32">
      <c r="A3554" s="99" t="s">
        <v>834</v>
      </c>
      <c r="B3554" s="93"/>
      <c r="C3554" s="21" t="s">
        <v>327</v>
      </c>
      <c r="D3554" s="12">
        <v>152</v>
      </c>
      <c r="E3554" s="12">
        <v>0</v>
      </c>
      <c r="F3554" s="12">
        <v>0</v>
      </c>
      <c r="G3554" s="12">
        <v>0</v>
      </c>
      <c r="H3554" s="12">
        <v>85</v>
      </c>
      <c r="I3554" s="13">
        <v>60</v>
      </c>
      <c r="J3554" s="13">
        <v>0</v>
      </c>
      <c r="K3554" s="13">
        <v>15</v>
      </c>
      <c r="L3554" s="13">
        <v>15</v>
      </c>
      <c r="M3554" s="13">
        <v>35</v>
      </c>
      <c r="N3554" s="14">
        <f>D3554*$D$13</f>
        <v>228</v>
      </c>
      <c r="O3554" s="14">
        <f>E3554*$E$13</f>
        <v>0</v>
      </c>
      <c r="P3554" s="14">
        <f>F3554*$F$13</f>
        <v>0</v>
      </c>
      <c r="Q3554" s="14">
        <f>G3554*$G$13</f>
        <v>0</v>
      </c>
      <c r="R3554" s="14">
        <f>H3554*$H$13</f>
        <v>127.5</v>
      </c>
      <c r="S3554" s="14">
        <f>(N3554/100)*(I3554*$I$14)+(N3554/100)*(J3554*$J$14)+(N3554/100)*(M3554*$M$14)</f>
        <v>649.79999999999995</v>
      </c>
      <c r="T3554" s="14">
        <f>(O3554/100)*(K3554*$K$13)+(O3554/100)*(M3554*$M$13)</f>
        <v>0</v>
      </c>
      <c r="U3554" s="14">
        <f>(P3554/100)*(K3554*$K$13)+(P3554/100)*(L3554*$L$13)+(P3554/100)*(M3554*$M$13)</f>
        <v>0</v>
      </c>
      <c r="V3554" s="14">
        <f>(Q3554/100)*(L3554*$L$13)+(Q3554/100)*(M3554*$M$13)</f>
        <v>0</v>
      </c>
      <c r="W3554" s="14">
        <f>(R3554/100)*(K3554*$K$13)+(R3554/100)*(L3554*$L$13)+(R3554/100)*(M3554*$M$13)</f>
        <v>293.25</v>
      </c>
      <c r="X3554" s="14">
        <f t="shared" si="1114"/>
        <v>877.8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420.75</v>
      </c>
      <c r="AC3554" s="15">
        <f t="shared" si="1118"/>
        <v>1298.5999999999999</v>
      </c>
      <c r="AD3554" s="48">
        <f>(ROUND(AC3554-AC3544,1)/AC3544)</f>
        <v>0.10594447283256686</v>
      </c>
      <c r="AE3554" s="113"/>
      <c r="AF3554" s="60"/>
    </row>
    <row r="3555" spans="1:32">
      <c r="A3555" s="99" t="s">
        <v>835</v>
      </c>
      <c r="B3555" s="93"/>
      <c r="C3555" s="21" t="s">
        <v>328</v>
      </c>
      <c r="D3555" s="12">
        <v>175</v>
      </c>
      <c r="E3555" s="12">
        <v>0</v>
      </c>
      <c r="F3555" s="12">
        <v>0</v>
      </c>
      <c r="G3555" s="12">
        <v>0</v>
      </c>
      <c r="H3555" s="12">
        <v>0</v>
      </c>
      <c r="I3555" s="13">
        <v>60</v>
      </c>
      <c r="J3555" s="13">
        <v>0</v>
      </c>
      <c r="K3555" s="13">
        <v>80</v>
      </c>
      <c r="L3555" s="13">
        <v>0</v>
      </c>
      <c r="M3555" s="13">
        <v>0</v>
      </c>
      <c r="N3555" s="14">
        <f>D3555*$D$14</f>
        <v>262.5</v>
      </c>
      <c r="O3555" s="14">
        <f>E3555*$E$14</f>
        <v>0</v>
      </c>
      <c r="P3555" s="14">
        <f>F3555*$F$14</f>
        <v>0</v>
      </c>
      <c r="Q3555" s="14">
        <f>G3555*$G$14</f>
        <v>0</v>
      </c>
      <c r="R3555" s="14">
        <f>H3555*$H$14</f>
        <v>0</v>
      </c>
      <c r="S3555" s="14">
        <f>(N3555/100)*(I3555*$I$14)+(N3555/100)*(J3555*$J$14)+(N3555/100)*(K3555*$K$14)</f>
        <v>1102.5</v>
      </c>
      <c r="T3555" s="14">
        <f>(O3555/100)*(K3555*$K$14)</f>
        <v>0</v>
      </c>
      <c r="U3555" s="14">
        <f>(P3555/100)*(K3555*$K$14)+(P3555/100)*(L3555*$L$14)</f>
        <v>0</v>
      </c>
      <c r="V3555" s="14">
        <f>(Q3555/100)*(L3555*$L$14)</f>
        <v>0</v>
      </c>
      <c r="W3555" s="14">
        <f>(R3555/100)*(K3555*$L$14)+(R3555/100)*(L3555*$M$14)</f>
        <v>0</v>
      </c>
      <c r="X3555" s="14">
        <f t="shared" si="1114"/>
        <v>1365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1365</v>
      </c>
      <c r="AD3555" s="48">
        <f>(ROUND(AC3555-AC3544,1)/AC3544)</f>
        <v>0.16249361267245785</v>
      </c>
      <c r="AE3555" s="113"/>
      <c r="AF3555" s="60"/>
    </row>
    <row r="3556" spans="1:32">
      <c r="A3556" s="99"/>
      <c r="B3556" s="93"/>
      <c r="C3556" s="21" t="s">
        <v>329</v>
      </c>
      <c r="D3556" s="12">
        <v>175</v>
      </c>
      <c r="E3556" s="12">
        <v>0</v>
      </c>
      <c r="F3556" s="12">
        <v>0</v>
      </c>
      <c r="G3556" s="12">
        <v>0</v>
      </c>
      <c r="H3556" s="12">
        <v>0</v>
      </c>
      <c r="I3556" s="13">
        <v>60</v>
      </c>
      <c r="J3556" s="13">
        <v>0</v>
      </c>
      <c r="K3556" s="13">
        <v>0</v>
      </c>
      <c r="L3556" s="13">
        <v>80</v>
      </c>
      <c r="M3556" s="13">
        <v>0</v>
      </c>
      <c r="N3556" s="14">
        <f>D3556*$D$15</f>
        <v>262.5</v>
      </c>
      <c r="O3556" s="14">
        <f>E3556*$E$15</f>
        <v>0</v>
      </c>
      <c r="P3556" s="14">
        <f>F3556*$F$15</f>
        <v>0</v>
      </c>
      <c r="Q3556" s="14">
        <f>G3556*$G$15</f>
        <v>0</v>
      </c>
      <c r="R3556" s="14">
        <f>H3556*$H$15</f>
        <v>0</v>
      </c>
      <c r="S3556" s="14">
        <f>(N3556/100)*(I3556*$I$15)+(N3556/100)*(J3556*$J$15)+(N3556/100)*(L3556*$L$15)</f>
        <v>1102.5</v>
      </c>
      <c r="T3556" s="14">
        <f>(O3556/100)*(K3556*$K$15)</f>
        <v>0</v>
      </c>
      <c r="U3556" s="14">
        <f>(P3556/100)*(K3556*$K$15)+(P3556/100)*(L3556*$L$15)</f>
        <v>0</v>
      </c>
      <c r="V3556" s="14">
        <f>(Q3556/100)*(L3556*$L$15)</f>
        <v>0</v>
      </c>
      <c r="W3556" s="14">
        <f>(R3556/100)*(K3556*$K$15)+(R3556/100)*(L3556*$L$15)</f>
        <v>0</v>
      </c>
      <c r="X3556" s="14">
        <f t="shared" si="1114"/>
        <v>1365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1365</v>
      </c>
      <c r="AD3556" s="48">
        <f>(ROUND(AC3556-AC3544,1)/AC3544)</f>
        <v>0.16249361267245785</v>
      </c>
      <c r="AE3556" s="113"/>
      <c r="AF3556" s="60"/>
    </row>
    <row r="3557" spans="1:32">
      <c r="A3557" s="99"/>
      <c r="B3557" s="93"/>
      <c r="C3557" s="21" t="s">
        <v>325</v>
      </c>
      <c r="D3557" s="12">
        <v>152</v>
      </c>
      <c r="E3557" s="12">
        <v>0</v>
      </c>
      <c r="F3557" s="12">
        <v>0</v>
      </c>
      <c r="G3557" s="12">
        <v>0</v>
      </c>
      <c r="H3557" s="12">
        <v>85</v>
      </c>
      <c r="I3557" s="13">
        <v>60</v>
      </c>
      <c r="J3557" s="13">
        <v>50</v>
      </c>
      <c r="K3557" s="13">
        <v>15</v>
      </c>
      <c r="L3557" s="13">
        <v>15</v>
      </c>
      <c r="M3557" s="13">
        <v>0</v>
      </c>
      <c r="N3557" s="14">
        <f>D3557*$D$16</f>
        <v>243.20000000000002</v>
      </c>
      <c r="O3557" s="14">
        <f>E3557*$E$16</f>
        <v>0</v>
      </c>
      <c r="P3557" s="14">
        <f>F3557*$F$16</f>
        <v>0</v>
      </c>
      <c r="Q3557" s="14">
        <f>G3557*$G$16</f>
        <v>0</v>
      </c>
      <c r="R3557" s="14">
        <f>H3557*$H$16</f>
        <v>136</v>
      </c>
      <c r="S3557" s="14">
        <f>(N3557/100)*(I3557*$I$16)+(N3557/100)*(J3557*$J$16)</f>
        <v>693.12000000000012</v>
      </c>
      <c r="T3557" s="14">
        <f>(O3557/100)*(K3557*$K$16)</f>
        <v>0</v>
      </c>
      <c r="U3557" s="14">
        <f>(P3557/100)*(K3557*$K$16)+(P3557/100)*(L3557*$L$16)</f>
        <v>0</v>
      </c>
      <c r="V3557" s="14">
        <f>(Q3557/100)*(L3557*$L$16)</f>
        <v>0</v>
      </c>
      <c r="W3557" s="14">
        <f>(R3557/100)*(K3557*$K$16)+(R3557/100)*(L3557*$L$16)</f>
        <v>122.4</v>
      </c>
      <c r="X3557" s="14">
        <f t="shared" si="1114"/>
        <v>936.32000000000016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258.39999999999998</v>
      </c>
      <c r="AC3557" s="15">
        <f t="shared" si="1118"/>
        <v>1194.7</v>
      </c>
      <c r="AD3557" s="48">
        <f>(ROUND(AC3557-AC3544,1)/AC3544)</f>
        <v>1.7458695281894056E-2</v>
      </c>
      <c r="AE3557" s="113"/>
      <c r="AF3557" s="60"/>
    </row>
    <row r="3558" spans="1:32">
      <c r="A3558" s="99"/>
      <c r="B3558" s="93"/>
      <c r="C3558" s="21" t="s">
        <v>326</v>
      </c>
      <c r="D3558" s="12">
        <v>152</v>
      </c>
      <c r="E3558" s="12">
        <v>0</v>
      </c>
      <c r="F3558" s="12">
        <v>0</v>
      </c>
      <c r="G3558" s="12">
        <v>0</v>
      </c>
      <c r="H3558" s="12">
        <v>85</v>
      </c>
      <c r="I3558" s="13">
        <v>90</v>
      </c>
      <c r="J3558" s="13">
        <v>0</v>
      </c>
      <c r="K3558" s="13">
        <v>15</v>
      </c>
      <c r="L3558" s="13">
        <v>15</v>
      </c>
      <c r="M3558" s="13">
        <v>0</v>
      </c>
      <c r="N3558" s="14">
        <f>D3558*$D$17</f>
        <v>243.20000000000002</v>
      </c>
      <c r="O3558" s="14">
        <f>E3558*$E$17</f>
        <v>0</v>
      </c>
      <c r="P3558" s="14">
        <f>F3558*$F$17</f>
        <v>0</v>
      </c>
      <c r="Q3558" s="14">
        <f>G3558*$G$17</f>
        <v>0</v>
      </c>
      <c r="R3558" s="14">
        <f>H3558*$H$17</f>
        <v>136</v>
      </c>
      <c r="S3558" s="14">
        <f>(N3558/100)*(I3558*$I$17)+(N3558/100)*(J3558*$J$17)</f>
        <v>984.96000000000015</v>
      </c>
      <c r="T3558" s="14">
        <f>(O3558/100)*(K3558*$K$17)</f>
        <v>0</v>
      </c>
      <c r="U3558" s="14">
        <f>(P3558/100)*(K3558*$K$17)+(P3558/100)*(L3558*$L$17)</f>
        <v>0</v>
      </c>
      <c r="V3558" s="14">
        <f>(Q3558/100)*(L3558*$L$17)</f>
        <v>0</v>
      </c>
      <c r="W3558" s="14">
        <f>(R3558/100)*(K3558*$K$17)+(R3558/100)*(L3558*$L$17)</f>
        <v>122.4</v>
      </c>
      <c r="X3558" s="14">
        <f t="shared" si="1114"/>
        <v>1228.1600000000001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258.39999999999998</v>
      </c>
      <c r="AC3558" s="15">
        <f t="shared" si="1118"/>
        <v>1486.6</v>
      </c>
      <c r="AD3558" s="48">
        <f>(ROUND(AC3558-AC3544,1)/AC3544)</f>
        <v>0.26605348322261962</v>
      </c>
      <c r="AE3558" s="113"/>
      <c r="AF3558" s="60"/>
    </row>
    <row r="3559" spans="1:32">
      <c r="A3559" s="107"/>
      <c r="B3559" s="152" t="s">
        <v>155</v>
      </c>
      <c r="C3559" s="152"/>
      <c r="D3559" s="152"/>
      <c r="E3559" s="152"/>
      <c r="F3559" s="152"/>
      <c r="G3559" s="152"/>
      <c r="H3559" s="152"/>
      <c r="I3559" s="152"/>
      <c r="J3559" s="152"/>
      <c r="K3559" s="152"/>
      <c r="L3559" s="152"/>
      <c r="M3559" s="152"/>
      <c r="N3559" s="152"/>
      <c r="O3559" s="152"/>
      <c r="P3559" s="152"/>
      <c r="Q3559" s="152"/>
      <c r="R3559" s="152"/>
      <c r="S3559" s="152"/>
      <c r="T3559" s="152"/>
      <c r="U3559" s="152"/>
      <c r="V3559" s="152"/>
      <c r="W3559" s="152"/>
      <c r="X3559" s="152"/>
      <c r="Y3559" s="152"/>
      <c r="Z3559" s="152"/>
      <c r="AA3559" s="152"/>
      <c r="AB3559" s="152"/>
      <c r="AC3559" s="18">
        <v>500</v>
      </c>
      <c r="AD3559" s="18"/>
      <c r="AE3559" s="113"/>
      <c r="AF3559" s="60"/>
    </row>
    <row r="3560" spans="1:32">
      <c r="A3560" s="106" t="s">
        <v>0</v>
      </c>
      <c r="B3560" s="87" t="s">
        <v>232</v>
      </c>
      <c r="C3560" s="21" t="s">
        <v>243</v>
      </c>
      <c r="D3560" s="12">
        <v>110</v>
      </c>
      <c r="E3560" s="12">
        <v>0</v>
      </c>
      <c r="F3560" s="12">
        <v>0</v>
      </c>
      <c r="G3560" s="12">
        <v>0</v>
      </c>
      <c r="H3560" s="12">
        <v>0</v>
      </c>
      <c r="I3560" s="13">
        <v>30</v>
      </c>
      <c r="J3560" s="13">
        <v>55</v>
      </c>
      <c r="K3560" s="13">
        <v>0</v>
      </c>
      <c r="L3560" s="13">
        <v>0</v>
      </c>
      <c r="M3560" s="13">
        <v>0</v>
      </c>
      <c r="N3560" s="14">
        <f>D3560*$D$3</f>
        <v>220</v>
      </c>
      <c r="O3560" s="14">
        <f>E3560*$E$3</f>
        <v>0</v>
      </c>
      <c r="P3560" s="14">
        <f>F3560*$F$3</f>
        <v>0</v>
      </c>
      <c r="Q3560" s="14">
        <f>G3560*$G$3</f>
        <v>0</v>
      </c>
      <c r="R3560" s="14">
        <f>H3560*$H$3</f>
        <v>0</v>
      </c>
      <c r="S3560" s="14">
        <f>(N3560/100)*(I3560*$I$3)+(N3560/100)*(J3560*$J$3)</f>
        <v>561.00000000000011</v>
      </c>
      <c r="T3560" s="14">
        <f>(O3560/100)*(K3560*$K$3)</f>
        <v>0</v>
      </c>
      <c r="U3560" s="14">
        <f>(P3560/100)*(K3560*$K$3)+(P3560/100)*(L3560*$L$3)</f>
        <v>0</v>
      </c>
      <c r="V3560" s="14">
        <f>(Q3560/100)*(L3560*$L$3)</f>
        <v>0</v>
      </c>
      <c r="W3560" s="14">
        <f>(R3560/100)*(K3560*$K$3)+(R3560/100)*(L3560*$L$3)</f>
        <v>0</v>
      </c>
      <c r="X3560" s="14">
        <f t="shared" ref="X3560:X3623" si="1120">N3560+S3560</f>
        <v>781.00000000000011</v>
      </c>
      <c r="Y3560" s="14">
        <f t="shared" ref="Y3560:Y3623" si="1121">O3560+T3560</f>
        <v>0</v>
      </c>
      <c r="Z3560" s="14">
        <f t="shared" ref="Z3560:Z3623" si="1122">P3560+U3560</f>
        <v>0</v>
      </c>
      <c r="AA3560" s="14">
        <f t="shared" ref="AA3560:AA3623" si="1123">Q3560+V3560</f>
        <v>0</v>
      </c>
      <c r="AB3560" s="14">
        <f>R3560+W3560</f>
        <v>0</v>
      </c>
      <c r="AC3560" s="15">
        <f>ROUND(X3560+Y3560+Z3560+AA3560+AB3560,1)</f>
        <v>781</v>
      </c>
      <c r="AD3560" s="48">
        <v>0</v>
      </c>
      <c r="AE3560" s="113"/>
      <c r="AF3560" s="60"/>
    </row>
    <row r="3561" spans="1:32">
      <c r="A3561" s="99" t="s">
        <v>802</v>
      </c>
      <c r="B3561" s="87">
        <v>14</v>
      </c>
      <c r="C3561" s="21" t="s">
        <v>324</v>
      </c>
      <c r="D3561" s="12">
        <v>110</v>
      </c>
      <c r="E3561" s="12">
        <v>0</v>
      </c>
      <c r="F3561" s="12">
        <v>0</v>
      </c>
      <c r="G3561" s="12">
        <v>0</v>
      </c>
      <c r="H3561" s="12">
        <v>0</v>
      </c>
      <c r="I3561" s="13">
        <v>46</v>
      </c>
      <c r="J3561" s="13">
        <v>70</v>
      </c>
      <c r="K3561" s="13">
        <v>0</v>
      </c>
      <c r="L3561" s="13">
        <v>0</v>
      </c>
      <c r="M3561" s="13">
        <v>0</v>
      </c>
      <c r="N3561" s="14">
        <f>D3561*$D$4</f>
        <v>176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714.56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20"/>
        <v>890.56</v>
      </c>
      <c r="Y3561" s="14">
        <f t="shared" si="1121"/>
        <v>0</v>
      </c>
      <c r="Z3561" s="14">
        <f t="shared" si="1122"/>
        <v>0</v>
      </c>
      <c r="AA3561" s="14">
        <f t="shared" si="1123"/>
        <v>0</v>
      </c>
      <c r="AB3561" s="14">
        <f>R3561+W3561</f>
        <v>0</v>
      </c>
      <c r="AC3561" s="15">
        <f>ROUND(X3561+Y3561+Z3561+AA3561+AB3561,1)</f>
        <v>890.6</v>
      </c>
      <c r="AD3561" s="48">
        <f>(ROUND(AC3561-AC3560,1)/AC3560)</f>
        <v>0.14033290653008962</v>
      </c>
      <c r="AE3561" s="113" t="s">
        <v>801</v>
      </c>
      <c r="AF3561" s="60"/>
    </row>
    <row r="3562" spans="1:32">
      <c r="A3562" s="99" t="s">
        <v>803</v>
      </c>
      <c r="B3562" s="87">
        <v>20</v>
      </c>
      <c r="C3562" s="21" t="s">
        <v>836</v>
      </c>
      <c r="D3562" s="12">
        <v>110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55</v>
      </c>
      <c r="K3562" s="13">
        <v>0</v>
      </c>
      <c r="L3562" s="13">
        <v>0</v>
      </c>
      <c r="M3562" s="13">
        <v>0</v>
      </c>
      <c r="N3562" s="14">
        <f>D3562*$D$5</f>
        <v>220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523.6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20"/>
        <v>743.6</v>
      </c>
      <c r="Y3562" s="14">
        <f t="shared" si="1121"/>
        <v>0</v>
      </c>
      <c r="Z3562" s="14">
        <f t="shared" si="1122"/>
        <v>0</v>
      </c>
      <c r="AA3562" s="14">
        <f t="shared" si="1123"/>
        <v>0</v>
      </c>
      <c r="AB3562" s="14">
        <f>R3562+W3562</f>
        <v>0</v>
      </c>
      <c r="AC3562" s="15">
        <f t="shared" ref="AC3562:AC3574" si="1124">ROUND(X3562+Y3562+Z3562+AA3562+AB3562,1)</f>
        <v>743.6</v>
      </c>
      <c r="AD3562" s="48">
        <f>(ROUND(AC3562-AC3560,1)/AC3560)</f>
        <v>-4.788732394366197E-2</v>
      </c>
      <c r="AE3562" s="113"/>
      <c r="AF3562" s="60"/>
    </row>
    <row r="3563" spans="1:32">
      <c r="A3563" s="99" t="s">
        <v>804</v>
      </c>
      <c r="B3563" s="87">
        <v>0</v>
      </c>
      <c r="C3563" s="21" t="s">
        <v>337</v>
      </c>
      <c r="D3563" s="12">
        <v>110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55</v>
      </c>
      <c r="K3563" s="13">
        <v>0</v>
      </c>
      <c r="L3563" s="13">
        <v>0</v>
      </c>
      <c r="M3563" s="13">
        <v>0</v>
      </c>
      <c r="N3563" s="14">
        <f>D3563*$D$6</f>
        <v>220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523.6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20"/>
        <v>743.6</v>
      </c>
      <c r="Y3563" s="14">
        <f t="shared" si="1121"/>
        <v>0</v>
      </c>
      <c r="Z3563" s="14">
        <f t="shared" si="1122"/>
        <v>0</v>
      </c>
      <c r="AA3563" s="14">
        <f t="shared" si="1123"/>
        <v>0</v>
      </c>
      <c r="AB3563" s="14">
        <f t="shared" ref="AB3563:AB3575" si="1125">R3563+W3563</f>
        <v>0</v>
      </c>
      <c r="AC3563" s="15">
        <f t="shared" si="1124"/>
        <v>743.6</v>
      </c>
      <c r="AD3563" s="48">
        <f>(ROUND(AC3563-AC3560,1)/AC3560)</f>
        <v>-4.788732394366197E-2</v>
      </c>
      <c r="AE3563" s="113"/>
      <c r="AF3563" s="60"/>
    </row>
    <row r="3564" spans="1:32">
      <c r="A3564" s="99" t="s">
        <v>805</v>
      </c>
      <c r="B3564" s="87">
        <v>0</v>
      </c>
      <c r="C3564" s="21" t="s">
        <v>338</v>
      </c>
      <c r="D3564" s="12">
        <v>110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55</v>
      </c>
      <c r="K3564" s="13">
        <v>0</v>
      </c>
      <c r="L3564" s="13">
        <v>0</v>
      </c>
      <c r="M3564" s="13">
        <v>0</v>
      </c>
      <c r="N3564" s="14">
        <f>D3564*$D$7</f>
        <v>220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523.6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20"/>
        <v>743.6</v>
      </c>
      <c r="Y3564" s="14">
        <f t="shared" si="1121"/>
        <v>0</v>
      </c>
      <c r="Z3564" s="14">
        <f t="shared" si="1122"/>
        <v>0</v>
      </c>
      <c r="AA3564" s="14">
        <f t="shared" si="1123"/>
        <v>0</v>
      </c>
      <c r="AB3564" s="14">
        <f t="shared" si="1125"/>
        <v>0</v>
      </c>
      <c r="AC3564" s="15">
        <f t="shared" si="1124"/>
        <v>743.6</v>
      </c>
      <c r="AD3564" s="48">
        <f>(ROUND(AC3564-AC3560,1)/AC3560)</f>
        <v>-4.788732394366197E-2</v>
      </c>
      <c r="AE3564" s="113"/>
      <c r="AF3564" s="60"/>
    </row>
    <row r="3565" spans="1:32">
      <c r="A3565" s="99" t="s">
        <v>655</v>
      </c>
      <c r="B3565" s="87"/>
      <c r="C3565" s="21" t="s">
        <v>339</v>
      </c>
      <c r="D3565" s="12">
        <v>110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55</v>
      </c>
      <c r="K3565" s="13">
        <v>0</v>
      </c>
      <c r="L3565" s="13">
        <v>0</v>
      </c>
      <c r="M3565" s="13">
        <v>0</v>
      </c>
      <c r="N3565" s="14">
        <f>D3565*$D$8</f>
        <v>220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523.6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20"/>
        <v>743.6</v>
      </c>
      <c r="Y3565" s="14">
        <f t="shared" si="1121"/>
        <v>0</v>
      </c>
      <c r="Z3565" s="14">
        <f t="shared" si="1122"/>
        <v>0</v>
      </c>
      <c r="AA3565" s="14">
        <f t="shared" si="1123"/>
        <v>0</v>
      </c>
      <c r="AB3565" s="14">
        <f t="shared" si="1125"/>
        <v>0</v>
      </c>
      <c r="AC3565" s="15">
        <f t="shared" si="1124"/>
        <v>743.6</v>
      </c>
      <c r="AD3565" s="48">
        <f>(ROUND(AC3565-AC3560,1)/AC3560)</f>
        <v>-4.788732394366197E-2</v>
      </c>
      <c r="AE3565" s="113"/>
      <c r="AF3565" s="60"/>
    </row>
    <row r="3566" spans="1:32">
      <c r="A3566" s="99" t="s">
        <v>596</v>
      </c>
      <c r="B3566" s="87"/>
      <c r="C3566" s="21" t="s">
        <v>1</v>
      </c>
      <c r="D3566" s="12">
        <v>55</v>
      </c>
      <c r="E3566" s="12">
        <v>110</v>
      </c>
      <c r="F3566" s="12">
        <v>0</v>
      </c>
      <c r="G3566" s="12">
        <v>0</v>
      </c>
      <c r="H3566" s="12">
        <v>0</v>
      </c>
      <c r="I3566" s="13">
        <v>30</v>
      </c>
      <c r="J3566" s="13">
        <v>55</v>
      </c>
      <c r="K3566" s="13">
        <v>90</v>
      </c>
      <c r="L3566" s="13">
        <v>0</v>
      </c>
      <c r="M3566" s="13">
        <v>0</v>
      </c>
      <c r="N3566" s="14">
        <f>D3566*$D$9</f>
        <v>71.5</v>
      </c>
      <c r="O3566" s="14">
        <f>E3566*$E$9</f>
        <v>165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182.32499999999999</v>
      </c>
      <c r="T3566" s="14">
        <f>(O3566/100)*(K3566*$K$9)</f>
        <v>445.5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20"/>
        <v>253.82499999999999</v>
      </c>
      <c r="Y3566" s="14">
        <f t="shared" si="1121"/>
        <v>610.5</v>
      </c>
      <c r="Z3566" s="14">
        <f t="shared" si="1122"/>
        <v>0</v>
      </c>
      <c r="AA3566" s="14">
        <f t="shared" si="1123"/>
        <v>0</v>
      </c>
      <c r="AB3566" s="14">
        <f t="shared" si="1125"/>
        <v>0</v>
      </c>
      <c r="AC3566" s="15">
        <f t="shared" si="1124"/>
        <v>864.3</v>
      </c>
      <c r="AD3566" s="48">
        <f>(ROUND(AC3566-AC3560,1)/AC3560)</f>
        <v>0.10665813060179256</v>
      </c>
      <c r="AE3566" s="113"/>
      <c r="AF3566" s="60"/>
    </row>
    <row r="3567" spans="1:32">
      <c r="A3567" s="99" t="s">
        <v>831</v>
      </c>
      <c r="B3567" s="87"/>
      <c r="C3567" s="21" t="s">
        <v>2</v>
      </c>
      <c r="D3567" s="12">
        <v>55</v>
      </c>
      <c r="E3567" s="12">
        <v>0</v>
      </c>
      <c r="F3567" s="12">
        <v>110</v>
      </c>
      <c r="G3567" s="12">
        <v>0</v>
      </c>
      <c r="H3567" s="12">
        <v>0</v>
      </c>
      <c r="I3567" s="13">
        <v>30</v>
      </c>
      <c r="J3567" s="13">
        <v>55</v>
      </c>
      <c r="K3567" s="13">
        <v>45</v>
      </c>
      <c r="L3567" s="13">
        <v>45</v>
      </c>
      <c r="M3567" s="13">
        <v>0</v>
      </c>
      <c r="N3567" s="14">
        <f>D3567*$D$10</f>
        <v>71.5</v>
      </c>
      <c r="O3567" s="14">
        <f>E3567*$E$10</f>
        <v>0</v>
      </c>
      <c r="P3567" s="14">
        <f>F3567*$F$10</f>
        <v>165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182.32499999999999</v>
      </c>
      <c r="T3567" s="14">
        <f>(O3567/100)*(K3567*$J$10)</f>
        <v>0</v>
      </c>
      <c r="U3567" s="14">
        <f>(P3567/100)*(K3567*$K$10)+(P3567/100)*(L3567*$L$10)</f>
        <v>445.5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20"/>
        <v>253.82499999999999</v>
      </c>
      <c r="Y3567" s="14">
        <f t="shared" si="1121"/>
        <v>0</v>
      </c>
      <c r="Z3567" s="14">
        <f t="shared" si="1122"/>
        <v>610.5</v>
      </c>
      <c r="AA3567" s="14">
        <f t="shared" si="1123"/>
        <v>0</v>
      </c>
      <c r="AB3567" s="14">
        <f t="shared" si="1125"/>
        <v>0</v>
      </c>
      <c r="AC3567" s="15">
        <f t="shared" si="1124"/>
        <v>864.3</v>
      </c>
      <c r="AD3567" s="48">
        <f>(ROUND(AC3567-AC3560,1)/AC3560)</f>
        <v>0.10665813060179256</v>
      </c>
      <c r="AE3567" s="113"/>
      <c r="AF3567" s="60"/>
    </row>
    <row r="3568" spans="1:32">
      <c r="A3568" s="99" t="s">
        <v>832</v>
      </c>
      <c r="B3568" s="87"/>
      <c r="C3568" s="21" t="s">
        <v>3</v>
      </c>
      <c r="D3568" s="12">
        <v>55</v>
      </c>
      <c r="E3568" s="12">
        <v>0</v>
      </c>
      <c r="F3568" s="12">
        <v>0</v>
      </c>
      <c r="G3568" s="12">
        <v>110</v>
      </c>
      <c r="H3568" s="12">
        <v>0</v>
      </c>
      <c r="I3568" s="13">
        <v>30</v>
      </c>
      <c r="J3568" s="13">
        <v>55</v>
      </c>
      <c r="K3568" s="13">
        <v>0</v>
      </c>
      <c r="L3568" s="13">
        <v>90</v>
      </c>
      <c r="M3568" s="13">
        <v>0</v>
      </c>
      <c r="N3568" s="14">
        <f>D3568*$D$11</f>
        <v>71.5</v>
      </c>
      <c r="O3568" s="14">
        <f>E3568*$E$11</f>
        <v>0</v>
      </c>
      <c r="P3568" s="14">
        <f>F3568*$F$11</f>
        <v>0</v>
      </c>
      <c r="Q3568" s="14">
        <f>G3568*$G$11</f>
        <v>165</v>
      </c>
      <c r="R3568" s="14">
        <f>H3568*$H$11</f>
        <v>0</v>
      </c>
      <c r="S3568" s="14">
        <f>(N3568/100)*(I3568*$I$11)+(N3568/100)*(J3568*$J$11)</f>
        <v>182.32499999999999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445.5</v>
      </c>
      <c r="W3568" s="14">
        <f>(R3568/100)*(K3568*$K$11)+(R3568/100)*(L3568*$L$11)</f>
        <v>0</v>
      </c>
      <c r="X3568" s="14">
        <f t="shared" si="1120"/>
        <v>253.82499999999999</v>
      </c>
      <c r="Y3568" s="14">
        <f t="shared" si="1121"/>
        <v>0</v>
      </c>
      <c r="Z3568" s="14">
        <f t="shared" si="1122"/>
        <v>0</v>
      </c>
      <c r="AA3568" s="14">
        <f t="shared" si="1123"/>
        <v>610.5</v>
      </c>
      <c r="AB3568" s="14">
        <f t="shared" si="1125"/>
        <v>0</v>
      </c>
      <c r="AC3568" s="15">
        <f t="shared" si="1124"/>
        <v>864.3</v>
      </c>
      <c r="AD3568" s="48">
        <f>(ROUND(AC3568-AC3560,1)/AC3560)</f>
        <v>0.10665813060179256</v>
      </c>
      <c r="AE3568" s="113"/>
      <c r="AF3568" s="60"/>
    </row>
    <row r="3569" spans="1:32">
      <c r="A3569" s="99" t="s">
        <v>833</v>
      </c>
      <c r="B3569" s="87"/>
      <c r="C3569" s="21" t="s">
        <v>4</v>
      </c>
      <c r="D3569" s="12">
        <v>55</v>
      </c>
      <c r="E3569" s="12">
        <v>0</v>
      </c>
      <c r="F3569" s="12">
        <v>0</v>
      </c>
      <c r="G3569" s="12">
        <v>0</v>
      </c>
      <c r="H3569" s="12">
        <v>110</v>
      </c>
      <c r="I3569" s="13">
        <v>30</v>
      </c>
      <c r="J3569" s="13">
        <v>55</v>
      </c>
      <c r="K3569" s="13">
        <v>45</v>
      </c>
      <c r="L3569" s="13">
        <v>45</v>
      </c>
      <c r="M3569" s="13">
        <v>0</v>
      </c>
      <c r="N3569" s="14">
        <f>D3569*$D$12</f>
        <v>71.5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165</v>
      </c>
      <c r="S3569" s="14">
        <f>(N3569/100)*(I3569*$I$12)+(N3569/100)*(J3569*$J$12)</f>
        <v>182.32499999999999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445.5</v>
      </c>
      <c r="X3569" s="14">
        <f t="shared" si="1120"/>
        <v>253.82499999999999</v>
      </c>
      <c r="Y3569" s="14">
        <f t="shared" si="1121"/>
        <v>0</v>
      </c>
      <c r="Z3569" s="14">
        <f t="shared" si="1122"/>
        <v>0</v>
      </c>
      <c r="AA3569" s="14">
        <f t="shared" si="1123"/>
        <v>0</v>
      </c>
      <c r="AB3569" s="14">
        <f t="shared" si="1125"/>
        <v>610.5</v>
      </c>
      <c r="AC3569" s="15">
        <f t="shared" si="1124"/>
        <v>864.3</v>
      </c>
      <c r="AD3569" s="48">
        <f>(ROUND(AC3569-AC3560,1)/AC3560)</f>
        <v>0.10665813060179256</v>
      </c>
      <c r="AE3569" s="113"/>
      <c r="AF3569" s="60"/>
    </row>
    <row r="3570" spans="1:32">
      <c r="A3570" s="99" t="s">
        <v>834</v>
      </c>
      <c r="B3570" s="87"/>
      <c r="C3570" s="21" t="s">
        <v>327</v>
      </c>
      <c r="D3570" s="12">
        <v>110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55</v>
      </c>
      <c r="K3570" s="13">
        <v>0</v>
      </c>
      <c r="L3570" s="13">
        <v>0</v>
      </c>
      <c r="M3570" s="13">
        <v>72</v>
      </c>
      <c r="N3570" s="14">
        <f>D3570*$D$13</f>
        <v>165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777.15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20"/>
        <v>942.15</v>
      </c>
      <c r="Y3570" s="14">
        <f t="shared" si="1121"/>
        <v>0</v>
      </c>
      <c r="Z3570" s="14">
        <f t="shared" si="1122"/>
        <v>0</v>
      </c>
      <c r="AA3570" s="14">
        <f t="shared" si="1123"/>
        <v>0</v>
      </c>
      <c r="AB3570" s="14">
        <f t="shared" si="1125"/>
        <v>0</v>
      </c>
      <c r="AC3570" s="15">
        <f t="shared" si="1124"/>
        <v>942.2</v>
      </c>
      <c r="AD3570" s="48">
        <f>(ROUND(AC3570-AC3560,1)/AC3560)</f>
        <v>0.20640204865556977</v>
      </c>
      <c r="AE3570" s="113"/>
      <c r="AF3570" s="60"/>
    </row>
    <row r="3571" spans="1:32">
      <c r="A3571" s="99" t="s">
        <v>835</v>
      </c>
      <c r="B3571" s="87"/>
      <c r="C3571" s="21" t="s">
        <v>328</v>
      </c>
      <c r="D3571" s="12">
        <v>110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55</v>
      </c>
      <c r="K3571" s="13">
        <v>72</v>
      </c>
      <c r="L3571" s="13">
        <v>0</v>
      </c>
      <c r="M3571" s="13">
        <v>0</v>
      </c>
      <c r="N3571" s="14">
        <f>D3571*$D$14</f>
        <v>165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777.15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20"/>
        <v>942.15</v>
      </c>
      <c r="Y3571" s="14">
        <f t="shared" si="1121"/>
        <v>0</v>
      </c>
      <c r="Z3571" s="14">
        <f t="shared" si="1122"/>
        <v>0</v>
      </c>
      <c r="AA3571" s="14">
        <f t="shared" si="1123"/>
        <v>0</v>
      </c>
      <c r="AB3571" s="14">
        <f t="shared" si="1125"/>
        <v>0</v>
      </c>
      <c r="AC3571" s="15">
        <f t="shared" si="1124"/>
        <v>942.2</v>
      </c>
      <c r="AD3571" s="48">
        <f>(ROUND(AC3571-AC3560,1)/AC3560)</f>
        <v>0.20640204865556977</v>
      </c>
      <c r="AE3571" s="113"/>
      <c r="AF3571" s="60"/>
    </row>
    <row r="3572" spans="1:32">
      <c r="A3572" s="99"/>
      <c r="B3572" s="87"/>
      <c r="C3572" s="21" t="s">
        <v>329</v>
      </c>
      <c r="D3572" s="12">
        <v>110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55</v>
      </c>
      <c r="K3572" s="13">
        <v>0</v>
      </c>
      <c r="L3572" s="13">
        <v>72</v>
      </c>
      <c r="M3572" s="13">
        <v>0</v>
      </c>
      <c r="N3572" s="14">
        <f>D3572*$D$15</f>
        <v>165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777.15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20"/>
        <v>942.15</v>
      </c>
      <c r="Y3572" s="14">
        <f t="shared" si="1121"/>
        <v>0</v>
      </c>
      <c r="Z3572" s="14">
        <f t="shared" si="1122"/>
        <v>0</v>
      </c>
      <c r="AA3572" s="14">
        <f t="shared" si="1123"/>
        <v>0</v>
      </c>
      <c r="AB3572" s="14">
        <f t="shared" si="1125"/>
        <v>0</v>
      </c>
      <c r="AC3572" s="15">
        <f t="shared" si="1124"/>
        <v>942.2</v>
      </c>
      <c r="AD3572" s="48">
        <f>(ROUND(AC3572-AC3560,1)/AC3560)</f>
        <v>0.20640204865556977</v>
      </c>
      <c r="AE3572" s="113"/>
      <c r="AF3572" s="60"/>
    </row>
    <row r="3573" spans="1:32">
      <c r="A3573" s="99"/>
      <c r="B3573" s="87"/>
      <c r="C3573" s="21" t="s">
        <v>325</v>
      </c>
      <c r="D3573" s="12">
        <v>110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84</v>
      </c>
      <c r="K3573" s="13">
        <v>0</v>
      </c>
      <c r="L3573" s="13">
        <v>0</v>
      </c>
      <c r="M3573" s="13">
        <v>0</v>
      </c>
      <c r="N3573" s="14">
        <f>D3573*$D$16</f>
        <v>176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718.07999999999993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20"/>
        <v>894.07999999999993</v>
      </c>
      <c r="Y3573" s="14">
        <f t="shared" si="1121"/>
        <v>0</v>
      </c>
      <c r="Z3573" s="14">
        <f t="shared" si="1122"/>
        <v>0</v>
      </c>
      <c r="AA3573" s="14">
        <f t="shared" si="1123"/>
        <v>0</v>
      </c>
      <c r="AB3573" s="14">
        <f t="shared" si="1125"/>
        <v>0</v>
      </c>
      <c r="AC3573" s="15">
        <f t="shared" si="1124"/>
        <v>894.1</v>
      </c>
      <c r="AD3573" s="48">
        <f>(ROUND(AC3573-AC3560,1)/AC3560)</f>
        <v>0.14481434058898848</v>
      </c>
      <c r="AE3573" s="113"/>
      <c r="AF3573" s="60"/>
    </row>
    <row r="3574" spans="1:32">
      <c r="A3574" s="99"/>
      <c r="B3574" s="87"/>
      <c r="C3574" s="21" t="s">
        <v>326</v>
      </c>
      <c r="D3574" s="12">
        <v>110</v>
      </c>
      <c r="E3574" s="12">
        <v>0</v>
      </c>
      <c r="F3574" s="12">
        <v>0</v>
      </c>
      <c r="G3574" s="12">
        <v>0</v>
      </c>
      <c r="H3574" s="12">
        <v>0</v>
      </c>
      <c r="I3574" s="13">
        <v>61</v>
      </c>
      <c r="J3574" s="13">
        <v>55</v>
      </c>
      <c r="K3574" s="13">
        <v>0</v>
      </c>
      <c r="L3574" s="13">
        <v>0</v>
      </c>
      <c r="M3574" s="13">
        <v>0</v>
      </c>
      <c r="N3574" s="14">
        <f>D3574*$D$17</f>
        <v>176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579.91999999999996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20"/>
        <v>755.92</v>
      </c>
      <c r="Y3574" s="14">
        <f t="shared" si="1121"/>
        <v>0</v>
      </c>
      <c r="Z3574" s="14">
        <f t="shared" si="1122"/>
        <v>0</v>
      </c>
      <c r="AA3574" s="14">
        <f t="shared" si="1123"/>
        <v>0</v>
      </c>
      <c r="AB3574" s="14">
        <f t="shared" si="1125"/>
        <v>0</v>
      </c>
      <c r="AC3574" s="15">
        <f t="shared" si="1124"/>
        <v>755.9</v>
      </c>
      <c r="AD3574" s="48">
        <f>(ROUND(AC3574-AC3560,1)/AC3560)</f>
        <v>-3.2138284250960311E-2</v>
      </c>
      <c r="AE3574" s="111"/>
      <c r="AF3574" s="63"/>
    </row>
    <row r="3575" spans="1:32">
      <c r="A3575" s="106" t="s">
        <v>0</v>
      </c>
      <c r="B3575" s="88" t="s">
        <v>156</v>
      </c>
      <c r="C3575" s="50" t="s">
        <v>243</v>
      </c>
      <c r="D3575" s="11">
        <v>100</v>
      </c>
      <c r="E3575" s="11">
        <v>0</v>
      </c>
      <c r="F3575" s="11">
        <v>0</v>
      </c>
      <c r="G3575" s="11">
        <v>0</v>
      </c>
      <c r="H3575" s="11">
        <v>0</v>
      </c>
      <c r="I3575" s="51">
        <v>30</v>
      </c>
      <c r="J3575" s="51">
        <v>70</v>
      </c>
      <c r="K3575" s="51">
        <v>0</v>
      </c>
      <c r="L3575" s="51">
        <v>0</v>
      </c>
      <c r="M3575" s="51">
        <v>0</v>
      </c>
      <c r="N3575" s="52">
        <f>D3575*$D$3</f>
        <v>200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600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20"/>
        <v>800</v>
      </c>
      <c r="Y3575" s="52">
        <f t="shared" si="1121"/>
        <v>0</v>
      </c>
      <c r="Z3575" s="52">
        <f t="shared" si="1122"/>
        <v>0</v>
      </c>
      <c r="AA3575" s="52">
        <f t="shared" si="1123"/>
        <v>0</v>
      </c>
      <c r="AB3575" s="52">
        <f t="shared" si="1125"/>
        <v>0</v>
      </c>
      <c r="AC3575" s="53">
        <f>ROUND(X3575+Y3575+Z3575+AA3575+AB3575,1)</f>
        <v>800</v>
      </c>
      <c r="AD3575" s="58">
        <v>0</v>
      </c>
      <c r="AE3575" s="113"/>
      <c r="AF3575" s="60"/>
    </row>
    <row r="3576" spans="1:32">
      <c r="A3576" s="99" t="s">
        <v>802</v>
      </c>
      <c r="B3576" s="89">
        <v>8</v>
      </c>
      <c r="C3576" s="21" t="s">
        <v>324</v>
      </c>
      <c r="D3576" s="12">
        <v>100</v>
      </c>
      <c r="E3576" s="12">
        <v>0</v>
      </c>
      <c r="F3576" s="12">
        <v>0</v>
      </c>
      <c r="G3576" s="12">
        <v>0</v>
      </c>
      <c r="H3576" s="12">
        <v>0</v>
      </c>
      <c r="I3576" s="13">
        <v>45</v>
      </c>
      <c r="J3576" s="13">
        <v>88</v>
      </c>
      <c r="K3576" s="13">
        <v>0</v>
      </c>
      <c r="L3576" s="13">
        <v>0</v>
      </c>
      <c r="M3576" s="13">
        <v>0</v>
      </c>
      <c r="N3576" s="14">
        <f>D3576*$D$4</f>
        <v>160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744.8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20"/>
        <v>904.8</v>
      </c>
      <c r="Y3576" s="14">
        <f t="shared" si="1121"/>
        <v>0</v>
      </c>
      <c r="Z3576" s="14">
        <f t="shared" si="1122"/>
        <v>0</v>
      </c>
      <c r="AA3576" s="14">
        <f t="shared" si="1123"/>
        <v>0</v>
      </c>
      <c r="AB3576" s="14">
        <f>R3576+W3576</f>
        <v>0</v>
      </c>
      <c r="AC3576" s="15">
        <f>ROUND(X3576+Y3576+Z3576+AA3576+AB3576,1)</f>
        <v>904.8</v>
      </c>
      <c r="AD3576" s="48">
        <f>(ROUND(AC3576-AC3575,1)/AC3575)</f>
        <v>0.13100000000000001</v>
      </c>
      <c r="AE3576" s="113"/>
      <c r="AF3576" s="60"/>
    </row>
    <row r="3577" spans="1:32">
      <c r="A3577" s="99" t="s">
        <v>803</v>
      </c>
      <c r="B3577" s="89">
        <v>16</v>
      </c>
      <c r="C3577" s="21" t="s">
        <v>836</v>
      </c>
      <c r="D3577" s="12">
        <v>100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70</v>
      </c>
      <c r="K3577" s="13">
        <v>0</v>
      </c>
      <c r="L3577" s="13">
        <v>0</v>
      </c>
      <c r="M3577" s="13">
        <v>0</v>
      </c>
      <c r="N3577" s="14">
        <f>D3577*$D$5</f>
        <v>200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560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20"/>
        <v>760</v>
      </c>
      <c r="Y3577" s="14">
        <f t="shared" si="1121"/>
        <v>0</v>
      </c>
      <c r="Z3577" s="14">
        <f t="shared" si="1122"/>
        <v>0</v>
      </c>
      <c r="AA3577" s="14">
        <f t="shared" si="1123"/>
        <v>0</v>
      </c>
      <c r="AB3577" s="14">
        <f>R3577+W3577</f>
        <v>0</v>
      </c>
      <c r="AC3577" s="15">
        <f t="shared" ref="AC3577:AC3589" si="1126">ROUND(X3577+Y3577+Z3577+AA3577+AB3577,1)</f>
        <v>760</v>
      </c>
      <c r="AD3577" s="48">
        <f>(ROUND(AC3577-AC3575,1)/AC3575)</f>
        <v>-0.05</v>
      </c>
      <c r="AE3577" s="113" t="s">
        <v>801</v>
      </c>
      <c r="AF3577" s="60"/>
    </row>
    <row r="3578" spans="1:32">
      <c r="A3578" s="99" t="s">
        <v>804</v>
      </c>
      <c r="B3578" s="89">
        <v>0</v>
      </c>
      <c r="C3578" s="21" t="s">
        <v>337</v>
      </c>
      <c r="D3578" s="12">
        <v>100</v>
      </c>
      <c r="E3578" s="12">
        <v>0</v>
      </c>
      <c r="F3578" s="12">
        <v>0</v>
      </c>
      <c r="G3578" s="12">
        <v>0</v>
      </c>
      <c r="H3578" s="12">
        <v>0</v>
      </c>
      <c r="I3578" s="13">
        <v>30</v>
      </c>
      <c r="J3578" s="13">
        <v>70</v>
      </c>
      <c r="K3578" s="13">
        <v>0</v>
      </c>
      <c r="L3578" s="13">
        <v>0</v>
      </c>
      <c r="M3578" s="13">
        <v>0</v>
      </c>
      <c r="N3578" s="14">
        <f>D3578*$D$6</f>
        <v>200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560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20"/>
        <v>760</v>
      </c>
      <c r="Y3578" s="14">
        <f t="shared" si="1121"/>
        <v>0</v>
      </c>
      <c r="Z3578" s="14">
        <f t="shared" si="1122"/>
        <v>0</v>
      </c>
      <c r="AA3578" s="14">
        <f t="shared" si="1123"/>
        <v>0</v>
      </c>
      <c r="AB3578" s="14">
        <f t="shared" ref="AB3578:AB3590" si="1127">R3578+W3578</f>
        <v>0</v>
      </c>
      <c r="AC3578" s="15">
        <f t="shared" si="1126"/>
        <v>760</v>
      </c>
      <c r="AD3578" s="48">
        <f>(ROUND(AC3578-AC3575,1)/AC3575)</f>
        <v>-0.05</v>
      </c>
      <c r="AE3578" s="113"/>
      <c r="AF3578" s="60"/>
    </row>
    <row r="3579" spans="1:32">
      <c r="A3579" s="99" t="s">
        <v>805</v>
      </c>
      <c r="B3579" s="89">
        <v>0</v>
      </c>
      <c r="C3579" s="21" t="s">
        <v>338</v>
      </c>
      <c r="D3579" s="12">
        <v>100</v>
      </c>
      <c r="E3579" s="12">
        <v>0</v>
      </c>
      <c r="F3579" s="12">
        <v>0</v>
      </c>
      <c r="G3579" s="12">
        <v>0</v>
      </c>
      <c r="H3579" s="12">
        <v>0</v>
      </c>
      <c r="I3579" s="13">
        <v>30</v>
      </c>
      <c r="J3579" s="13">
        <v>70</v>
      </c>
      <c r="K3579" s="13">
        <v>0</v>
      </c>
      <c r="L3579" s="13">
        <v>0</v>
      </c>
      <c r="M3579" s="13">
        <v>0</v>
      </c>
      <c r="N3579" s="14">
        <f>D3579*$D$7</f>
        <v>200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560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20"/>
        <v>760</v>
      </c>
      <c r="Y3579" s="14">
        <f t="shared" si="1121"/>
        <v>0</v>
      </c>
      <c r="Z3579" s="14">
        <f t="shared" si="1122"/>
        <v>0</v>
      </c>
      <c r="AA3579" s="14">
        <f t="shared" si="1123"/>
        <v>0</v>
      </c>
      <c r="AB3579" s="14">
        <f t="shared" si="1127"/>
        <v>0</v>
      </c>
      <c r="AC3579" s="15">
        <f t="shared" si="1126"/>
        <v>760</v>
      </c>
      <c r="AD3579" s="48">
        <f>(ROUND(AC3579-AC3575,1)/AC3575)</f>
        <v>-0.05</v>
      </c>
      <c r="AE3579" s="113"/>
      <c r="AF3579" s="60"/>
    </row>
    <row r="3580" spans="1:32">
      <c r="A3580" s="99" t="s">
        <v>655</v>
      </c>
      <c r="B3580" s="89"/>
      <c r="C3580" s="21" t="s">
        <v>339</v>
      </c>
      <c r="D3580" s="12">
        <v>100</v>
      </c>
      <c r="E3580" s="12">
        <v>0</v>
      </c>
      <c r="F3580" s="12">
        <v>0</v>
      </c>
      <c r="G3580" s="12">
        <v>0</v>
      </c>
      <c r="H3580" s="12">
        <v>0</v>
      </c>
      <c r="I3580" s="13">
        <v>30</v>
      </c>
      <c r="J3580" s="13">
        <v>70</v>
      </c>
      <c r="K3580" s="13">
        <v>0</v>
      </c>
      <c r="L3580" s="13">
        <v>0</v>
      </c>
      <c r="M3580" s="13">
        <v>0</v>
      </c>
      <c r="N3580" s="14">
        <f>D3580*$D$8</f>
        <v>200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560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20"/>
        <v>760</v>
      </c>
      <c r="Y3580" s="14">
        <f t="shared" si="1121"/>
        <v>0</v>
      </c>
      <c r="Z3580" s="14">
        <f t="shared" si="1122"/>
        <v>0</v>
      </c>
      <c r="AA3580" s="14">
        <f t="shared" si="1123"/>
        <v>0</v>
      </c>
      <c r="AB3580" s="14">
        <f t="shared" si="1127"/>
        <v>0</v>
      </c>
      <c r="AC3580" s="15">
        <f t="shared" si="1126"/>
        <v>760</v>
      </c>
      <c r="AD3580" s="48">
        <f>(ROUND(AC3580-AC3575,1)/AC3575)</f>
        <v>-0.05</v>
      </c>
      <c r="AE3580" s="113"/>
      <c r="AF3580" s="60"/>
    </row>
    <row r="3581" spans="1:32">
      <c r="A3581" s="99" t="s">
        <v>596</v>
      </c>
      <c r="B3581" s="89"/>
      <c r="C3581" s="21" t="s">
        <v>1</v>
      </c>
      <c r="D3581" s="12">
        <v>50</v>
      </c>
      <c r="E3581" s="12">
        <v>100</v>
      </c>
      <c r="F3581" s="12">
        <v>0</v>
      </c>
      <c r="G3581" s="12">
        <v>0</v>
      </c>
      <c r="H3581" s="12">
        <v>0</v>
      </c>
      <c r="I3581" s="13">
        <v>30</v>
      </c>
      <c r="J3581" s="13">
        <v>70</v>
      </c>
      <c r="K3581" s="13">
        <v>105</v>
      </c>
      <c r="L3581" s="13">
        <v>0</v>
      </c>
      <c r="M3581" s="13">
        <v>0</v>
      </c>
      <c r="N3581" s="14">
        <f>D3581*$D$9</f>
        <v>65</v>
      </c>
      <c r="O3581" s="14">
        <f>E3581*$E$9</f>
        <v>150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195</v>
      </c>
      <c r="T3581" s="14">
        <f>(O3581/100)*(K3581*$K$9)</f>
        <v>472.5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20"/>
        <v>260</v>
      </c>
      <c r="Y3581" s="14">
        <f t="shared" si="1121"/>
        <v>622.5</v>
      </c>
      <c r="Z3581" s="14">
        <f t="shared" si="1122"/>
        <v>0</v>
      </c>
      <c r="AA3581" s="14">
        <f t="shared" si="1123"/>
        <v>0</v>
      </c>
      <c r="AB3581" s="14">
        <f t="shared" si="1127"/>
        <v>0</v>
      </c>
      <c r="AC3581" s="15">
        <f t="shared" si="1126"/>
        <v>882.5</v>
      </c>
      <c r="AD3581" s="48">
        <f>(ROUND(AC3581-AC3575,1)/AC3575)</f>
        <v>0.10312499999999999</v>
      </c>
      <c r="AE3581" s="113"/>
      <c r="AF3581" s="60"/>
    </row>
    <row r="3582" spans="1:32">
      <c r="A3582" s="99" t="s">
        <v>831</v>
      </c>
      <c r="B3582" s="89"/>
      <c r="C3582" s="21" t="s">
        <v>2</v>
      </c>
      <c r="D3582" s="12">
        <v>50</v>
      </c>
      <c r="E3582" s="12">
        <v>0</v>
      </c>
      <c r="F3582" s="12">
        <v>100</v>
      </c>
      <c r="G3582" s="12">
        <v>0</v>
      </c>
      <c r="H3582" s="12">
        <v>0</v>
      </c>
      <c r="I3582" s="13">
        <v>30</v>
      </c>
      <c r="J3582" s="13">
        <v>70</v>
      </c>
      <c r="K3582" s="13">
        <v>52.5</v>
      </c>
      <c r="L3582" s="13">
        <v>52.5</v>
      </c>
      <c r="M3582" s="13">
        <v>0</v>
      </c>
      <c r="N3582" s="14">
        <f>D3582*$D$10</f>
        <v>65</v>
      </c>
      <c r="O3582" s="14">
        <f>E3582*$E$10</f>
        <v>0</v>
      </c>
      <c r="P3582" s="14">
        <f>F3582*$F$10</f>
        <v>150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195</v>
      </c>
      <c r="T3582" s="14">
        <f>(O3582/100)*(K3582*$J$10)</f>
        <v>0</v>
      </c>
      <c r="U3582" s="14">
        <f>(P3582/100)*(K3582*$K$10)+(P3582/100)*(L3582*$L$10)</f>
        <v>472.5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20"/>
        <v>260</v>
      </c>
      <c r="Y3582" s="14">
        <f t="shared" si="1121"/>
        <v>0</v>
      </c>
      <c r="Z3582" s="14">
        <f t="shared" si="1122"/>
        <v>622.5</v>
      </c>
      <c r="AA3582" s="14">
        <f t="shared" si="1123"/>
        <v>0</v>
      </c>
      <c r="AB3582" s="14">
        <f t="shared" si="1127"/>
        <v>0</v>
      </c>
      <c r="AC3582" s="15">
        <f t="shared" si="1126"/>
        <v>882.5</v>
      </c>
      <c r="AD3582" s="48">
        <f>(ROUND(AC3582-AC3575,1)/AC3575)</f>
        <v>0.10312499999999999</v>
      </c>
      <c r="AE3582" s="113"/>
      <c r="AF3582" s="60"/>
    </row>
    <row r="3583" spans="1:32">
      <c r="A3583" s="99" t="s">
        <v>832</v>
      </c>
      <c r="B3583" s="89"/>
      <c r="C3583" s="21" t="s">
        <v>3</v>
      </c>
      <c r="D3583" s="12">
        <v>50</v>
      </c>
      <c r="E3583" s="12">
        <v>0</v>
      </c>
      <c r="F3583" s="12">
        <v>0</v>
      </c>
      <c r="G3583" s="12">
        <v>100</v>
      </c>
      <c r="H3583" s="12">
        <v>0</v>
      </c>
      <c r="I3583" s="13">
        <v>30</v>
      </c>
      <c r="J3583" s="13">
        <v>70</v>
      </c>
      <c r="K3583" s="13">
        <v>0</v>
      </c>
      <c r="L3583" s="13">
        <v>105</v>
      </c>
      <c r="M3583" s="13">
        <v>0</v>
      </c>
      <c r="N3583" s="14">
        <f>D3583*$D$11</f>
        <v>65</v>
      </c>
      <c r="O3583" s="14">
        <f>E3583*$E$11</f>
        <v>0</v>
      </c>
      <c r="P3583" s="14">
        <f>F3583*$F$11</f>
        <v>0</v>
      </c>
      <c r="Q3583" s="14">
        <f>G3583*$G$11</f>
        <v>150</v>
      </c>
      <c r="R3583" s="14">
        <f>H3583*$H$11</f>
        <v>0</v>
      </c>
      <c r="S3583" s="14">
        <f>(N3583/100)*(I3583*$I$11)+(N3583/100)*(J3583*$J$11)</f>
        <v>195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472.5</v>
      </c>
      <c r="W3583" s="14">
        <f>(R3583/100)*(K3583*$K$11)+(R3583/100)*(L3583*$L$11)</f>
        <v>0</v>
      </c>
      <c r="X3583" s="14">
        <f t="shared" si="1120"/>
        <v>260</v>
      </c>
      <c r="Y3583" s="14">
        <f t="shared" si="1121"/>
        <v>0</v>
      </c>
      <c r="Z3583" s="14">
        <f t="shared" si="1122"/>
        <v>0</v>
      </c>
      <c r="AA3583" s="14">
        <f t="shared" si="1123"/>
        <v>622.5</v>
      </c>
      <c r="AB3583" s="14">
        <f t="shared" si="1127"/>
        <v>0</v>
      </c>
      <c r="AC3583" s="15">
        <f t="shared" si="1126"/>
        <v>882.5</v>
      </c>
      <c r="AD3583" s="48">
        <f>(ROUND(AC3583-AC3575,1)/AC3575)</f>
        <v>0.10312499999999999</v>
      </c>
      <c r="AE3583" s="113"/>
      <c r="AF3583" s="60"/>
    </row>
    <row r="3584" spans="1:32">
      <c r="A3584" s="99" t="s">
        <v>833</v>
      </c>
      <c r="B3584" s="89"/>
      <c r="C3584" s="21" t="s">
        <v>4</v>
      </c>
      <c r="D3584" s="12">
        <v>50</v>
      </c>
      <c r="E3584" s="12">
        <v>0</v>
      </c>
      <c r="F3584" s="12">
        <v>0</v>
      </c>
      <c r="G3584" s="12">
        <v>0</v>
      </c>
      <c r="H3584" s="12">
        <v>100</v>
      </c>
      <c r="I3584" s="13">
        <v>30</v>
      </c>
      <c r="J3584" s="13">
        <v>70</v>
      </c>
      <c r="K3584" s="13">
        <v>52.5</v>
      </c>
      <c r="L3584" s="13">
        <v>52.5</v>
      </c>
      <c r="M3584" s="13">
        <v>0</v>
      </c>
      <c r="N3584" s="14">
        <f>D3584*$D$12</f>
        <v>65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150</v>
      </c>
      <c r="S3584" s="14">
        <f>(N3584/100)*(I3584*$I$12)+(N3584/100)*(J3584*$J$12)</f>
        <v>195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472.5</v>
      </c>
      <c r="X3584" s="14">
        <f t="shared" si="1120"/>
        <v>260</v>
      </c>
      <c r="Y3584" s="14">
        <f t="shared" si="1121"/>
        <v>0</v>
      </c>
      <c r="Z3584" s="14">
        <f t="shared" si="1122"/>
        <v>0</v>
      </c>
      <c r="AA3584" s="14">
        <f t="shared" si="1123"/>
        <v>0</v>
      </c>
      <c r="AB3584" s="14">
        <f t="shared" si="1127"/>
        <v>622.5</v>
      </c>
      <c r="AC3584" s="15">
        <f t="shared" si="1126"/>
        <v>882.5</v>
      </c>
      <c r="AD3584" s="48">
        <f>(ROUND(AC3584-AC3575,1)/AC3575)</f>
        <v>0.10312499999999999</v>
      </c>
      <c r="AE3584" s="113"/>
      <c r="AF3584" s="60"/>
    </row>
    <row r="3585" spans="1:32">
      <c r="A3585" s="99" t="s">
        <v>834</v>
      </c>
      <c r="B3585" s="89"/>
      <c r="C3585" s="21" t="s">
        <v>327</v>
      </c>
      <c r="D3585" s="12">
        <v>100</v>
      </c>
      <c r="E3585" s="12">
        <v>0</v>
      </c>
      <c r="F3585" s="12">
        <v>0</v>
      </c>
      <c r="G3585" s="12">
        <v>0</v>
      </c>
      <c r="H3585" s="12">
        <v>0</v>
      </c>
      <c r="I3585" s="13">
        <v>30</v>
      </c>
      <c r="J3585" s="13">
        <v>70</v>
      </c>
      <c r="K3585" s="13">
        <v>0</v>
      </c>
      <c r="L3585" s="13">
        <v>0</v>
      </c>
      <c r="M3585" s="13">
        <v>80</v>
      </c>
      <c r="N3585" s="14">
        <f>D3585*$D$13</f>
        <v>150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810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20"/>
        <v>960</v>
      </c>
      <c r="Y3585" s="14">
        <f t="shared" si="1121"/>
        <v>0</v>
      </c>
      <c r="Z3585" s="14">
        <f t="shared" si="1122"/>
        <v>0</v>
      </c>
      <c r="AA3585" s="14">
        <f t="shared" si="1123"/>
        <v>0</v>
      </c>
      <c r="AB3585" s="14">
        <f t="shared" si="1127"/>
        <v>0</v>
      </c>
      <c r="AC3585" s="15">
        <f t="shared" si="1126"/>
        <v>960</v>
      </c>
      <c r="AD3585" s="48">
        <f>(ROUND(AC3585-AC3575,1)/AC3575)</f>
        <v>0.2</v>
      </c>
      <c r="AE3585" s="113"/>
      <c r="AF3585" s="60"/>
    </row>
    <row r="3586" spans="1:32">
      <c r="A3586" s="99" t="s">
        <v>835</v>
      </c>
      <c r="B3586" s="89"/>
      <c r="C3586" s="21" t="s">
        <v>328</v>
      </c>
      <c r="D3586" s="12">
        <v>100</v>
      </c>
      <c r="E3586" s="12">
        <v>0</v>
      </c>
      <c r="F3586" s="12">
        <v>0</v>
      </c>
      <c r="G3586" s="12">
        <v>0</v>
      </c>
      <c r="H3586" s="12">
        <v>0</v>
      </c>
      <c r="I3586" s="13">
        <v>30</v>
      </c>
      <c r="J3586" s="13">
        <v>70</v>
      </c>
      <c r="K3586" s="13">
        <v>80</v>
      </c>
      <c r="L3586" s="13">
        <v>0</v>
      </c>
      <c r="M3586" s="13">
        <v>0</v>
      </c>
      <c r="N3586" s="14">
        <f>D3586*$D$14</f>
        <v>150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810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20"/>
        <v>960</v>
      </c>
      <c r="Y3586" s="14">
        <f t="shared" si="1121"/>
        <v>0</v>
      </c>
      <c r="Z3586" s="14">
        <f t="shared" si="1122"/>
        <v>0</v>
      </c>
      <c r="AA3586" s="14">
        <f t="shared" si="1123"/>
        <v>0</v>
      </c>
      <c r="AB3586" s="14">
        <f t="shared" si="1127"/>
        <v>0</v>
      </c>
      <c r="AC3586" s="15">
        <f t="shared" si="1126"/>
        <v>960</v>
      </c>
      <c r="AD3586" s="48">
        <f>(ROUND(AC3586-AC3575,1)/AC3575)</f>
        <v>0.2</v>
      </c>
      <c r="AE3586" s="113"/>
      <c r="AF3586" s="60"/>
    </row>
    <row r="3587" spans="1:32">
      <c r="A3587" s="99"/>
      <c r="B3587" s="89"/>
      <c r="C3587" s="21" t="s">
        <v>329</v>
      </c>
      <c r="D3587" s="12">
        <v>100</v>
      </c>
      <c r="E3587" s="12">
        <v>0</v>
      </c>
      <c r="F3587" s="12">
        <v>0</v>
      </c>
      <c r="G3587" s="12">
        <v>0</v>
      </c>
      <c r="H3587" s="12">
        <v>0</v>
      </c>
      <c r="I3587" s="13">
        <v>30</v>
      </c>
      <c r="J3587" s="13">
        <v>70</v>
      </c>
      <c r="K3587" s="13">
        <v>0</v>
      </c>
      <c r="L3587" s="13">
        <v>80</v>
      </c>
      <c r="M3587" s="13">
        <v>0</v>
      </c>
      <c r="N3587" s="14">
        <f>D3587*$D$15</f>
        <v>150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810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20"/>
        <v>960</v>
      </c>
      <c r="Y3587" s="14">
        <f t="shared" si="1121"/>
        <v>0</v>
      </c>
      <c r="Z3587" s="14">
        <f t="shared" si="1122"/>
        <v>0</v>
      </c>
      <c r="AA3587" s="14">
        <f t="shared" si="1123"/>
        <v>0</v>
      </c>
      <c r="AB3587" s="14">
        <f t="shared" si="1127"/>
        <v>0</v>
      </c>
      <c r="AC3587" s="15">
        <f t="shared" si="1126"/>
        <v>960</v>
      </c>
      <c r="AD3587" s="48">
        <f>(ROUND(AC3587-AC3575,1)/AC3575)</f>
        <v>0.2</v>
      </c>
      <c r="AE3587" s="113"/>
      <c r="AF3587" s="60"/>
    </row>
    <row r="3588" spans="1:32">
      <c r="A3588" s="99"/>
      <c r="B3588" s="89"/>
      <c r="C3588" s="21" t="s">
        <v>325</v>
      </c>
      <c r="D3588" s="12">
        <v>100</v>
      </c>
      <c r="E3588" s="12">
        <v>0</v>
      </c>
      <c r="F3588" s="12">
        <v>0</v>
      </c>
      <c r="G3588" s="12">
        <v>0</v>
      </c>
      <c r="H3588" s="12">
        <v>0</v>
      </c>
      <c r="I3588" s="13">
        <v>30</v>
      </c>
      <c r="J3588" s="13">
        <v>98</v>
      </c>
      <c r="K3588" s="13">
        <v>0</v>
      </c>
      <c r="L3588" s="13">
        <v>0</v>
      </c>
      <c r="M3588" s="13">
        <v>0</v>
      </c>
      <c r="N3588" s="14">
        <f>D3588*$D$16</f>
        <v>160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753.6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20"/>
        <v>913.6</v>
      </c>
      <c r="Y3588" s="14">
        <f t="shared" si="1121"/>
        <v>0</v>
      </c>
      <c r="Z3588" s="14">
        <f t="shared" si="1122"/>
        <v>0</v>
      </c>
      <c r="AA3588" s="14">
        <f t="shared" si="1123"/>
        <v>0</v>
      </c>
      <c r="AB3588" s="14">
        <f t="shared" si="1127"/>
        <v>0</v>
      </c>
      <c r="AC3588" s="15">
        <f t="shared" si="1126"/>
        <v>913.6</v>
      </c>
      <c r="AD3588" s="48">
        <f>(ROUND(AC3588-AC3575,1)/AC3575)</f>
        <v>0.14199999999999999</v>
      </c>
      <c r="AE3588" s="113"/>
      <c r="AF3588" s="60"/>
    </row>
    <row r="3589" spans="1:32">
      <c r="A3589" s="99"/>
      <c r="B3589" s="89"/>
      <c r="C3589" s="21" t="s">
        <v>326</v>
      </c>
      <c r="D3589" s="12">
        <v>100</v>
      </c>
      <c r="E3589" s="12">
        <v>0</v>
      </c>
      <c r="F3589" s="12">
        <v>0</v>
      </c>
      <c r="G3589" s="12">
        <v>0</v>
      </c>
      <c r="H3589" s="12">
        <v>0</v>
      </c>
      <c r="I3589" s="13">
        <v>68</v>
      </c>
      <c r="J3589" s="13">
        <v>70</v>
      </c>
      <c r="K3589" s="13">
        <v>0</v>
      </c>
      <c r="L3589" s="13">
        <v>0</v>
      </c>
      <c r="M3589" s="13">
        <v>0</v>
      </c>
      <c r="N3589" s="14">
        <f>D3589*$D$17</f>
        <v>160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601.6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20"/>
        <v>761.6</v>
      </c>
      <c r="Y3589" s="14">
        <f t="shared" si="1121"/>
        <v>0</v>
      </c>
      <c r="Z3589" s="14">
        <f t="shared" si="1122"/>
        <v>0</v>
      </c>
      <c r="AA3589" s="14">
        <f t="shared" si="1123"/>
        <v>0</v>
      </c>
      <c r="AB3589" s="14">
        <f t="shared" si="1127"/>
        <v>0</v>
      </c>
      <c r="AC3589" s="15">
        <f t="shared" si="1126"/>
        <v>761.6</v>
      </c>
      <c r="AD3589" s="48">
        <f>(ROUND(AC3589-AC3575,1)/AC3575)</f>
        <v>-4.8000000000000001E-2</v>
      </c>
      <c r="AE3589" s="113"/>
      <c r="AF3589" s="60"/>
    </row>
    <row r="3590" spans="1:32">
      <c r="A3590" s="106" t="s">
        <v>0</v>
      </c>
      <c r="B3590" s="86" t="s">
        <v>157</v>
      </c>
      <c r="C3590" s="50" t="s">
        <v>243</v>
      </c>
      <c r="D3590" s="11">
        <v>102</v>
      </c>
      <c r="E3590" s="11">
        <v>0</v>
      </c>
      <c r="F3590" s="11">
        <v>0</v>
      </c>
      <c r="G3590" s="11">
        <v>0</v>
      </c>
      <c r="H3590" s="11">
        <v>0</v>
      </c>
      <c r="I3590" s="51">
        <v>50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204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612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20"/>
        <v>816</v>
      </c>
      <c r="Y3590" s="52">
        <f t="shared" si="1121"/>
        <v>0</v>
      </c>
      <c r="Z3590" s="52">
        <f t="shared" si="1122"/>
        <v>0</v>
      </c>
      <c r="AA3590" s="52">
        <f t="shared" si="1123"/>
        <v>0</v>
      </c>
      <c r="AB3590" s="52">
        <f t="shared" si="1127"/>
        <v>0</v>
      </c>
      <c r="AC3590" s="53">
        <f>ROUND(X3590+Y3590+Z3590+AA3590+AB3590,1)</f>
        <v>816</v>
      </c>
      <c r="AD3590" s="58">
        <v>0</v>
      </c>
      <c r="AE3590" s="113"/>
      <c r="AF3590" s="60"/>
    </row>
    <row r="3591" spans="1:32">
      <c r="A3591" s="99" t="s">
        <v>802</v>
      </c>
      <c r="B3591" s="87">
        <v>14</v>
      </c>
      <c r="C3591" s="21" t="s">
        <v>324</v>
      </c>
      <c r="D3591" s="12">
        <v>102</v>
      </c>
      <c r="E3591" s="12">
        <v>0</v>
      </c>
      <c r="F3591" s="12">
        <v>0</v>
      </c>
      <c r="G3591" s="12">
        <v>0</v>
      </c>
      <c r="H3591" s="12">
        <v>0</v>
      </c>
      <c r="I3591" s="13">
        <v>71</v>
      </c>
      <c r="J3591" s="13">
        <v>71</v>
      </c>
      <c r="K3591" s="13">
        <v>0</v>
      </c>
      <c r="L3591" s="13">
        <v>0</v>
      </c>
      <c r="M3591" s="13">
        <v>0</v>
      </c>
      <c r="N3591" s="14">
        <f>D3591*$D$4</f>
        <v>163.20000000000002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811.10400000000004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20"/>
        <v>974.30400000000009</v>
      </c>
      <c r="Y3591" s="14">
        <f t="shared" si="1121"/>
        <v>0</v>
      </c>
      <c r="Z3591" s="14">
        <f t="shared" si="1122"/>
        <v>0</v>
      </c>
      <c r="AA3591" s="14">
        <f t="shared" si="1123"/>
        <v>0</v>
      </c>
      <c r="AB3591" s="14">
        <f>R3591+W3591</f>
        <v>0</v>
      </c>
      <c r="AC3591" s="15">
        <f>ROUND(X3591+Y3591+Z3591+AA3591+AB3591,1)</f>
        <v>974.3</v>
      </c>
      <c r="AD3591" s="48">
        <f>(ROUND(AC3591-AC3590,1)/AC3590)</f>
        <v>0.19399509803921569</v>
      </c>
      <c r="AE3591" s="113"/>
      <c r="AF3591" s="60"/>
    </row>
    <row r="3592" spans="1:32">
      <c r="A3592" s="99" t="s">
        <v>803</v>
      </c>
      <c r="B3592" s="87">
        <v>10</v>
      </c>
      <c r="C3592" s="21" t="s">
        <v>836</v>
      </c>
      <c r="D3592" s="12">
        <v>102</v>
      </c>
      <c r="E3592" s="12">
        <v>0</v>
      </c>
      <c r="F3592" s="12">
        <v>0</v>
      </c>
      <c r="G3592" s="12">
        <v>0</v>
      </c>
      <c r="H3592" s="12">
        <v>0</v>
      </c>
      <c r="I3592" s="13">
        <v>50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204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571.20000000000005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20"/>
        <v>775.2</v>
      </c>
      <c r="Y3592" s="14">
        <f t="shared" si="1121"/>
        <v>0</v>
      </c>
      <c r="Z3592" s="14">
        <f t="shared" si="1122"/>
        <v>0</v>
      </c>
      <c r="AA3592" s="14">
        <f t="shared" si="1123"/>
        <v>0</v>
      </c>
      <c r="AB3592" s="14">
        <f>R3592+W3592</f>
        <v>0</v>
      </c>
      <c r="AC3592" s="15">
        <f t="shared" ref="AC3592:AC3604" si="1128">ROUND(X3592+Y3592+Z3592+AA3592+AB3592,1)</f>
        <v>775.2</v>
      </c>
      <c r="AD3592" s="48">
        <f>(ROUND(AC3592-AC3590,1)/AC3590)</f>
        <v>-4.9999999999999996E-2</v>
      </c>
      <c r="AE3592" s="113" t="s">
        <v>801</v>
      </c>
      <c r="AF3592" s="60"/>
    </row>
    <row r="3593" spans="1:32">
      <c r="A3593" s="99" t="s">
        <v>804</v>
      </c>
      <c r="B3593" s="87">
        <v>0</v>
      </c>
      <c r="C3593" s="21" t="s">
        <v>337</v>
      </c>
      <c r="D3593" s="12">
        <v>102</v>
      </c>
      <c r="E3593" s="12">
        <v>0</v>
      </c>
      <c r="F3593" s="12">
        <v>0</v>
      </c>
      <c r="G3593" s="12">
        <v>0</v>
      </c>
      <c r="H3593" s="12">
        <v>0</v>
      </c>
      <c r="I3593" s="13">
        <v>50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204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571.20000000000005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20"/>
        <v>775.2</v>
      </c>
      <c r="Y3593" s="14">
        <f t="shared" si="1121"/>
        <v>0</v>
      </c>
      <c r="Z3593" s="14">
        <f t="shared" si="1122"/>
        <v>0</v>
      </c>
      <c r="AA3593" s="14">
        <f t="shared" si="1123"/>
        <v>0</v>
      </c>
      <c r="AB3593" s="14">
        <f t="shared" ref="AB3593:AB3605" si="1129">R3593+W3593</f>
        <v>0</v>
      </c>
      <c r="AC3593" s="15">
        <f t="shared" si="1128"/>
        <v>775.2</v>
      </c>
      <c r="AD3593" s="48">
        <f>(ROUND(AC3593-AC3590,1)/AC3590)</f>
        <v>-4.9999999999999996E-2</v>
      </c>
      <c r="AE3593" s="113"/>
      <c r="AF3593" s="60"/>
    </row>
    <row r="3594" spans="1:32">
      <c r="A3594" s="99" t="s">
        <v>805</v>
      </c>
      <c r="B3594" s="87">
        <v>0</v>
      </c>
      <c r="C3594" s="21" t="s">
        <v>338</v>
      </c>
      <c r="D3594" s="12">
        <v>102</v>
      </c>
      <c r="E3594" s="12">
        <v>0</v>
      </c>
      <c r="F3594" s="12">
        <v>0</v>
      </c>
      <c r="G3594" s="12">
        <v>0</v>
      </c>
      <c r="H3594" s="12">
        <v>0</v>
      </c>
      <c r="I3594" s="13">
        <v>50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204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571.20000000000005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20"/>
        <v>775.2</v>
      </c>
      <c r="Y3594" s="14">
        <f t="shared" si="1121"/>
        <v>0</v>
      </c>
      <c r="Z3594" s="14">
        <f t="shared" si="1122"/>
        <v>0</v>
      </c>
      <c r="AA3594" s="14">
        <f t="shared" si="1123"/>
        <v>0</v>
      </c>
      <c r="AB3594" s="14">
        <f t="shared" si="1129"/>
        <v>0</v>
      </c>
      <c r="AC3594" s="15">
        <f t="shared" si="1128"/>
        <v>775.2</v>
      </c>
      <c r="AD3594" s="48">
        <f>(ROUND(AC3594-AC3590,1)/AC3590)</f>
        <v>-4.9999999999999996E-2</v>
      </c>
      <c r="AE3594" s="113"/>
      <c r="AF3594" s="60"/>
    </row>
    <row r="3595" spans="1:32">
      <c r="A3595" s="99" t="s">
        <v>655</v>
      </c>
      <c r="B3595" s="87"/>
      <c r="C3595" s="21" t="s">
        <v>339</v>
      </c>
      <c r="D3595" s="12">
        <v>102</v>
      </c>
      <c r="E3595" s="12">
        <v>0</v>
      </c>
      <c r="F3595" s="12">
        <v>0</v>
      </c>
      <c r="G3595" s="12">
        <v>0</v>
      </c>
      <c r="H3595" s="12">
        <v>0</v>
      </c>
      <c r="I3595" s="13">
        <v>50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204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571.20000000000005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20"/>
        <v>775.2</v>
      </c>
      <c r="Y3595" s="14">
        <f t="shared" si="1121"/>
        <v>0</v>
      </c>
      <c r="Z3595" s="14">
        <f t="shared" si="1122"/>
        <v>0</v>
      </c>
      <c r="AA3595" s="14">
        <f t="shared" si="1123"/>
        <v>0</v>
      </c>
      <c r="AB3595" s="14">
        <f t="shared" si="1129"/>
        <v>0</v>
      </c>
      <c r="AC3595" s="15">
        <f t="shared" si="1128"/>
        <v>775.2</v>
      </c>
      <c r="AD3595" s="48">
        <f>(ROUND(AC3595-AC3590,1)/AC3590)</f>
        <v>-4.9999999999999996E-2</v>
      </c>
      <c r="AE3595" s="113"/>
      <c r="AF3595" s="60"/>
    </row>
    <row r="3596" spans="1:32">
      <c r="A3596" s="99" t="s">
        <v>596</v>
      </c>
      <c r="B3596" s="87"/>
      <c r="C3596" s="21" t="s">
        <v>1</v>
      </c>
      <c r="D3596" s="12">
        <v>51</v>
      </c>
      <c r="E3596" s="12">
        <v>102</v>
      </c>
      <c r="F3596" s="12">
        <v>0</v>
      </c>
      <c r="G3596" s="12">
        <v>0</v>
      </c>
      <c r="H3596" s="12">
        <v>0</v>
      </c>
      <c r="I3596" s="13">
        <v>50</v>
      </c>
      <c r="J3596" s="13">
        <v>50</v>
      </c>
      <c r="K3596" s="13">
        <v>105</v>
      </c>
      <c r="L3596" s="13">
        <v>0</v>
      </c>
      <c r="M3596" s="13">
        <v>0</v>
      </c>
      <c r="N3596" s="14">
        <f>D3596*$D$9</f>
        <v>66.3</v>
      </c>
      <c r="O3596" s="14">
        <f>E3596*$E$9</f>
        <v>153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198.89999999999998</v>
      </c>
      <c r="T3596" s="14">
        <f>(O3596/100)*(K3596*$K$9)</f>
        <v>481.95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20"/>
        <v>265.2</v>
      </c>
      <c r="Y3596" s="14">
        <f t="shared" si="1121"/>
        <v>634.95000000000005</v>
      </c>
      <c r="Z3596" s="14">
        <f t="shared" si="1122"/>
        <v>0</v>
      </c>
      <c r="AA3596" s="14">
        <f t="shared" si="1123"/>
        <v>0</v>
      </c>
      <c r="AB3596" s="14">
        <f t="shared" si="1129"/>
        <v>0</v>
      </c>
      <c r="AC3596" s="15">
        <f t="shared" si="1128"/>
        <v>900.2</v>
      </c>
      <c r="AD3596" s="48">
        <f>(ROUND(AC3596-AC3590,1)/AC3590)</f>
        <v>0.10318627450980393</v>
      </c>
      <c r="AE3596" s="113"/>
      <c r="AF3596" s="60"/>
    </row>
    <row r="3597" spans="1:32">
      <c r="A3597" s="99" t="s">
        <v>831</v>
      </c>
      <c r="B3597" s="87"/>
      <c r="C3597" s="21" t="s">
        <v>2</v>
      </c>
      <c r="D3597" s="12">
        <v>51</v>
      </c>
      <c r="E3597" s="12">
        <v>0</v>
      </c>
      <c r="F3597" s="12">
        <v>102</v>
      </c>
      <c r="G3597" s="12">
        <v>0</v>
      </c>
      <c r="H3597" s="12">
        <v>0</v>
      </c>
      <c r="I3597" s="13">
        <v>50</v>
      </c>
      <c r="J3597" s="13">
        <v>50</v>
      </c>
      <c r="K3597" s="13">
        <v>52.5</v>
      </c>
      <c r="L3597" s="13">
        <v>52.5</v>
      </c>
      <c r="M3597" s="13">
        <v>0</v>
      </c>
      <c r="N3597" s="14">
        <f>D3597*$D$10</f>
        <v>66.3</v>
      </c>
      <c r="O3597" s="14">
        <f>E3597*$E$10</f>
        <v>0</v>
      </c>
      <c r="P3597" s="14">
        <f>F3597*$F$10</f>
        <v>153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198.89999999999998</v>
      </c>
      <c r="T3597" s="14">
        <f>(O3597/100)*(K3597*$J$10)</f>
        <v>0</v>
      </c>
      <c r="U3597" s="14">
        <f>(P3597/100)*(K3597*$K$10)+(P3597/100)*(L3597*$L$10)</f>
        <v>481.95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20"/>
        <v>265.2</v>
      </c>
      <c r="Y3597" s="14">
        <f t="shared" si="1121"/>
        <v>0</v>
      </c>
      <c r="Z3597" s="14">
        <f t="shared" si="1122"/>
        <v>634.95000000000005</v>
      </c>
      <c r="AA3597" s="14">
        <f t="shared" si="1123"/>
        <v>0</v>
      </c>
      <c r="AB3597" s="14">
        <f t="shared" si="1129"/>
        <v>0</v>
      </c>
      <c r="AC3597" s="15">
        <f t="shared" si="1128"/>
        <v>900.2</v>
      </c>
      <c r="AD3597" s="48">
        <f>(ROUND(AC3597-AC3590,1)/AC3590)</f>
        <v>0.10318627450980393</v>
      </c>
      <c r="AE3597" s="113"/>
      <c r="AF3597" s="60"/>
    </row>
    <row r="3598" spans="1:32">
      <c r="A3598" s="99" t="s">
        <v>832</v>
      </c>
      <c r="B3598" s="87"/>
      <c r="C3598" s="21" t="s">
        <v>3</v>
      </c>
      <c r="D3598" s="12">
        <v>51</v>
      </c>
      <c r="E3598" s="12">
        <v>0</v>
      </c>
      <c r="F3598" s="12">
        <v>0</v>
      </c>
      <c r="G3598" s="12">
        <v>102</v>
      </c>
      <c r="H3598" s="12">
        <v>0</v>
      </c>
      <c r="I3598" s="13">
        <v>50</v>
      </c>
      <c r="J3598" s="13">
        <v>50</v>
      </c>
      <c r="K3598" s="13">
        <v>0</v>
      </c>
      <c r="L3598" s="13">
        <v>105</v>
      </c>
      <c r="M3598" s="13">
        <v>0</v>
      </c>
      <c r="N3598" s="14">
        <f>D3598*$D$11</f>
        <v>66.3</v>
      </c>
      <c r="O3598" s="14">
        <f>E3598*$E$11</f>
        <v>0</v>
      </c>
      <c r="P3598" s="14">
        <f>F3598*$F$11</f>
        <v>0</v>
      </c>
      <c r="Q3598" s="14">
        <f>G3598*$G$11</f>
        <v>153</v>
      </c>
      <c r="R3598" s="14">
        <f>H3598*$H$11</f>
        <v>0</v>
      </c>
      <c r="S3598" s="14">
        <f>(N3598/100)*(I3598*$I$11)+(N3598/100)*(J3598*$J$11)</f>
        <v>198.89999999999998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481.95</v>
      </c>
      <c r="W3598" s="14">
        <f>(R3598/100)*(K3598*$K$11)+(R3598/100)*(L3598*$L$11)</f>
        <v>0</v>
      </c>
      <c r="X3598" s="14">
        <f t="shared" si="1120"/>
        <v>265.2</v>
      </c>
      <c r="Y3598" s="14">
        <f t="shared" si="1121"/>
        <v>0</v>
      </c>
      <c r="Z3598" s="14">
        <f t="shared" si="1122"/>
        <v>0</v>
      </c>
      <c r="AA3598" s="14">
        <f t="shared" si="1123"/>
        <v>634.95000000000005</v>
      </c>
      <c r="AB3598" s="14">
        <f t="shared" si="1129"/>
        <v>0</v>
      </c>
      <c r="AC3598" s="15">
        <f t="shared" si="1128"/>
        <v>900.2</v>
      </c>
      <c r="AD3598" s="48">
        <f>(ROUND(AC3598-AC3590,1)/AC3590)</f>
        <v>0.10318627450980393</v>
      </c>
      <c r="AE3598" s="113"/>
      <c r="AF3598" s="60"/>
    </row>
    <row r="3599" spans="1:32">
      <c r="A3599" s="99" t="s">
        <v>833</v>
      </c>
      <c r="B3599" s="87"/>
      <c r="C3599" s="21" t="s">
        <v>4</v>
      </c>
      <c r="D3599" s="12">
        <v>51</v>
      </c>
      <c r="E3599" s="12">
        <v>0</v>
      </c>
      <c r="F3599" s="12">
        <v>0</v>
      </c>
      <c r="G3599" s="12">
        <v>0</v>
      </c>
      <c r="H3599" s="12">
        <v>102</v>
      </c>
      <c r="I3599" s="13">
        <v>50</v>
      </c>
      <c r="J3599" s="13">
        <v>50</v>
      </c>
      <c r="K3599" s="13">
        <v>52.5</v>
      </c>
      <c r="L3599" s="13">
        <v>52.5</v>
      </c>
      <c r="M3599" s="13">
        <v>0</v>
      </c>
      <c r="N3599" s="14">
        <f>D3599*$D$12</f>
        <v>66.3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153</v>
      </c>
      <c r="S3599" s="14">
        <f>(N3599/100)*(I3599*$I$12)+(N3599/100)*(J3599*$J$12)</f>
        <v>198.89999999999998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481.95</v>
      </c>
      <c r="X3599" s="14">
        <f t="shared" si="1120"/>
        <v>265.2</v>
      </c>
      <c r="Y3599" s="14">
        <f t="shared" si="1121"/>
        <v>0</v>
      </c>
      <c r="Z3599" s="14">
        <f t="shared" si="1122"/>
        <v>0</v>
      </c>
      <c r="AA3599" s="14">
        <f t="shared" si="1123"/>
        <v>0</v>
      </c>
      <c r="AB3599" s="14">
        <f t="shared" si="1129"/>
        <v>634.95000000000005</v>
      </c>
      <c r="AC3599" s="15">
        <f t="shared" si="1128"/>
        <v>900.2</v>
      </c>
      <c r="AD3599" s="48">
        <f>(ROUND(AC3599-AC3590,1)/AC3590)</f>
        <v>0.10318627450980393</v>
      </c>
      <c r="AE3599" s="113"/>
      <c r="AF3599" s="60"/>
    </row>
    <row r="3600" spans="1:32">
      <c r="A3600" s="99" t="s">
        <v>834</v>
      </c>
      <c r="B3600" s="87"/>
      <c r="C3600" s="21" t="s">
        <v>327</v>
      </c>
      <c r="D3600" s="12">
        <v>102</v>
      </c>
      <c r="E3600" s="12">
        <v>0</v>
      </c>
      <c r="F3600" s="12">
        <v>0</v>
      </c>
      <c r="G3600" s="12">
        <v>0</v>
      </c>
      <c r="H3600" s="12">
        <v>0</v>
      </c>
      <c r="I3600" s="13">
        <v>50</v>
      </c>
      <c r="J3600" s="13">
        <v>50</v>
      </c>
      <c r="K3600" s="13">
        <v>0</v>
      </c>
      <c r="L3600" s="13">
        <v>0</v>
      </c>
      <c r="M3600" s="13">
        <v>80</v>
      </c>
      <c r="N3600" s="14">
        <f>D3600*$D$13</f>
        <v>153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826.2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20"/>
        <v>979.2</v>
      </c>
      <c r="Y3600" s="14">
        <f t="shared" si="1121"/>
        <v>0</v>
      </c>
      <c r="Z3600" s="14">
        <f t="shared" si="1122"/>
        <v>0</v>
      </c>
      <c r="AA3600" s="14">
        <f t="shared" si="1123"/>
        <v>0</v>
      </c>
      <c r="AB3600" s="14">
        <f t="shared" si="1129"/>
        <v>0</v>
      </c>
      <c r="AC3600" s="15">
        <f t="shared" si="1128"/>
        <v>979.2</v>
      </c>
      <c r="AD3600" s="48">
        <f>(ROUND(AC3600-AC3590,1)/AC3590)</f>
        <v>0.19999999999999998</v>
      </c>
      <c r="AE3600" s="113"/>
      <c r="AF3600" s="60"/>
    </row>
    <row r="3601" spans="1:32">
      <c r="A3601" s="99" t="s">
        <v>835</v>
      </c>
      <c r="B3601" s="87"/>
      <c r="C3601" s="21" t="s">
        <v>328</v>
      </c>
      <c r="D3601" s="12">
        <v>102</v>
      </c>
      <c r="E3601" s="12">
        <v>0</v>
      </c>
      <c r="F3601" s="12">
        <v>0</v>
      </c>
      <c r="G3601" s="12">
        <v>0</v>
      </c>
      <c r="H3601" s="12">
        <v>0</v>
      </c>
      <c r="I3601" s="13">
        <v>50</v>
      </c>
      <c r="J3601" s="13">
        <v>50</v>
      </c>
      <c r="K3601" s="13">
        <v>80</v>
      </c>
      <c r="L3601" s="13">
        <v>0</v>
      </c>
      <c r="M3601" s="13">
        <v>0</v>
      </c>
      <c r="N3601" s="14">
        <f>D3601*$D$14</f>
        <v>153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826.2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20"/>
        <v>979.2</v>
      </c>
      <c r="Y3601" s="14">
        <f t="shared" si="1121"/>
        <v>0</v>
      </c>
      <c r="Z3601" s="14">
        <f t="shared" si="1122"/>
        <v>0</v>
      </c>
      <c r="AA3601" s="14">
        <f t="shared" si="1123"/>
        <v>0</v>
      </c>
      <c r="AB3601" s="14">
        <f t="shared" si="1129"/>
        <v>0</v>
      </c>
      <c r="AC3601" s="15">
        <f t="shared" si="1128"/>
        <v>979.2</v>
      </c>
      <c r="AD3601" s="48">
        <f>(ROUND(AC3601-AC3590,1)/AC3590)</f>
        <v>0.19999999999999998</v>
      </c>
      <c r="AE3601" s="113"/>
      <c r="AF3601" s="60"/>
    </row>
    <row r="3602" spans="1:32">
      <c r="A3602" s="99"/>
      <c r="B3602" s="87"/>
      <c r="C3602" s="21" t="s">
        <v>329</v>
      </c>
      <c r="D3602" s="12">
        <v>102</v>
      </c>
      <c r="E3602" s="12">
        <v>0</v>
      </c>
      <c r="F3602" s="12">
        <v>0</v>
      </c>
      <c r="G3602" s="12">
        <v>0</v>
      </c>
      <c r="H3602" s="12">
        <v>0</v>
      </c>
      <c r="I3602" s="13">
        <v>50</v>
      </c>
      <c r="J3602" s="13">
        <v>50</v>
      </c>
      <c r="K3602" s="13">
        <v>0</v>
      </c>
      <c r="L3602" s="13">
        <v>80</v>
      </c>
      <c r="M3602" s="13">
        <v>0</v>
      </c>
      <c r="N3602" s="14">
        <f>D3602*$D$15</f>
        <v>153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826.2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20"/>
        <v>979.2</v>
      </c>
      <c r="Y3602" s="14">
        <f t="shared" si="1121"/>
        <v>0</v>
      </c>
      <c r="Z3602" s="14">
        <f t="shared" si="1122"/>
        <v>0</v>
      </c>
      <c r="AA3602" s="14">
        <f t="shared" si="1123"/>
        <v>0</v>
      </c>
      <c r="AB3602" s="14">
        <f t="shared" si="1129"/>
        <v>0</v>
      </c>
      <c r="AC3602" s="15">
        <f t="shared" si="1128"/>
        <v>979.2</v>
      </c>
      <c r="AD3602" s="48">
        <f>(ROUND(AC3602-AC3590,1)/AC3590)</f>
        <v>0.19999999999999998</v>
      </c>
      <c r="AE3602" s="113"/>
      <c r="AF3602" s="60"/>
    </row>
    <row r="3603" spans="1:32">
      <c r="A3603" s="99"/>
      <c r="B3603" s="87"/>
      <c r="C3603" s="21" t="s">
        <v>325</v>
      </c>
      <c r="D3603" s="12">
        <v>102</v>
      </c>
      <c r="E3603" s="12">
        <v>0</v>
      </c>
      <c r="F3603" s="12">
        <v>0</v>
      </c>
      <c r="G3603" s="12">
        <v>0</v>
      </c>
      <c r="H3603" s="12">
        <v>0</v>
      </c>
      <c r="I3603" s="13">
        <v>50</v>
      </c>
      <c r="J3603" s="13">
        <v>82</v>
      </c>
      <c r="K3603" s="13">
        <v>0</v>
      </c>
      <c r="L3603" s="13">
        <v>0</v>
      </c>
      <c r="M3603" s="13">
        <v>0</v>
      </c>
      <c r="N3603" s="14">
        <f>D3603*$D$16</f>
        <v>163.20000000000002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683.80800000000011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20"/>
        <v>847.00800000000015</v>
      </c>
      <c r="Y3603" s="14">
        <f t="shared" si="1121"/>
        <v>0</v>
      </c>
      <c r="Z3603" s="14">
        <f t="shared" si="1122"/>
        <v>0</v>
      </c>
      <c r="AA3603" s="14">
        <f t="shared" si="1123"/>
        <v>0</v>
      </c>
      <c r="AB3603" s="14">
        <f t="shared" si="1129"/>
        <v>0</v>
      </c>
      <c r="AC3603" s="15">
        <f t="shared" si="1128"/>
        <v>847</v>
      </c>
      <c r="AD3603" s="48">
        <f>(ROUND(AC3603-AC3590,1)/AC3590)</f>
        <v>3.7990196078431369E-2</v>
      </c>
      <c r="AE3603" s="113"/>
      <c r="AF3603" s="60"/>
    </row>
    <row r="3604" spans="1:32">
      <c r="A3604" s="99"/>
      <c r="B3604" s="87"/>
      <c r="C3604" s="21" t="s">
        <v>326</v>
      </c>
      <c r="D3604" s="12">
        <v>102</v>
      </c>
      <c r="E3604" s="12">
        <v>0</v>
      </c>
      <c r="F3604" s="12">
        <v>0</v>
      </c>
      <c r="G3604" s="12">
        <v>0</v>
      </c>
      <c r="H3604" s="12">
        <v>0</v>
      </c>
      <c r="I3604" s="13">
        <v>82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163.20000000000002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683.80800000000011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20"/>
        <v>847.00800000000015</v>
      </c>
      <c r="Y3604" s="14">
        <f t="shared" si="1121"/>
        <v>0</v>
      </c>
      <c r="Z3604" s="14">
        <f t="shared" si="1122"/>
        <v>0</v>
      </c>
      <c r="AA3604" s="14">
        <f t="shared" si="1123"/>
        <v>0</v>
      </c>
      <c r="AB3604" s="14">
        <f t="shared" si="1129"/>
        <v>0</v>
      </c>
      <c r="AC3604" s="15">
        <f t="shared" si="1128"/>
        <v>847</v>
      </c>
      <c r="AD3604" s="48">
        <f>(ROUND(AC3604-AC3590,1)/AC3590)</f>
        <v>3.7990196078431369E-2</v>
      </c>
      <c r="AE3604" s="113"/>
      <c r="AF3604" s="60"/>
    </row>
    <row r="3605" spans="1:32">
      <c r="A3605" s="106" t="s">
        <v>0</v>
      </c>
      <c r="B3605" s="88" t="s">
        <v>321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40</v>
      </c>
      <c r="J3605" s="51">
        <v>50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561.6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20"/>
        <v>769.6</v>
      </c>
      <c r="Y3605" s="52">
        <f t="shared" si="1121"/>
        <v>0</v>
      </c>
      <c r="Z3605" s="52">
        <f t="shared" si="1122"/>
        <v>0</v>
      </c>
      <c r="AA3605" s="52">
        <f t="shared" si="1123"/>
        <v>0</v>
      </c>
      <c r="AB3605" s="52">
        <f t="shared" si="1129"/>
        <v>0</v>
      </c>
      <c r="AC3605" s="53">
        <f>ROUND(X3605+Y3605+Z3605+AA3605+AB3605,1)</f>
        <v>769.6</v>
      </c>
      <c r="AD3605" s="58">
        <v>0</v>
      </c>
      <c r="AE3605" s="113"/>
      <c r="AF3605" s="60"/>
    </row>
    <row r="3606" spans="1:32">
      <c r="A3606" s="99" t="s">
        <v>802</v>
      </c>
      <c r="B3606" s="89">
        <v>10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56</v>
      </c>
      <c r="J3606" s="13">
        <v>66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710.52800000000002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20"/>
        <v>876.928</v>
      </c>
      <c r="Y3606" s="14">
        <f t="shared" si="1121"/>
        <v>0</v>
      </c>
      <c r="Z3606" s="14">
        <f t="shared" si="1122"/>
        <v>0</v>
      </c>
      <c r="AA3606" s="14">
        <f t="shared" si="1123"/>
        <v>0</v>
      </c>
      <c r="AB3606" s="14">
        <f>R3606+W3606</f>
        <v>0</v>
      </c>
      <c r="AC3606" s="15">
        <f>ROUND(X3606+Y3606+Z3606+AA3606+AB3606,1)</f>
        <v>876.9</v>
      </c>
      <c r="AD3606" s="48">
        <f>(ROUND(AC3606-AC3605,1)/AC3605)</f>
        <v>0.13942307692307693</v>
      </c>
      <c r="AE3606" s="113"/>
      <c r="AF3606" s="60"/>
    </row>
    <row r="3607" spans="1:32">
      <c r="A3607" s="99" t="s">
        <v>803</v>
      </c>
      <c r="B3607" s="89">
        <v>12</v>
      </c>
      <c r="C3607" s="21" t="s">
        <v>836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40</v>
      </c>
      <c r="J3607" s="13">
        <v>50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524.16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20"/>
        <v>732.16</v>
      </c>
      <c r="Y3607" s="14">
        <f t="shared" si="1121"/>
        <v>0</v>
      </c>
      <c r="Z3607" s="14">
        <f t="shared" si="1122"/>
        <v>0</v>
      </c>
      <c r="AA3607" s="14">
        <f t="shared" si="1123"/>
        <v>0</v>
      </c>
      <c r="AB3607" s="14">
        <f>R3607+W3607</f>
        <v>0</v>
      </c>
      <c r="AC3607" s="15">
        <f t="shared" ref="AC3607:AC3619" si="1130">ROUND(X3607+Y3607+Z3607+AA3607+AB3607,1)</f>
        <v>732.2</v>
      </c>
      <c r="AD3607" s="48">
        <f>(ROUND(AC3607-AC3605,1)/AC3605)</f>
        <v>-4.8596673596673592E-2</v>
      </c>
      <c r="AE3607" s="113" t="s">
        <v>801</v>
      </c>
      <c r="AF3607" s="60"/>
    </row>
    <row r="3608" spans="1:32">
      <c r="A3608" s="99" t="s">
        <v>804</v>
      </c>
      <c r="B3608" s="89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40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524.16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20"/>
        <v>732.16</v>
      </c>
      <c r="Y3608" s="14">
        <f t="shared" si="1121"/>
        <v>0</v>
      </c>
      <c r="Z3608" s="14">
        <f t="shared" si="1122"/>
        <v>0</v>
      </c>
      <c r="AA3608" s="14">
        <f t="shared" si="1123"/>
        <v>0</v>
      </c>
      <c r="AB3608" s="14">
        <f t="shared" ref="AB3608:AB3620" si="1131">R3608+W3608</f>
        <v>0</v>
      </c>
      <c r="AC3608" s="15">
        <f t="shared" si="1130"/>
        <v>732.2</v>
      </c>
      <c r="AD3608" s="48">
        <f>(ROUND(AC3608-AC3605,1)/AC3605)</f>
        <v>-4.8596673596673592E-2</v>
      </c>
      <c r="AE3608" s="113"/>
      <c r="AF3608" s="60"/>
    </row>
    <row r="3609" spans="1:32">
      <c r="A3609" s="99" t="s">
        <v>805</v>
      </c>
      <c r="B3609" s="89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40</v>
      </c>
      <c r="J3609" s="13">
        <v>50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524.16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20"/>
        <v>732.16</v>
      </c>
      <c r="Y3609" s="14">
        <f t="shared" si="1121"/>
        <v>0</v>
      </c>
      <c r="Z3609" s="14">
        <f t="shared" si="1122"/>
        <v>0</v>
      </c>
      <c r="AA3609" s="14">
        <f t="shared" si="1123"/>
        <v>0</v>
      </c>
      <c r="AB3609" s="14">
        <f t="shared" si="1131"/>
        <v>0</v>
      </c>
      <c r="AC3609" s="15">
        <f t="shared" si="1130"/>
        <v>732.2</v>
      </c>
      <c r="AD3609" s="48">
        <f>(ROUND(AC3609-AC3605,1)/AC3605)</f>
        <v>-4.8596673596673592E-2</v>
      </c>
      <c r="AE3609" s="113"/>
      <c r="AF3609" s="60"/>
    </row>
    <row r="3610" spans="1:32">
      <c r="A3610" s="99" t="s">
        <v>655</v>
      </c>
      <c r="B3610" s="89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40</v>
      </c>
      <c r="J3610" s="13">
        <v>50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524.16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0"/>
        <v>732.16</v>
      </c>
      <c r="Y3610" s="14">
        <f t="shared" si="1121"/>
        <v>0</v>
      </c>
      <c r="Z3610" s="14">
        <f t="shared" si="1122"/>
        <v>0</v>
      </c>
      <c r="AA3610" s="14">
        <f t="shared" si="1123"/>
        <v>0</v>
      </c>
      <c r="AB3610" s="14">
        <f t="shared" si="1131"/>
        <v>0</v>
      </c>
      <c r="AC3610" s="15">
        <f t="shared" si="1130"/>
        <v>732.2</v>
      </c>
      <c r="AD3610" s="48">
        <f>(ROUND(AC3610-AC3605,1)/AC3605)</f>
        <v>-4.8596673596673592E-2</v>
      </c>
      <c r="AE3610" s="113"/>
      <c r="AF3610" s="60"/>
    </row>
    <row r="3611" spans="1:32">
      <c r="A3611" s="99" t="s">
        <v>596</v>
      </c>
      <c r="B3611" s="89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40</v>
      </c>
      <c r="J3611" s="13">
        <v>50</v>
      </c>
      <c r="K3611" s="13">
        <v>95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182.52</v>
      </c>
      <c r="T3611" s="14">
        <f>(O3611/100)*(K3611*$K$9)</f>
        <v>444.6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0"/>
        <v>250.12</v>
      </c>
      <c r="Y3611" s="14">
        <f t="shared" si="1121"/>
        <v>600.6</v>
      </c>
      <c r="Z3611" s="14">
        <f t="shared" si="1122"/>
        <v>0</v>
      </c>
      <c r="AA3611" s="14">
        <f t="shared" si="1123"/>
        <v>0</v>
      </c>
      <c r="AB3611" s="14">
        <f t="shared" si="1131"/>
        <v>0</v>
      </c>
      <c r="AC3611" s="15">
        <f t="shared" si="1130"/>
        <v>850.7</v>
      </c>
      <c r="AD3611" s="48">
        <f>(ROUND(AC3611-AC3605,1)/AC3605)</f>
        <v>0.10537941787941787</v>
      </c>
      <c r="AE3611" s="113"/>
      <c r="AF3611" s="60"/>
    </row>
    <row r="3612" spans="1:32">
      <c r="A3612" s="99" t="s">
        <v>831</v>
      </c>
      <c r="B3612" s="89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40</v>
      </c>
      <c r="J3612" s="13">
        <v>50</v>
      </c>
      <c r="K3612" s="13">
        <v>47.5</v>
      </c>
      <c r="L3612" s="13">
        <v>47.5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182.52</v>
      </c>
      <c r="T3612" s="14">
        <f>(O3612/100)*(K3612*$J$10)</f>
        <v>0</v>
      </c>
      <c r="U3612" s="14">
        <f>(P3612/100)*(K3612*$K$10)+(P3612/100)*(L3612*$L$10)</f>
        <v>444.6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0"/>
        <v>250.12</v>
      </c>
      <c r="Y3612" s="14">
        <f t="shared" si="1121"/>
        <v>0</v>
      </c>
      <c r="Z3612" s="14">
        <f t="shared" si="1122"/>
        <v>600.6</v>
      </c>
      <c r="AA3612" s="14">
        <f t="shared" si="1123"/>
        <v>0</v>
      </c>
      <c r="AB3612" s="14">
        <f t="shared" si="1131"/>
        <v>0</v>
      </c>
      <c r="AC3612" s="15">
        <f t="shared" si="1130"/>
        <v>850.7</v>
      </c>
      <c r="AD3612" s="48">
        <f>(ROUND(AC3612-AC3605,1)/AC3605)</f>
        <v>0.10537941787941787</v>
      </c>
      <c r="AE3612" s="113"/>
      <c r="AF3612" s="60"/>
    </row>
    <row r="3613" spans="1:32">
      <c r="A3613" s="99" t="s">
        <v>832</v>
      </c>
      <c r="B3613" s="89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40</v>
      </c>
      <c r="J3613" s="13">
        <v>50</v>
      </c>
      <c r="K3613" s="13">
        <v>0</v>
      </c>
      <c r="L3613" s="13">
        <v>95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182.52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444.6</v>
      </c>
      <c r="W3613" s="14">
        <f>(R3613/100)*(K3613*$K$11)+(R3613/100)*(L3613*$L$11)</f>
        <v>0</v>
      </c>
      <c r="X3613" s="14">
        <f t="shared" si="1120"/>
        <v>250.12</v>
      </c>
      <c r="Y3613" s="14">
        <f t="shared" si="1121"/>
        <v>0</v>
      </c>
      <c r="Z3613" s="14">
        <f t="shared" si="1122"/>
        <v>0</v>
      </c>
      <c r="AA3613" s="14">
        <f t="shared" si="1123"/>
        <v>600.6</v>
      </c>
      <c r="AB3613" s="14">
        <f t="shared" si="1131"/>
        <v>0</v>
      </c>
      <c r="AC3613" s="15">
        <f t="shared" si="1130"/>
        <v>850.7</v>
      </c>
      <c r="AD3613" s="48">
        <f>(ROUND(AC3613-AC3605,1)/AC3605)</f>
        <v>0.10537941787941787</v>
      </c>
      <c r="AE3613" s="113"/>
      <c r="AF3613" s="60"/>
    </row>
    <row r="3614" spans="1:32">
      <c r="A3614" s="99" t="s">
        <v>833</v>
      </c>
      <c r="B3614" s="89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40</v>
      </c>
      <c r="J3614" s="13">
        <v>50</v>
      </c>
      <c r="K3614" s="13">
        <v>47.5</v>
      </c>
      <c r="L3614" s="13">
        <v>47.5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182.52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444.6</v>
      </c>
      <c r="X3614" s="14">
        <f t="shared" si="1120"/>
        <v>250.12</v>
      </c>
      <c r="Y3614" s="14">
        <f t="shared" si="1121"/>
        <v>0</v>
      </c>
      <c r="Z3614" s="14">
        <f t="shared" si="1122"/>
        <v>0</v>
      </c>
      <c r="AA3614" s="14">
        <f t="shared" si="1123"/>
        <v>0</v>
      </c>
      <c r="AB3614" s="14">
        <f t="shared" si="1131"/>
        <v>600.6</v>
      </c>
      <c r="AC3614" s="15">
        <f t="shared" si="1130"/>
        <v>850.7</v>
      </c>
      <c r="AD3614" s="48">
        <f>(ROUND(AC3614-AC3605,1)/AC3605)</f>
        <v>0.10537941787941787</v>
      </c>
      <c r="AE3614" s="113"/>
      <c r="AF3614" s="60"/>
    </row>
    <row r="3615" spans="1:32">
      <c r="A3615" s="99" t="s">
        <v>834</v>
      </c>
      <c r="B3615" s="89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40</v>
      </c>
      <c r="J3615" s="13">
        <v>50</v>
      </c>
      <c r="K3615" s="13">
        <v>0</v>
      </c>
      <c r="L3615" s="13">
        <v>0</v>
      </c>
      <c r="M3615" s="13">
        <v>75</v>
      </c>
      <c r="N3615" s="14">
        <f>D3615*$D$13</f>
        <v>156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772.2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0"/>
        <v>928.2</v>
      </c>
      <c r="Y3615" s="14">
        <f t="shared" si="1121"/>
        <v>0</v>
      </c>
      <c r="Z3615" s="14">
        <f t="shared" si="1122"/>
        <v>0</v>
      </c>
      <c r="AA3615" s="14">
        <f t="shared" si="1123"/>
        <v>0</v>
      </c>
      <c r="AB3615" s="14">
        <f t="shared" si="1131"/>
        <v>0</v>
      </c>
      <c r="AC3615" s="15">
        <f t="shared" si="1130"/>
        <v>928.2</v>
      </c>
      <c r="AD3615" s="48">
        <f>(ROUND(AC3615-AC3605,1)/AC3605)</f>
        <v>0.20608108108108106</v>
      </c>
      <c r="AE3615" s="113"/>
      <c r="AF3615" s="60"/>
    </row>
    <row r="3616" spans="1:32">
      <c r="A3616" s="99" t="s">
        <v>835</v>
      </c>
      <c r="B3616" s="89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40</v>
      </c>
      <c r="J3616" s="13">
        <v>50</v>
      </c>
      <c r="K3616" s="13">
        <v>75</v>
      </c>
      <c r="L3616" s="13">
        <v>0</v>
      </c>
      <c r="M3616" s="13">
        <v>0</v>
      </c>
      <c r="N3616" s="14">
        <f>D3616*$D$14</f>
        <v>156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772.2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0"/>
        <v>928.2</v>
      </c>
      <c r="Y3616" s="14">
        <f t="shared" si="1121"/>
        <v>0</v>
      </c>
      <c r="Z3616" s="14">
        <f t="shared" si="1122"/>
        <v>0</v>
      </c>
      <c r="AA3616" s="14">
        <f t="shared" si="1123"/>
        <v>0</v>
      </c>
      <c r="AB3616" s="14">
        <f t="shared" si="1131"/>
        <v>0</v>
      </c>
      <c r="AC3616" s="15">
        <f t="shared" si="1130"/>
        <v>928.2</v>
      </c>
      <c r="AD3616" s="48">
        <f>(ROUND(AC3616-AC3605,1)/AC3605)</f>
        <v>0.20608108108108106</v>
      </c>
      <c r="AE3616" s="113"/>
      <c r="AF3616" s="60"/>
    </row>
    <row r="3617" spans="1:32">
      <c r="A3617" s="99"/>
      <c r="B3617" s="89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40</v>
      </c>
      <c r="J3617" s="13">
        <v>50</v>
      </c>
      <c r="K3617" s="13">
        <v>0</v>
      </c>
      <c r="L3617" s="13">
        <v>75</v>
      </c>
      <c r="M3617" s="13">
        <v>0</v>
      </c>
      <c r="N3617" s="14">
        <f>D3617*$D$15</f>
        <v>156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772.2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0"/>
        <v>928.2</v>
      </c>
      <c r="Y3617" s="14">
        <f t="shared" si="1121"/>
        <v>0</v>
      </c>
      <c r="Z3617" s="14">
        <f t="shared" si="1122"/>
        <v>0</v>
      </c>
      <c r="AA3617" s="14">
        <f t="shared" si="1123"/>
        <v>0</v>
      </c>
      <c r="AB3617" s="14">
        <f t="shared" si="1131"/>
        <v>0</v>
      </c>
      <c r="AC3617" s="15">
        <f t="shared" si="1130"/>
        <v>928.2</v>
      </c>
      <c r="AD3617" s="48">
        <f>(ROUND(AC3617-AC3605,1)/AC3605)</f>
        <v>0.20608108108108106</v>
      </c>
      <c r="AE3617" s="113"/>
      <c r="AF3617" s="60"/>
    </row>
    <row r="3618" spans="1:32">
      <c r="A3618" s="99"/>
      <c r="B3618" s="89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40</v>
      </c>
      <c r="J3618" s="13">
        <v>84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695.55200000000013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0"/>
        <v>861.95200000000011</v>
      </c>
      <c r="Y3618" s="14">
        <f t="shared" si="1121"/>
        <v>0</v>
      </c>
      <c r="Z3618" s="14">
        <f t="shared" si="1122"/>
        <v>0</v>
      </c>
      <c r="AA3618" s="14">
        <f t="shared" si="1123"/>
        <v>0</v>
      </c>
      <c r="AB3618" s="14">
        <f t="shared" si="1131"/>
        <v>0</v>
      </c>
      <c r="AC3618" s="15">
        <f t="shared" si="1130"/>
        <v>862</v>
      </c>
      <c r="AD3618" s="48">
        <f>(ROUND(AC3618-AC3605,1)/AC3605)</f>
        <v>0.12006237006237007</v>
      </c>
      <c r="AE3618" s="113"/>
      <c r="AF3618" s="60"/>
    </row>
    <row r="3619" spans="1:32">
      <c r="A3619" s="99"/>
      <c r="B3619" s="89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68</v>
      </c>
      <c r="J3619" s="13">
        <v>50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592.38400000000001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0"/>
        <v>758.78399999999999</v>
      </c>
      <c r="Y3619" s="14">
        <f t="shared" si="1121"/>
        <v>0</v>
      </c>
      <c r="Z3619" s="14">
        <f t="shared" si="1122"/>
        <v>0</v>
      </c>
      <c r="AA3619" s="14">
        <f t="shared" si="1123"/>
        <v>0</v>
      </c>
      <c r="AB3619" s="14">
        <f t="shared" si="1131"/>
        <v>0</v>
      </c>
      <c r="AC3619" s="15">
        <f t="shared" si="1130"/>
        <v>758.8</v>
      </c>
      <c r="AD3619" s="48">
        <f>(ROUND(AC3619-AC3605,1)/AC3605)</f>
        <v>-1.4033264033264034E-2</v>
      </c>
      <c r="AE3619" s="113"/>
      <c r="AF3619" s="60"/>
    </row>
    <row r="3620" spans="1:32">
      <c r="A3620" s="106" t="s">
        <v>0</v>
      </c>
      <c r="B3620" s="86" t="s">
        <v>345</v>
      </c>
      <c r="C3620" s="50" t="s">
        <v>243</v>
      </c>
      <c r="D3620" s="11">
        <v>104</v>
      </c>
      <c r="E3620" s="11">
        <v>0</v>
      </c>
      <c r="F3620" s="11">
        <v>0</v>
      </c>
      <c r="G3620" s="11">
        <v>0</v>
      </c>
      <c r="H3620" s="11">
        <v>0</v>
      </c>
      <c r="I3620" s="51">
        <v>70</v>
      </c>
      <c r="J3620" s="51">
        <v>30</v>
      </c>
      <c r="K3620" s="51">
        <v>0</v>
      </c>
      <c r="L3620" s="51">
        <v>0</v>
      </c>
      <c r="M3620" s="51">
        <v>0</v>
      </c>
      <c r="N3620" s="52">
        <f>D3620*$D$3</f>
        <v>208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624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0"/>
        <v>832</v>
      </c>
      <c r="Y3620" s="52">
        <f t="shared" si="1121"/>
        <v>0</v>
      </c>
      <c r="Z3620" s="52">
        <f t="shared" si="1122"/>
        <v>0</v>
      </c>
      <c r="AA3620" s="52">
        <f t="shared" si="1123"/>
        <v>0</v>
      </c>
      <c r="AB3620" s="52">
        <f t="shared" si="1131"/>
        <v>0</v>
      </c>
      <c r="AC3620" s="53">
        <f>ROUND(X3620+Y3620+Z3620+AA3620+AB3620,1)</f>
        <v>832</v>
      </c>
      <c r="AD3620" s="58">
        <v>0</v>
      </c>
      <c r="AE3620" s="113"/>
      <c r="AF3620" s="60"/>
    </row>
    <row r="3621" spans="1:32">
      <c r="A3621" s="99" t="s">
        <v>802</v>
      </c>
      <c r="B3621" s="87">
        <v>13</v>
      </c>
      <c r="C3621" s="21" t="s">
        <v>324</v>
      </c>
      <c r="D3621" s="12">
        <v>104</v>
      </c>
      <c r="E3621" s="12">
        <v>0</v>
      </c>
      <c r="F3621" s="12">
        <v>0</v>
      </c>
      <c r="G3621" s="12">
        <v>0</v>
      </c>
      <c r="H3621" s="12">
        <v>0</v>
      </c>
      <c r="I3621" s="13">
        <v>85</v>
      </c>
      <c r="J3621" s="13">
        <v>48</v>
      </c>
      <c r="K3621" s="13">
        <v>0</v>
      </c>
      <c r="L3621" s="13">
        <v>0</v>
      </c>
      <c r="M3621" s="13">
        <v>0</v>
      </c>
      <c r="N3621" s="14">
        <f>D3621*$D$4</f>
        <v>166.4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774.5920000000001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0"/>
        <v>940.99200000000008</v>
      </c>
      <c r="Y3621" s="14">
        <f t="shared" si="1121"/>
        <v>0</v>
      </c>
      <c r="Z3621" s="14">
        <f t="shared" si="1122"/>
        <v>0</v>
      </c>
      <c r="AA3621" s="14">
        <f t="shared" si="1123"/>
        <v>0</v>
      </c>
      <c r="AB3621" s="14">
        <f>R3621+W3621</f>
        <v>0</v>
      </c>
      <c r="AC3621" s="15">
        <f>ROUND(X3621+Y3621+Z3621+AA3621+AB3621,1)</f>
        <v>941</v>
      </c>
      <c r="AD3621" s="48">
        <f>(ROUND(AC3621-AC3620,1)/AC3620)</f>
        <v>0.13100961538461539</v>
      </c>
      <c r="AE3621" s="113"/>
      <c r="AF3621" s="60"/>
    </row>
    <row r="3622" spans="1:32">
      <c r="A3622" s="99" t="s">
        <v>803</v>
      </c>
      <c r="B3622" s="87">
        <v>11</v>
      </c>
      <c r="C3622" s="21" t="s">
        <v>836</v>
      </c>
      <c r="D3622" s="12">
        <v>104</v>
      </c>
      <c r="E3622" s="12">
        <v>0</v>
      </c>
      <c r="F3622" s="12">
        <v>0</v>
      </c>
      <c r="G3622" s="12">
        <v>0</v>
      </c>
      <c r="H3622" s="12">
        <v>0</v>
      </c>
      <c r="I3622" s="13">
        <v>70</v>
      </c>
      <c r="J3622" s="13">
        <v>30</v>
      </c>
      <c r="K3622" s="13">
        <v>0</v>
      </c>
      <c r="L3622" s="13">
        <v>0</v>
      </c>
      <c r="M3622" s="13">
        <v>0</v>
      </c>
      <c r="N3622" s="14">
        <f>D3622*$D$5</f>
        <v>208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582.4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0"/>
        <v>790.4</v>
      </c>
      <c r="Y3622" s="14">
        <f t="shared" si="1121"/>
        <v>0</v>
      </c>
      <c r="Z3622" s="14">
        <f t="shared" si="1122"/>
        <v>0</v>
      </c>
      <c r="AA3622" s="14">
        <f t="shared" si="1123"/>
        <v>0</v>
      </c>
      <c r="AB3622" s="14">
        <f>R3622+W3622</f>
        <v>0</v>
      </c>
      <c r="AC3622" s="15">
        <f t="shared" ref="AC3622:AC3634" si="1132">ROUND(X3622+Y3622+Z3622+AA3622+AB3622,1)</f>
        <v>790.4</v>
      </c>
      <c r="AD3622" s="48">
        <f>(ROUND(AC3622-AC3620,1)/AC3620)</f>
        <v>-0.05</v>
      </c>
      <c r="AE3622" s="113" t="s">
        <v>801</v>
      </c>
      <c r="AF3622" s="60"/>
    </row>
    <row r="3623" spans="1:32">
      <c r="A3623" s="99" t="s">
        <v>804</v>
      </c>
      <c r="B3623" s="87">
        <v>0</v>
      </c>
      <c r="C3623" s="21" t="s">
        <v>337</v>
      </c>
      <c r="D3623" s="12">
        <v>104</v>
      </c>
      <c r="E3623" s="12">
        <v>0</v>
      </c>
      <c r="F3623" s="12">
        <v>0</v>
      </c>
      <c r="G3623" s="12">
        <v>0</v>
      </c>
      <c r="H3623" s="12">
        <v>0</v>
      </c>
      <c r="I3623" s="13">
        <v>70</v>
      </c>
      <c r="J3623" s="13">
        <v>30</v>
      </c>
      <c r="K3623" s="13">
        <v>0</v>
      </c>
      <c r="L3623" s="13">
        <v>0</v>
      </c>
      <c r="M3623" s="13">
        <v>0</v>
      </c>
      <c r="N3623" s="14">
        <f>D3623*$D$6</f>
        <v>208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582.4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0"/>
        <v>790.4</v>
      </c>
      <c r="Y3623" s="14">
        <f t="shared" si="1121"/>
        <v>0</v>
      </c>
      <c r="Z3623" s="14">
        <f t="shared" si="1122"/>
        <v>0</v>
      </c>
      <c r="AA3623" s="14">
        <f t="shared" si="1123"/>
        <v>0</v>
      </c>
      <c r="AB3623" s="14">
        <f t="shared" ref="AB3623:AB3635" si="1133">R3623+W3623</f>
        <v>0</v>
      </c>
      <c r="AC3623" s="15">
        <f t="shared" si="1132"/>
        <v>790.4</v>
      </c>
      <c r="AD3623" s="48">
        <f>(ROUND(AC3623-AC3620,1)/AC3620)</f>
        <v>-0.05</v>
      </c>
      <c r="AE3623" s="113"/>
      <c r="AF3623" s="60"/>
    </row>
    <row r="3624" spans="1:32">
      <c r="A3624" s="99" t="s">
        <v>805</v>
      </c>
      <c r="B3624" s="87">
        <v>0</v>
      </c>
      <c r="C3624" s="21" t="s">
        <v>338</v>
      </c>
      <c r="D3624" s="12">
        <v>104</v>
      </c>
      <c r="E3624" s="12">
        <v>0</v>
      </c>
      <c r="F3624" s="12">
        <v>0</v>
      </c>
      <c r="G3624" s="12">
        <v>0</v>
      </c>
      <c r="H3624" s="12">
        <v>0</v>
      </c>
      <c r="I3624" s="13">
        <v>70</v>
      </c>
      <c r="J3624" s="13">
        <v>30</v>
      </c>
      <c r="K3624" s="13">
        <v>0</v>
      </c>
      <c r="L3624" s="13">
        <v>0</v>
      </c>
      <c r="M3624" s="13">
        <v>0</v>
      </c>
      <c r="N3624" s="14">
        <f>D3624*$D$7</f>
        <v>208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582.4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38" si="1134">N3624+S3624</f>
        <v>790.4</v>
      </c>
      <c r="Y3624" s="14">
        <f t="shared" ref="Y3624:Y3638" si="1135">O3624+T3624</f>
        <v>0</v>
      </c>
      <c r="Z3624" s="14">
        <f t="shared" ref="Z3624:Z3638" si="1136">P3624+U3624</f>
        <v>0</v>
      </c>
      <c r="AA3624" s="14">
        <f t="shared" ref="AA3624:AA3638" si="1137">Q3624+V3624</f>
        <v>0</v>
      </c>
      <c r="AB3624" s="14">
        <f t="shared" si="1133"/>
        <v>0</v>
      </c>
      <c r="AC3624" s="15">
        <f t="shared" si="1132"/>
        <v>790.4</v>
      </c>
      <c r="AD3624" s="48">
        <f>(ROUND(AC3624-AC3620,1)/AC3620)</f>
        <v>-0.05</v>
      </c>
      <c r="AE3624" s="113"/>
      <c r="AF3624" s="60"/>
    </row>
    <row r="3625" spans="1:32">
      <c r="A3625" s="99" t="s">
        <v>655</v>
      </c>
      <c r="B3625" s="87"/>
      <c r="C3625" s="21" t="s">
        <v>339</v>
      </c>
      <c r="D3625" s="12">
        <v>104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30</v>
      </c>
      <c r="K3625" s="13">
        <v>0</v>
      </c>
      <c r="L3625" s="13">
        <v>0</v>
      </c>
      <c r="M3625" s="13">
        <v>0</v>
      </c>
      <c r="N3625" s="14">
        <f>D3625*$D$8</f>
        <v>208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582.4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790.4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3"/>
        <v>0</v>
      </c>
      <c r="AC3625" s="15">
        <f t="shared" si="1132"/>
        <v>790.4</v>
      </c>
      <c r="AD3625" s="48">
        <f>(ROUND(AC3625-AC3620,1)/AC3620)</f>
        <v>-0.05</v>
      </c>
      <c r="AE3625" s="113"/>
      <c r="AF3625" s="60"/>
    </row>
    <row r="3626" spans="1:32">
      <c r="A3626" s="99" t="s">
        <v>596</v>
      </c>
      <c r="B3626" s="87"/>
      <c r="C3626" s="21" t="s">
        <v>1</v>
      </c>
      <c r="D3626" s="12">
        <v>52</v>
      </c>
      <c r="E3626" s="12">
        <v>104</v>
      </c>
      <c r="F3626" s="12">
        <v>0</v>
      </c>
      <c r="G3626" s="12">
        <v>0</v>
      </c>
      <c r="H3626" s="12">
        <v>0</v>
      </c>
      <c r="I3626" s="13">
        <v>70</v>
      </c>
      <c r="J3626" s="13">
        <v>30</v>
      </c>
      <c r="K3626" s="13">
        <v>105</v>
      </c>
      <c r="L3626" s="13">
        <v>0</v>
      </c>
      <c r="M3626" s="13">
        <v>0</v>
      </c>
      <c r="N3626" s="14">
        <f>D3626*$D$9</f>
        <v>67.600000000000009</v>
      </c>
      <c r="O3626" s="14">
        <f>E3626*$E$9</f>
        <v>156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202.8</v>
      </c>
      <c r="T3626" s="14">
        <f>(O3626/100)*(K3626*$K$9)</f>
        <v>491.40000000000003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270.40000000000003</v>
      </c>
      <c r="Y3626" s="14">
        <f t="shared" si="1135"/>
        <v>647.40000000000009</v>
      </c>
      <c r="Z3626" s="14">
        <f t="shared" si="1136"/>
        <v>0</v>
      </c>
      <c r="AA3626" s="14">
        <f t="shared" si="1137"/>
        <v>0</v>
      </c>
      <c r="AB3626" s="14">
        <f t="shared" si="1133"/>
        <v>0</v>
      </c>
      <c r="AC3626" s="15">
        <f t="shared" si="1132"/>
        <v>917.8</v>
      </c>
      <c r="AD3626" s="48">
        <f>(ROUND(AC3626-AC3620,1)/AC3620)</f>
        <v>0.10312499999999999</v>
      </c>
      <c r="AE3626" s="113"/>
      <c r="AF3626" s="60"/>
    </row>
    <row r="3627" spans="1:32">
      <c r="A3627" s="99" t="s">
        <v>831</v>
      </c>
      <c r="B3627" s="87"/>
      <c r="C3627" s="21" t="s">
        <v>2</v>
      </c>
      <c r="D3627" s="12">
        <v>52</v>
      </c>
      <c r="E3627" s="12">
        <v>0</v>
      </c>
      <c r="F3627" s="12">
        <v>104</v>
      </c>
      <c r="G3627" s="12">
        <v>0</v>
      </c>
      <c r="H3627" s="12">
        <v>0</v>
      </c>
      <c r="I3627" s="13">
        <v>70</v>
      </c>
      <c r="J3627" s="13">
        <v>30</v>
      </c>
      <c r="K3627" s="13">
        <v>52.5</v>
      </c>
      <c r="L3627" s="13">
        <v>52.5</v>
      </c>
      <c r="M3627" s="13">
        <v>0</v>
      </c>
      <c r="N3627" s="14">
        <f>D3627*$D$10</f>
        <v>67.600000000000009</v>
      </c>
      <c r="O3627" s="14">
        <f>E3627*$E$10</f>
        <v>0</v>
      </c>
      <c r="P3627" s="14">
        <f>F3627*$F$10</f>
        <v>156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202.8</v>
      </c>
      <c r="T3627" s="14">
        <f>(O3627/100)*(K3627*$J$10)</f>
        <v>0</v>
      </c>
      <c r="U3627" s="14">
        <f>(P3627/100)*(K3627*$K$10)+(P3627/100)*(L3627*$L$10)</f>
        <v>491.40000000000003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270.40000000000003</v>
      </c>
      <c r="Y3627" s="14">
        <f t="shared" si="1135"/>
        <v>0</v>
      </c>
      <c r="Z3627" s="14">
        <f t="shared" si="1136"/>
        <v>647.40000000000009</v>
      </c>
      <c r="AA3627" s="14">
        <f t="shared" si="1137"/>
        <v>0</v>
      </c>
      <c r="AB3627" s="14">
        <f t="shared" si="1133"/>
        <v>0</v>
      </c>
      <c r="AC3627" s="15">
        <f t="shared" si="1132"/>
        <v>917.8</v>
      </c>
      <c r="AD3627" s="48">
        <f>(ROUND(AC3627-AC3620,1)/AC3620)</f>
        <v>0.10312499999999999</v>
      </c>
      <c r="AE3627" s="113"/>
      <c r="AF3627" s="60"/>
    </row>
    <row r="3628" spans="1:32">
      <c r="A3628" s="99" t="s">
        <v>832</v>
      </c>
      <c r="B3628" s="87"/>
      <c r="C3628" s="21" t="s">
        <v>3</v>
      </c>
      <c r="D3628" s="12">
        <v>52</v>
      </c>
      <c r="E3628" s="12">
        <v>0</v>
      </c>
      <c r="F3628" s="12">
        <v>0</v>
      </c>
      <c r="G3628" s="12">
        <v>104</v>
      </c>
      <c r="H3628" s="12">
        <v>0</v>
      </c>
      <c r="I3628" s="13">
        <v>70</v>
      </c>
      <c r="J3628" s="13">
        <v>30</v>
      </c>
      <c r="K3628" s="13">
        <v>0</v>
      </c>
      <c r="L3628" s="13">
        <v>105</v>
      </c>
      <c r="M3628" s="13">
        <v>0</v>
      </c>
      <c r="N3628" s="14">
        <f>D3628*$D$11</f>
        <v>67.600000000000009</v>
      </c>
      <c r="O3628" s="14">
        <f>E3628*$E$11</f>
        <v>0</v>
      </c>
      <c r="P3628" s="14">
        <f>F3628*$F$11</f>
        <v>0</v>
      </c>
      <c r="Q3628" s="14">
        <f>G3628*$G$11</f>
        <v>156</v>
      </c>
      <c r="R3628" s="14">
        <f>H3628*$H$11</f>
        <v>0</v>
      </c>
      <c r="S3628" s="14">
        <f>(N3628/100)*(I3628*$I$11)+(N3628/100)*(J3628*$J$11)</f>
        <v>202.8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491.40000000000003</v>
      </c>
      <c r="W3628" s="14">
        <f>(R3628/100)*(K3628*$K$11)+(R3628/100)*(L3628*$L$11)</f>
        <v>0</v>
      </c>
      <c r="X3628" s="14">
        <f t="shared" si="1134"/>
        <v>270.40000000000003</v>
      </c>
      <c r="Y3628" s="14">
        <f t="shared" si="1135"/>
        <v>0</v>
      </c>
      <c r="Z3628" s="14">
        <f t="shared" si="1136"/>
        <v>0</v>
      </c>
      <c r="AA3628" s="14">
        <f t="shared" si="1137"/>
        <v>647.40000000000009</v>
      </c>
      <c r="AB3628" s="14">
        <f t="shared" si="1133"/>
        <v>0</v>
      </c>
      <c r="AC3628" s="15">
        <f t="shared" si="1132"/>
        <v>917.8</v>
      </c>
      <c r="AD3628" s="48">
        <f>(ROUND(AC3628-AC3620,1)/AC3620)</f>
        <v>0.10312499999999999</v>
      </c>
      <c r="AE3628" s="113"/>
      <c r="AF3628" s="60"/>
    </row>
    <row r="3629" spans="1:32">
      <c r="A3629" s="99" t="s">
        <v>833</v>
      </c>
      <c r="B3629" s="87"/>
      <c r="C3629" s="21" t="s">
        <v>4</v>
      </c>
      <c r="D3629" s="12">
        <v>52</v>
      </c>
      <c r="E3629" s="12">
        <v>0</v>
      </c>
      <c r="F3629" s="12">
        <v>0</v>
      </c>
      <c r="G3629" s="12">
        <v>0</v>
      </c>
      <c r="H3629" s="12">
        <v>104</v>
      </c>
      <c r="I3629" s="13">
        <v>70</v>
      </c>
      <c r="J3629" s="13">
        <v>30</v>
      </c>
      <c r="K3629" s="13">
        <v>52.5</v>
      </c>
      <c r="L3629" s="13">
        <v>52.5</v>
      </c>
      <c r="M3629" s="13">
        <v>0</v>
      </c>
      <c r="N3629" s="14">
        <f>D3629*$D$12</f>
        <v>67.600000000000009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156</v>
      </c>
      <c r="S3629" s="14">
        <f>(N3629/100)*(I3629*$I$12)+(N3629/100)*(J3629*$J$12)</f>
        <v>202.8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491.40000000000003</v>
      </c>
      <c r="X3629" s="14">
        <f t="shared" si="1134"/>
        <v>270.40000000000003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3"/>
        <v>647.40000000000009</v>
      </c>
      <c r="AC3629" s="15">
        <f t="shared" si="1132"/>
        <v>917.8</v>
      </c>
      <c r="AD3629" s="48">
        <f>(ROUND(AC3629-AC3620,1)/AC3620)</f>
        <v>0.10312499999999999</v>
      </c>
      <c r="AE3629" s="113"/>
      <c r="AF3629" s="60"/>
    </row>
    <row r="3630" spans="1:32">
      <c r="A3630" s="99" t="s">
        <v>834</v>
      </c>
      <c r="B3630" s="87"/>
      <c r="C3630" s="21" t="s">
        <v>327</v>
      </c>
      <c r="D3630" s="12">
        <v>104</v>
      </c>
      <c r="E3630" s="12">
        <v>0</v>
      </c>
      <c r="F3630" s="12">
        <v>0</v>
      </c>
      <c r="G3630" s="12">
        <v>0</v>
      </c>
      <c r="H3630" s="12">
        <v>0</v>
      </c>
      <c r="I3630" s="13">
        <v>70</v>
      </c>
      <c r="J3630" s="13">
        <v>30</v>
      </c>
      <c r="K3630" s="13">
        <v>0</v>
      </c>
      <c r="L3630" s="13">
        <v>0</v>
      </c>
      <c r="M3630" s="13">
        <v>80</v>
      </c>
      <c r="N3630" s="14">
        <f>D3630*$D$13</f>
        <v>156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842.40000000000009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998.40000000000009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3"/>
        <v>0</v>
      </c>
      <c r="AC3630" s="15">
        <f t="shared" si="1132"/>
        <v>998.4</v>
      </c>
      <c r="AD3630" s="48">
        <f>(ROUND(AC3630-AC3620,1)/AC3620)</f>
        <v>0.2</v>
      </c>
      <c r="AE3630" s="113"/>
      <c r="AF3630" s="60"/>
    </row>
    <row r="3631" spans="1:32">
      <c r="A3631" s="99" t="s">
        <v>835</v>
      </c>
      <c r="B3631" s="87"/>
      <c r="C3631" s="21" t="s">
        <v>328</v>
      </c>
      <c r="D3631" s="12">
        <v>104</v>
      </c>
      <c r="E3631" s="12">
        <v>0</v>
      </c>
      <c r="F3631" s="12">
        <v>0</v>
      </c>
      <c r="G3631" s="12">
        <v>0</v>
      </c>
      <c r="H3631" s="12">
        <v>0</v>
      </c>
      <c r="I3631" s="13">
        <v>70</v>
      </c>
      <c r="J3631" s="13">
        <v>30</v>
      </c>
      <c r="K3631" s="13">
        <v>80</v>
      </c>
      <c r="L3631" s="13">
        <v>0</v>
      </c>
      <c r="M3631" s="13">
        <v>0</v>
      </c>
      <c r="N3631" s="14">
        <f>D3631*$D$14</f>
        <v>156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842.40000000000009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998.40000000000009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3"/>
        <v>0</v>
      </c>
      <c r="AC3631" s="15">
        <f t="shared" si="1132"/>
        <v>998.4</v>
      </c>
      <c r="AD3631" s="48">
        <f>(ROUND(AC3631-AC3620,1)/AC3620)</f>
        <v>0.2</v>
      </c>
      <c r="AE3631" s="113"/>
      <c r="AF3631" s="60"/>
    </row>
    <row r="3632" spans="1:32">
      <c r="A3632" s="99"/>
      <c r="B3632" s="87"/>
      <c r="C3632" s="21" t="s">
        <v>329</v>
      </c>
      <c r="D3632" s="12">
        <v>104</v>
      </c>
      <c r="E3632" s="12">
        <v>0</v>
      </c>
      <c r="F3632" s="12">
        <v>0</v>
      </c>
      <c r="G3632" s="12">
        <v>0</v>
      </c>
      <c r="H3632" s="12">
        <v>0</v>
      </c>
      <c r="I3632" s="13">
        <v>70</v>
      </c>
      <c r="J3632" s="13">
        <v>30</v>
      </c>
      <c r="K3632" s="13">
        <v>0</v>
      </c>
      <c r="L3632" s="13">
        <v>80</v>
      </c>
      <c r="M3632" s="13">
        <v>0</v>
      </c>
      <c r="N3632" s="14">
        <f>D3632*$D$15</f>
        <v>156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842.40000000000009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998.40000000000009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3"/>
        <v>0</v>
      </c>
      <c r="AC3632" s="15">
        <f t="shared" si="1132"/>
        <v>998.4</v>
      </c>
      <c r="AD3632" s="48">
        <f>(ROUND(AC3632-AC3620,1)/AC3620)</f>
        <v>0.2</v>
      </c>
      <c r="AE3632" s="113"/>
      <c r="AF3632" s="60"/>
    </row>
    <row r="3633" spans="1:32">
      <c r="A3633" s="99"/>
      <c r="B3633" s="87"/>
      <c r="C3633" s="21" t="s">
        <v>325</v>
      </c>
      <c r="D3633" s="12">
        <v>104</v>
      </c>
      <c r="E3633" s="12">
        <v>0</v>
      </c>
      <c r="F3633" s="12">
        <v>0</v>
      </c>
      <c r="G3633" s="12">
        <v>0</v>
      </c>
      <c r="H3633" s="12">
        <v>0</v>
      </c>
      <c r="I3633" s="13">
        <v>70</v>
      </c>
      <c r="J3633" s="13">
        <v>68</v>
      </c>
      <c r="K3633" s="13">
        <v>0</v>
      </c>
      <c r="L3633" s="13">
        <v>0</v>
      </c>
      <c r="M3633" s="13">
        <v>0</v>
      </c>
      <c r="N3633" s="14">
        <f>D3633*$D$16</f>
        <v>166.4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625.66399999999999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792.06399999999996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3"/>
        <v>0</v>
      </c>
      <c r="AC3633" s="15">
        <f t="shared" si="1132"/>
        <v>792.1</v>
      </c>
      <c r="AD3633" s="48">
        <f>(ROUND(AC3633-AC3620,1)/AC3620)</f>
        <v>-4.7956730769230765E-2</v>
      </c>
      <c r="AE3633" s="113"/>
      <c r="AF3633" s="60"/>
    </row>
    <row r="3634" spans="1:32">
      <c r="A3634" s="99"/>
      <c r="B3634" s="87"/>
      <c r="C3634" s="21" t="s">
        <v>326</v>
      </c>
      <c r="D3634" s="12">
        <v>104</v>
      </c>
      <c r="E3634" s="12">
        <v>0</v>
      </c>
      <c r="F3634" s="12">
        <v>0</v>
      </c>
      <c r="G3634" s="12">
        <v>0</v>
      </c>
      <c r="H3634" s="12">
        <v>0</v>
      </c>
      <c r="I3634" s="13">
        <v>98</v>
      </c>
      <c r="J3634" s="13">
        <v>30</v>
      </c>
      <c r="K3634" s="13">
        <v>0</v>
      </c>
      <c r="L3634" s="13">
        <v>0</v>
      </c>
      <c r="M3634" s="13">
        <v>0</v>
      </c>
      <c r="N3634" s="14">
        <f>D3634*$D$17</f>
        <v>166.4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783.74400000000003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950.14400000000001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3"/>
        <v>0</v>
      </c>
      <c r="AC3634" s="15">
        <f t="shared" si="1132"/>
        <v>950.1</v>
      </c>
      <c r="AD3634" s="48">
        <f>(ROUND(AC3634-AC3620,1)/AC3620)</f>
        <v>0.14194711538461538</v>
      </c>
      <c r="AE3634" s="113"/>
      <c r="AF3634" s="60"/>
    </row>
    <row r="3635" spans="1:32">
      <c r="A3635" s="106" t="s">
        <v>0</v>
      </c>
      <c r="B3635" s="88" t="s">
        <v>159</v>
      </c>
      <c r="C3635" s="50" t="s">
        <v>243</v>
      </c>
      <c r="D3635" s="11">
        <v>102</v>
      </c>
      <c r="E3635" s="11">
        <v>0</v>
      </c>
      <c r="F3635" s="11">
        <v>0</v>
      </c>
      <c r="G3635" s="11">
        <v>0</v>
      </c>
      <c r="H3635" s="11">
        <v>0</v>
      </c>
      <c r="I3635" s="51">
        <v>50</v>
      </c>
      <c r="J3635" s="51">
        <v>50</v>
      </c>
      <c r="K3635" s="51">
        <v>0</v>
      </c>
      <c r="L3635" s="51">
        <v>0</v>
      </c>
      <c r="M3635" s="51">
        <v>0</v>
      </c>
      <c r="N3635" s="52">
        <f>D3635*$D$3</f>
        <v>204</v>
      </c>
      <c r="O3635" s="52">
        <f>E3635*$E$3</f>
        <v>0</v>
      </c>
      <c r="P3635" s="52">
        <f>F3635*$F$3</f>
        <v>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612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816</v>
      </c>
      <c r="Y3635" s="52">
        <f t="shared" si="1135"/>
        <v>0</v>
      </c>
      <c r="Z3635" s="52">
        <f t="shared" si="1136"/>
        <v>0</v>
      </c>
      <c r="AA3635" s="52">
        <f t="shared" si="1137"/>
        <v>0</v>
      </c>
      <c r="AB3635" s="52">
        <f t="shared" si="1133"/>
        <v>0</v>
      </c>
      <c r="AC3635" s="53">
        <f>ROUND(X3635+Y3635+Z3635+AA3635+AB3635,1)</f>
        <v>816</v>
      </c>
      <c r="AD3635" s="58">
        <v>0</v>
      </c>
      <c r="AE3635" s="113"/>
      <c r="AF3635" s="60"/>
    </row>
    <row r="3636" spans="1:32">
      <c r="A3636" s="99" t="s">
        <v>802</v>
      </c>
      <c r="B3636" s="89">
        <v>12</v>
      </c>
      <c r="C3636" s="21" t="s">
        <v>324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71</v>
      </c>
      <c r="J3636" s="13">
        <v>71</v>
      </c>
      <c r="K3636" s="13">
        <v>0</v>
      </c>
      <c r="L3636" s="13">
        <v>0</v>
      </c>
      <c r="M3636" s="13">
        <v>0</v>
      </c>
      <c r="N3636" s="14">
        <f>D3636*$D$4</f>
        <v>163.20000000000002</v>
      </c>
      <c r="O3636" s="14">
        <f>E3636*$E$4</f>
        <v>0</v>
      </c>
      <c r="P3636" s="14">
        <f>F3636*$F$4</f>
        <v>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811.10400000000004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974.30400000000009</v>
      </c>
      <c r="Y3636" s="14">
        <f t="shared" si="1135"/>
        <v>0</v>
      </c>
      <c r="Z3636" s="14">
        <f t="shared" si="1136"/>
        <v>0</v>
      </c>
      <c r="AA3636" s="14">
        <f t="shared" si="1137"/>
        <v>0</v>
      </c>
      <c r="AB3636" s="14">
        <f t="shared" ref="AB3636:AB3667" si="1138">R3636+W3636</f>
        <v>0</v>
      </c>
      <c r="AC3636" s="15">
        <f>ROUND(X3636+Y3636+Z3636+AA3636+AB3636,1)</f>
        <v>974.3</v>
      </c>
      <c r="AD3636" s="48">
        <f>(ROUND(AC3636-AC3635,1)/AC3635)</f>
        <v>0.19399509803921569</v>
      </c>
      <c r="AE3636" s="113"/>
      <c r="AF3636" s="60"/>
    </row>
    <row r="3637" spans="1:32">
      <c r="A3637" s="99" t="s">
        <v>803</v>
      </c>
      <c r="B3637" s="89">
        <v>12</v>
      </c>
      <c r="C3637" s="21" t="s">
        <v>836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50</v>
      </c>
      <c r="K3637" s="13">
        <v>0</v>
      </c>
      <c r="L3637" s="13">
        <v>0</v>
      </c>
      <c r="M3637" s="13">
        <v>0</v>
      </c>
      <c r="N3637" s="14">
        <f>D3637*$D$5</f>
        <v>204</v>
      </c>
      <c r="O3637" s="14">
        <f>E3637*$E$5</f>
        <v>0</v>
      </c>
      <c r="P3637" s="14">
        <f>F3637*$F$5</f>
        <v>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571.20000000000005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775.2</v>
      </c>
      <c r="Y3637" s="14">
        <f t="shared" si="1135"/>
        <v>0</v>
      </c>
      <c r="Z3637" s="14">
        <f t="shared" si="1136"/>
        <v>0</v>
      </c>
      <c r="AA3637" s="14">
        <f t="shared" si="1137"/>
        <v>0</v>
      </c>
      <c r="AB3637" s="14">
        <f t="shared" si="1138"/>
        <v>0</v>
      </c>
      <c r="AC3637" s="15">
        <f t="shared" ref="AC3637:AC3665" si="1139">ROUND(X3637+Y3637+Z3637+AA3637+AB3637,1)</f>
        <v>775.2</v>
      </c>
      <c r="AD3637" s="48">
        <f>(ROUND(AC3637-AC3635,1)/AC3635)</f>
        <v>-4.9999999999999996E-2</v>
      </c>
      <c r="AE3637" s="113" t="s">
        <v>801</v>
      </c>
      <c r="AF3637" s="60"/>
    </row>
    <row r="3638" spans="1:32">
      <c r="A3638" s="99" t="s">
        <v>804</v>
      </c>
      <c r="B3638" s="89">
        <v>0</v>
      </c>
      <c r="C3638" s="21" t="s">
        <v>337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50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D3638*$D$6</f>
        <v>204</v>
      </c>
      <c r="O3638" s="14">
        <f>E3638*$E$6</f>
        <v>0</v>
      </c>
      <c r="P3638" s="14">
        <f>F3638*$F$6</f>
        <v>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571.20000000000005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775.2</v>
      </c>
      <c r="Y3638" s="14">
        <f t="shared" si="1135"/>
        <v>0</v>
      </c>
      <c r="Z3638" s="14">
        <f t="shared" si="1136"/>
        <v>0</v>
      </c>
      <c r="AA3638" s="14">
        <f t="shared" si="1137"/>
        <v>0</v>
      </c>
      <c r="AB3638" s="14">
        <f t="shared" si="1138"/>
        <v>0</v>
      </c>
      <c r="AC3638" s="15">
        <f t="shared" si="1139"/>
        <v>775.2</v>
      </c>
      <c r="AD3638" s="48">
        <f>(ROUND(AC3638-AC3635,1)/AC3635)</f>
        <v>-4.9999999999999996E-2</v>
      </c>
      <c r="AE3638" s="113"/>
      <c r="AF3638" s="60"/>
    </row>
    <row r="3639" spans="1:32">
      <c r="A3639" s="99" t="s">
        <v>805</v>
      </c>
      <c r="B3639" s="89">
        <v>0</v>
      </c>
      <c r="C3639" s="21" t="s">
        <v>338</v>
      </c>
      <c r="D3639" s="12">
        <v>102</v>
      </c>
      <c r="E3639" s="12">
        <v>0</v>
      </c>
      <c r="F3639" s="12">
        <v>0</v>
      </c>
      <c r="G3639" s="12">
        <v>0</v>
      </c>
      <c r="H3639" s="12">
        <v>0</v>
      </c>
      <c r="I3639" s="13">
        <v>50</v>
      </c>
      <c r="J3639" s="13">
        <v>50</v>
      </c>
      <c r="K3639" s="13">
        <v>0</v>
      </c>
      <c r="L3639" s="13">
        <v>0</v>
      </c>
      <c r="M3639" s="13">
        <v>0</v>
      </c>
      <c r="N3639" s="14">
        <f>D3639*$D$7</f>
        <v>204</v>
      </c>
      <c r="O3639" s="14">
        <f>E3639*$E$7</f>
        <v>0</v>
      </c>
      <c r="P3639" s="14">
        <f>F3639*$F$7</f>
        <v>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571.20000000000005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ref="X3639:X3710" si="1140">N3639+S3639</f>
        <v>775.2</v>
      </c>
      <c r="Y3639" s="14">
        <f t="shared" ref="Y3639:Y3710" si="1141">O3639+T3639</f>
        <v>0</v>
      </c>
      <c r="Z3639" s="14">
        <f t="shared" ref="Z3639:Z3710" si="1142">P3639+U3639</f>
        <v>0</v>
      </c>
      <c r="AA3639" s="14">
        <f t="shared" ref="AA3639:AA3710" si="1143">Q3639+V3639</f>
        <v>0</v>
      </c>
      <c r="AB3639" s="14">
        <f t="shared" si="1138"/>
        <v>0</v>
      </c>
      <c r="AC3639" s="15">
        <f t="shared" si="1139"/>
        <v>775.2</v>
      </c>
      <c r="AD3639" s="48">
        <f>(ROUND(AC3639-AC3635,1)/AC3635)</f>
        <v>-4.9999999999999996E-2</v>
      </c>
      <c r="AE3639" s="113"/>
      <c r="AF3639" s="60"/>
    </row>
    <row r="3640" spans="1:32">
      <c r="A3640" s="99" t="s">
        <v>655</v>
      </c>
      <c r="B3640" s="89"/>
      <c r="C3640" s="21" t="s">
        <v>339</v>
      </c>
      <c r="D3640" s="12">
        <v>102</v>
      </c>
      <c r="E3640" s="12">
        <v>0</v>
      </c>
      <c r="F3640" s="12">
        <v>0</v>
      </c>
      <c r="G3640" s="12">
        <v>0</v>
      </c>
      <c r="H3640" s="12">
        <v>0</v>
      </c>
      <c r="I3640" s="13">
        <v>50</v>
      </c>
      <c r="J3640" s="13">
        <v>50</v>
      </c>
      <c r="K3640" s="13">
        <v>0</v>
      </c>
      <c r="L3640" s="13">
        <v>0</v>
      </c>
      <c r="M3640" s="13">
        <v>0</v>
      </c>
      <c r="N3640" s="14">
        <f>D3640*$D$8</f>
        <v>204</v>
      </c>
      <c r="O3640" s="14">
        <f>E3640*$E$8</f>
        <v>0</v>
      </c>
      <c r="P3640" s="14">
        <f>F3640*$F$8</f>
        <v>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571.20000000000005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40"/>
        <v>775.2</v>
      </c>
      <c r="Y3640" s="14">
        <f t="shared" si="1141"/>
        <v>0</v>
      </c>
      <c r="Z3640" s="14">
        <f t="shared" si="1142"/>
        <v>0</v>
      </c>
      <c r="AA3640" s="14">
        <f t="shared" si="1143"/>
        <v>0</v>
      </c>
      <c r="AB3640" s="14">
        <f t="shared" si="1138"/>
        <v>0</v>
      </c>
      <c r="AC3640" s="15">
        <f t="shared" si="1139"/>
        <v>775.2</v>
      </c>
      <c r="AD3640" s="48">
        <f>(ROUND(AC3640-AC3635,1)/AC3635)</f>
        <v>-4.9999999999999996E-2</v>
      </c>
      <c r="AE3640" s="113"/>
      <c r="AF3640" s="60"/>
    </row>
    <row r="3641" spans="1:32">
      <c r="A3641" s="99" t="s">
        <v>596</v>
      </c>
      <c r="B3641" s="89"/>
      <c r="C3641" s="21" t="s">
        <v>1</v>
      </c>
      <c r="D3641" s="12">
        <v>51</v>
      </c>
      <c r="E3641" s="12">
        <v>102</v>
      </c>
      <c r="F3641" s="12">
        <v>0</v>
      </c>
      <c r="G3641" s="12">
        <v>0</v>
      </c>
      <c r="H3641" s="12">
        <v>0</v>
      </c>
      <c r="I3641" s="13">
        <v>50</v>
      </c>
      <c r="J3641" s="13">
        <v>50</v>
      </c>
      <c r="K3641" s="13">
        <v>105</v>
      </c>
      <c r="L3641" s="13">
        <v>0</v>
      </c>
      <c r="M3641" s="13">
        <v>0</v>
      </c>
      <c r="N3641" s="14">
        <f>D3641*$D$9</f>
        <v>66.3</v>
      </c>
      <c r="O3641" s="14">
        <f>E3641*$E$9</f>
        <v>153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198.89999999999998</v>
      </c>
      <c r="T3641" s="14">
        <f>(O3641/100)*(K3641*$K$9)</f>
        <v>481.95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40"/>
        <v>265.2</v>
      </c>
      <c r="Y3641" s="14">
        <f t="shared" si="1141"/>
        <v>634.95000000000005</v>
      </c>
      <c r="Z3641" s="14">
        <f t="shared" si="1142"/>
        <v>0</v>
      </c>
      <c r="AA3641" s="14">
        <f t="shared" si="1143"/>
        <v>0</v>
      </c>
      <c r="AB3641" s="14">
        <f t="shared" si="1138"/>
        <v>0</v>
      </c>
      <c r="AC3641" s="15">
        <f t="shared" si="1139"/>
        <v>900.2</v>
      </c>
      <c r="AD3641" s="48">
        <f>(ROUND(AC3641-AC3635,1)/AC3635)</f>
        <v>0.10318627450980393</v>
      </c>
      <c r="AE3641" s="113"/>
      <c r="AF3641" s="60"/>
    </row>
    <row r="3642" spans="1:32">
      <c r="A3642" s="99" t="s">
        <v>831</v>
      </c>
      <c r="B3642" s="89"/>
      <c r="C3642" s="21" t="s">
        <v>2</v>
      </c>
      <c r="D3642" s="12">
        <v>51</v>
      </c>
      <c r="E3642" s="12">
        <v>0</v>
      </c>
      <c r="F3642" s="12">
        <v>102</v>
      </c>
      <c r="G3642" s="12">
        <v>0</v>
      </c>
      <c r="H3642" s="12">
        <v>0</v>
      </c>
      <c r="I3642" s="13">
        <v>50</v>
      </c>
      <c r="J3642" s="13">
        <v>50</v>
      </c>
      <c r="K3642" s="13">
        <v>52.5</v>
      </c>
      <c r="L3642" s="13">
        <v>52.5</v>
      </c>
      <c r="M3642" s="13">
        <v>0</v>
      </c>
      <c r="N3642" s="14">
        <f>D3642*$D$10</f>
        <v>66.3</v>
      </c>
      <c r="O3642" s="14">
        <f>E3642*$E$10</f>
        <v>0</v>
      </c>
      <c r="P3642" s="14">
        <f>F3642*$F$10</f>
        <v>153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198.89999999999998</v>
      </c>
      <c r="T3642" s="14">
        <f>(O3642/100)*(K3642*$J$10)</f>
        <v>0</v>
      </c>
      <c r="U3642" s="14">
        <f>(P3642/100)*(K3642*$K$10)+(P3642/100)*(L3642*$L$10)</f>
        <v>481.95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40"/>
        <v>265.2</v>
      </c>
      <c r="Y3642" s="14">
        <f t="shared" si="1141"/>
        <v>0</v>
      </c>
      <c r="Z3642" s="14">
        <f t="shared" si="1142"/>
        <v>634.95000000000005</v>
      </c>
      <c r="AA3642" s="14">
        <f t="shared" si="1143"/>
        <v>0</v>
      </c>
      <c r="AB3642" s="14">
        <f t="shared" si="1138"/>
        <v>0</v>
      </c>
      <c r="AC3642" s="15">
        <f t="shared" si="1139"/>
        <v>900.2</v>
      </c>
      <c r="AD3642" s="48">
        <f>(ROUND(AC3642-AC3635,1)/AC3635)</f>
        <v>0.10318627450980393</v>
      </c>
      <c r="AE3642" s="113"/>
      <c r="AF3642" s="60"/>
    </row>
    <row r="3643" spans="1:32">
      <c r="A3643" s="99" t="s">
        <v>832</v>
      </c>
      <c r="B3643" s="89"/>
      <c r="C3643" s="21" t="s">
        <v>3</v>
      </c>
      <c r="D3643" s="12">
        <v>51</v>
      </c>
      <c r="E3643" s="12">
        <v>0</v>
      </c>
      <c r="F3643" s="12">
        <v>0</v>
      </c>
      <c r="G3643" s="12">
        <v>102</v>
      </c>
      <c r="H3643" s="12">
        <v>0</v>
      </c>
      <c r="I3643" s="13">
        <v>50</v>
      </c>
      <c r="J3643" s="13">
        <v>50</v>
      </c>
      <c r="K3643" s="13">
        <v>0</v>
      </c>
      <c r="L3643" s="13">
        <v>105</v>
      </c>
      <c r="M3643" s="13">
        <v>0</v>
      </c>
      <c r="N3643" s="14">
        <f>D3643*$D$11</f>
        <v>66.3</v>
      </c>
      <c r="O3643" s="14">
        <f>E3643*$E$11</f>
        <v>0</v>
      </c>
      <c r="P3643" s="14">
        <f>F3643*$F$11</f>
        <v>0</v>
      </c>
      <c r="Q3643" s="14">
        <f>G3643*$G$11</f>
        <v>153</v>
      </c>
      <c r="R3643" s="14">
        <f>H3643*$H$11</f>
        <v>0</v>
      </c>
      <c r="S3643" s="14">
        <f>(N3643/100)*(I3643*$I$11)+(N3643/100)*(J3643*$J$11)</f>
        <v>198.89999999999998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481.95</v>
      </c>
      <c r="W3643" s="14">
        <f>(R3643/100)*(K3643*$K$11)+(R3643/100)*(L3643*$L$11)</f>
        <v>0</v>
      </c>
      <c r="X3643" s="14">
        <f t="shared" si="1140"/>
        <v>265.2</v>
      </c>
      <c r="Y3643" s="14">
        <f t="shared" si="1141"/>
        <v>0</v>
      </c>
      <c r="Z3643" s="14">
        <f t="shared" si="1142"/>
        <v>0</v>
      </c>
      <c r="AA3643" s="14">
        <f t="shared" si="1143"/>
        <v>634.95000000000005</v>
      </c>
      <c r="AB3643" s="14">
        <f t="shared" si="1138"/>
        <v>0</v>
      </c>
      <c r="AC3643" s="15">
        <f t="shared" si="1139"/>
        <v>900.2</v>
      </c>
      <c r="AD3643" s="48">
        <f>(ROUND(AC3643-AC3635,1)/AC3635)</f>
        <v>0.10318627450980393</v>
      </c>
      <c r="AE3643" s="113"/>
      <c r="AF3643" s="60"/>
    </row>
    <row r="3644" spans="1:32">
      <c r="A3644" s="99" t="s">
        <v>833</v>
      </c>
      <c r="B3644" s="89"/>
      <c r="C3644" s="21" t="s">
        <v>4</v>
      </c>
      <c r="D3644" s="12">
        <v>51</v>
      </c>
      <c r="E3644" s="12">
        <v>0</v>
      </c>
      <c r="F3644" s="12">
        <v>0</v>
      </c>
      <c r="G3644" s="12">
        <v>0</v>
      </c>
      <c r="H3644" s="12">
        <v>102</v>
      </c>
      <c r="I3644" s="13">
        <v>50</v>
      </c>
      <c r="J3644" s="13">
        <v>50</v>
      </c>
      <c r="K3644" s="13">
        <v>52.5</v>
      </c>
      <c r="L3644" s="13">
        <v>52.5</v>
      </c>
      <c r="M3644" s="13">
        <v>0</v>
      </c>
      <c r="N3644" s="14">
        <f>D3644*$D$12</f>
        <v>66.3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153</v>
      </c>
      <c r="S3644" s="14">
        <f>(N3644/100)*(I3644*$I$12)+(N3644/100)*(J3644*$J$12)</f>
        <v>198.89999999999998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481.95</v>
      </c>
      <c r="X3644" s="14">
        <f t="shared" si="1140"/>
        <v>265.2</v>
      </c>
      <c r="Y3644" s="14">
        <f t="shared" si="1141"/>
        <v>0</v>
      </c>
      <c r="Z3644" s="14">
        <f t="shared" si="1142"/>
        <v>0</v>
      </c>
      <c r="AA3644" s="14">
        <f t="shared" si="1143"/>
        <v>0</v>
      </c>
      <c r="AB3644" s="14">
        <f t="shared" si="1138"/>
        <v>634.95000000000005</v>
      </c>
      <c r="AC3644" s="15">
        <f t="shared" si="1139"/>
        <v>900.2</v>
      </c>
      <c r="AD3644" s="48">
        <f>(ROUND(AC3644-AC3635,1)/AC3635)</f>
        <v>0.10318627450980393</v>
      </c>
      <c r="AE3644" s="113"/>
      <c r="AF3644" s="60"/>
    </row>
    <row r="3645" spans="1:32">
      <c r="A3645" s="99" t="s">
        <v>834</v>
      </c>
      <c r="B3645" s="89"/>
      <c r="C3645" s="21" t="s">
        <v>327</v>
      </c>
      <c r="D3645" s="12">
        <v>102</v>
      </c>
      <c r="E3645" s="12">
        <v>0</v>
      </c>
      <c r="F3645" s="12">
        <v>0</v>
      </c>
      <c r="G3645" s="12">
        <v>0</v>
      </c>
      <c r="H3645" s="12">
        <v>0</v>
      </c>
      <c r="I3645" s="13">
        <v>50</v>
      </c>
      <c r="J3645" s="13">
        <v>50</v>
      </c>
      <c r="K3645" s="13">
        <v>0</v>
      </c>
      <c r="L3645" s="13">
        <v>0</v>
      </c>
      <c r="M3645" s="13">
        <v>80</v>
      </c>
      <c r="N3645" s="14">
        <f>D3645*$D$13</f>
        <v>153</v>
      </c>
      <c r="O3645" s="14">
        <f>E3645*$E$13</f>
        <v>0</v>
      </c>
      <c r="P3645" s="14">
        <f>F3645*$F$13</f>
        <v>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826.2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40"/>
        <v>979.2</v>
      </c>
      <c r="Y3645" s="14">
        <f t="shared" si="1141"/>
        <v>0</v>
      </c>
      <c r="Z3645" s="14">
        <f t="shared" si="1142"/>
        <v>0</v>
      </c>
      <c r="AA3645" s="14">
        <f t="shared" si="1143"/>
        <v>0</v>
      </c>
      <c r="AB3645" s="14">
        <f t="shared" si="1138"/>
        <v>0</v>
      </c>
      <c r="AC3645" s="15">
        <f t="shared" si="1139"/>
        <v>979.2</v>
      </c>
      <c r="AD3645" s="48">
        <f>(ROUND(AC3645-AC3635,1)/AC3635)</f>
        <v>0.19999999999999998</v>
      </c>
      <c r="AE3645" s="113"/>
      <c r="AF3645" s="60"/>
    </row>
    <row r="3646" spans="1:32">
      <c r="A3646" s="99" t="s">
        <v>835</v>
      </c>
      <c r="B3646" s="89"/>
      <c r="C3646" s="21" t="s">
        <v>328</v>
      </c>
      <c r="D3646" s="12">
        <v>102</v>
      </c>
      <c r="E3646" s="12">
        <v>0</v>
      </c>
      <c r="F3646" s="12">
        <v>0</v>
      </c>
      <c r="G3646" s="12">
        <v>0</v>
      </c>
      <c r="H3646" s="12">
        <v>0</v>
      </c>
      <c r="I3646" s="13">
        <v>50</v>
      </c>
      <c r="J3646" s="13">
        <v>50</v>
      </c>
      <c r="K3646" s="13">
        <v>80</v>
      </c>
      <c r="L3646" s="13">
        <v>0</v>
      </c>
      <c r="M3646" s="13">
        <v>0</v>
      </c>
      <c r="N3646" s="14">
        <f>D3646*$D$14</f>
        <v>153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826.2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40"/>
        <v>979.2</v>
      </c>
      <c r="Y3646" s="14">
        <f t="shared" si="1141"/>
        <v>0</v>
      </c>
      <c r="Z3646" s="14">
        <f t="shared" si="1142"/>
        <v>0</v>
      </c>
      <c r="AA3646" s="14">
        <f t="shared" si="1143"/>
        <v>0</v>
      </c>
      <c r="AB3646" s="14">
        <f t="shared" si="1138"/>
        <v>0</v>
      </c>
      <c r="AC3646" s="15">
        <f t="shared" si="1139"/>
        <v>979.2</v>
      </c>
      <c r="AD3646" s="48">
        <f>(ROUND(AC3646-AC3635,1)/AC3635)</f>
        <v>0.19999999999999998</v>
      </c>
      <c r="AE3646" s="113"/>
      <c r="AF3646" s="60"/>
    </row>
    <row r="3647" spans="1:32">
      <c r="A3647" s="99"/>
      <c r="B3647" s="89"/>
      <c r="C3647" s="21" t="s">
        <v>329</v>
      </c>
      <c r="D3647" s="12">
        <v>102</v>
      </c>
      <c r="E3647" s="12">
        <v>0</v>
      </c>
      <c r="F3647" s="12">
        <v>0</v>
      </c>
      <c r="G3647" s="12">
        <v>0</v>
      </c>
      <c r="H3647" s="12">
        <v>0</v>
      </c>
      <c r="I3647" s="13">
        <v>50</v>
      </c>
      <c r="J3647" s="13">
        <v>50</v>
      </c>
      <c r="K3647" s="13">
        <v>0</v>
      </c>
      <c r="L3647" s="13">
        <v>80</v>
      </c>
      <c r="M3647" s="13">
        <v>0</v>
      </c>
      <c r="N3647" s="14">
        <f>D3647*$D$15</f>
        <v>153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826.2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40"/>
        <v>979.2</v>
      </c>
      <c r="Y3647" s="14">
        <f t="shared" si="1141"/>
        <v>0</v>
      </c>
      <c r="Z3647" s="14">
        <f t="shared" si="1142"/>
        <v>0</v>
      </c>
      <c r="AA3647" s="14">
        <f t="shared" si="1143"/>
        <v>0</v>
      </c>
      <c r="AB3647" s="14">
        <f t="shared" si="1138"/>
        <v>0</v>
      </c>
      <c r="AC3647" s="15">
        <f t="shared" si="1139"/>
        <v>979.2</v>
      </c>
      <c r="AD3647" s="48">
        <f>(ROUND(AC3647-AC3635,1)/AC3635)</f>
        <v>0.19999999999999998</v>
      </c>
      <c r="AE3647" s="113"/>
      <c r="AF3647" s="60"/>
    </row>
    <row r="3648" spans="1:32">
      <c r="A3648" s="99"/>
      <c r="B3648" s="89"/>
      <c r="C3648" s="21" t="s">
        <v>325</v>
      </c>
      <c r="D3648" s="12">
        <v>102</v>
      </c>
      <c r="E3648" s="12">
        <v>0</v>
      </c>
      <c r="F3648" s="12">
        <v>0</v>
      </c>
      <c r="G3648" s="12">
        <v>0</v>
      </c>
      <c r="H3648" s="12">
        <v>0</v>
      </c>
      <c r="I3648" s="13">
        <v>50</v>
      </c>
      <c r="J3648" s="13">
        <v>82</v>
      </c>
      <c r="K3648" s="13">
        <v>0</v>
      </c>
      <c r="L3648" s="13">
        <v>0</v>
      </c>
      <c r="M3648" s="13">
        <v>0</v>
      </c>
      <c r="N3648" s="14">
        <f>D3648*$D$16</f>
        <v>163.20000000000002</v>
      </c>
      <c r="O3648" s="14">
        <f>E3648*$E$16</f>
        <v>0</v>
      </c>
      <c r="P3648" s="14">
        <f>F3648*$F$16</f>
        <v>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683.80800000000011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40"/>
        <v>847.00800000000015</v>
      </c>
      <c r="Y3648" s="14">
        <f t="shared" si="1141"/>
        <v>0</v>
      </c>
      <c r="Z3648" s="14">
        <f t="shared" si="1142"/>
        <v>0</v>
      </c>
      <c r="AA3648" s="14">
        <f t="shared" si="1143"/>
        <v>0</v>
      </c>
      <c r="AB3648" s="14">
        <f t="shared" si="1138"/>
        <v>0</v>
      </c>
      <c r="AC3648" s="15">
        <f t="shared" si="1139"/>
        <v>847</v>
      </c>
      <c r="AD3648" s="48">
        <f>(ROUND(AC3648-AC3635,1)/AC3635)</f>
        <v>3.7990196078431369E-2</v>
      </c>
      <c r="AE3648" s="113"/>
      <c r="AF3648" s="60"/>
    </row>
    <row r="3649" spans="1:32">
      <c r="A3649" s="99"/>
      <c r="B3649" s="89"/>
      <c r="C3649" s="21" t="s">
        <v>326</v>
      </c>
      <c r="D3649" s="12">
        <v>102</v>
      </c>
      <c r="E3649" s="12">
        <v>0</v>
      </c>
      <c r="F3649" s="12">
        <v>0</v>
      </c>
      <c r="G3649" s="12">
        <v>0</v>
      </c>
      <c r="H3649" s="12">
        <v>0</v>
      </c>
      <c r="I3649" s="13">
        <v>82</v>
      </c>
      <c r="J3649" s="13">
        <v>50</v>
      </c>
      <c r="K3649" s="13">
        <v>0</v>
      </c>
      <c r="L3649" s="13">
        <v>0</v>
      </c>
      <c r="M3649" s="13">
        <v>0</v>
      </c>
      <c r="N3649" s="14">
        <f>D3649*$D$17</f>
        <v>163.20000000000002</v>
      </c>
      <c r="O3649" s="14">
        <f>E3649*$E$17</f>
        <v>0</v>
      </c>
      <c r="P3649" s="14">
        <f>F3649*$F$17</f>
        <v>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683.80800000000011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40"/>
        <v>847.00800000000015</v>
      </c>
      <c r="Y3649" s="14">
        <f t="shared" si="1141"/>
        <v>0</v>
      </c>
      <c r="Z3649" s="14">
        <f t="shared" si="1142"/>
        <v>0</v>
      </c>
      <c r="AA3649" s="14">
        <f t="shared" si="1143"/>
        <v>0</v>
      </c>
      <c r="AB3649" s="14">
        <f t="shared" si="1138"/>
        <v>0</v>
      </c>
      <c r="AC3649" s="15">
        <f t="shared" si="1139"/>
        <v>847</v>
      </c>
      <c r="AD3649" s="48">
        <f>(ROUND(AC3649-AC3635,1)/AC3635)</f>
        <v>3.7990196078431369E-2</v>
      </c>
      <c r="AE3649" s="113"/>
      <c r="AF3649" s="60"/>
    </row>
    <row r="3650" spans="1:32">
      <c r="A3650" s="106" t="s">
        <v>0</v>
      </c>
      <c r="B3650" s="88" t="s">
        <v>893</v>
      </c>
      <c r="C3650" s="50" t="s">
        <v>243</v>
      </c>
      <c r="D3650" s="11">
        <v>98</v>
      </c>
      <c r="E3650" s="11">
        <v>0</v>
      </c>
      <c r="F3650" s="11">
        <v>80</v>
      </c>
      <c r="G3650" s="11">
        <v>0</v>
      </c>
      <c r="H3650" s="11">
        <v>0</v>
      </c>
      <c r="I3650" s="51">
        <v>30</v>
      </c>
      <c r="J3650" s="51">
        <v>60</v>
      </c>
      <c r="K3650" s="51">
        <v>0</v>
      </c>
      <c r="L3650" s="51">
        <v>0</v>
      </c>
      <c r="M3650" s="51">
        <v>0</v>
      </c>
      <c r="N3650" s="52">
        <f>D3650*$D$3</f>
        <v>196</v>
      </c>
      <c r="O3650" s="52">
        <f>E3650*$E$3</f>
        <v>0</v>
      </c>
      <c r="P3650" s="52">
        <f>F3650*$F$3</f>
        <v>160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529.20000000000005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40"/>
        <v>725.2</v>
      </c>
      <c r="Y3650" s="52">
        <f t="shared" si="1141"/>
        <v>0</v>
      </c>
      <c r="Z3650" s="52">
        <f t="shared" si="1142"/>
        <v>160</v>
      </c>
      <c r="AA3650" s="52">
        <f t="shared" si="1143"/>
        <v>0</v>
      </c>
      <c r="AB3650" s="52">
        <f t="shared" si="1138"/>
        <v>0</v>
      </c>
      <c r="AC3650" s="53">
        <f>ROUND(X3650+Y3650+Z3650+AA3650+AB3650,1)</f>
        <v>885.2</v>
      </c>
      <c r="AD3650" s="58">
        <v>0</v>
      </c>
      <c r="AE3650" s="113"/>
      <c r="AF3650" s="60"/>
    </row>
    <row r="3651" spans="1:32">
      <c r="A3651" s="99" t="s">
        <v>802</v>
      </c>
      <c r="B3651" s="89">
        <v>10</v>
      </c>
      <c r="C3651" s="21" t="s">
        <v>324</v>
      </c>
      <c r="D3651" s="12">
        <v>98</v>
      </c>
      <c r="E3651" s="12">
        <v>0</v>
      </c>
      <c r="F3651" s="12">
        <v>80</v>
      </c>
      <c r="G3651" s="12">
        <v>0</v>
      </c>
      <c r="H3651" s="12">
        <v>0</v>
      </c>
      <c r="I3651" s="13">
        <v>55</v>
      </c>
      <c r="J3651" s="13">
        <v>80</v>
      </c>
      <c r="K3651" s="13">
        <v>0</v>
      </c>
      <c r="L3651" s="13">
        <v>0</v>
      </c>
      <c r="M3651" s="13">
        <v>0</v>
      </c>
      <c r="N3651" s="14">
        <f>D3651*$D$4</f>
        <v>156.80000000000001</v>
      </c>
      <c r="O3651" s="14">
        <f>E3651*$E$4</f>
        <v>0</v>
      </c>
      <c r="P3651" s="14">
        <f>F3651*$F$4</f>
        <v>128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740.88000000000011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40"/>
        <v>897.68000000000006</v>
      </c>
      <c r="Y3651" s="14">
        <f t="shared" si="1141"/>
        <v>0</v>
      </c>
      <c r="Z3651" s="14">
        <f t="shared" si="1142"/>
        <v>128</v>
      </c>
      <c r="AA3651" s="14">
        <f t="shared" si="1143"/>
        <v>0</v>
      </c>
      <c r="AB3651" s="14">
        <f>R3651+W3651</f>
        <v>0</v>
      </c>
      <c r="AC3651" s="15">
        <f>ROUND(X3651+Y3651+Z3651+AA3651+AB3651,1)</f>
        <v>1025.7</v>
      </c>
      <c r="AD3651" s="48">
        <f>(ROUND(AC3651-AC3650,1)/AC3650)</f>
        <v>0.15872119295074558</v>
      </c>
      <c r="AE3651" s="113"/>
      <c r="AF3651" s="60"/>
    </row>
    <row r="3652" spans="1:32">
      <c r="A3652" s="99" t="s">
        <v>803</v>
      </c>
      <c r="B3652" s="89">
        <v>18</v>
      </c>
      <c r="C3652" s="21" t="s">
        <v>836</v>
      </c>
      <c r="D3652" s="12">
        <v>98</v>
      </c>
      <c r="E3652" s="12">
        <v>0</v>
      </c>
      <c r="F3652" s="12">
        <v>80</v>
      </c>
      <c r="G3652" s="12">
        <v>0</v>
      </c>
      <c r="H3652" s="12">
        <v>0</v>
      </c>
      <c r="I3652" s="13">
        <v>30</v>
      </c>
      <c r="J3652" s="13">
        <v>60</v>
      </c>
      <c r="K3652" s="13">
        <v>0</v>
      </c>
      <c r="L3652" s="13">
        <v>0</v>
      </c>
      <c r="M3652" s="13">
        <v>0</v>
      </c>
      <c r="N3652" s="14">
        <f>D3652*$D$5</f>
        <v>196</v>
      </c>
      <c r="O3652" s="14">
        <f>E3652*$E$5</f>
        <v>0</v>
      </c>
      <c r="P3652" s="14">
        <f>F3652*$F$5</f>
        <v>160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493.91999999999996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40"/>
        <v>689.92</v>
      </c>
      <c r="Y3652" s="14">
        <f t="shared" si="1141"/>
        <v>0</v>
      </c>
      <c r="Z3652" s="14">
        <f t="shared" si="1142"/>
        <v>160</v>
      </c>
      <c r="AA3652" s="14">
        <f t="shared" si="1143"/>
        <v>0</v>
      </c>
      <c r="AB3652" s="14">
        <f>R3652+W3652</f>
        <v>0</v>
      </c>
      <c r="AC3652" s="15">
        <f t="shared" ref="AC3652:AC3664" si="1144">ROUND(X3652+Y3652+Z3652+AA3652+AB3652,1)</f>
        <v>849.9</v>
      </c>
      <c r="AD3652" s="48">
        <f>(ROUND(AC3652-AC3650,1)/AC3650)</f>
        <v>-3.9877993673746039E-2</v>
      </c>
      <c r="AE3652" s="113" t="s">
        <v>801</v>
      </c>
      <c r="AF3652" s="60"/>
    </row>
    <row r="3653" spans="1:32">
      <c r="A3653" s="99" t="s">
        <v>804</v>
      </c>
      <c r="B3653" s="89">
        <v>0</v>
      </c>
      <c r="C3653" s="21" t="s">
        <v>337</v>
      </c>
      <c r="D3653" s="12">
        <v>98</v>
      </c>
      <c r="E3653" s="12">
        <v>0</v>
      </c>
      <c r="F3653" s="12">
        <v>80</v>
      </c>
      <c r="G3653" s="12">
        <v>0</v>
      </c>
      <c r="H3653" s="12">
        <v>0</v>
      </c>
      <c r="I3653" s="13">
        <v>30</v>
      </c>
      <c r="J3653" s="13">
        <v>60</v>
      </c>
      <c r="K3653" s="13">
        <v>0</v>
      </c>
      <c r="L3653" s="13">
        <v>0</v>
      </c>
      <c r="M3653" s="13">
        <v>0</v>
      </c>
      <c r="N3653" s="14">
        <f>D3653*$D$6</f>
        <v>196</v>
      </c>
      <c r="O3653" s="14">
        <f>E3653*$E$6</f>
        <v>0</v>
      </c>
      <c r="P3653" s="14">
        <f>F3653*$F$6</f>
        <v>160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493.91999999999996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40"/>
        <v>689.92</v>
      </c>
      <c r="Y3653" s="14">
        <f t="shared" si="1141"/>
        <v>0</v>
      </c>
      <c r="Z3653" s="14">
        <f t="shared" si="1142"/>
        <v>160</v>
      </c>
      <c r="AA3653" s="14">
        <f t="shared" si="1143"/>
        <v>0</v>
      </c>
      <c r="AB3653" s="14">
        <f t="shared" ref="AB3653:AB3664" si="1145">R3653+W3653</f>
        <v>0</v>
      </c>
      <c r="AC3653" s="15">
        <f t="shared" si="1144"/>
        <v>849.9</v>
      </c>
      <c r="AD3653" s="48">
        <f>(ROUND(AC3653-AC3650,1)/AC3650)</f>
        <v>-3.9877993673746039E-2</v>
      </c>
      <c r="AE3653" s="113"/>
      <c r="AF3653" s="60"/>
    </row>
    <row r="3654" spans="1:32">
      <c r="A3654" s="99" t="s">
        <v>805</v>
      </c>
      <c r="B3654" s="89">
        <v>0</v>
      </c>
      <c r="C3654" s="21" t="s">
        <v>338</v>
      </c>
      <c r="D3654" s="12">
        <v>98</v>
      </c>
      <c r="E3654" s="12">
        <v>0</v>
      </c>
      <c r="F3654" s="12">
        <v>80</v>
      </c>
      <c r="G3654" s="12">
        <v>0</v>
      </c>
      <c r="H3654" s="12">
        <v>0</v>
      </c>
      <c r="I3654" s="13">
        <v>30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D3654*$D$7</f>
        <v>196</v>
      </c>
      <c r="O3654" s="14">
        <f>E3654*$E$7</f>
        <v>0</v>
      </c>
      <c r="P3654" s="14">
        <f>F3654*$F$7</f>
        <v>160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493.91999999999996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40"/>
        <v>689.92</v>
      </c>
      <c r="Y3654" s="14">
        <f t="shared" si="1141"/>
        <v>0</v>
      </c>
      <c r="Z3654" s="14">
        <f t="shared" si="1142"/>
        <v>160</v>
      </c>
      <c r="AA3654" s="14">
        <f t="shared" si="1143"/>
        <v>0</v>
      </c>
      <c r="AB3654" s="14">
        <f t="shared" si="1145"/>
        <v>0</v>
      </c>
      <c r="AC3654" s="15">
        <f t="shared" si="1144"/>
        <v>849.9</v>
      </c>
      <c r="AD3654" s="48">
        <f>(ROUND(AC3654-AC3650,1)/AC3650)</f>
        <v>-3.9877993673746039E-2</v>
      </c>
      <c r="AE3654" s="113"/>
      <c r="AF3654" s="60"/>
    </row>
    <row r="3655" spans="1:32">
      <c r="A3655" s="99" t="s">
        <v>655</v>
      </c>
      <c r="B3655" s="89"/>
      <c r="C3655" s="21" t="s">
        <v>339</v>
      </c>
      <c r="D3655" s="12">
        <v>98</v>
      </c>
      <c r="E3655" s="12">
        <v>0</v>
      </c>
      <c r="F3655" s="12">
        <v>80</v>
      </c>
      <c r="G3655" s="12">
        <v>0</v>
      </c>
      <c r="H3655" s="12">
        <v>0</v>
      </c>
      <c r="I3655" s="13">
        <v>30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D3655*$D$8</f>
        <v>196</v>
      </c>
      <c r="O3655" s="14">
        <f>E3655*$E$8</f>
        <v>0</v>
      </c>
      <c r="P3655" s="14">
        <f>F3655*$F$8</f>
        <v>160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493.91999999999996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40"/>
        <v>689.92</v>
      </c>
      <c r="Y3655" s="14">
        <f t="shared" si="1141"/>
        <v>0</v>
      </c>
      <c r="Z3655" s="14">
        <f t="shared" si="1142"/>
        <v>160</v>
      </c>
      <c r="AA3655" s="14">
        <f t="shared" si="1143"/>
        <v>0</v>
      </c>
      <c r="AB3655" s="14">
        <f t="shared" si="1145"/>
        <v>0</v>
      </c>
      <c r="AC3655" s="15">
        <f t="shared" si="1144"/>
        <v>849.9</v>
      </c>
      <c r="AD3655" s="48">
        <f>(ROUND(AC3655-AC3650,1)/AC3650)</f>
        <v>-3.9877993673746039E-2</v>
      </c>
      <c r="AE3655" s="113"/>
      <c r="AF3655" s="60"/>
    </row>
    <row r="3656" spans="1:32">
      <c r="A3656" s="99" t="s">
        <v>596</v>
      </c>
      <c r="B3656" s="89"/>
      <c r="C3656" s="21" t="s">
        <v>1</v>
      </c>
      <c r="D3656" s="12">
        <v>49</v>
      </c>
      <c r="E3656" s="12">
        <v>140</v>
      </c>
      <c r="F3656" s="12">
        <v>0</v>
      </c>
      <c r="G3656" s="12">
        <v>0</v>
      </c>
      <c r="H3656" s="12">
        <v>0</v>
      </c>
      <c r="I3656" s="13">
        <v>30</v>
      </c>
      <c r="J3656" s="13">
        <v>60</v>
      </c>
      <c r="K3656" s="13">
        <v>80</v>
      </c>
      <c r="L3656" s="13">
        <v>0</v>
      </c>
      <c r="M3656" s="13">
        <v>0</v>
      </c>
      <c r="N3656" s="14">
        <f>D3656*$D$9</f>
        <v>63.7</v>
      </c>
      <c r="O3656" s="14">
        <f>E3656*$E$9</f>
        <v>210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171.99</v>
      </c>
      <c r="T3656" s="14">
        <f>(O3656/100)*(K3656*$K$9)</f>
        <v>504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40"/>
        <v>235.69</v>
      </c>
      <c r="Y3656" s="14">
        <f t="shared" si="1141"/>
        <v>714</v>
      </c>
      <c r="Z3656" s="14">
        <f t="shared" si="1142"/>
        <v>0</v>
      </c>
      <c r="AA3656" s="14">
        <f t="shared" si="1143"/>
        <v>0</v>
      </c>
      <c r="AB3656" s="14">
        <f t="shared" si="1145"/>
        <v>0</v>
      </c>
      <c r="AC3656" s="15">
        <f t="shared" si="1144"/>
        <v>949.7</v>
      </c>
      <c r="AD3656" s="48">
        <f>(ROUND(AC3656-AC3650,1)/AC3650)</f>
        <v>7.2864889290555804E-2</v>
      </c>
      <c r="AE3656" s="113"/>
      <c r="AF3656" s="60"/>
    </row>
    <row r="3657" spans="1:32">
      <c r="A3657" s="99" t="s">
        <v>831</v>
      </c>
      <c r="B3657" s="89"/>
      <c r="C3657" s="21" t="s">
        <v>2</v>
      </c>
      <c r="D3657" s="12">
        <v>49</v>
      </c>
      <c r="E3657" s="12">
        <v>0</v>
      </c>
      <c r="F3657" s="12">
        <v>140</v>
      </c>
      <c r="G3657" s="12">
        <v>0</v>
      </c>
      <c r="H3657" s="12">
        <v>0</v>
      </c>
      <c r="I3657" s="13">
        <v>30</v>
      </c>
      <c r="J3657" s="13">
        <v>60</v>
      </c>
      <c r="K3657" s="13">
        <v>40</v>
      </c>
      <c r="L3657" s="13">
        <v>40</v>
      </c>
      <c r="M3657" s="13">
        <v>0</v>
      </c>
      <c r="N3657" s="14">
        <f>D3657*$D$10</f>
        <v>63.7</v>
      </c>
      <c r="O3657" s="14">
        <f>E3657*$E$10</f>
        <v>0</v>
      </c>
      <c r="P3657" s="14">
        <f>F3657*$F$10</f>
        <v>210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171.99</v>
      </c>
      <c r="T3657" s="14">
        <f>(O3657/100)*(K3657*$J$10)</f>
        <v>0</v>
      </c>
      <c r="U3657" s="14">
        <f>(P3657/100)*(K3657*$K$10)+(P3657/100)*(L3657*$L$10)</f>
        <v>504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40"/>
        <v>235.69</v>
      </c>
      <c r="Y3657" s="14">
        <f t="shared" si="1141"/>
        <v>0</v>
      </c>
      <c r="Z3657" s="14">
        <f t="shared" si="1142"/>
        <v>714</v>
      </c>
      <c r="AA3657" s="14">
        <f t="shared" si="1143"/>
        <v>0</v>
      </c>
      <c r="AB3657" s="14">
        <f t="shared" si="1145"/>
        <v>0</v>
      </c>
      <c r="AC3657" s="15">
        <f t="shared" si="1144"/>
        <v>949.7</v>
      </c>
      <c r="AD3657" s="48">
        <f>(ROUND(AC3657-AC3650,1)/AC3650)</f>
        <v>7.2864889290555804E-2</v>
      </c>
      <c r="AE3657" s="113"/>
      <c r="AF3657" s="60"/>
    </row>
    <row r="3658" spans="1:32">
      <c r="A3658" s="99" t="s">
        <v>832</v>
      </c>
      <c r="B3658" s="89"/>
      <c r="C3658" s="21" t="s">
        <v>3</v>
      </c>
      <c r="D3658" s="12">
        <v>49</v>
      </c>
      <c r="E3658" s="12">
        <v>0</v>
      </c>
      <c r="F3658" s="12">
        <v>0</v>
      </c>
      <c r="G3658" s="12">
        <v>140</v>
      </c>
      <c r="H3658" s="12">
        <v>0</v>
      </c>
      <c r="I3658" s="13">
        <v>30</v>
      </c>
      <c r="J3658" s="13">
        <v>60</v>
      </c>
      <c r="K3658" s="13">
        <v>0</v>
      </c>
      <c r="L3658" s="13">
        <v>80</v>
      </c>
      <c r="M3658" s="13">
        <v>0</v>
      </c>
      <c r="N3658" s="14">
        <f>D3658*$D$11</f>
        <v>63.7</v>
      </c>
      <c r="O3658" s="14">
        <f>E3658*$E$11</f>
        <v>0</v>
      </c>
      <c r="P3658" s="14">
        <f>F3658*$F$11</f>
        <v>0</v>
      </c>
      <c r="Q3658" s="14">
        <f>G3658*$G$11</f>
        <v>210</v>
      </c>
      <c r="R3658" s="14">
        <f>H3658*$H$11</f>
        <v>0</v>
      </c>
      <c r="S3658" s="14">
        <f>(N3658/100)*(I3658*$I$11)+(N3658/100)*(J3658*$J$11)</f>
        <v>171.99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504</v>
      </c>
      <c r="W3658" s="14">
        <f>(R3658/100)*(K3658*$K$11)+(R3658/100)*(L3658*$L$11)</f>
        <v>0</v>
      </c>
      <c r="X3658" s="14">
        <f t="shared" si="1140"/>
        <v>235.69</v>
      </c>
      <c r="Y3658" s="14">
        <f t="shared" si="1141"/>
        <v>0</v>
      </c>
      <c r="Z3658" s="14">
        <f t="shared" si="1142"/>
        <v>0</v>
      </c>
      <c r="AA3658" s="14">
        <f t="shared" si="1143"/>
        <v>714</v>
      </c>
      <c r="AB3658" s="14">
        <f t="shared" si="1145"/>
        <v>0</v>
      </c>
      <c r="AC3658" s="15">
        <f t="shared" si="1144"/>
        <v>949.7</v>
      </c>
      <c r="AD3658" s="48">
        <f>(ROUND(AC3658-AC3650,1)/AC3650)</f>
        <v>7.2864889290555804E-2</v>
      </c>
      <c r="AE3658" s="113"/>
      <c r="AF3658" s="60"/>
    </row>
    <row r="3659" spans="1:32">
      <c r="A3659" s="99" t="s">
        <v>833</v>
      </c>
      <c r="B3659" s="89"/>
      <c r="C3659" s="21" t="s">
        <v>4</v>
      </c>
      <c r="D3659" s="12">
        <v>49</v>
      </c>
      <c r="E3659" s="12">
        <v>0</v>
      </c>
      <c r="F3659" s="12">
        <v>0</v>
      </c>
      <c r="G3659" s="12">
        <v>0</v>
      </c>
      <c r="H3659" s="12">
        <v>140</v>
      </c>
      <c r="I3659" s="13">
        <v>30</v>
      </c>
      <c r="J3659" s="13">
        <v>60</v>
      </c>
      <c r="K3659" s="13">
        <v>40</v>
      </c>
      <c r="L3659" s="13">
        <v>40</v>
      </c>
      <c r="M3659" s="13">
        <v>0</v>
      </c>
      <c r="N3659" s="14">
        <f>D3659*$D$12</f>
        <v>63.7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210</v>
      </c>
      <c r="S3659" s="14">
        <f>(N3659/100)*(I3659*$I$12)+(N3659/100)*(J3659*$J$12)</f>
        <v>171.99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504</v>
      </c>
      <c r="X3659" s="14">
        <f t="shared" si="1140"/>
        <v>235.69</v>
      </c>
      <c r="Y3659" s="14">
        <f t="shared" si="1141"/>
        <v>0</v>
      </c>
      <c r="Z3659" s="14">
        <f t="shared" si="1142"/>
        <v>0</v>
      </c>
      <c r="AA3659" s="14">
        <f t="shared" si="1143"/>
        <v>0</v>
      </c>
      <c r="AB3659" s="14">
        <f t="shared" si="1145"/>
        <v>714</v>
      </c>
      <c r="AC3659" s="15">
        <f t="shared" si="1144"/>
        <v>949.7</v>
      </c>
      <c r="AD3659" s="48">
        <f>(ROUND(AC3659-AC3650,1)/AC3650)</f>
        <v>7.2864889290555804E-2</v>
      </c>
      <c r="AE3659" s="113"/>
      <c r="AF3659" s="60"/>
    </row>
    <row r="3660" spans="1:32">
      <c r="A3660" s="99" t="s">
        <v>834</v>
      </c>
      <c r="B3660" s="89"/>
      <c r="C3660" s="21" t="s">
        <v>327</v>
      </c>
      <c r="D3660" s="12">
        <v>98</v>
      </c>
      <c r="E3660" s="12">
        <v>0</v>
      </c>
      <c r="F3660" s="12">
        <v>80</v>
      </c>
      <c r="G3660" s="12">
        <v>0</v>
      </c>
      <c r="H3660" s="12">
        <v>0</v>
      </c>
      <c r="I3660" s="13">
        <v>30</v>
      </c>
      <c r="J3660" s="13">
        <v>60</v>
      </c>
      <c r="K3660" s="13">
        <v>0</v>
      </c>
      <c r="L3660" s="13">
        <v>0</v>
      </c>
      <c r="M3660" s="13">
        <v>35</v>
      </c>
      <c r="N3660" s="14">
        <f>D3660*$D$13</f>
        <v>147</v>
      </c>
      <c r="O3660" s="14">
        <f>E3660*$E$13</f>
        <v>0</v>
      </c>
      <c r="P3660" s="14">
        <f>F3660*$F$13</f>
        <v>120</v>
      </c>
      <c r="Q3660" s="14">
        <f>G3660*$G$13</f>
        <v>0</v>
      </c>
      <c r="R3660" s="14">
        <f>H3660*$H$13</f>
        <v>0</v>
      </c>
      <c r="S3660" s="14">
        <f>(N3660/100)*(I3660*$I$14)+(N3660/100)*(J3660*$J$14)+(N3660/100)*(M3660*$M$14)</f>
        <v>551.25</v>
      </c>
      <c r="T3660" s="14">
        <f>(O3660/100)*(K3660*$K$13)+(O3660/100)*(M3660*$M$13)</f>
        <v>0</v>
      </c>
      <c r="U3660" s="14">
        <f>(P3660/100)*(K3660*$K$13)+(P3660/100)*(L3660*$L$13)+(P3660/100)*(M3660*$M$13)</f>
        <v>168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40"/>
        <v>698.25</v>
      </c>
      <c r="Y3660" s="14">
        <f t="shared" si="1141"/>
        <v>0</v>
      </c>
      <c r="Z3660" s="14">
        <f t="shared" si="1142"/>
        <v>288</v>
      </c>
      <c r="AA3660" s="14">
        <f t="shared" si="1143"/>
        <v>0</v>
      </c>
      <c r="AB3660" s="14">
        <f t="shared" si="1145"/>
        <v>0</v>
      </c>
      <c r="AC3660" s="15">
        <f t="shared" si="1144"/>
        <v>986.3</v>
      </c>
      <c r="AD3660" s="48">
        <f>(ROUND(AC3660-AC3650,1)/AC3650)</f>
        <v>0.11421147763217351</v>
      </c>
      <c r="AE3660" s="113"/>
      <c r="AF3660" s="60"/>
    </row>
    <row r="3661" spans="1:32">
      <c r="A3661" s="99" t="s">
        <v>835</v>
      </c>
      <c r="B3661" s="89"/>
      <c r="C3661" s="21" t="s">
        <v>328</v>
      </c>
      <c r="D3661" s="12">
        <v>115</v>
      </c>
      <c r="E3661" s="12">
        <v>0</v>
      </c>
      <c r="F3661" s="12">
        <v>0</v>
      </c>
      <c r="G3661" s="12">
        <v>0</v>
      </c>
      <c r="H3661" s="12">
        <v>0</v>
      </c>
      <c r="I3661" s="13">
        <v>30</v>
      </c>
      <c r="J3661" s="13">
        <v>60</v>
      </c>
      <c r="K3661" s="13">
        <v>80</v>
      </c>
      <c r="L3661" s="13">
        <v>0</v>
      </c>
      <c r="M3661" s="13">
        <v>0</v>
      </c>
      <c r="N3661" s="14">
        <f>D3661*$D$14</f>
        <v>172.5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879.75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40"/>
        <v>1052.25</v>
      </c>
      <c r="Y3661" s="14">
        <f t="shared" si="1141"/>
        <v>0</v>
      </c>
      <c r="Z3661" s="14">
        <f t="shared" si="1142"/>
        <v>0</v>
      </c>
      <c r="AA3661" s="14">
        <f t="shared" si="1143"/>
        <v>0</v>
      </c>
      <c r="AB3661" s="14">
        <f t="shared" si="1145"/>
        <v>0</v>
      </c>
      <c r="AC3661" s="15">
        <f t="shared" si="1144"/>
        <v>1052.3</v>
      </c>
      <c r="AD3661" s="48">
        <f>(ROUND(AC3661-AC3650,1)/AC3650)</f>
        <v>0.18877089923181201</v>
      </c>
      <c r="AE3661" s="113"/>
      <c r="AF3661" s="60"/>
    </row>
    <row r="3662" spans="1:32">
      <c r="A3662" s="99"/>
      <c r="B3662" s="89"/>
      <c r="C3662" s="21" t="s">
        <v>329</v>
      </c>
      <c r="D3662" s="12">
        <v>115</v>
      </c>
      <c r="E3662" s="12">
        <v>0</v>
      </c>
      <c r="F3662" s="12">
        <v>0</v>
      </c>
      <c r="G3662" s="12">
        <v>0</v>
      </c>
      <c r="H3662" s="12">
        <v>0</v>
      </c>
      <c r="I3662" s="13">
        <v>30</v>
      </c>
      <c r="J3662" s="13">
        <v>60</v>
      </c>
      <c r="K3662" s="13">
        <v>0</v>
      </c>
      <c r="L3662" s="13">
        <v>80</v>
      </c>
      <c r="M3662" s="13">
        <v>0</v>
      </c>
      <c r="N3662" s="14">
        <f>D3662*$D$15</f>
        <v>172.5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879.75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40"/>
        <v>1052.25</v>
      </c>
      <c r="Y3662" s="14">
        <f t="shared" si="1141"/>
        <v>0</v>
      </c>
      <c r="Z3662" s="14">
        <f t="shared" si="1142"/>
        <v>0</v>
      </c>
      <c r="AA3662" s="14">
        <f t="shared" si="1143"/>
        <v>0</v>
      </c>
      <c r="AB3662" s="14">
        <f t="shared" si="1145"/>
        <v>0</v>
      </c>
      <c r="AC3662" s="15">
        <f t="shared" si="1144"/>
        <v>1052.3</v>
      </c>
      <c r="AD3662" s="48">
        <f>(ROUND(AC3662-AC3650,1)/AC3650)</f>
        <v>0.18877089923181201</v>
      </c>
      <c r="AE3662" s="113"/>
      <c r="AF3662" s="60"/>
    </row>
    <row r="3663" spans="1:32">
      <c r="A3663" s="99"/>
      <c r="B3663" s="89"/>
      <c r="C3663" s="21" t="s">
        <v>325</v>
      </c>
      <c r="D3663" s="12">
        <v>98</v>
      </c>
      <c r="E3663" s="12">
        <v>0</v>
      </c>
      <c r="F3663" s="12">
        <v>80</v>
      </c>
      <c r="G3663" s="12">
        <v>0</v>
      </c>
      <c r="H3663" s="12">
        <v>0</v>
      </c>
      <c r="I3663" s="13">
        <v>30</v>
      </c>
      <c r="J3663" s="13">
        <v>100</v>
      </c>
      <c r="K3663" s="13">
        <v>0</v>
      </c>
      <c r="L3663" s="13">
        <v>0</v>
      </c>
      <c r="M3663" s="13">
        <v>0</v>
      </c>
      <c r="N3663" s="14">
        <f>D3663*$D$16</f>
        <v>156.80000000000001</v>
      </c>
      <c r="O3663" s="14">
        <f>E3663*$E$16</f>
        <v>0</v>
      </c>
      <c r="P3663" s="14">
        <f>F3663*$F$16</f>
        <v>128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752.64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40"/>
        <v>909.44</v>
      </c>
      <c r="Y3663" s="14">
        <f t="shared" si="1141"/>
        <v>0</v>
      </c>
      <c r="Z3663" s="14">
        <f t="shared" si="1142"/>
        <v>128</v>
      </c>
      <c r="AA3663" s="14">
        <f t="shared" si="1143"/>
        <v>0</v>
      </c>
      <c r="AB3663" s="14">
        <f t="shared" si="1145"/>
        <v>0</v>
      </c>
      <c r="AC3663" s="15">
        <f t="shared" si="1144"/>
        <v>1037.4000000000001</v>
      </c>
      <c r="AD3663" s="48">
        <f>(ROUND(AC3663-AC3650,1)/AC3650)</f>
        <v>0.17193854496159058</v>
      </c>
      <c r="AE3663" s="113"/>
      <c r="AF3663" s="60"/>
    </row>
    <row r="3664" spans="1:32">
      <c r="A3664" s="99"/>
      <c r="B3664" s="89"/>
      <c r="C3664" s="21" t="s">
        <v>326</v>
      </c>
      <c r="D3664" s="12">
        <v>98</v>
      </c>
      <c r="E3664" s="12">
        <v>0</v>
      </c>
      <c r="F3664" s="12">
        <v>80</v>
      </c>
      <c r="G3664" s="12">
        <v>0</v>
      </c>
      <c r="H3664" s="12">
        <v>0</v>
      </c>
      <c r="I3664" s="13">
        <v>70</v>
      </c>
      <c r="J3664" s="13">
        <v>60</v>
      </c>
      <c r="K3664" s="13">
        <v>0</v>
      </c>
      <c r="L3664" s="13">
        <v>0</v>
      </c>
      <c r="M3664" s="13">
        <v>0</v>
      </c>
      <c r="N3664" s="14">
        <f>D3664*$D$17</f>
        <v>156.80000000000001</v>
      </c>
      <c r="O3664" s="14">
        <f>E3664*$E$17</f>
        <v>0</v>
      </c>
      <c r="P3664" s="14">
        <f>F3664*$F$17</f>
        <v>128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588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40"/>
        <v>744.8</v>
      </c>
      <c r="Y3664" s="14">
        <f t="shared" si="1141"/>
        <v>0</v>
      </c>
      <c r="Z3664" s="14">
        <f t="shared" si="1142"/>
        <v>128</v>
      </c>
      <c r="AA3664" s="14">
        <f t="shared" si="1143"/>
        <v>0</v>
      </c>
      <c r="AB3664" s="14">
        <f t="shared" si="1145"/>
        <v>0</v>
      </c>
      <c r="AC3664" s="15">
        <f t="shared" si="1144"/>
        <v>872.8</v>
      </c>
      <c r="AD3664" s="48">
        <f>(ROUND(AC3664-AC3650,1)/AC3650)</f>
        <v>-1.4008133755083597E-2</v>
      </c>
      <c r="AE3664" s="113"/>
      <c r="AF3664" s="60"/>
    </row>
    <row r="3665" spans="1:32">
      <c r="A3665" s="106" t="s">
        <v>0</v>
      </c>
      <c r="B3665" s="90" t="s">
        <v>158</v>
      </c>
      <c r="C3665" s="50" t="s">
        <v>241</v>
      </c>
      <c r="D3665" s="11">
        <v>96</v>
      </c>
      <c r="E3665" s="11">
        <v>0</v>
      </c>
      <c r="F3665" s="11">
        <v>0</v>
      </c>
      <c r="G3665" s="11">
        <v>0</v>
      </c>
      <c r="H3665" s="11">
        <v>0</v>
      </c>
      <c r="I3665" s="51">
        <v>20</v>
      </c>
      <c r="J3665" s="51">
        <v>40</v>
      </c>
      <c r="K3665" s="51">
        <v>0</v>
      </c>
      <c r="L3665" s="51">
        <v>70</v>
      </c>
      <c r="M3665" s="51">
        <v>0</v>
      </c>
      <c r="N3665" s="52">
        <f>D3665*$D$3</f>
        <v>192</v>
      </c>
      <c r="O3665" s="52">
        <f>E3665*$E$3</f>
        <v>0</v>
      </c>
      <c r="P3665" s="52">
        <f>F3665*$F$3</f>
        <v>0</v>
      </c>
      <c r="Q3665" s="52">
        <f>G3665*$G$3</f>
        <v>0</v>
      </c>
      <c r="R3665" s="52">
        <f>H3665*$H$3</f>
        <v>0</v>
      </c>
      <c r="S3665" s="52">
        <f>(N3665/100)*(I3665*$I$3)+(N3665/100)*(J3665*$J$3)+(N3665/100)*(L3665*$L$3)</f>
        <v>748.8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si="1140"/>
        <v>940.8</v>
      </c>
      <c r="Y3665" s="52">
        <f t="shared" si="1141"/>
        <v>0</v>
      </c>
      <c r="Z3665" s="52">
        <f t="shared" si="1142"/>
        <v>0</v>
      </c>
      <c r="AA3665" s="52">
        <f t="shared" si="1143"/>
        <v>0</v>
      </c>
      <c r="AB3665" s="52">
        <f t="shared" si="1138"/>
        <v>0</v>
      </c>
      <c r="AC3665" s="53">
        <f t="shared" si="1139"/>
        <v>940.8</v>
      </c>
      <c r="AD3665" s="58" t="s">
        <v>329</v>
      </c>
      <c r="AE3665" s="113"/>
      <c r="AF3665" s="60"/>
    </row>
    <row r="3666" spans="1:32">
      <c r="A3666" s="99" t="s">
        <v>802</v>
      </c>
      <c r="B3666" s="91">
        <v>12</v>
      </c>
      <c r="C3666" s="21" t="s">
        <v>324</v>
      </c>
      <c r="D3666" s="12">
        <v>96</v>
      </c>
      <c r="E3666" s="12">
        <v>0</v>
      </c>
      <c r="F3666" s="12">
        <v>0</v>
      </c>
      <c r="G3666" s="12">
        <v>0</v>
      </c>
      <c r="H3666" s="12">
        <v>0</v>
      </c>
      <c r="I3666" s="13">
        <v>39</v>
      </c>
      <c r="J3666" s="13">
        <v>69</v>
      </c>
      <c r="K3666" s="13">
        <v>0</v>
      </c>
      <c r="L3666" s="13">
        <v>70</v>
      </c>
      <c r="M3666" s="13">
        <v>0</v>
      </c>
      <c r="N3666" s="14">
        <f>D3666*$D$4</f>
        <v>153.60000000000002</v>
      </c>
      <c r="O3666" s="14">
        <f>E3666*$E$4</f>
        <v>0</v>
      </c>
      <c r="P3666" s="14">
        <f>F3666*$F$4</f>
        <v>0</v>
      </c>
      <c r="Q3666" s="14">
        <f>G3666*$G$4</f>
        <v>0</v>
      </c>
      <c r="R3666" s="14">
        <f>H3666*$H$4</f>
        <v>0</v>
      </c>
      <c r="S3666" s="14">
        <f>(N3666/100)*(I3666*$I$4)+(N3666/100)*(J3666*$J$4)+(N3666/100)*(L3666*$L$4)</f>
        <v>903.16800000000023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40"/>
        <v>1056.7680000000003</v>
      </c>
      <c r="Y3666" s="14">
        <f t="shared" si="1141"/>
        <v>0</v>
      </c>
      <c r="Z3666" s="14">
        <f t="shared" si="1142"/>
        <v>0</v>
      </c>
      <c r="AA3666" s="14">
        <f t="shared" si="1143"/>
        <v>0</v>
      </c>
      <c r="AB3666" s="14">
        <f t="shared" si="1138"/>
        <v>0</v>
      </c>
      <c r="AC3666" s="15">
        <f>ROUND(X3666+Y3666+Z3666+AA3666+AB3666,1)</f>
        <v>1056.8</v>
      </c>
      <c r="AD3666" s="48">
        <f>(ROUND(AC3666-AC3665,1)/AC3665)</f>
        <v>0.12329931972789117</v>
      </c>
      <c r="AE3666" s="113"/>
      <c r="AF3666" s="60"/>
    </row>
    <row r="3667" spans="1:32">
      <c r="A3667" s="99" t="s">
        <v>803</v>
      </c>
      <c r="B3667" s="91">
        <v>12</v>
      </c>
      <c r="C3667" s="21" t="s">
        <v>836</v>
      </c>
      <c r="D3667" s="12">
        <v>96</v>
      </c>
      <c r="E3667" s="12">
        <v>0</v>
      </c>
      <c r="F3667" s="12">
        <v>0</v>
      </c>
      <c r="G3667" s="12">
        <v>0</v>
      </c>
      <c r="H3667" s="12">
        <v>0</v>
      </c>
      <c r="I3667" s="13">
        <v>20</v>
      </c>
      <c r="J3667" s="13">
        <v>40</v>
      </c>
      <c r="K3667" s="13">
        <v>0</v>
      </c>
      <c r="L3667" s="13">
        <v>70</v>
      </c>
      <c r="M3667" s="13">
        <v>0</v>
      </c>
      <c r="N3667" s="14">
        <f>D3667*$D$5</f>
        <v>192</v>
      </c>
      <c r="O3667" s="14">
        <f>E3667*$E$5</f>
        <v>0</v>
      </c>
      <c r="P3667" s="14">
        <f>F3667*$F$5</f>
        <v>0</v>
      </c>
      <c r="Q3667" s="14">
        <f>G3667*$G$5</f>
        <v>0</v>
      </c>
      <c r="R3667" s="14">
        <f>H3667*$H$5</f>
        <v>0</v>
      </c>
      <c r="S3667" s="14">
        <f>(N3667/100)*(I3667*$I$5)+(N3667/100)*(J3667*$J$5)+(N3667/100)*(L3667*$L$5)</f>
        <v>698.88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0"/>
        <v>890.88</v>
      </c>
      <c r="Y3667" s="14">
        <f t="shared" si="1141"/>
        <v>0</v>
      </c>
      <c r="Z3667" s="14">
        <f t="shared" si="1142"/>
        <v>0</v>
      </c>
      <c r="AA3667" s="14">
        <f t="shared" si="1143"/>
        <v>0</v>
      </c>
      <c r="AB3667" s="14">
        <f t="shared" si="1138"/>
        <v>0</v>
      </c>
      <c r="AC3667" s="15">
        <f t="shared" ref="AC3667:AC3679" si="1146">ROUND(X3667+Y3667+Z3667+AA3667+AB3667,1)</f>
        <v>890.9</v>
      </c>
      <c r="AD3667" s="48">
        <f>(ROUND(AC3667-AC3665,1)/AC3665)</f>
        <v>-5.3039965986394558E-2</v>
      </c>
      <c r="AE3667" s="113" t="s">
        <v>801</v>
      </c>
      <c r="AF3667" s="60"/>
    </row>
    <row r="3668" spans="1:32">
      <c r="A3668" s="99" t="s">
        <v>804</v>
      </c>
      <c r="B3668" s="91">
        <v>0</v>
      </c>
      <c r="C3668" s="21" t="s">
        <v>337</v>
      </c>
      <c r="D3668" s="12">
        <v>96</v>
      </c>
      <c r="E3668" s="12">
        <v>0</v>
      </c>
      <c r="F3668" s="12">
        <v>0</v>
      </c>
      <c r="G3668" s="12">
        <v>0</v>
      </c>
      <c r="H3668" s="12">
        <v>0</v>
      </c>
      <c r="I3668" s="13">
        <v>20</v>
      </c>
      <c r="J3668" s="13">
        <v>40</v>
      </c>
      <c r="K3668" s="13">
        <v>0</v>
      </c>
      <c r="L3668" s="13">
        <v>70</v>
      </c>
      <c r="M3668" s="13">
        <v>0</v>
      </c>
      <c r="N3668" s="14">
        <f>D3668*$D$6</f>
        <v>192</v>
      </c>
      <c r="O3668" s="14">
        <f>E3668*$E$6</f>
        <v>0</v>
      </c>
      <c r="P3668" s="14">
        <f>F3668*$F$6</f>
        <v>0</v>
      </c>
      <c r="Q3668" s="14">
        <f>G3668*$G$6</f>
        <v>0</v>
      </c>
      <c r="R3668" s="14">
        <f>H3668*$H$6</f>
        <v>0</v>
      </c>
      <c r="S3668" s="14">
        <f>(N3668/100)*(I3668*$I$6)+(N3668/100)*(J3668*$J$6)+(N3668/100)*(L3668*$L$6)</f>
        <v>698.88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0"/>
        <v>890.88</v>
      </c>
      <c r="Y3668" s="14">
        <f t="shared" si="1141"/>
        <v>0</v>
      </c>
      <c r="Z3668" s="14">
        <f t="shared" si="1142"/>
        <v>0</v>
      </c>
      <c r="AA3668" s="14">
        <f t="shared" si="1143"/>
        <v>0</v>
      </c>
      <c r="AB3668" s="14">
        <f t="shared" ref="AB3668:AB3679" si="1147">R3668+W3668</f>
        <v>0</v>
      </c>
      <c r="AC3668" s="15">
        <f t="shared" si="1146"/>
        <v>890.9</v>
      </c>
      <c r="AD3668" s="48">
        <f>(ROUND(AC3668-AC3665,1)/AC3665)</f>
        <v>-5.3039965986394558E-2</v>
      </c>
      <c r="AE3668" s="113"/>
      <c r="AF3668" s="60"/>
    </row>
    <row r="3669" spans="1:32">
      <c r="A3669" s="99" t="s">
        <v>805</v>
      </c>
      <c r="B3669" s="91">
        <v>16</v>
      </c>
      <c r="C3669" s="21" t="s">
        <v>338</v>
      </c>
      <c r="D3669" s="12">
        <v>96</v>
      </c>
      <c r="E3669" s="12">
        <v>0</v>
      </c>
      <c r="F3669" s="12">
        <v>0</v>
      </c>
      <c r="G3669" s="12">
        <v>0</v>
      </c>
      <c r="H3669" s="12">
        <v>0</v>
      </c>
      <c r="I3669" s="13">
        <v>20</v>
      </c>
      <c r="J3669" s="13">
        <v>40</v>
      </c>
      <c r="K3669" s="13">
        <v>0</v>
      </c>
      <c r="L3669" s="13">
        <v>70</v>
      </c>
      <c r="M3669" s="13">
        <v>0</v>
      </c>
      <c r="N3669" s="14">
        <f>D3669*$D$7</f>
        <v>192</v>
      </c>
      <c r="O3669" s="14">
        <f>E3669*$E$7</f>
        <v>0</v>
      </c>
      <c r="P3669" s="14">
        <f>F3669*$F$7</f>
        <v>0</v>
      </c>
      <c r="Q3669" s="14">
        <f>G3669*$G$7</f>
        <v>0</v>
      </c>
      <c r="R3669" s="14">
        <f>H3669*$H$7</f>
        <v>0</v>
      </c>
      <c r="S3669" s="14">
        <f>(N3669/100)*(I3669*$I$7)+(N3669/100)*(J3669*$J$7)+(N3669/100)*(L3669*$L$7)</f>
        <v>698.88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0"/>
        <v>890.88</v>
      </c>
      <c r="Y3669" s="14">
        <f t="shared" si="1141"/>
        <v>0</v>
      </c>
      <c r="Z3669" s="14">
        <f t="shared" si="1142"/>
        <v>0</v>
      </c>
      <c r="AA3669" s="14">
        <f t="shared" si="1143"/>
        <v>0</v>
      </c>
      <c r="AB3669" s="14">
        <f t="shared" si="1147"/>
        <v>0</v>
      </c>
      <c r="AC3669" s="15">
        <f t="shared" si="1146"/>
        <v>890.9</v>
      </c>
      <c r="AD3669" s="48">
        <f>(ROUND(AC3669-AC3665,1)/AC3665)</f>
        <v>-5.3039965986394558E-2</v>
      </c>
      <c r="AE3669" s="113"/>
      <c r="AF3669" s="60"/>
    </row>
    <row r="3670" spans="1:32">
      <c r="A3670" s="99" t="s">
        <v>655</v>
      </c>
      <c r="B3670" s="91"/>
      <c r="C3670" s="21" t="s">
        <v>339</v>
      </c>
      <c r="D3670" s="12">
        <v>96</v>
      </c>
      <c r="E3670" s="12">
        <v>0</v>
      </c>
      <c r="F3670" s="12">
        <v>0</v>
      </c>
      <c r="G3670" s="12">
        <v>0</v>
      </c>
      <c r="H3670" s="12">
        <v>0</v>
      </c>
      <c r="I3670" s="13">
        <v>20</v>
      </c>
      <c r="J3670" s="13">
        <v>40</v>
      </c>
      <c r="K3670" s="13">
        <v>0</v>
      </c>
      <c r="L3670" s="13">
        <v>70</v>
      </c>
      <c r="M3670" s="13">
        <v>0</v>
      </c>
      <c r="N3670" s="14">
        <f>D3670*$D$8</f>
        <v>192</v>
      </c>
      <c r="O3670" s="14">
        <f>E3670*$E$8</f>
        <v>0</v>
      </c>
      <c r="P3670" s="14">
        <f>F3670*$F$8</f>
        <v>0</v>
      </c>
      <c r="Q3670" s="14">
        <f>G3670*$G$8</f>
        <v>0</v>
      </c>
      <c r="R3670" s="14">
        <f>H3670*$H$8</f>
        <v>0</v>
      </c>
      <c r="S3670" s="14">
        <f>(N3670/100)*(I3670*$I$8)+(N3670/100)*(J3670*$J$8)+(N3670/100)*(L3670*$L$8)</f>
        <v>698.88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0"/>
        <v>890.88</v>
      </c>
      <c r="Y3670" s="14">
        <f t="shared" si="1141"/>
        <v>0</v>
      </c>
      <c r="Z3670" s="14">
        <f t="shared" si="1142"/>
        <v>0</v>
      </c>
      <c r="AA3670" s="14">
        <f t="shared" si="1143"/>
        <v>0</v>
      </c>
      <c r="AB3670" s="14">
        <f t="shared" si="1147"/>
        <v>0</v>
      </c>
      <c r="AC3670" s="15">
        <f t="shared" si="1146"/>
        <v>890.9</v>
      </c>
      <c r="AD3670" s="48">
        <f>(ROUND(AC3670-AC3665,1)/AC3665)</f>
        <v>-5.3039965986394558E-2</v>
      </c>
      <c r="AE3670" s="113"/>
      <c r="AF3670" s="60"/>
    </row>
    <row r="3671" spans="1:32">
      <c r="A3671" s="99" t="s">
        <v>596</v>
      </c>
      <c r="B3671" s="91"/>
      <c r="C3671" s="21" t="s">
        <v>1</v>
      </c>
      <c r="D3671" s="12">
        <v>48</v>
      </c>
      <c r="E3671" s="12">
        <v>96</v>
      </c>
      <c r="F3671" s="12">
        <v>0</v>
      </c>
      <c r="G3671" s="12">
        <v>0</v>
      </c>
      <c r="H3671" s="12">
        <v>0</v>
      </c>
      <c r="I3671" s="13">
        <v>20</v>
      </c>
      <c r="J3671" s="13">
        <v>40</v>
      </c>
      <c r="K3671" s="13">
        <v>167</v>
      </c>
      <c r="L3671" s="13">
        <v>0</v>
      </c>
      <c r="M3671" s="13">
        <v>0</v>
      </c>
      <c r="N3671" s="14">
        <f>D3671*$D$9</f>
        <v>62.400000000000006</v>
      </c>
      <c r="O3671" s="14">
        <f>E3671*$E$9</f>
        <v>144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(N3671/100)*(I3671*$I$9)+(N3671/100)*(J3671*$J$9)+(N3671/100)*(L3671*$L$9)</f>
        <v>112.32000000000002</v>
      </c>
      <c r="T3671" s="14">
        <f>(O3671/100)*(K3671*$K$9)</f>
        <v>721.43999999999994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0"/>
        <v>174.72000000000003</v>
      </c>
      <c r="Y3671" s="14">
        <f t="shared" si="1141"/>
        <v>865.43999999999994</v>
      </c>
      <c r="Z3671" s="14">
        <f t="shared" si="1142"/>
        <v>0</v>
      </c>
      <c r="AA3671" s="14">
        <f t="shared" si="1143"/>
        <v>0</v>
      </c>
      <c r="AB3671" s="14">
        <f t="shared" si="1147"/>
        <v>0</v>
      </c>
      <c r="AC3671" s="15">
        <f t="shared" si="1146"/>
        <v>1040.2</v>
      </c>
      <c r="AD3671" s="48">
        <f>(ROUND(AC3671-AC3665,1)/AC3665)</f>
        <v>0.10565476190476192</v>
      </c>
      <c r="AE3671" s="113"/>
      <c r="AF3671" s="60"/>
    </row>
    <row r="3672" spans="1:32">
      <c r="A3672" s="99" t="s">
        <v>831</v>
      </c>
      <c r="B3672" s="91"/>
      <c r="C3672" s="21" t="s">
        <v>2</v>
      </c>
      <c r="D3672" s="12">
        <v>48</v>
      </c>
      <c r="E3672" s="12">
        <v>0</v>
      </c>
      <c r="F3672" s="12">
        <v>96</v>
      </c>
      <c r="G3672" s="12">
        <v>0</v>
      </c>
      <c r="H3672" s="12">
        <v>0</v>
      </c>
      <c r="I3672" s="13">
        <v>20</v>
      </c>
      <c r="J3672" s="13">
        <v>40</v>
      </c>
      <c r="K3672" s="13">
        <v>69</v>
      </c>
      <c r="L3672" s="13">
        <v>69</v>
      </c>
      <c r="M3672" s="13">
        <v>0</v>
      </c>
      <c r="N3672" s="14">
        <f>D3672*$D$10</f>
        <v>62.400000000000006</v>
      </c>
      <c r="O3672" s="14">
        <f>E3672*$E$10</f>
        <v>0</v>
      </c>
      <c r="P3672" s="14">
        <f>F3672*$F$10</f>
        <v>144</v>
      </c>
      <c r="Q3672" s="14">
        <f>G3672*$G$10</f>
        <v>0</v>
      </c>
      <c r="R3672" s="14">
        <f>H3672*$H$10</f>
        <v>0</v>
      </c>
      <c r="S3672" s="14">
        <f>(N3672/100)*(I3672*$I$10)+(N3672/100)*(J3672*$J$10)+(N3672/100)*(L3672*$L$10)</f>
        <v>241.48800000000006</v>
      </c>
      <c r="T3672" s="14">
        <f>(O3672/100)*(K3672*$J$10)</f>
        <v>0</v>
      </c>
      <c r="U3672" s="14">
        <f>(P3672/100)*(K3672*$K$10)+(P3672/100)*(L3672*$L$10)</f>
        <v>596.16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0"/>
        <v>303.88800000000003</v>
      </c>
      <c r="Y3672" s="14">
        <f t="shared" si="1141"/>
        <v>0</v>
      </c>
      <c r="Z3672" s="14">
        <f t="shared" si="1142"/>
        <v>740.16</v>
      </c>
      <c r="AA3672" s="14">
        <f t="shared" si="1143"/>
        <v>0</v>
      </c>
      <c r="AB3672" s="14">
        <f t="shared" si="1147"/>
        <v>0</v>
      </c>
      <c r="AC3672" s="15">
        <f t="shared" si="1146"/>
        <v>1044</v>
      </c>
      <c r="AD3672" s="48">
        <f>(ROUND(AC3672-AC3665,1)/AC3665)</f>
        <v>0.10969387755102042</v>
      </c>
      <c r="AE3672" s="113"/>
      <c r="AF3672" s="60"/>
    </row>
    <row r="3673" spans="1:32">
      <c r="A3673" s="99" t="s">
        <v>832</v>
      </c>
      <c r="B3673" s="91"/>
      <c r="C3673" s="21" t="s">
        <v>3</v>
      </c>
      <c r="D3673" s="12">
        <v>48</v>
      </c>
      <c r="E3673" s="12">
        <v>0</v>
      </c>
      <c r="F3673" s="12">
        <v>0</v>
      </c>
      <c r="G3673" s="12">
        <v>96</v>
      </c>
      <c r="H3673" s="12">
        <v>0</v>
      </c>
      <c r="I3673" s="13">
        <v>20</v>
      </c>
      <c r="J3673" s="13">
        <v>40</v>
      </c>
      <c r="K3673" s="13">
        <v>0</v>
      </c>
      <c r="L3673" s="13">
        <v>116</v>
      </c>
      <c r="M3673" s="13">
        <v>0</v>
      </c>
      <c r="N3673" s="14">
        <f>D3673*$D$11</f>
        <v>62.400000000000006</v>
      </c>
      <c r="O3673" s="14">
        <f>E3673*$E$11</f>
        <v>0</v>
      </c>
      <c r="P3673" s="14">
        <f>F3673*$F$11</f>
        <v>0</v>
      </c>
      <c r="Q3673" s="14">
        <f>G3673*$G$11</f>
        <v>144</v>
      </c>
      <c r="R3673" s="14">
        <f>H3673*$H$11</f>
        <v>0</v>
      </c>
      <c r="S3673" s="14">
        <f>(N3673/100)*(I3673*$I$11)+(N3673/100)*(J3673*$J$11)+(N3673/100)*(L3673*$L$11)</f>
        <v>329.47200000000009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501.12</v>
      </c>
      <c r="W3673" s="14">
        <f>(R3673/100)*(K3673*$K$11)+(R3673/100)*(L3673*$L$11)</f>
        <v>0</v>
      </c>
      <c r="X3673" s="14">
        <f t="shared" si="1140"/>
        <v>391.87200000000007</v>
      </c>
      <c r="Y3673" s="14">
        <f t="shared" si="1141"/>
        <v>0</v>
      </c>
      <c r="Z3673" s="14">
        <f t="shared" si="1142"/>
        <v>0</v>
      </c>
      <c r="AA3673" s="14">
        <f t="shared" si="1143"/>
        <v>645.12</v>
      </c>
      <c r="AB3673" s="14">
        <f t="shared" si="1147"/>
        <v>0</v>
      </c>
      <c r="AC3673" s="15">
        <f t="shared" si="1146"/>
        <v>1037</v>
      </c>
      <c r="AD3673" s="48">
        <f>(ROUND(AC3673-AC3665,1)/AC3665)</f>
        <v>0.10225340136054423</v>
      </c>
      <c r="AE3673" s="113"/>
      <c r="AF3673" s="60"/>
    </row>
    <row r="3674" spans="1:32">
      <c r="A3674" s="99" t="s">
        <v>833</v>
      </c>
      <c r="B3674" s="91"/>
      <c r="C3674" s="21" t="s">
        <v>4</v>
      </c>
      <c r="D3674" s="12">
        <v>48</v>
      </c>
      <c r="E3674" s="12">
        <v>0</v>
      </c>
      <c r="F3674" s="12">
        <v>0</v>
      </c>
      <c r="G3674" s="12">
        <v>0</v>
      </c>
      <c r="H3674" s="12">
        <v>96</v>
      </c>
      <c r="I3674" s="13">
        <v>20</v>
      </c>
      <c r="J3674" s="13">
        <v>40</v>
      </c>
      <c r="K3674" s="13">
        <v>69</v>
      </c>
      <c r="L3674" s="13">
        <v>69</v>
      </c>
      <c r="M3674" s="13">
        <v>0</v>
      </c>
      <c r="N3674" s="14">
        <f>D3674*$D$12</f>
        <v>62.400000000000006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144</v>
      </c>
      <c r="S3674" s="14">
        <f>(N3674/100)*(I3674*$I$12)+(N3674/100)*(J3674*$J$12)+(N3674/100)*(L3674*$L$12)</f>
        <v>241.48800000000006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596.16</v>
      </c>
      <c r="X3674" s="14">
        <f t="shared" si="1140"/>
        <v>303.88800000000003</v>
      </c>
      <c r="Y3674" s="14">
        <f t="shared" si="1141"/>
        <v>0</v>
      </c>
      <c r="Z3674" s="14">
        <f t="shared" si="1142"/>
        <v>0</v>
      </c>
      <c r="AA3674" s="14">
        <f t="shared" si="1143"/>
        <v>0</v>
      </c>
      <c r="AB3674" s="14">
        <f t="shared" si="1147"/>
        <v>740.16</v>
      </c>
      <c r="AC3674" s="15">
        <f t="shared" si="1146"/>
        <v>1044</v>
      </c>
      <c r="AD3674" s="48">
        <f>(ROUND(AC3674-AC3665,1)/AC3665)</f>
        <v>0.10969387755102042</v>
      </c>
      <c r="AE3674" s="113"/>
      <c r="AF3674" s="60"/>
    </row>
    <row r="3675" spans="1:32">
      <c r="A3675" s="99" t="s">
        <v>834</v>
      </c>
      <c r="B3675" s="91"/>
      <c r="C3675" s="21" t="s">
        <v>327</v>
      </c>
      <c r="D3675" s="12">
        <v>96</v>
      </c>
      <c r="E3675" s="12">
        <v>0</v>
      </c>
      <c r="F3675" s="12">
        <v>0</v>
      </c>
      <c r="G3675" s="12">
        <v>0</v>
      </c>
      <c r="H3675" s="12">
        <v>0</v>
      </c>
      <c r="I3675" s="13">
        <v>20</v>
      </c>
      <c r="J3675" s="13">
        <v>40</v>
      </c>
      <c r="K3675" s="13">
        <v>0</v>
      </c>
      <c r="L3675" s="13">
        <v>70</v>
      </c>
      <c r="M3675" s="13">
        <v>94</v>
      </c>
      <c r="N3675" s="14">
        <f>D3675*$D$13</f>
        <v>144</v>
      </c>
      <c r="O3675" s="14">
        <f>E3675*$E$13</f>
        <v>0</v>
      </c>
      <c r="P3675" s="14">
        <f>F3675*$F$13</f>
        <v>0</v>
      </c>
      <c r="Q3675" s="14">
        <f>G3675*$G$13</f>
        <v>0</v>
      </c>
      <c r="R3675" s="14">
        <f>H3675*$H$13</f>
        <v>0</v>
      </c>
      <c r="S3675" s="14">
        <f>(N3675/100)*(I3675*$I$13)+(N3675/100)*(J3675*$J$13)+(N3675/100)*(M3675*$M$13)+(N3675/100)*(L3675*$L$13)</f>
        <v>1103.04</v>
      </c>
      <c r="T3675" s="14">
        <f>(O3675/100)*(K3675*$K$13)+(O3675/100)*(M3675*$M$13)</f>
        <v>0</v>
      </c>
      <c r="U3675" s="14">
        <f>(P3675/100)*(K3675*$K$13)+(P3675/100)*(L3675*$L$13)+(P3675/100)*(M3675*$M$13)</f>
        <v>0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0"/>
        <v>1247.04</v>
      </c>
      <c r="Y3675" s="14">
        <f t="shared" si="1141"/>
        <v>0</v>
      </c>
      <c r="Z3675" s="14">
        <f t="shared" si="1142"/>
        <v>0</v>
      </c>
      <c r="AA3675" s="14">
        <f t="shared" si="1143"/>
        <v>0</v>
      </c>
      <c r="AB3675" s="14">
        <f t="shared" si="1147"/>
        <v>0</v>
      </c>
      <c r="AC3675" s="15">
        <f t="shared" si="1146"/>
        <v>1247</v>
      </c>
      <c r="AD3675" s="48">
        <f>(ROUND(AC3675-AC3665,1)/AC3665)</f>
        <v>0.32546768707482993</v>
      </c>
      <c r="AE3675" s="113"/>
      <c r="AF3675" s="60"/>
    </row>
    <row r="3676" spans="1:32">
      <c r="A3676" s="99" t="s">
        <v>835</v>
      </c>
      <c r="B3676" s="91"/>
      <c r="C3676" s="21" t="s">
        <v>328</v>
      </c>
      <c r="D3676" s="12">
        <v>130</v>
      </c>
      <c r="E3676" s="12">
        <v>0</v>
      </c>
      <c r="F3676" s="12">
        <v>0</v>
      </c>
      <c r="G3676" s="12">
        <v>0</v>
      </c>
      <c r="H3676" s="12">
        <v>0</v>
      </c>
      <c r="I3676" s="13">
        <v>20</v>
      </c>
      <c r="J3676" s="13">
        <v>40</v>
      </c>
      <c r="K3676" s="13">
        <v>88</v>
      </c>
      <c r="L3676" s="13">
        <v>0</v>
      </c>
      <c r="M3676" s="13">
        <v>0</v>
      </c>
      <c r="N3676" s="14">
        <f>D3676*$D$14</f>
        <v>195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865.8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0"/>
        <v>1060.8</v>
      </c>
      <c r="Y3676" s="14">
        <f t="shared" si="1141"/>
        <v>0</v>
      </c>
      <c r="Z3676" s="14">
        <f t="shared" si="1142"/>
        <v>0</v>
      </c>
      <c r="AA3676" s="14">
        <f t="shared" si="1143"/>
        <v>0</v>
      </c>
      <c r="AB3676" s="14">
        <f t="shared" si="1147"/>
        <v>0</v>
      </c>
      <c r="AC3676" s="15">
        <f t="shared" si="1146"/>
        <v>1060.8</v>
      </c>
      <c r="AD3676" s="48">
        <f>(ROUND(AC3676-AC3665,1)/AC3665)</f>
        <v>0.12755102040816327</v>
      </c>
      <c r="AE3676" s="113"/>
      <c r="AF3676" s="60"/>
    </row>
    <row r="3677" spans="1:32">
      <c r="A3677" s="99"/>
      <c r="B3677" s="91"/>
      <c r="C3677" s="21" t="s">
        <v>329</v>
      </c>
      <c r="D3677" s="12">
        <v>130</v>
      </c>
      <c r="E3677" s="12">
        <v>0</v>
      </c>
      <c r="F3677" s="12">
        <v>0</v>
      </c>
      <c r="G3677" s="12">
        <v>0</v>
      </c>
      <c r="H3677" s="12">
        <v>0</v>
      </c>
      <c r="I3677" s="13">
        <v>20</v>
      </c>
      <c r="J3677" s="13">
        <v>40</v>
      </c>
      <c r="K3677" s="13">
        <v>0</v>
      </c>
      <c r="L3677" s="13">
        <v>88</v>
      </c>
      <c r="M3677" s="13">
        <v>0</v>
      </c>
      <c r="N3677" s="14">
        <f>D3677*$D$15</f>
        <v>195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865.8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0"/>
        <v>1060.8</v>
      </c>
      <c r="Y3677" s="14">
        <f t="shared" si="1141"/>
        <v>0</v>
      </c>
      <c r="Z3677" s="14">
        <f t="shared" si="1142"/>
        <v>0</v>
      </c>
      <c r="AA3677" s="14">
        <f t="shared" si="1143"/>
        <v>0</v>
      </c>
      <c r="AB3677" s="14">
        <f t="shared" si="1147"/>
        <v>0</v>
      </c>
      <c r="AC3677" s="15">
        <f t="shared" si="1146"/>
        <v>1060.8</v>
      </c>
      <c r="AD3677" s="48">
        <f>(ROUND(AC3677-AC3665,1)/AC3665)</f>
        <v>0.12755102040816327</v>
      </c>
      <c r="AE3677" s="113"/>
      <c r="AF3677" s="60"/>
    </row>
    <row r="3678" spans="1:32">
      <c r="A3678" s="99"/>
      <c r="B3678" s="91"/>
      <c r="C3678" s="21" t="s">
        <v>325</v>
      </c>
      <c r="D3678" s="12">
        <v>96</v>
      </c>
      <c r="E3678" s="12">
        <v>0</v>
      </c>
      <c r="F3678" s="12">
        <v>0</v>
      </c>
      <c r="G3678" s="12">
        <v>0</v>
      </c>
      <c r="H3678" s="12">
        <v>0</v>
      </c>
      <c r="I3678" s="13">
        <v>20</v>
      </c>
      <c r="J3678" s="13">
        <v>84</v>
      </c>
      <c r="K3678" s="13">
        <v>0</v>
      </c>
      <c r="L3678" s="13">
        <v>70</v>
      </c>
      <c r="M3678" s="13">
        <v>0</v>
      </c>
      <c r="N3678" s="14">
        <f>D3678*$D$16</f>
        <v>153.60000000000002</v>
      </c>
      <c r="O3678" s="14">
        <f>E3678*$E$16</f>
        <v>0</v>
      </c>
      <c r="P3678" s="14">
        <f>F3678*$F$16</f>
        <v>0</v>
      </c>
      <c r="Q3678" s="14">
        <f>G3678*$G$16</f>
        <v>0</v>
      </c>
      <c r="R3678" s="14">
        <f>H3678*$H$16</f>
        <v>0</v>
      </c>
      <c r="S3678" s="14">
        <f>(N3678/100)*(I3678*$I$16)+(N3678/100)*(J3678*$J$16)+(N3678/100)*(L3678*$L$16)</f>
        <v>933.88800000000015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0"/>
        <v>1087.4880000000003</v>
      </c>
      <c r="Y3678" s="14">
        <f t="shared" si="1141"/>
        <v>0</v>
      </c>
      <c r="Z3678" s="14">
        <f t="shared" si="1142"/>
        <v>0</v>
      </c>
      <c r="AA3678" s="14">
        <f t="shared" si="1143"/>
        <v>0</v>
      </c>
      <c r="AB3678" s="14">
        <f t="shared" si="1147"/>
        <v>0</v>
      </c>
      <c r="AC3678" s="15">
        <f t="shared" si="1146"/>
        <v>1087.5</v>
      </c>
      <c r="AD3678" s="48">
        <f>(ROUND(AC3678-AC3665,1)/AC3665)</f>
        <v>0.15593112244897958</v>
      </c>
      <c r="AE3678" s="113"/>
      <c r="AF3678" s="60"/>
    </row>
    <row r="3679" spans="1:32">
      <c r="A3679" s="99"/>
      <c r="B3679" s="91"/>
      <c r="C3679" s="21" t="s">
        <v>326</v>
      </c>
      <c r="D3679" s="12">
        <v>96</v>
      </c>
      <c r="E3679" s="12">
        <v>0</v>
      </c>
      <c r="F3679" s="12">
        <v>0</v>
      </c>
      <c r="G3679" s="12">
        <v>0</v>
      </c>
      <c r="H3679" s="12">
        <v>0</v>
      </c>
      <c r="I3679" s="13">
        <v>60</v>
      </c>
      <c r="J3679" s="13">
        <v>40</v>
      </c>
      <c r="K3679" s="13">
        <v>0</v>
      </c>
      <c r="L3679" s="13">
        <v>70</v>
      </c>
      <c r="M3679" s="13">
        <v>0</v>
      </c>
      <c r="N3679" s="14">
        <f>D3679*$D$17</f>
        <v>153.60000000000002</v>
      </c>
      <c r="O3679" s="14">
        <f>E3679*$E$17</f>
        <v>0</v>
      </c>
      <c r="P3679" s="14">
        <f>F3679*$F$17</f>
        <v>0</v>
      </c>
      <c r="Q3679" s="14">
        <f>G3679*$G$17</f>
        <v>0</v>
      </c>
      <c r="R3679" s="14">
        <f>H3679*$H$17</f>
        <v>0</v>
      </c>
      <c r="S3679" s="14">
        <f>(N3679/100)*(I3679*$I$17)+(N3679/100)*(J3679*$J$17)+(N3679/100)*(L3679*$L$17)</f>
        <v>798.72000000000014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0"/>
        <v>952.32000000000016</v>
      </c>
      <c r="Y3679" s="14">
        <f t="shared" si="1141"/>
        <v>0</v>
      </c>
      <c r="Z3679" s="14">
        <f t="shared" si="1142"/>
        <v>0</v>
      </c>
      <c r="AA3679" s="14">
        <f t="shared" si="1143"/>
        <v>0</v>
      </c>
      <c r="AB3679" s="14">
        <f t="shared" si="1147"/>
        <v>0</v>
      </c>
      <c r="AC3679" s="15">
        <f t="shared" si="1146"/>
        <v>952.3</v>
      </c>
      <c r="AD3679" s="48">
        <f>(ROUND(AC3679-AC3665,1)/AC3665)</f>
        <v>1.2223639455782314E-2</v>
      </c>
      <c r="AE3679" s="113"/>
      <c r="AF3679" s="60"/>
    </row>
    <row r="3680" spans="1:32">
      <c r="A3680" s="106" t="s">
        <v>0</v>
      </c>
      <c r="B3680" s="92" t="s">
        <v>160</v>
      </c>
      <c r="C3680" s="50" t="s">
        <v>241</v>
      </c>
      <c r="D3680" s="11">
        <v>108</v>
      </c>
      <c r="E3680" s="11">
        <v>0</v>
      </c>
      <c r="F3680" s="11">
        <v>95</v>
      </c>
      <c r="G3680" s="11">
        <v>0</v>
      </c>
      <c r="H3680" s="11">
        <v>0</v>
      </c>
      <c r="I3680" s="51">
        <v>40</v>
      </c>
      <c r="J3680" s="51">
        <v>20</v>
      </c>
      <c r="K3680" s="51">
        <v>20</v>
      </c>
      <c r="L3680" s="51">
        <v>20</v>
      </c>
      <c r="M3680" s="51">
        <v>0</v>
      </c>
      <c r="N3680" s="52">
        <f>D3680*$D$3</f>
        <v>216</v>
      </c>
      <c r="O3680" s="52">
        <f>E3680*$E$3</f>
        <v>0</v>
      </c>
      <c r="P3680" s="52">
        <f>F3680*$F$3</f>
        <v>190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388.80000000000007</v>
      </c>
      <c r="T3680" s="52">
        <f>(O3680/100)*(K3680*$K$3)</f>
        <v>0</v>
      </c>
      <c r="U3680" s="52">
        <f>(P3680/100)*(K3680*$K$3)+(P3680/100)*(L3680*$L$3)</f>
        <v>228</v>
      </c>
      <c r="V3680" s="52">
        <f>(Q3680/100)*(L3680*$L$3)</f>
        <v>0</v>
      </c>
      <c r="W3680" s="52">
        <f>(R3680/100)*(K3680*$K$3)+(R3680/100)*(L3680*$L$3)</f>
        <v>0</v>
      </c>
      <c r="X3680" s="52">
        <f>N3680+S3680</f>
        <v>604.80000000000007</v>
      </c>
      <c r="Y3680" s="52">
        <f>O3680+T3680</f>
        <v>0</v>
      </c>
      <c r="Z3680" s="52">
        <f>P3680+U3680</f>
        <v>418</v>
      </c>
      <c r="AA3680" s="52">
        <f>Q3680+V3680</f>
        <v>0</v>
      </c>
      <c r="AB3680" s="52">
        <f>R3680+W3680</f>
        <v>0</v>
      </c>
      <c r="AC3680" s="53">
        <f>ROUND(X3680+Y3680+Z3680+AA3680+AB3680,1)</f>
        <v>1022.8</v>
      </c>
      <c r="AD3680" s="58"/>
      <c r="AE3680" s="113"/>
      <c r="AF3680" s="60"/>
    </row>
    <row r="3681" spans="1:32">
      <c r="A3681" s="99" t="s">
        <v>802</v>
      </c>
      <c r="B3681" s="93">
        <v>15</v>
      </c>
      <c r="C3681" s="21" t="s">
        <v>324</v>
      </c>
      <c r="D3681" s="12">
        <v>108</v>
      </c>
      <c r="E3681" s="12">
        <v>0</v>
      </c>
      <c r="F3681" s="12">
        <v>95</v>
      </c>
      <c r="G3681" s="12">
        <v>0</v>
      </c>
      <c r="H3681" s="12">
        <v>0</v>
      </c>
      <c r="I3681" s="13">
        <v>61</v>
      </c>
      <c r="J3681" s="13">
        <v>41</v>
      </c>
      <c r="K3681" s="13">
        <v>20</v>
      </c>
      <c r="L3681" s="13">
        <v>20</v>
      </c>
      <c r="M3681" s="13">
        <v>0</v>
      </c>
      <c r="N3681" s="14">
        <f>D3681*$D$4</f>
        <v>172.8</v>
      </c>
      <c r="O3681" s="14">
        <f>E3681*$E$4</f>
        <v>0</v>
      </c>
      <c r="P3681" s="14">
        <f>F3681*$F$4</f>
        <v>152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616.89600000000007</v>
      </c>
      <c r="T3681" s="14">
        <f>(O3681/100)*(K3681*$K$4)</f>
        <v>0</v>
      </c>
      <c r="U3681" s="14">
        <f>(P3681/100)*(K3681*$K$4)+(P3681/100)*(L3681*$L$4)</f>
        <v>182.4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ref="X3681:X3694" si="1148">N3681+S3681</f>
        <v>789.69600000000014</v>
      </c>
      <c r="Y3681" s="14">
        <f t="shared" ref="Y3681:Y3694" si="1149">O3681+T3681</f>
        <v>0</v>
      </c>
      <c r="Z3681" s="14">
        <f t="shared" ref="Z3681:Z3694" si="1150">P3681+U3681</f>
        <v>334.4</v>
      </c>
      <c r="AA3681" s="14">
        <f t="shared" ref="AA3681:AA3694" si="1151">Q3681+V3681</f>
        <v>0</v>
      </c>
      <c r="AB3681" s="14">
        <f>R3681+W3681</f>
        <v>0</v>
      </c>
      <c r="AC3681" s="15">
        <f>ROUND(X3681+Y3681+Z3681+AA3681+AB3681,1)</f>
        <v>1124.0999999999999</v>
      </c>
      <c r="AD3681" s="48">
        <f>(ROUND(AC3681-AC3680,1)/AC3680)</f>
        <v>9.9041845913179508E-2</v>
      </c>
      <c r="AE3681" s="113"/>
      <c r="AF3681" s="60"/>
    </row>
    <row r="3682" spans="1:32">
      <c r="A3682" s="99" t="s">
        <v>803</v>
      </c>
      <c r="B3682" s="93">
        <v>15</v>
      </c>
      <c r="C3682" s="21" t="s">
        <v>836</v>
      </c>
      <c r="D3682" s="12">
        <v>108</v>
      </c>
      <c r="E3682" s="12">
        <v>0</v>
      </c>
      <c r="F3682" s="12">
        <v>95</v>
      </c>
      <c r="G3682" s="12">
        <v>0</v>
      </c>
      <c r="H3682" s="12">
        <v>0</v>
      </c>
      <c r="I3682" s="13">
        <v>40</v>
      </c>
      <c r="J3682" s="13">
        <v>20</v>
      </c>
      <c r="K3682" s="13">
        <v>20</v>
      </c>
      <c r="L3682" s="13">
        <v>20</v>
      </c>
      <c r="M3682" s="13">
        <v>0</v>
      </c>
      <c r="N3682" s="14">
        <f>D3682*$D$5</f>
        <v>216</v>
      </c>
      <c r="O3682" s="14">
        <f>E3682*$E$5</f>
        <v>0</v>
      </c>
      <c r="P3682" s="14">
        <f>F3682*$F$5</f>
        <v>190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362.88</v>
      </c>
      <c r="T3682" s="14">
        <f>(O3682/100)*(K3682*$K$5)</f>
        <v>0</v>
      </c>
      <c r="U3682" s="14">
        <f>(P3682/100)*(K3682*$K$5)+(P3682/100)*(L3682*$L$5)</f>
        <v>212.79999999999998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48"/>
        <v>578.88</v>
      </c>
      <c r="Y3682" s="14">
        <f t="shared" si="1149"/>
        <v>0</v>
      </c>
      <c r="Z3682" s="14">
        <f t="shared" si="1150"/>
        <v>402.79999999999995</v>
      </c>
      <c r="AA3682" s="14">
        <f t="shared" si="1151"/>
        <v>0</v>
      </c>
      <c r="AB3682" s="14">
        <f>R3682+W3682</f>
        <v>0</v>
      </c>
      <c r="AC3682" s="15">
        <f t="shared" ref="AC3682:AC3694" si="1152">ROUND(X3682+Y3682+Z3682+AA3682+AB3682,1)</f>
        <v>981.7</v>
      </c>
      <c r="AD3682" s="48">
        <f>(ROUND(AC3682-AC3680,1)/AC3680)</f>
        <v>-4.018380915134924E-2</v>
      </c>
      <c r="AE3682" s="113" t="s">
        <v>801</v>
      </c>
      <c r="AF3682" s="60"/>
    </row>
    <row r="3683" spans="1:32">
      <c r="A3683" s="99" t="s">
        <v>804</v>
      </c>
      <c r="B3683" s="93">
        <v>10</v>
      </c>
      <c r="C3683" s="21" t="s">
        <v>337</v>
      </c>
      <c r="D3683" s="12">
        <v>108</v>
      </c>
      <c r="E3683" s="12">
        <v>0</v>
      </c>
      <c r="F3683" s="12">
        <v>95</v>
      </c>
      <c r="G3683" s="12">
        <v>0</v>
      </c>
      <c r="H3683" s="12">
        <v>0</v>
      </c>
      <c r="I3683" s="13">
        <v>40</v>
      </c>
      <c r="J3683" s="13">
        <v>20</v>
      </c>
      <c r="K3683" s="13">
        <v>20</v>
      </c>
      <c r="L3683" s="13">
        <v>20</v>
      </c>
      <c r="M3683" s="13">
        <v>0</v>
      </c>
      <c r="N3683" s="14">
        <f>D3683*$D$6</f>
        <v>216</v>
      </c>
      <c r="O3683" s="14">
        <f>E3683*$E$6</f>
        <v>0</v>
      </c>
      <c r="P3683" s="14">
        <f>F3683*$F$6</f>
        <v>190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362.88</v>
      </c>
      <c r="T3683" s="14">
        <f>(O3683/100)*(K3683*$K$6)</f>
        <v>0</v>
      </c>
      <c r="U3683" s="14">
        <f>(P3683/100)*(K3683*$K$6)+(P3683/100)*(L3683*$L$6)</f>
        <v>212.79999999999998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48"/>
        <v>578.88</v>
      </c>
      <c r="Y3683" s="14">
        <f t="shared" si="1149"/>
        <v>0</v>
      </c>
      <c r="Z3683" s="14">
        <f t="shared" si="1150"/>
        <v>402.79999999999995</v>
      </c>
      <c r="AA3683" s="14">
        <f t="shared" si="1151"/>
        <v>0</v>
      </c>
      <c r="AB3683" s="14">
        <f t="shared" ref="AB3683:AB3694" si="1153">R3683+W3683</f>
        <v>0</v>
      </c>
      <c r="AC3683" s="15">
        <f t="shared" si="1152"/>
        <v>981.7</v>
      </c>
      <c r="AD3683" s="48">
        <f>(ROUND(AC3683-AC3680,1)/AC3680)</f>
        <v>-4.018380915134924E-2</v>
      </c>
      <c r="AE3683" s="113"/>
      <c r="AF3683" s="60"/>
    </row>
    <row r="3684" spans="1:32">
      <c r="A3684" s="99" t="s">
        <v>805</v>
      </c>
      <c r="B3684" s="93">
        <v>10</v>
      </c>
      <c r="C3684" s="21" t="s">
        <v>338</v>
      </c>
      <c r="D3684" s="12">
        <v>108</v>
      </c>
      <c r="E3684" s="12">
        <v>0</v>
      </c>
      <c r="F3684" s="12">
        <v>95</v>
      </c>
      <c r="G3684" s="12">
        <v>0</v>
      </c>
      <c r="H3684" s="12">
        <v>0</v>
      </c>
      <c r="I3684" s="13">
        <v>40</v>
      </c>
      <c r="J3684" s="13">
        <v>20</v>
      </c>
      <c r="K3684" s="13">
        <v>20</v>
      </c>
      <c r="L3684" s="13">
        <v>20</v>
      </c>
      <c r="M3684" s="13">
        <v>0</v>
      </c>
      <c r="N3684" s="14">
        <f>D3684*$D$7</f>
        <v>216</v>
      </c>
      <c r="O3684" s="14">
        <f>E3684*$E$7</f>
        <v>0</v>
      </c>
      <c r="P3684" s="14">
        <f>F3684*$F$7</f>
        <v>190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362.88</v>
      </c>
      <c r="T3684" s="14">
        <f>(O3684/100)*(K3684*$K$7)</f>
        <v>0</v>
      </c>
      <c r="U3684" s="14">
        <f>(P3684/100)*(K3684*$K$7)+(P3684/100)*(L3684*$L$7)</f>
        <v>212.79999999999998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48"/>
        <v>578.88</v>
      </c>
      <c r="Y3684" s="14">
        <f t="shared" si="1149"/>
        <v>0</v>
      </c>
      <c r="Z3684" s="14">
        <f t="shared" si="1150"/>
        <v>402.79999999999995</v>
      </c>
      <c r="AA3684" s="14">
        <f t="shared" si="1151"/>
        <v>0</v>
      </c>
      <c r="AB3684" s="14">
        <f t="shared" si="1153"/>
        <v>0</v>
      </c>
      <c r="AC3684" s="15">
        <f t="shared" si="1152"/>
        <v>981.7</v>
      </c>
      <c r="AD3684" s="48">
        <f>(ROUND(AC3684-AC3680,1)/AC3680)</f>
        <v>-4.018380915134924E-2</v>
      </c>
      <c r="AE3684" s="113"/>
      <c r="AF3684" s="60"/>
    </row>
    <row r="3685" spans="1:32">
      <c r="A3685" s="99" t="s">
        <v>655</v>
      </c>
      <c r="B3685" s="93"/>
      <c r="C3685" s="21" t="s">
        <v>339</v>
      </c>
      <c r="D3685" s="12">
        <v>108</v>
      </c>
      <c r="E3685" s="12">
        <v>0</v>
      </c>
      <c r="F3685" s="12">
        <v>95</v>
      </c>
      <c r="G3685" s="12">
        <v>0</v>
      </c>
      <c r="H3685" s="12">
        <v>0</v>
      </c>
      <c r="I3685" s="13">
        <v>40</v>
      </c>
      <c r="J3685" s="13">
        <v>20</v>
      </c>
      <c r="K3685" s="13">
        <v>20</v>
      </c>
      <c r="L3685" s="13">
        <v>20</v>
      </c>
      <c r="M3685" s="13">
        <v>0</v>
      </c>
      <c r="N3685" s="14">
        <f>D3685*$D$8</f>
        <v>216</v>
      </c>
      <c r="O3685" s="14">
        <f>E3685*$E$8</f>
        <v>0</v>
      </c>
      <c r="P3685" s="14">
        <f>F3685*$F$8</f>
        <v>190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362.88</v>
      </c>
      <c r="T3685" s="14">
        <f>(O3685/100)*(K3685*$K$8)</f>
        <v>0</v>
      </c>
      <c r="U3685" s="14">
        <f>(P3685/100)*(K3685*$K$8)+(P3685/100)*(L3685*$L$8)</f>
        <v>212.79999999999998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48"/>
        <v>578.88</v>
      </c>
      <c r="Y3685" s="14">
        <f t="shared" si="1149"/>
        <v>0</v>
      </c>
      <c r="Z3685" s="14">
        <f t="shared" si="1150"/>
        <v>402.79999999999995</v>
      </c>
      <c r="AA3685" s="14">
        <f t="shared" si="1151"/>
        <v>0</v>
      </c>
      <c r="AB3685" s="14">
        <f t="shared" si="1153"/>
        <v>0</v>
      </c>
      <c r="AC3685" s="15">
        <f t="shared" si="1152"/>
        <v>981.7</v>
      </c>
      <c r="AD3685" s="48">
        <f>(ROUND(AC3685-AC3680,1)/AC3680)</f>
        <v>-4.018380915134924E-2</v>
      </c>
      <c r="AE3685" s="113"/>
      <c r="AF3685" s="60"/>
    </row>
    <row r="3686" spans="1:32">
      <c r="A3686" s="99" t="s">
        <v>596</v>
      </c>
      <c r="B3686" s="93"/>
      <c r="C3686" s="21" t="s">
        <v>1</v>
      </c>
      <c r="D3686" s="12">
        <v>54</v>
      </c>
      <c r="E3686" s="12">
        <v>175</v>
      </c>
      <c r="F3686" s="12">
        <v>0</v>
      </c>
      <c r="G3686" s="12">
        <v>0</v>
      </c>
      <c r="H3686" s="12">
        <v>0</v>
      </c>
      <c r="I3686" s="13">
        <v>40</v>
      </c>
      <c r="J3686" s="13">
        <v>20</v>
      </c>
      <c r="K3686" s="13">
        <v>73</v>
      </c>
      <c r="L3686" s="13">
        <v>0</v>
      </c>
      <c r="M3686" s="13">
        <v>0</v>
      </c>
      <c r="N3686" s="14">
        <f>D3686*$D$9</f>
        <v>70.2</v>
      </c>
      <c r="O3686" s="14">
        <f>E3686*$E$9</f>
        <v>262.5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126.36000000000001</v>
      </c>
      <c r="T3686" s="14">
        <f>(O3686/100)*(K3686*$K$9)</f>
        <v>574.875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48"/>
        <v>196.56</v>
      </c>
      <c r="Y3686" s="14">
        <f t="shared" si="1149"/>
        <v>837.375</v>
      </c>
      <c r="Z3686" s="14">
        <f t="shared" si="1150"/>
        <v>0</v>
      </c>
      <c r="AA3686" s="14">
        <f t="shared" si="1151"/>
        <v>0</v>
      </c>
      <c r="AB3686" s="14">
        <f t="shared" si="1153"/>
        <v>0</v>
      </c>
      <c r="AC3686" s="15">
        <f t="shared" si="1152"/>
        <v>1033.9000000000001</v>
      </c>
      <c r="AD3686" s="48">
        <f>(ROUND(AC3686-AC3680,1)/AC3680)</f>
        <v>1.0852561595619868E-2</v>
      </c>
      <c r="AE3686" s="113"/>
      <c r="AF3686" s="60"/>
    </row>
    <row r="3687" spans="1:32">
      <c r="A3687" s="99" t="s">
        <v>831</v>
      </c>
      <c r="B3687" s="93"/>
      <c r="C3687" s="21" t="s">
        <v>2</v>
      </c>
      <c r="D3687" s="12">
        <v>54</v>
      </c>
      <c r="E3687" s="12">
        <v>0</v>
      </c>
      <c r="F3687" s="12">
        <v>175</v>
      </c>
      <c r="G3687" s="12">
        <v>0</v>
      </c>
      <c r="H3687" s="12">
        <v>0</v>
      </c>
      <c r="I3687" s="13">
        <v>40</v>
      </c>
      <c r="J3687" s="13">
        <v>20</v>
      </c>
      <c r="K3687" s="13">
        <v>36.5</v>
      </c>
      <c r="L3687" s="13">
        <v>36.5</v>
      </c>
      <c r="M3687" s="13">
        <v>0</v>
      </c>
      <c r="N3687" s="14">
        <f>D3687*$D$10</f>
        <v>70.2</v>
      </c>
      <c r="O3687" s="14">
        <f>E3687*$E$10</f>
        <v>0</v>
      </c>
      <c r="P3687" s="14">
        <f>F3687*$F$10</f>
        <v>262.5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126.36000000000001</v>
      </c>
      <c r="T3687" s="14">
        <f>(O3687/100)*(K3687*$J$10)</f>
        <v>0</v>
      </c>
      <c r="U3687" s="14">
        <f>(P3687/100)*(K3687*$K$10)+(P3687/100)*(L3687*$L$10)</f>
        <v>574.875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48"/>
        <v>196.56</v>
      </c>
      <c r="Y3687" s="14">
        <f t="shared" si="1149"/>
        <v>0</v>
      </c>
      <c r="Z3687" s="14">
        <f t="shared" si="1150"/>
        <v>837.375</v>
      </c>
      <c r="AA3687" s="14">
        <f t="shared" si="1151"/>
        <v>0</v>
      </c>
      <c r="AB3687" s="14">
        <f t="shared" si="1153"/>
        <v>0</v>
      </c>
      <c r="AC3687" s="15">
        <f t="shared" si="1152"/>
        <v>1033.9000000000001</v>
      </c>
      <c r="AD3687" s="48">
        <f>(ROUND(AC3687-AC3680,1)/AC3680)</f>
        <v>1.0852561595619868E-2</v>
      </c>
      <c r="AE3687" s="113"/>
      <c r="AF3687" s="60"/>
    </row>
    <row r="3688" spans="1:32">
      <c r="A3688" s="99" t="s">
        <v>832</v>
      </c>
      <c r="B3688" s="93"/>
      <c r="C3688" s="21" t="s">
        <v>3</v>
      </c>
      <c r="D3688" s="12">
        <v>54</v>
      </c>
      <c r="E3688" s="12">
        <v>0</v>
      </c>
      <c r="F3688" s="12">
        <v>0</v>
      </c>
      <c r="G3688" s="12">
        <v>175</v>
      </c>
      <c r="H3688" s="12">
        <v>0</v>
      </c>
      <c r="I3688" s="13">
        <v>40</v>
      </c>
      <c r="J3688" s="13">
        <v>20</v>
      </c>
      <c r="K3688" s="13">
        <v>0</v>
      </c>
      <c r="L3688" s="13">
        <v>73</v>
      </c>
      <c r="M3688" s="13">
        <v>0</v>
      </c>
      <c r="N3688" s="14">
        <f>D3688*$D$11</f>
        <v>70.2</v>
      </c>
      <c r="O3688" s="14">
        <f>E3688*$E$11</f>
        <v>0</v>
      </c>
      <c r="P3688" s="14">
        <f>F3688*$F$11</f>
        <v>0</v>
      </c>
      <c r="Q3688" s="14">
        <f>G3688*$G$11</f>
        <v>262.5</v>
      </c>
      <c r="R3688" s="14">
        <f>H3688*$H$11</f>
        <v>0</v>
      </c>
      <c r="S3688" s="14">
        <f>(N3688/100)*(I3688*$I$11)+(N3688/100)*(J3688*$J$11)</f>
        <v>126.36000000000001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574.875</v>
      </c>
      <c r="W3688" s="14">
        <f>(R3688/100)*(K3688*$K$11)+(R3688/100)*(L3688*$L$11)</f>
        <v>0</v>
      </c>
      <c r="X3688" s="14">
        <f t="shared" si="1148"/>
        <v>196.56</v>
      </c>
      <c r="Y3688" s="14">
        <f t="shared" si="1149"/>
        <v>0</v>
      </c>
      <c r="Z3688" s="14">
        <f t="shared" si="1150"/>
        <v>0</v>
      </c>
      <c r="AA3688" s="14">
        <f t="shared" si="1151"/>
        <v>837.375</v>
      </c>
      <c r="AB3688" s="14">
        <f t="shared" si="1153"/>
        <v>0</v>
      </c>
      <c r="AC3688" s="15">
        <f t="shared" si="1152"/>
        <v>1033.9000000000001</v>
      </c>
      <c r="AD3688" s="48">
        <f>(ROUND(AC3688-AC3680,1)/AC3680)</f>
        <v>1.0852561595619868E-2</v>
      </c>
      <c r="AE3688" s="113"/>
      <c r="AF3688" s="60"/>
    </row>
    <row r="3689" spans="1:32">
      <c r="A3689" s="99" t="s">
        <v>833</v>
      </c>
      <c r="B3689" s="93"/>
      <c r="C3689" s="21" t="s">
        <v>4</v>
      </c>
      <c r="D3689" s="12">
        <v>54</v>
      </c>
      <c r="E3689" s="12">
        <v>0</v>
      </c>
      <c r="F3689" s="12">
        <v>0</v>
      </c>
      <c r="G3689" s="12">
        <v>0</v>
      </c>
      <c r="H3689" s="12">
        <v>175</v>
      </c>
      <c r="I3689" s="13">
        <v>40</v>
      </c>
      <c r="J3689" s="13">
        <v>20</v>
      </c>
      <c r="K3689" s="13">
        <v>36.5</v>
      </c>
      <c r="L3689" s="13">
        <v>36.5</v>
      </c>
      <c r="M3689" s="13">
        <v>0</v>
      </c>
      <c r="N3689" s="14">
        <f>D3689*$D$12</f>
        <v>70.2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262.5</v>
      </c>
      <c r="S3689" s="14">
        <f>(N3689/100)*(I3689*$I$12)+(N3689/100)*(J3689*$J$12)</f>
        <v>126.36000000000001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574.875</v>
      </c>
      <c r="X3689" s="14">
        <f t="shared" si="1148"/>
        <v>196.56</v>
      </c>
      <c r="Y3689" s="14">
        <f t="shared" si="1149"/>
        <v>0</v>
      </c>
      <c r="Z3689" s="14">
        <f t="shared" si="1150"/>
        <v>0</v>
      </c>
      <c r="AA3689" s="14">
        <f t="shared" si="1151"/>
        <v>0</v>
      </c>
      <c r="AB3689" s="14">
        <f t="shared" si="1153"/>
        <v>837.375</v>
      </c>
      <c r="AC3689" s="15">
        <f t="shared" si="1152"/>
        <v>1033.9000000000001</v>
      </c>
      <c r="AD3689" s="48">
        <f>(ROUND(AC3689-AC3680,1)/AC3680)</f>
        <v>1.0852561595619868E-2</v>
      </c>
      <c r="AE3689" s="113"/>
      <c r="AF3689" s="60"/>
    </row>
    <row r="3690" spans="1:32">
      <c r="A3690" s="99" t="s">
        <v>834</v>
      </c>
      <c r="B3690" s="93"/>
      <c r="C3690" s="21" t="s">
        <v>327</v>
      </c>
      <c r="D3690" s="12">
        <v>108</v>
      </c>
      <c r="E3690" s="12">
        <v>0</v>
      </c>
      <c r="F3690" s="12">
        <v>95</v>
      </c>
      <c r="G3690" s="12">
        <v>0</v>
      </c>
      <c r="H3690" s="12">
        <v>0</v>
      </c>
      <c r="I3690" s="13">
        <v>40</v>
      </c>
      <c r="J3690" s="13">
        <v>20</v>
      </c>
      <c r="K3690" s="13">
        <v>20</v>
      </c>
      <c r="L3690" s="13">
        <v>20</v>
      </c>
      <c r="M3690" s="13">
        <v>35</v>
      </c>
      <c r="N3690" s="14">
        <f>D3690*$D$13</f>
        <v>162</v>
      </c>
      <c r="O3690" s="14">
        <f>E3690*$E$13</f>
        <v>0</v>
      </c>
      <c r="P3690" s="14">
        <f>F3690*$F$13</f>
        <v>142.5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461.70000000000005</v>
      </c>
      <c r="T3690" s="14">
        <f>(O3690/100)*(K3690*$K$13)+(O3690/100)*(M3690*$M$13)</f>
        <v>0</v>
      </c>
      <c r="U3690" s="14">
        <f>(P3690/100)*(K3690*$K$13)+(P3690/100)*(L3690*$L$13)+(P3690/100)*(M3690*$M$13)</f>
        <v>370.5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48"/>
        <v>623.70000000000005</v>
      </c>
      <c r="Y3690" s="14">
        <f t="shared" si="1149"/>
        <v>0</v>
      </c>
      <c r="Z3690" s="14">
        <f t="shared" si="1150"/>
        <v>513</v>
      </c>
      <c r="AA3690" s="14">
        <f t="shared" si="1151"/>
        <v>0</v>
      </c>
      <c r="AB3690" s="14">
        <f t="shared" si="1153"/>
        <v>0</v>
      </c>
      <c r="AC3690" s="15">
        <f t="shared" si="1152"/>
        <v>1136.7</v>
      </c>
      <c r="AD3690" s="48">
        <f>(ROUND(AC3690-AC3680,1)/AC3680)</f>
        <v>0.11136096988658585</v>
      </c>
      <c r="AE3690" s="113"/>
      <c r="AF3690" s="60"/>
    </row>
    <row r="3691" spans="1:32">
      <c r="A3691" s="99" t="s">
        <v>835</v>
      </c>
      <c r="B3691" s="93"/>
      <c r="C3691" s="21" t="s">
        <v>328</v>
      </c>
      <c r="D3691" s="12">
        <v>160</v>
      </c>
      <c r="E3691" s="12">
        <v>0</v>
      </c>
      <c r="F3691" s="12">
        <v>0</v>
      </c>
      <c r="G3691" s="12">
        <v>0</v>
      </c>
      <c r="H3691" s="12">
        <v>0</v>
      </c>
      <c r="I3691" s="13">
        <v>40</v>
      </c>
      <c r="J3691" s="13">
        <v>20</v>
      </c>
      <c r="K3691" s="13">
        <v>63</v>
      </c>
      <c r="L3691" s="13">
        <v>0</v>
      </c>
      <c r="M3691" s="13">
        <v>0</v>
      </c>
      <c r="N3691" s="14">
        <f>D3691*$D$14</f>
        <v>240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885.59999999999991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48"/>
        <v>1125.5999999999999</v>
      </c>
      <c r="Y3691" s="14">
        <f t="shared" si="1149"/>
        <v>0</v>
      </c>
      <c r="Z3691" s="14">
        <f t="shared" si="1150"/>
        <v>0</v>
      </c>
      <c r="AA3691" s="14">
        <f t="shared" si="1151"/>
        <v>0</v>
      </c>
      <c r="AB3691" s="14">
        <f t="shared" si="1153"/>
        <v>0</v>
      </c>
      <c r="AC3691" s="15">
        <f t="shared" si="1152"/>
        <v>1125.5999999999999</v>
      </c>
      <c r="AD3691" s="48">
        <f>(ROUND(AC3691-AC3680,1)/AC3680)</f>
        <v>0.10050840829096598</v>
      </c>
      <c r="AE3691" s="113"/>
      <c r="AF3691" s="60"/>
    </row>
    <row r="3692" spans="1:32">
      <c r="A3692" s="99"/>
      <c r="B3692" s="93"/>
      <c r="C3692" s="21" t="s">
        <v>329</v>
      </c>
      <c r="D3692" s="12">
        <v>160</v>
      </c>
      <c r="E3692" s="12">
        <v>0</v>
      </c>
      <c r="F3692" s="12">
        <v>0</v>
      </c>
      <c r="G3692" s="12">
        <v>0</v>
      </c>
      <c r="H3692" s="12">
        <v>0</v>
      </c>
      <c r="I3692" s="13">
        <v>40</v>
      </c>
      <c r="J3692" s="13">
        <v>20</v>
      </c>
      <c r="K3692" s="13">
        <v>0</v>
      </c>
      <c r="L3692" s="13">
        <v>63</v>
      </c>
      <c r="M3692" s="13">
        <v>0</v>
      </c>
      <c r="N3692" s="14">
        <f>D3692*$D$15</f>
        <v>240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885.59999999999991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48"/>
        <v>1125.5999999999999</v>
      </c>
      <c r="Y3692" s="14">
        <f t="shared" si="1149"/>
        <v>0</v>
      </c>
      <c r="Z3692" s="14">
        <f t="shared" si="1150"/>
        <v>0</v>
      </c>
      <c r="AA3692" s="14">
        <f t="shared" si="1151"/>
        <v>0</v>
      </c>
      <c r="AB3692" s="14">
        <f t="shared" si="1153"/>
        <v>0</v>
      </c>
      <c r="AC3692" s="15">
        <f t="shared" si="1152"/>
        <v>1125.5999999999999</v>
      </c>
      <c r="AD3692" s="48">
        <f>(ROUND(AC3692-AC3680,1)/AC3680)</f>
        <v>0.10050840829096598</v>
      </c>
      <c r="AE3692" s="113"/>
      <c r="AF3692" s="60"/>
    </row>
    <row r="3693" spans="1:32">
      <c r="A3693" s="99"/>
      <c r="B3693" s="93"/>
      <c r="C3693" s="21" t="s">
        <v>325</v>
      </c>
      <c r="D3693" s="12">
        <v>108</v>
      </c>
      <c r="E3693" s="12">
        <v>0</v>
      </c>
      <c r="F3693" s="12">
        <v>95</v>
      </c>
      <c r="G3693" s="12">
        <v>0</v>
      </c>
      <c r="H3693" s="12">
        <v>0</v>
      </c>
      <c r="I3693" s="13">
        <v>40</v>
      </c>
      <c r="J3693" s="13">
        <v>56</v>
      </c>
      <c r="K3693" s="13">
        <v>20</v>
      </c>
      <c r="L3693" s="13">
        <v>20</v>
      </c>
      <c r="M3693" s="13">
        <v>0</v>
      </c>
      <c r="N3693" s="14">
        <f>D3693*$D$16</f>
        <v>172.8</v>
      </c>
      <c r="O3693" s="14">
        <f>E3693*$E$16</f>
        <v>0</v>
      </c>
      <c r="P3693" s="14">
        <f>F3693*$F$16</f>
        <v>152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504.57600000000008</v>
      </c>
      <c r="T3693" s="14">
        <f>(O3693/100)*(K3693*$K$16)</f>
        <v>0</v>
      </c>
      <c r="U3693" s="14">
        <f>(P3693/100)*(K3693*$K$16)+(P3693/100)*(L3693*$L$16)</f>
        <v>182.4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48"/>
        <v>677.37600000000009</v>
      </c>
      <c r="Y3693" s="14">
        <f t="shared" si="1149"/>
        <v>0</v>
      </c>
      <c r="Z3693" s="14">
        <f t="shared" si="1150"/>
        <v>334.4</v>
      </c>
      <c r="AA3693" s="14">
        <f t="shared" si="1151"/>
        <v>0</v>
      </c>
      <c r="AB3693" s="14">
        <f t="shared" si="1153"/>
        <v>0</v>
      </c>
      <c r="AC3693" s="15">
        <f t="shared" si="1152"/>
        <v>1011.8</v>
      </c>
      <c r="AD3693" s="48">
        <f>(ROUND(AC3693-AC3680,1)/AC3680)</f>
        <v>-1.0754790770434102E-2</v>
      </c>
      <c r="AE3693" s="113"/>
      <c r="AF3693" s="60"/>
    </row>
    <row r="3694" spans="1:32">
      <c r="A3694" s="99"/>
      <c r="B3694" s="93"/>
      <c r="C3694" s="21" t="s">
        <v>326</v>
      </c>
      <c r="D3694" s="12">
        <v>108</v>
      </c>
      <c r="E3694" s="12">
        <v>0</v>
      </c>
      <c r="F3694" s="12">
        <v>95</v>
      </c>
      <c r="G3694" s="12">
        <v>0</v>
      </c>
      <c r="H3694" s="12">
        <v>0</v>
      </c>
      <c r="I3694" s="13">
        <v>78</v>
      </c>
      <c r="J3694" s="13">
        <v>20</v>
      </c>
      <c r="K3694" s="13">
        <v>20</v>
      </c>
      <c r="L3694" s="13">
        <v>20</v>
      </c>
      <c r="M3694" s="13">
        <v>0</v>
      </c>
      <c r="N3694" s="14">
        <f>D3694*$D$17</f>
        <v>172.8</v>
      </c>
      <c r="O3694" s="14">
        <f>E3694*$E$17</f>
        <v>0</v>
      </c>
      <c r="P3694" s="14">
        <f>F3694*$F$17</f>
        <v>152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641.08799999999997</v>
      </c>
      <c r="T3694" s="14">
        <f>(O3694/100)*(K3694*$K$17)</f>
        <v>0</v>
      </c>
      <c r="U3694" s="14">
        <f>(P3694/100)*(K3694*$K$17)+(P3694/100)*(L3694*$L$17)</f>
        <v>182.4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48"/>
        <v>813.88799999999992</v>
      </c>
      <c r="Y3694" s="14">
        <f t="shared" si="1149"/>
        <v>0</v>
      </c>
      <c r="Z3694" s="14">
        <f t="shared" si="1150"/>
        <v>334.4</v>
      </c>
      <c r="AA3694" s="14">
        <f t="shared" si="1151"/>
        <v>0</v>
      </c>
      <c r="AB3694" s="14">
        <f t="shared" si="1153"/>
        <v>0</v>
      </c>
      <c r="AC3694" s="15">
        <f t="shared" si="1152"/>
        <v>1148.3</v>
      </c>
      <c r="AD3694" s="48">
        <f>(ROUND(AC3694-AC3680,1)/AC3680)</f>
        <v>0.12270238560813454</v>
      </c>
      <c r="AE3694" s="113"/>
      <c r="AF3694" s="60"/>
    </row>
    <row r="3695" spans="1:32">
      <c r="A3695" s="106" t="s">
        <v>0</v>
      </c>
      <c r="B3695" s="90" t="s">
        <v>161</v>
      </c>
      <c r="C3695" s="50" t="s">
        <v>241</v>
      </c>
      <c r="D3695" s="11">
        <v>102</v>
      </c>
      <c r="E3695" s="11">
        <v>90</v>
      </c>
      <c r="F3695" s="11">
        <v>0</v>
      </c>
      <c r="G3695" s="11">
        <v>0</v>
      </c>
      <c r="H3695" s="11">
        <v>0</v>
      </c>
      <c r="I3695" s="51">
        <v>20</v>
      </c>
      <c r="J3695" s="51">
        <v>30</v>
      </c>
      <c r="K3695" s="51">
        <v>50</v>
      </c>
      <c r="L3695" s="51">
        <v>0</v>
      </c>
      <c r="M3695" s="51">
        <v>0</v>
      </c>
      <c r="N3695" s="52">
        <f>D3695*$D$3</f>
        <v>204</v>
      </c>
      <c r="O3695" s="52">
        <f>E3695*$E$3</f>
        <v>180</v>
      </c>
      <c r="P3695" s="52">
        <f>F3695*$F$3</f>
        <v>0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306</v>
      </c>
      <c r="T3695" s="52">
        <f>(O3695/100)*(K3695*$K$3)</f>
        <v>270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40"/>
        <v>510</v>
      </c>
      <c r="Y3695" s="52">
        <f t="shared" si="1141"/>
        <v>450</v>
      </c>
      <c r="Z3695" s="52">
        <f t="shared" si="1142"/>
        <v>0</v>
      </c>
      <c r="AA3695" s="52">
        <f t="shared" si="1143"/>
        <v>0</v>
      </c>
      <c r="AB3695" s="52">
        <f>R3695+W3695</f>
        <v>0</v>
      </c>
      <c r="AC3695" s="53">
        <f>ROUND(X3695+Y3695+Z3695+AA3695+AB3695,1)</f>
        <v>960</v>
      </c>
      <c r="AD3695" s="58"/>
      <c r="AE3695" s="111"/>
      <c r="AF3695" s="63"/>
    </row>
    <row r="3696" spans="1:32">
      <c r="A3696" s="99" t="s">
        <v>802</v>
      </c>
      <c r="B3696" s="91">
        <v>16</v>
      </c>
      <c r="C3696" s="21" t="s">
        <v>324</v>
      </c>
      <c r="D3696" s="12">
        <v>102</v>
      </c>
      <c r="E3696" s="12">
        <v>90</v>
      </c>
      <c r="F3696" s="12">
        <v>0</v>
      </c>
      <c r="G3696" s="12">
        <v>0</v>
      </c>
      <c r="H3696" s="12">
        <v>0</v>
      </c>
      <c r="I3696" s="13">
        <v>42</v>
      </c>
      <c r="J3696" s="13">
        <v>52</v>
      </c>
      <c r="K3696" s="13">
        <v>50</v>
      </c>
      <c r="L3696" s="13">
        <v>0</v>
      </c>
      <c r="M3696" s="13">
        <v>0</v>
      </c>
      <c r="N3696" s="14">
        <f>D3696*$D$4</f>
        <v>163.20000000000002</v>
      </c>
      <c r="O3696" s="14">
        <f>E3696*$E$4</f>
        <v>144</v>
      </c>
      <c r="P3696" s="14">
        <f>F3696*$F$4</f>
        <v>0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536.928</v>
      </c>
      <c r="T3696" s="14">
        <f>(O3696/100)*(K3696*$K$4)</f>
        <v>216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si="1140"/>
        <v>700.12800000000004</v>
      </c>
      <c r="Y3696" s="14">
        <f t="shared" si="1141"/>
        <v>360</v>
      </c>
      <c r="Z3696" s="14">
        <f t="shared" si="1142"/>
        <v>0</v>
      </c>
      <c r="AA3696" s="14">
        <f t="shared" si="1143"/>
        <v>0</v>
      </c>
      <c r="AB3696" s="14">
        <f>R3696+W3696</f>
        <v>0</v>
      </c>
      <c r="AC3696" s="15">
        <f>ROUND(X3696+Y3696+Z3696+AA3696+AB3696,1)</f>
        <v>1060.0999999999999</v>
      </c>
      <c r="AD3696" s="48">
        <f>(ROUND(AC3696-AC3695,1)/AC3695)</f>
        <v>0.10427083333333333</v>
      </c>
      <c r="AE3696" s="113"/>
      <c r="AF3696" s="60"/>
    </row>
    <row r="3697" spans="1:32">
      <c r="A3697" s="99" t="s">
        <v>803</v>
      </c>
      <c r="B3697" s="91">
        <v>16</v>
      </c>
      <c r="C3697" s="21" t="s">
        <v>836</v>
      </c>
      <c r="D3697" s="12">
        <v>102</v>
      </c>
      <c r="E3697" s="12">
        <v>90</v>
      </c>
      <c r="F3697" s="12">
        <v>0</v>
      </c>
      <c r="G3697" s="12">
        <v>0</v>
      </c>
      <c r="H3697" s="12">
        <v>0</v>
      </c>
      <c r="I3697" s="13">
        <v>20</v>
      </c>
      <c r="J3697" s="13">
        <v>30</v>
      </c>
      <c r="K3697" s="13">
        <v>50</v>
      </c>
      <c r="L3697" s="13">
        <v>0</v>
      </c>
      <c r="M3697" s="13">
        <v>0</v>
      </c>
      <c r="N3697" s="14">
        <f>D3697*$D$5</f>
        <v>204</v>
      </c>
      <c r="O3697" s="14">
        <f>E3697*$E$5</f>
        <v>180</v>
      </c>
      <c r="P3697" s="14">
        <f>F3697*$F$5</f>
        <v>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285.60000000000002</v>
      </c>
      <c r="T3697" s="14">
        <f>(O3697/100)*(K3697*$K$5)</f>
        <v>252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40"/>
        <v>489.6</v>
      </c>
      <c r="Y3697" s="14">
        <f t="shared" si="1141"/>
        <v>432</v>
      </c>
      <c r="Z3697" s="14">
        <f t="shared" si="1142"/>
        <v>0</v>
      </c>
      <c r="AA3697" s="14">
        <f t="shared" si="1143"/>
        <v>0</v>
      </c>
      <c r="AB3697" s="14">
        <f>R3697+W3697</f>
        <v>0</v>
      </c>
      <c r="AC3697" s="15">
        <f t="shared" ref="AC3697:AC3709" si="1154">ROUND(X3697+Y3697+Z3697+AA3697+AB3697,1)</f>
        <v>921.6</v>
      </c>
      <c r="AD3697" s="48">
        <f>(ROUND(AC3697-AC3695,1)/AC3695)</f>
        <v>-0.04</v>
      </c>
      <c r="AE3697" s="113"/>
      <c r="AF3697" s="60"/>
    </row>
    <row r="3698" spans="1:32">
      <c r="A3698" s="99" t="s">
        <v>804</v>
      </c>
      <c r="B3698" s="91">
        <v>20</v>
      </c>
      <c r="C3698" s="21" t="s">
        <v>337</v>
      </c>
      <c r="D3698" s="12">
        <v>102</v>
      </c>
      <c r="E3698" s="12">
        <v>90</v>
      </c>
      <c r="F3698" s="12">
        <v>0</v>
      </c>
      <c r="G3698" s="12">
        <v>0</v>
      </c>
      <c r="H3698" s="12">
        <v>0</v>
      </c>
      <c r="I3698" s="13">
        <v>20</v>
      </c>
      <c r="J3698" s="13">
        <v>30</v>
      </c>
      <c r="K3698" s="13">
        <v>50</v>
      </c>
      <c r="L3698" s="13">
        <v>0</v>
      </c>
      <c r="M3698" s="13">
        <v>0</v>
      </c>
      <c r="N3698" s="14">
        <f>D3698*$D$6</f>
        <v>204</v>
      </c>
      <c r="O3698" s="14">
        <f>E3698*$E$6</f>
        <v>180</v>
      </c>
      <c r="P3698" s="14">
        <f>F3698*$F$6</f>
        <v>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285.60000000000002</v>
      </c>
      <c r="T3698" s="14">
        <f>(O3698/100)*(K3698*$K$6)</f>
        <v>252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40"/>
        <v>489.6</v>
      </c>
      <c r="Y3698" s="14">
        <f t="shared" si="1141"/>
        <v>432</v>
      </c>
      <c r="Z3698" s="14">
        <f t="shared" si="1142"/>
        <v>0</v>
      </c>
      <c r="AA3698" s="14">
        <f t="shared" si="1143"/>
        <v>0</v>
      </c>
      <c r="AB3698" s="14">
        <f t="shared" ref="AB3698:AB3709" si="1155">R3698+W3698</f>
        <v>0</v>
      </c>
      <c r="AC3698" s="15">
        <f t="shared" si="1154"/>
        <v>921.6</v>
      </c>
      <c r="AD3698" s="48">
        <f>(ROUND(AC3698-AC3695,1)/AC3695)</f>
        <v>-0.04</v>
      </c>
      <c r="AE3698" s="113" t="s">
        <v>801</v>
      </c>
      <c r="AF3698" s="60"/>
    </row>
    <row r="3699" spans="1:32">
      <c r="A3699" s="99" t="s">
        <v>805</v>
      </c>
      <c r="B3699" s="91">
        <v>20</v>
      </c>
      <c r="C3699" s="21" t="s">
        <v>338</v>
      </c>
      <c r="D3699" s="12">
        <v>102</v>
      </c>
      <c r="E3699" s="12">
        <v>90</v>
      </c>
      <c r="F3699" s="12">
        <v>0</v>
      </c>
      <c r="G3699" s="12">
        <v>0</v>
      </c>
      <c r="H3699" s="12">
        <v>0</v>
      </c>
      <c r="I3699" s="13">
        <v>20</v>
      </c>
      <c r="J3699" s="13">
        <v>30</v>
      </c>
      <c r="K3699" s="13">
        <v>50</v>
      </c>
      <c r="L3699" s="13">
        <v>0</v>
      </c>
      <c r="M3699" s="13">
        <v>0</v>
      </c>
      <c r="N3699" s="14">
        <f>D3699*$D$7</f>
        <v>204</v>
      </c>
      <c r="O3699" s="14">
        <f>E3699*$E$7</f>
        <v>180</v>
      </c>
      <c r="P3699" s="14">
        <f>F3699*$F$7</f>
        <v>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285.60000000000002</v>
      </c>
      <c r="T3699" s="14">
        <f>(O3699/100)*(K3699*$K$7)</f>
        <v>252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40"/>
        <v>489.6</v>
      </c>
      <c r="Y3699" s="14">
        <f t="shared" si="1141"/>
        <v>432</v>
      </c>
      <c r="Z3699" s="14">
        <f t="shared" si="1142"/>
        <v>0</v>
      </c>
      <c r="AA3699" s="14">
        <f t="shared" si="1143"/>
        <v>0</v>
      </c>
      <c r="AB3699" s="14">
        <f t="shared" si="1155"/>
        <v>0</v>
      </c>
      <c r="AC3699" s="15">
        <f t="shared" si="1154"/>
        <v>921.6</v>
      </c>
      <c r="AD3699" s="48">
        <f>(ROUND(AC3699-AC3695,1)/AC3695)</f>
        <v>-0.04</v>
      </c>
      <c r="AE3699" s="113"/>
      <c r="AF3699" s="60"/>
    </row>
    <row r="3700" spans="1:32">
      <c r="A3700" s="99" t="s">
        <v>655</v>
      </c>
      <c r="B3700" s="91"/>
      <c r="C3700" s="21" t="s">
        <v>339</v>
      </c>
      <c r="D3700" s="12">
        <v>102</v>
      </c>
      <c r="E3700" s="12">
        <v>90</v>
      </c>
      <c r="F3700" s="12">
        <v>0</v>
      </c>
      <c r="G3700" s="12">
        <v>0</v>
      </c>
      <c r="H3700" s="12">
        <v>0</v>
      </c>
      <c r="I3700" s="13">
        <v>20</v>
      </c>
      <c r="J3700" s="13">
        <v>30</v>
      </c>
      <c r="K3700" s="13">
        <v>50</v>
      </c>
      <c r="L3700" s="13">
        <v>0</v>
      </c>
      <c r="M3700" s="13">
        <v>0</v>
      </c>
      <c r="N3700" s="14">
        <f>D3700*$D$8</f>
        <v>204</v>
      </c>
      <c r="O3700" s="14">
        <f>E3700*$E$8</f>
        <v>180</v>
      </c>
      <c r="P3700" s="14">
        <f>F3700*$F$8</f>
        <v>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285.60000000000002</v>
      </c>
      <c r="T3700" s="14">
        <f>(O3700/100)*(K3700*$K$8)</f>
        <v>252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40"/>
        <v>489.6</v>
      </c>
      <c r="Y3700" s="14">
        <f t="shared" si="1141"/>
        <v>432</v>
      </c>
      <c r="Z3700" s="14">
        <f t="shared" si="1142"/>
        <v>0</v>
      </c>
      <c r="AA3700" s="14">
        <f t="shared" si="1143"/>
        <v>0</v>
      </c>
      <c r="AB3700" s="14">
        <f t="shared" si="1155"/>
        <v>0</v>
      </c>
      <c r="AC3700" s="15">
        <f t="shared" si="1154"/>
        <v>921.6</v>
      </c>
      <c r="AD3700" s="48">
        <f>(ROUND(AC3700-AC3695,1)/AC3695)</f>
        <v>-0.04</v>
      </c>
      <c r="AE3700" s="113"/>
      <c r="AF3700" s="60"/>
    </row>
    <row r="3701" spans="1:32">
      <c r="A3701" s="99" t="s">
        <v>596</v>
      </c>
      <c r="B3701" s="91"/>
      <c r="C3701" s="21" t="s">
        <v>1</v>
      </c>
      <c r="D3701" s="12">
        <v>51</v>
      </c>
      <c r="E3701" s="12">
        <v>170</v>
      </c>
      <c r="F3701" s="12">
        <v>0</v>
      </c>
      <c r="G3701" s="12">
        <v>0</v>
      </c>
      <c r="H3701" s="12">
        <v>0</v>
      </c>
      <c r="I3701" s="13">
        <v>20</v>
      </c>
      <c r="J3701" s="13">
        <v>30</v>
      </c>
      <c r="K3701" s="13">
        <v>71</v>
      </c>
      <c r="L3701" s="13">
        <v>0</v>
      </c>
      <c r="M3701" s="13">
        <v>0</v>
      </c>
      <c r="N3701" s="14">
        <f>D3701*$D$9</f>
        <v>66.3</v>
      </c>
      <c r="O3701" s="14">
        <f>E3701*$E$9</f>
        <v>255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99.449999999999989</v>
      </c>
      <c r="T3701" s="14">
        <f>(O3701/100)*(K3701*$K$9)</f>
        <v>543.15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40"/>
        <v>165.75</v>
      </c>
      <c r="Y3701" s="14">
        <f t="shared" si="1141"/>
        <v>798.15</v>
      </c>
      <c r="Z3701" s="14">
        <f t="shared" si="1142"/>
        <v>0</v>
      </c>
      <c r="AA3701" s="14">
        <f t="shared" si="1143"/>
        <v>0</v>
      </c>
      <c r="AB3701" s="14">
        <f t="shared" si="1155"/>
        <v>0</v>
      </c>
      <c r="AC3701" s="15">
        <f t="shared" si="1154"/>
        <v>963.9</v>
      </c>
      <c r="AD3701" s="48">
        <f>(ROUND(AC3701-AC3695,1)/AC3695)</f>
        <v>4.0625000000000001E-3</v>
      </c>
      <c r="AE3701" s="113"/>
      <c r="AF3701" s="60"/>
    </row>
    <row r="3702" spans="1:32">
      <c r="A3702" s="99" t="s">
        <v>831</v>
      </c>
      <c r="B3702" s="91"/>
      <c r="C3702" s="21" t="s">
        <v>2</v>
      </c>
      <c r="D3702" s="12">
        <v>51</v>
      </c>
      <c r="E3702" s="12">
        <v>0</v>
      </c>
      <c r="F3702" s="12">
        <v>170</v>
      </c>
      <c r="G3702" s="12">
        <v>0</v>
      </c>
      <c r="H3702" s="12">
        <v>0</v>
      </c>
      <c r="I3702" s="13">
        <v>20</v>
      </c>
      <c r="J3702" s="13">
        <v>30</v>
      </c>
      <c r="K3702" s="13">
        <v>35.5</v>
      </c>
      <c r="L3702" s="13">
        <v>35.5</v>
      </c>
      <c r="M3702" s="13">
        <v>0</v>
      </c>
      <c r="N3702" s="14">
        <f>D3702*$D$10</f>
        <v>66.3</v>
      </c>
      <c r="O3702" s="14">
        <f>E3702*$E$10</f>
        <v>0</v>
      </c>
      <c r="P3702" s="14">
        <f>F3702*$F$10</f>
        <v>255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99.449999999999989</v>
      </c>
      <c r="T3702" s="14">
        <f>(O3702/100)*(K3702*$J$10)</f>
        <v>0</v>
      </c>
      <c r="U3702" s="14">
        <f>(P3702/100)*(K3702*$K$10)+(P3702/100)*(L3702*$L$10)</f>
        <v>543.15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40"/>
        <v>165.75</v>
      </c>
      <c r="Y3702" s="14">
        <f t="shared" si="1141"/>
        <v>0</v>
      </c>
      <c r="Z3702" s="14">
        <f t="shared" si="1142"/>
        <v>798.15</v>
      </c>
      <c r="AA3702" s="14">
        <f t="shared" si="1143"/>
        <v>0</v>
      </c>
      <c r="AB3702" s="14">
        <f t="shared" si="1155"/>
        <v>0</v>
      </c>
      <c r="AC3702" s="15">
        <f t="shared" si="1154"/>
        <v>963.9</v>
      </c>
      <c r="AD3702" s="48">
        <f>(ROUND(AC3702-AC3695,1)/AC3695)</f>
        <v>4.0625000000000001E-3</v>
      </c>
      <c r="AE3702" s="113"/>
      <c r="AF3702" s="60"/>
    </row>
    <row r="3703" spans="1:32">
      <c r="A3703" s="99" t="s">
        <v>832</v>
      </c>
      <c r="B3703" s="91"/>
      <c r="C3703" s="21" t="s">
        <v>3</v>
      </c>
      <c r="D3703" s="12">
        <v>51</v>
      </c>
      <c r="E3703" s="12">
        <v>0</v>
      </c>
      <c r="F3703" s="12">
        <v>0</v>
      </c>
      <c r="G3703" s="12">
        <v>170</v>
      </c>
      <c r="H3703" s="12">
        <v>0</v>
      </c>
      <c r="I3703" s="13">
        <v>20</v>
      </c>
      <c r="J3703" s="13">
        <v>30</v>
      </c>
      <c r="K3703" s="13">
        <v>0</v>
      </c>
      <c r="L3703" s="13">
        <v>71</v>
      </c>
      <c r="M3703" s="13">
        <v>0</v>
      </c>
      <c r="N3703" s="14">
        <f>D3703*$D$11</f>
        <v>66.3</v>
      </c>
      <c r="O3703" s="14">
        <f>E3703*$E$11</f>
        <v>0</v>
      </c>
      <c r="P3703" s="14">
        <f>F3703*$F$11</f>
        <v>0</v>
      </c>
      <c r="Q3703" s="14">
        <f>G3703*$G$11</f>
        <v>255</v>
      </c>
      <c r="R3703" s="14">
        <f>H3703*$H$11</f>
        <v>0</v>
      </c>
      <c r="S3703" s="14">
        <f>(N3703/100)*(I3703*$I$11)+(N3703/100)*(J3703*$J$11)</f>
        <v>99.449999999999989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543.15</v>
      </c>
      <c r="W3703" s="14">
        <f>(R3703/100)*(K3703*$K$11)+(R3703/100)*(L3703*$L$11)</f>
        <v>0</v>
      </c>
      <c r="X3703" s="14">
        <f t="shared" si="1140"/>
        <v>165.75</v>
      </c>
      <c r="Y3703" s="14">
        <f t="shared" si="1141"/>
        <v>0</v>
      </c>
      <c r="Z3703" s="14">
        <f t="shared" si="1142"/>
        <v>0</v>
      </c>
      <c r="AA3703" s="14">
        <f t="shared" si="1143"/>
        <v>798.15</v>
      </c>
      <c r="AB3703" s="14">
        <f t="shared" si="1155"/>
        <v>0</v>
      </c>
      <c r="AC3703" s="15">
        <f t="shared" si="1154"/>
        <v>963.9</v>
      </c>
      <c r="AD3703" s="48">
        <f>(ROUND(AC3703-AC3695,1)/AC3695)</f>
        <v>4.0625000000000001E-3</v>
      </c>
      <c r="AE3703" s="113"/>
      <c r="AF3703" s="60"/>
    </row>
    <row r="3704" spans="1:32">
      <c r="A3704" s="99" t="s">
        <v>833</v>
      </c>
      <c r="B3704" s="91"/>
      <c r="C3704" s="21" t="s">
        <v>4</v>
      </c>
      <c r="D3704" s="12">
        <v>51</v>
      </c>
      <c r="E3704" s="12">
        <v>0</v>
      </c>
      <c r="F3704" s="12">
        <v>0</v>
      </c>
      <c r="G3704" s="12">
        <v>0</v>
      </c>
      <c r="H3704" s="12">
        <v>170</v>
      </c>
      <c r="I3704" s="13">
        <v>20</v>
      </c>
      <c r="J3704" s="13">
        <v>30</v>
      </c>
      <c r="K3704" s="13">
        <v>35.5</v>
      </c>
      <c r="L3704" s="13">
        <v>35.5</v>
      </c>
      <c r="M3704" s="13">
        <v>0</v>
      </c>
      <c r="N3704" s="14">
        <f>D3704*$D$12</f>
        <v>66.3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255</v>
      </c>
      <c r="S3704" s="14">
        <f>(N3704/100)*(I3704*$I$12)+(N3704/100)*(J3704*$J$12)</f>
        <v>99.449999999999989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543.15</v>
      </c>
      <c r="X3704" s="14">
        <f t="shared" si="1140"/>
        <v>165.75</v>
      </c>
      <c r="Y3704" s="14">
        <f t="shared" si="1141"/>
        <v>0</v>
      </c>
      <c r="Z3704" s="14">
        <f t="shared" si="1142"/>
        <v>0</v>
      </c>
      <c r="AA3704" s="14">
        <f t="shared" si="1143"/>
        <v>0</v>
      </c>
      <c r="AB3704" s="14">
        <f t="shared" si="1155"/>
        <v>798.15</v>
      </c>
      <c r="AC3704" s="15">
        <f t="shared" si="1154"/>
        <v>963.9</v>
      </c>
      <c r="AD3704" s="48">
        <f>(ROUND(AC3704-AC3695,1)/AC3695)</f>
        <v>4.0625000000000001E-3</v>
      </c>
      <c r="AE3704" s="113"/>
      <c r="AF3704" s="60"/>
    </row>
    <row r="3705" spans="1:32">
      <c r="A3705" s="99" t="s">
        <v>834</v>
      </c>
      <c r="B3705" s="91"/>
      <c r="C3705" s="21" t="s">
        <v>327</v>
      </c>
      <c r="D3705" s="12">
        <v>102</v>
      </c>
      <c r="E3705" s="12">
        <v>90</v>
      </c>
      <c r="F3705" s="12">
        <v>0</v>
      </c>
      <c r="G3705" s="12">
        <v>0</v>
      </c>
      <c r="H3705" s="12">
        <v>0</v>
      </c>
      <c r="I3705" s="13">
        <v>20</v>
      </c>
      <c r="J3705" s="13">
        <v>30</v>
      </c>
      <c r="K3705" s="13">
        <v>50</v>
      </c>
      <c r="L3705" s="13">
        <v>0</v>
      </c>
      <c r="M3705" s="13">
        <v>55</v>
      </c>
      <c r="N3705" s="14">
        <f>D3705*$D$13</f>
        <v>153</v>
      </c>
      <c r="O3705" s="14">
        <f>E3705*$E$13</f>
        <v>135</v>
      </c>
      <c r="P3705" s="14">
        <f>F3705*$F$13</f>
        <v>0</v>
      </c>
      <c r="Q3705" s="14">
        <f>G3705*$G$13</f>
        <v>0</v>
      </c>
      <c r="R3705" s="14">
        <f>H3705*$H$13</f>
        <v>0</v>
      </c>
      <c r="S3705" s="14">
        <f>(N3705/100)*(I3705*$I$14)+(N3705/100)*(J3705*$J$14)+(N3705/100)*(M3705*$M$14)</f>
        <v>481.95000000000005</v>
      </c>
      <c r="T3705" s="14">
        <f>(O3705/100)*(K3705*$K$13)+(O3705/100)*(M3705*$M$13)</f>
        <v>499.5</v>
      </c>
      <c r="U3705" s="14">
        <f>(P3705/100)*(K3705*$K$13)+(P3705/100)*(L3705*$L$13)+(P3705/100)*(M3705*$M$13)</f>
        <v>0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 t="shared" si="1140"/>
        <v>634.95000000000005</v>
      </c>
      <c r="Y3705" s="14">
        <f t="shared" si="1141"/>
        <v>634.5</v>
      </c>
      <c r="Z3705" s="14">
        <f t="shared" si="1142"/>
        <v>0</v>
      </c>
      <c r="AA3705" s="14">
        <f t="shared" si="1143"/>
        <v>0</v>
      </c>
      <c r="AB3705" s="14">
        <f t="shared" si="1155"/>
        <v>0</v>
      </c>
      <c r="AC3705" s="15">
        <f t="shared" si="1154"/>
        <v>1269.5</v>
      </c>
      <c r="AD3705" s="48">
        <f>(ROUND(AC3705-AC3695,1)/AC3695)</f>
        <v>0.32239583333333333</v>
      </c>
      <c r="AE3705" s="113"/>
      <c r="AF3705" s="60"/>
    </row>
    <row r="3706" spans="1:32">
      <c r="A3706" s="99" t="s">
        <v>835</v>
      </c>
      <c r="B3706" s="91"/>
      <c r="C3706" s="21" t="s">
        <v>328</v>
      </c>
      <c r="D3706" s="12">
        <v>150</v>
      </c>
      <c r="E3706" s="12">
        <v>0</v>
      </c>
      <c r="F3706" s="12">
        <v>0</v>
      </c>
      <c r="G3706" s="12">
        <v>0</v>
      </c>
      <c r="H3706" s="12">
        <v>0</v>
      </c>
      <c r="I3706" s="13">
        <v>20</v>
      </c>
      <c r="J3706" s="13">
        <v>30</v>
      </c>
      <c r="K3706" s="13">
        <v>77</v>
      </c>
      <c r="L3706" s="13">
        <v>0</v>
      </c>
      <c r="M3706" s="13">
        <v>0</v>
      </c>
      <c r="N3706" s="14">
        <f>D3706*$D$14</f>
        <v>225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857.25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40"/>
        <v>1082.25</v>
      </c>
      <c r="Y3706" s="14">
        <f t="shared" si="1141"/>
        <v>0</v>
      </c>
      <c r="Z3706" s="14">
        <f t="shared" si="1142"/>
        <v>0</v>
      </c>
      <c r="AA3706" s="14">
        <f t="shared" si="1143"/>
        <v>0</v>
      </c>
      <c r="AB3706" s="14">
        <f t="shared" si="1155"/>
        <v>0</v>
      </c>
      <c r="AC3706" s="15">
        <f t="shared" si="1154"/>
        <v>1082.3</v>
      </c>
      <c r="AD3706" s="48">
        <f>(ROUND(AC3706-AC3695,1)/AC3695)</f>
        <v>0.12739583333333332</v>
      </c>
      <c r="AE3706" s="113"/>
      <c r="AF3706" s="60"/>
    </row>
    <row r="3707" spans="1:32">
      <c r="A3707" s="99"/>
      <c r="B3707" s="91"/>
      <c r="C3707" s="21" t="s">
        <v>329</v>
      </c>
      <c r="D3707" s="12">
        <v>150</v>
      </c>
      <c r="E3707" s="12">
        <v>0</v>
      </c>
      <c r="F3707" s="12">
        <v>0</v>
      </c>
      <c r="G3707" s="12">
        <v>0</v>
      </c>
      <c r="H3707" s="12">
        <v>0</v>
      </c>
      <c r="I3707" s="13">
        <v>20</v>
      </c>
      <c r="J3707" s="13">
        <v>30</v>
      </c>
      <c r="K3707" s="13">
        <v>0</v>
      </c>
      <c r="L3707" s="13">
        <v>77</v>
      </c>
      <c r="M3707" s="13">
        <v>0</v>
      </c>
      <c r="N3707" s="14">
        <f>D3707*$D$15</f>
        <v>225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857.25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40"/>
        <v>1082.25</v>
      </c>
      <c r="Y3707" s="14">
        <f t="shared" si="1141"/>
        <v>0</v>
      </c>
      <c r="Z3707" s="14">
        <f t="shared" si="1142"/>
        <v>0</v>
      </c>
      <c r="AA3707" s="14">
        <f t="shared" si="1143"/>
        <v>0</v>
      </c>
      <c r="AB3707" s="14">
        <f t="shared" si="1155"/>
        <v>0</v>
      </c>
      <c r="AC3707" s="15">
        <f t="shared" si="1154"/>
        <v>1082.3</v>
      </c>
      <c r="AD3707" s="48">
        <f>(ROUND(AC3707-AC3695,1)/AC3695)</f>
        <v>0.12739583333333332</v>
      </c>
      <c r="AE3707" s="113"/>
      <c r="AF3707" s="60"/>
    </row>
    <row r="3708" spans="1:32">
      <c r="A3708" s="99"/>
      <c r="B3708" s="91"/>
      <c r="C3708" s="21" t="s">
        <v>325</v>
      </c>
      <c r="D3708" s="12">
        <v>102</v>
      </c>
      <c r="E3708" s="12">
        <v>90</v>
      </c>
      <c r="F3708" s="12">
        <v>0</v>
      </c>
      <c r="G3708" s="12">
        <v>0</v>
      </c>
      <c r="H3708" s="12">
        <v>0</v>
      </c>
      <c r="I3708" s="13">
        <v>20</v>
      </c>
      <c r="J3708" s="13">
        <v>71</v>
      </c>
      <c r="K3708" s="13">
        <v>50</v>
      </c>
      <c r="L3708" s="13">
        <v>0</v>
      </c>
      <c r="M3708" s="13">
        <v>0</v>
      </c>
      <c r="N3708" s="14">
        <f>D3708*$D$16</f>
        <v>163.20000000000002</v>
      </c>
      <c r="O3708" s="14">
        <f>E3708*$E$16</f>
        <v>144</v>
      </c>
      <c r="P3708" s="14">
        <f>F3708*$F$16</f>
        <v>0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554.06400000000008</v>
      </c>
      <c r="T3708" s="14">
        <f>(O3708/100)*(K3708*$K$16)</f>
        <v>216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40"/>
        <v>717.26400000000012</v>
      </c>
      <c r="Y3708" s="14">
        <f t="shared" si="1141"/>
        <v>360</v>
      </c>
      <c r="Z3708" s="14">
        <f t="shared" si="1142"/>
        <v>0</v>
      </c>
      <c r="AA3708" s="14">
        <f t="shared" si="1143"/>
        <v>0</v>
      </c>
      <c r="AB3708" s="14">
        <f t="shared" si="1155"/>
        <v>0</v>
      </c>
      <c r="AC3708" s="15">
        <f t="shared" si="1154"/>
        <v>1077.3</v>
      </c>
      <c r="AD3708" s="48">
        <f>(ROUND(AC3708-AC3695,1)/AC3695)</f>
        <v>0.12218749999999999</v>
      </c>
      <c r="AE3708" s="113"/>
      <c r="AF3708" s="60"/>
    </row>
    <row r="3709" spans="1:32">
      <c r="A3709" s="99"/>
      <c r="B3709" s="91"/>
      <c r="C3709" s="21" t="s">
        <v>326</v>
      </c>
      <c r="D3709" s="12">
        <v>102</v>
      </c>
      <c r="E3709" s="12">
        <v>90</v>
      </c>
      <c r="F3709" s="12">
        <v>0</v>
      </c>
      <c r="G3709" s="12">
        <v>0</v>
      </c>
      <c r="H3709" s="12">
        <v>0</v>
      </c>
      <c r="I3709" s="13">
        <v>54</v>
      </c>
      <c r="J3709" s="13">
        <v>30</v>
      </c>
      <c r="K3709" s="13">
        <v>50</v>
      </c>
      <c r="L3709" s="13">
        <v>0</v>
      </c>
      <c r="M3709" s="13">
        <v>0</v>
      </c>
      <c r="N3709" s="14">
        <f>D3709*$D$17</f>
        <v>163.20000000000002</v>
      </c>
      <c r="O3709" s="14">
        <f>E3709*$E$17</f>
        <v>144</v>
      </c>
      <c r="P3709" s="14">
        <f>F3709*$F$17</f>
        <v>0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445.536</v>
      </c>
      <c r="T3709" s="14">
        <f>(O3709/100)*(K3709*$K$17)</f>
        <v>216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40"/>
        <v>608.73599999999999</v>
      </c>
      <c r="Y3709" s="14">
        <f t="shared" si="1141"/>
        <v>360</v>
      </c>
      <c r="Z3709" s="14">
        <f t="shared" si="1142"/>
        <v>0</v>
      </c>
      <c r="AA3709" s="14">
        <f t="shared" si="1143"/>
        <v>0</v>
      </c>
      <c r="AB3709" s="14">
        <f t="shared" si="1155"/>
        <v>0</v>
      </c>
      <c r="AC3709" s="15">
        <f t="shared" si="1154"/>
        <v>968.7</v>
      </c>
      <c r="AD3709" s="48">
        <f>(ROUND(AC3709-AC3695,1)/AC3695)</f>
        <v>9.0624999999999994E-3</v>
      </c>
      <c r="AE3709" s="113"/>
      <c r="AF3709" s="60"/>
    </row>
    <row r="3710" spans="1:32">
      <c r="A3710" s="106" t="s">
        <v>0</v>
      </c>
      <c r="B3710" s="92" t="s">
        <v>162</v>
      </c>
      <c r="C3710" s="50" t="s">
        <v>242</v>
      </c>
      <c r="D3710" s="11">
        <v>112</v>
      </c>
      <c r="E3710" s="11">
        <v>0</v>
      </c>
      <c r="F3710" s="11">
        <v>0</v>
      </c>
      <c r="G3710" s="11">
        <v>98</v>
      </c>
      <c r="H3710" s="11">
        <v>0</v>
      </c>
      <c r="I3710" s="51">
        <v>10</v>
      </c>
      <c r="J3710" s="51">
        <v>40</v>
      </c>
      <c r="K3710" s="51">
        <v>0</v>
      </c>
      <c r="L3710" s="51">
        <v>40</v>
      </c>
      <c r="M3710" s="51">
        <v>0</v>
      </c>
      <c r="N3710" s="52">
        <f>D3710*$D$3</f>
        <v>224</v>
      </c>
      <c r="O3710" s="52">
        <f>E3710*$E$3</f>
        <v>0</v>
      </c>
      <c r="P3710" s="52">
        <f>F3710*$F$3</f>
        <v>0</v>
      </c>
      <c r="Q3710" s="52">
        <f>G3710*$G$3</f>
        <v>196</v>
      </c>
      <c r="R3710" s="52">
        <f>H3710*$H$3</f>
        <v>0</v>
      </c>
      <c r="S3710" s="52">
        <f>(N3710/100)*(I3710*$I$3)+(N3710/100)*(J3710*$J$3)</f>
        <v>336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235.2</v>
      </c>
      <c r="W3710" s="52">
        <f>(R3710/100)*(K3710*$K$3)+(R3710/100)*(L3710*$L$3)</f>
        <v>0</v>
      </c>
      <c r="X3710" s="52">
        <f t="shared" si="1140"/>
        <v>560</v>
      </c>
      <c r="Y3710" s="52">
        <f t="shared" si="1141"/>
        <v>0</v>
      </c>
      <c r="Z3710" s="52">
        <f t="shared" si="1142"/>
        <v>0</v>
      </c>
      <c r="AA3710" s="52">
        <f t="shared" si="1143"/>
        <v>431.2</v>
      </c>
      <c r="AB3710" s="52">
        <f>R3710+W3710</f>
        <v>0</v>
      </c>
      <c r="AC3710" s="53">
        <f>ROUND(X3710+Y3710+Z3710+AA3710+AB3710,1)</f>
        <v>991.2</v>
      </c>
      <c r="AD3710" s="58"/>
      <c r="AE3710" s="113"/>
      <c r="AF3710" s="60"/>
    </row>
    <row r="3711" spans="1:32">
      <c r="A3711" s="99" t="s">
        <v>802</v>
      </c>
      <c r="B3711" s="93">
        <v>18</v>
      </c>
      <c r="C3711" s="21" t="s">
        <v>324</v>
      </c>
      <c r="D3711" s="12">
        <v>112</v>
      </c>
      <c r="E3711" s="12">
        <v>0</v>
      </c>
      <c r="F3711" s="12">
        <v>0</v>
      </c>
      <c r="G3711" s="12">
        <v>98</v>
      </c>
      <c r="H3711" s="12">
        <v>0</v>
      </c>
      <c r="I3711" s="13">
        <v>30</v>
      </c>
      <c r="J3711" s="13">
        <v>60</v>
      </c>
      <c r="K3711" s="13">
        <v>0</v>
      </c>
      <c r="L3711" s="13">
        <v>40</v>
      </c>
      <c r="M3711" s="13">
        <v>0</v>
      </c>
      <c r="N3711" s="14">
        <f>D3711*$D$4</f>
        <v>179.20000000000002</v>
      </c>
      <c r="O3711" s="14">
        <f>E3711*$E$4</f>
        <v>0</v>
      </c>
      <c r="P3711" s="14">
        <f>F3711*$F$4</f>
        <v>0</v>
      </c>
      <c r="Q3711" s="14">
        <f>G3711*$G$4</f>
        <v>156.80000000000001</v>
      </c>
      <c r="R3711" s="14">
        <f>H3711*$H$4</f>
        <v>0</v>
      </c>
      <c r="S3711" s="14">
        <f>(N3711/100)*(I3711*$I$4)+(N3711/100)*(J3711*$J$4)</f>
        <v>564.48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188.16</v>
      </c>
      <c r="W3711" s="14">
        <f>(R3711/100)*(K3711*$K$4)+(R3711/100)*(L3711*$L$4)</f>
        <v>0</v>
      </c>
      <c r="X3711" s="14">
        <f t="shared" ref="X3711:X3724" si="1156">N3711+S3711</f>
        <v>743.68000000000006</v>
      </c>
      <c r="Y3711" s="14">
        <f t="shared" ref="Y3711:Y3724" si="1157">O3711+T3711</f>
        <v>0</v>
      </c>
      <c r="Z3711" s="14">
        <f t="shared" ref="Z3711:Z3724" si="1158">P3711+U3711</f>
        <v>0</v>
      </c>
      <c r="AA3711" s="14">
        <f t="shared" ref="AA3711:AA3724" si="1159">Q3711+V3711</f>
        <v>344.96000000000004</v>
      </c>
      <c r="AB3711" s="14">
        <f>R3711+W3711</f>
        <v>0</v>
      </c>
      <c r="AC3711" s="15">
        <f>ROUND(X3711+Y3711+Z3711+AA3711+AB3711,1)</f>
        <v>1088.5999999999999</v>
      </c>
      <c r="AD3711" s="48">
        <f>(ROUND(AC3711-AC3710,1)/AC3710)</f>
        <v>9.8264729620661823E-2</v>
      </c>
      <c r="AE3711" s="113"/>
      <c r="AF3711" s="60"/>
    </row>
    <row r="3712" spans="1:32">
      <c r="A3712" s="99" t="s">
        <v>803</v>
      </c>
      <c r="B3712" s="93">
        <v>18</v>
      </c>
      <c r="C3712" s="21" t="s">
        <v>836</v>
      </c>
      <c r="D3712" s="12">
        <v>112</v>
      </c>
      <c r="E3712" s="12">
        <v>0</v>
      </c>
      <c r="F3712" s="12">
        <v>0</v>
      </c>
      <c r="G3712" s="12">
        <v>98</v>
      </c>
      <c r="H3712" s="12">
        <v>0</v>
      </c>
      <c r="I3712" s="13">
        <v>10</v>
      </c>
      <c r="J3712" s="13">
        <v>40</v>
      </c>
      <c r="K3712" s="13">
        <v>0</v>
      </c>
      <c r="L3712" s="13">
        <v>40</v>
      </c>
      <c r="M3712" s="13">
        <v>0</v>
      </c>
      <c r="N3712" s="14">
        <f>D3712*$D$5</f>
        <v>224</v>
      </c>
      <c r="O3712" s="14">
        <f>E3712*$E$5</f>
        <v>0</v>
      </c>
      <c r="P3712" s="14">
        <f>F3712*$F$5</f>
        <v>0</v>
      </c>
      <c r="Q3712" s="14">
        <f>G3712*$G$5</f>
        <v>196</v>
      </c>
      <c r="R3712" s="14">
        <f>H3712*$H$5</f>
        <v>0</v>
      </c>
      <c r="S3712" s="14">
        <f>(N3712/100)*(I3712*$I$5)+(N3712/100)*(J3712*$J$5)</f>
        <v>313.60000000000002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219.51999999999998</v>
      </c>
      <c r="W3712" s="14">
        <f>(R3712/100)*(K3712*$K$5)+(R3712/100)*(L3712*$L$5)</f>
        <v>0</v>
      </c>
      <c r="X3712" s="14">
        <f t="shared" si="1156"/>
        <v>537.6</v>
      </c>
      <c r="Y3712" s="14">
        <f t="shared" si="1157"/>
        <v>0</v>
      </c>
      <c r="Z3712" s="14">
        <f t="shared" si="1158"/>
        <v>0</v>
      </c>
      <c r="AA3712" s="14">
        <f t="shared" si="1159"/>
        <v>415.52</v>
      </c>
      <c r="AB3712" s="14">
        <f>R3712+W3712</f>
        <v>0</v>
      </c>
      <c r="AC3712" s="15">
        <f t="shared" ref="AC3712:AC3724" si="1160">ROUND(X3712+Y3712+Z3712+AA3712+AB3712,1)</f>
        <v>953.1</v>
      </c>
      <c r="AD3712" s="48">
        <f>(ROUND(AC3712-AC3710,1)/AC3710)</f>
        <v>-3.843825665859564E-2</v>
      </c>
      <c r="AE3712" s="113"/>
      <c r="AF3712" s="60"/>
    </row>
    <row r="3713" spans="1:32">
      <c r="A3713" s="99" t="s">
        <v>804</v>
      </c>
      <c r="B3713" s="93">
        <v>0</v>
      </c>
      <c r="C3713" s="21" t="s">
        <v>337</v>
      </c>
      <c r="D3713" s="12">
        <v>112</v>
      </c>
      <c r="E3713" s="12">
        <v>0</v>
      </c>
      <c r="F3713" s="12">
        <v>0</v>
      </c>
      <c r="G3713" s="12">
        <v>98</v>
      </c>
      <c r="H3713" s="12">
        <v>0</v>
      </c>
      <c r="I3713" s="13">
        <v>10</v>
      </c>
      <c r="J3713" s="13">
        <v>40</v>
      </c>
      <c r="K3713" s="13">
        <v>0</v>
      </c>
      <c r="L3713" s="13">
        <v>40</v>
      </c>
      <c r="M3713" s="13">
        <v>0</v>
      </c>
      <c r="N3713" s="14">
        <f>D3713*$D$6</f>
        <v>224</v>
      </c>
      <c r="O3713" s="14">
        <f>E3713*$E$6</f>
        <v>0</v>
      </c>
      <c r="P3713" s="14">
        <f>F3713*$F$6</f>
        <v>0</v>
      </c>
      <c r="Q3713" s="14">
        <f>G3713*$G$6</f>
        <v>196</v>
      </c>
      <c r="R3713" s="14">
        <f>H3713*$H$6</f>
        <v>0</v>
      </c>
      <c r="S3713" s="14">
        <f>(N3713/100)*(I3713*$I$6)+(N3713/100)*(J3713*$J$6)</f>
        <v>313.60000000000002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219.51999999999998</v>
      </c>
      <c r="W3713" s="14">
        <f>(R3713/100)*(K3713*$K$6)+(R3713/100)*(L3713*$L$6)</f>
        <v>0</v>
      </c>
      <c r="X3713" s="14">
        <f t="shared" si="1156"/>
        <v>537.6</v>
      </c>
      <c r="Y3713" s="14">
        <f t="shared" si="1157"/>
        <v>0</v>
      </c>
      <c r="Z3713" s="14">
        <f t="shared" si="1158"/>
        <v>0</v>
      </c>
      <c r="AA3713" s="14">
        <f t="shared" si="1159"/>
        <v>415.52</v>
      </c>
      <c r="AB3713" s="14">
        <f t="shared" ref="AB3713:AB3724" si="1161">R3713+W3713</f>
        <v>0</v>
      </c>
      <c r="AC3713" s="15">
        <f t="shared" si="1160"/>
        <v>953.1</v>
      </c>
      <c r="AD3713" s="48">
        <f>(ROUND(AC3713-AC3710,1)/AC3710)</f>
        <v>-3.843825665859564E-2</v>
      </c>
      <c r="AE3713" s="113" t="s">
        <v>801</v>
      </c>
      <c r="AF3713" s="60"/>
    </row>
    <row r="3714" spans="1:32">
      <c r="A3714" s="99" t="s">
        <v>805</v>
      </c>
      <c r="B3714" s="93">
        <v>0</v>
      </c>
      <c r="C3714" s="21" t="s">
        <v>338</v>
      </c>
      <c r="D3714" s="12">
        <v>112</v>
      </c>
      <c r="E3714" s="12">
        <v>0</v>
      </c>
      <c r="F3714" s="12">
        <v>0</v>
      </c>
      <c r="G3714" s="12">
        <v>98</v>
      </c>
      <c r="H3714" s="12">
        <v>0</v>
      </c>
      <c r="I3714" s="13">
        <v>10</v>
      </c>
      <c r="J3714" s="13">
        <v>40</v>
      </c>
      <c r="K3714" s="13">
        <v>0</v>
      </c>
      <c r="L3714" s="13">
        <v>40</v>
      </c>
      <c r="M3714" s="13">
        <v>0</v>
      </c>
      <c r="N3714" s="14">
        <f>D3714*$D$7</f>
        <v>224</v>
      </c>
      <c r="O3714" s="14">
        <f>E3714*$E$7</f>
        <v>0</v>
      </c>
      <c r="P3714" s="14">
        <f>F3714*$F$7</f>
        <v>0</v>
      </c>
      <c r="Q3714" s="14">
        <f>G3714*$G$7</f>
        <v>196</v>
      </c>
      <c r="R3714" s="14">
        <f>H3714*$H$7</f>
        <v>0</v>
      </c>
      <c r="S3714" s="14">
        <f>(N3714/100)*(I3714*$I$7)+(N3714/100)*(J3714*$J$7)</f>
        <v>313.60000000000002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219.51999999999998</v>
      </c>
      <c r="W3714" s="14">
        <f>(R3714/100)*(K3714*$K$7)+(R3714/100)*(L3714*$L$7)</f>
        <v>0</v>
      </c>
      <c r="X3714" s="14">
        <f t="shared" si="1156"/>
        <v>537.6</v>
      </c>
      <c r="Y3714" s="14">
        <f t="shared" si="1157"/>
        <v>0</v>
      </c>
      <c r="Z3714" s="14">
        <f t="shared" si="1158"/>
        <v>0</v>
      </c>
      <c r="AA3714" s="14">
        <f t="shared" si="1159"/>
        <v>415.52</v>
      </c>
      <c r="AB3714" s="14">
        <f t="shared" si="1161"/>
        <v>0</v>
      </c>
      <c r="AC3714" s="15">
        <f t="shared" si="1160"/>
        <v>953.1</v>
      </c>
      <c r="AD3714" s="48">
        <f>(ROUND(AC3714-AC3710,1)/AC3710)</f>
        <v>-3.843825665859564E-2</v>
      </c>
      <c r="AE3714" s="113"/>
      <c r="AF3714" s="60"/>
    </row>
    <row r="3715" spans="1:32">
      <c r="A3715" s="99" t="s">
        <v>655</v>
      </c>
      <c r="B3715" s="93"/>
      <c r="C3715" s="21" t="s">
        <v>339</v>
      </c>
      <c r="D3715" s="12">
        <v>112</v>
      </c>
      <c r="E3715" s="12">
        <v>0</v>
      </c>
      <c r="F3715" s="12">
        <v>0</v>
      </c>
      <c r="G3715" s="12">
        <v>98</v>
      </c>
      <c r="H3715" s="12">
        <v>0</v>
      </c>
      <c r="I3715" s="13">
        <v>10</v>
      </c>
      <c r="J3715" s="13">
        <v>40</v>
      </c>
      <c r="K3715" s="13">
        <v>0</v>
      </c>
      <c r="L3715" s="13">
        <v>40</v>
      </c>
      <c r="M3715" s="13">
        <v>0</v>
      </c>
      <c r="N3715" s="14">
        <f>D3715*$D$8</f>
        <v>224</v>
      </c>
      <c r="O3715" s="14">
        <f>E3715*$E$8</f>
        <v>0</v>
      </c>
      <c r="P3715" s="14">
        <f>F3715*$F$8</f>
        <v>0</v>
      </c>
      <c r="Q3715" s="14">
        <f>G3715*$G$8</f>
        <v>196</v>
      </c>
      <c r="R3715" s="14">
        <f>H3715*$H$8</f>
        <v>0</v>
      </c>
      <c r="S3715" s="14">
        <f>(N3715/100)*(I3715*$I$8)+(N3715/100)*(J3715*$J$8)</f>
        <v>313.60000000000002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219.51999999999998</v>
      </c>
      <c r="W3715" s="14">
        <f>(R3715/100)*(K3715*$K$8)+(R3715/100)*(L3715*$L$8)</f>
        <v>0</v>
      </c>
      <c r="X3715" s="14">
        <f t="shared" si="1156"/>
        <v>537.6</v>
      </c>
      <c r="Y3715" s="14">
        <f t="shared" si="1157"/>
        <v>0</v>
      </c>
      <c r="Z3715" s="14">
        <f t="shared" si="1158"/>
        <v>0</v>
      </c>
      <c r="AA3715" s="14">
        <f t="shared" si="1159"/>
        <v>415.52</v>
      </c>
      <c r="AB3715" s="14">
        <f t="shared" si="1161"/>
        <v>0</v>
      </c>
      <c r="AC3715" s="15">
        <f t="shared" si="1160"/>
        <v>953.1</v>
      </c>
      <c r="AD3715" s="48">
        <f>(ROUND(AC3715-AC3710,1)/AC3710)</f>
        <v>-3.843825665859564E-2</v>
      </c>
      <c r="AE3715" s="113"/>
      <c r="AF3715" s="60"/>
    </row>
    <row r="3716" spans="1:32">
      <c r="A3716" s="99" t="s">
        <v>596</v>
      </c>
      <c r="B3716" s="93"/>
      <c r="C3716" s="21" t="s">
        <v>1</v>
      </c>
      <c r="D3716" s="12">
        <v>56</v>
      </c>
      <c r="E3716" s="12">
        <v>185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65</v>
      </c>
      <c r="L3716" s="13">
        <v>0</v>
      </c>
      <c r="M3716" s="13">
        <v>0</v>
      </c>
      <c r="N3716" s="14">
        <f>D3716*$D$9</f>
        <v>72.8</v>
      </c>
      <c r="O3716" s="14">
        <f>E3716*$E$9</f>
        <v>277.5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109.2</v>
      </c>
      <c r="T3716" s="14">
        <f>(O3716/100)*(K3716*$K$9)</f>
        <v>541.125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6"/>
        <v>182</v>
      </c>
      <c r="Y3716" s="14">
        <f t="shared" si="1157"/>
        <v>818.625</v>
      </c>
      <c r="Z3716" s="14">
        <f t="shared" si="1158"/>
        <v>0</v>
      </c>
      <c r="AA3716" s="14">
        <f t="shared" si="1159"/>
        <v>0</v>
      </c>
      <c r="AB3716" s="14">
        <f t="shared" si="1161"/>
        <v>0</v>
      </c>
      <c r="AC3716" s="15">
        <f t="shared" si="1160"/>
        <v>1000.6</v>
      </c>
      <c r="AD3716" s="48">
        <f>(ROUND(AC3716-AC3710,1)/AC3710)</f>
        <v>9.4834543987086361E-3</v>
      </c>
      <c r="AE3716" s="113"/>
      <c r="AF3716" s="60"/>
    </row>
    <row r="3717" spans="1:32">
      <c r="A3717" s="99" t="s">
        <v>831</v>
      </c>
      <c r="B3717" s="93"/>
      <c r="C3717" s="21" t="s">
        <v>2</v>
      </c>
      <c r="D3717" s="12">
        <v>56</v>
      </c>
      <c r="E3717" s="12">
        <v>0</v>
      </c>
      <c r="F3717" s="12">
        <v>185</v>
      </c>
      <c r="G3717" s="12">
        <v>0</v>
      </c>
      <c r="H3717" s="12">
        <v>0</v>
      </c>
      <c r="I3717" s="13">
        <v>10</v>
      </c>
      <c r="J3717" s="13">
        <v>40</v>
      </c>
      <c r="K3717" s="13">
        <v>32.5</v>
      </c>
      <c r="L3717" s="13">
        <v>32.5</v>
      </c>
      <c r="M3717" s="13">
        <v>0</v>
      </c>
      <c r="N3717" s="14">
        <f>D3717*$D$10</f>
        <v>72.8</v>
      </c>
      <c r="O3717" s="14">
        <f>E3717*$E$10</f>
        <v>0</v>
      </c>
      <c r="P3717" s="14">
        <f>F3717*$F$10</f>
        <v>277.5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109.2</v>
      </c>
      <c r="T3717" s="14">
        <f>(O3717/100)*(K3717*$J$10)</f>
        <v>0</v>
      </c>
      <c r="U3717" s="14">
        <f>(P3717/100)*(K3717*$K$10)+(P3717/100)*(L3717*$L$10)</f>
        <v>541.125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6"/>
        <v>182</v>
      </c>
      <c r="Y3717" s="14">
        <f t="shared" si="1157"/>
        <v>0</v>
      </c>
      <c r="Z3717" s="14">
        <f t="shared" si="1158"/>
        <v>818.625</v>
      </c>
      <c r="AA3717" s="14">
        <f t="shared" si="1159"/>
        <v>0</v>
      </c>
      <c r="AB3717" s="14">
        <f t="shared" si="1161"/>
        <v>0</v>
      </c>
      <c r="AC3717" s="15">
        <f t="shared" si="1160"/>
        <v>1000.6</v>
      </c>
      <c r="AD3717" s="48">
        <f>(ROUND(AC3717-AC3710,1)/AC3710)</f>
        <v>9.4834543987086361E-3</v>
      </c>
      <c r="AE3717" s="113"/>
      <c r="AF3717" s="60"/>
    </row>
    <row r="3718" spans="1:32">
      <c r="A3718" s="99" t="s">
        <v>832</v>
      </c>
      <c r="B3718" s="93"/>
      <c r="C3718" s="21" t="s">
        <v>3</v>
      </c>
      <c r="D3718" s="12">
        <v>56</v>
      </c>
      <c r="E3718" s="12">
        <v>0</v>
      </c>
      <c r="F3718" s="12">
        <v>0</v>
      </c>
      <c r="G3718" s="12">
        <v>185</v>
      </c>
      <c r="H3718" s="12">
        <v>0</v>
      </c>
      <c r="I3718" s="13">
        <v>10</v>
      </c>
      <c r="J3718" s="13">
        <v>40</v>
      </c>
      <c r="K3718" s="13">
        <v>0</v>
      </c>
      <c r="L3718" s="13">
        <v>65</v>
      </c>
      <c r="M3718" s="13">
        <v>0</v>
      </c>
      <c r="N3718" s="14">
        <f>D3718*$D$11</f>
        <v>72.8</v>
      </c>
      <c r="O3718" s="14">
        <f>E3718*$E$11</f>
        <v>0</v>
      </c>
      <c r="P3718" s="14">
        <f>F3718*$F$11</f>
        <v>0</v>
      </c>
      <c r="Q3718" s="14">
        <f>G3718*$G$11</f>
        <v>277.5</v>
      </c>
      <c r="R3718" s="14">
        <f>H3718*$H$11</f>
        <v>0</v>
      </c>
      <c r="S3718" s="14">
        <f>(N3718/100)*(I3718*$I$11)+(N3718/100)*(J3718*$J$11)</f>
        <v>109.2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541.125</v>
      </c>
      <c r="W3718" s="14">
        <f>(R3718/100)*(K3718*$K$11)+(R3718/100)*(L3718*$L$11)</f>
        <v>0</v>
      </c>
      <c r="X3718" s="14">
        <f t="shared" si="1156"/>
        <v>182</v>
      </c>
      <c r="Y3718" s="14">
        <f t="shared" si="1157"/>
        <v>0</v>
      </c>
      <c r="Z3718" s="14">
        <f t="shared" si="1158"/>
        <v>0</v>
      </c>
      <c r="AA3718" s="14">
        <f t="shared" si="1159"/>
        <v>818.625</v>
      </c>
      <c r="AB3718" s="14">
        <f t="shared" si="1161"/>
        <v>0</v>
      </c>
      <c r="AC3718" s="15">
        <f t="shared" si="1160"/>
        <v>1000.6</v>
      </c>
      <c r="AD3718" s="48">
        <f>(ROUND(AC3718-AC3710,1)/AC3710)</f>
        <v>9.4834543987086361E-3</v>
      </c>
      <c r="AE3718" s="113"/>
      <c r="AF3718" s="60"/>
    </row>
    <row r="3719" spans="1:32">
      <c r="A3719" s="99" t="s">
        <v>833</v>
      </c>
      <c r="B3719" s="93"/>
      <c r="C3719" s="21" t="s">
        <v>4</v>
      </c>
      <c r="D3719" s="12">
        <v>56</v>
      </c>
      <c r="E3719" s="12">
        <v>0</v>
      </c>
      <c r="F3719" s="12">
        <v>0</v>
      </c>
      <c r="G3719" s="12">
        <v>0</v>
      </c>
      <c r="H3719" s="12">
        <v>185</v>
      </c>
      <c r="I3719" s="13">
        <v>10</v>
      </c>
      <c r="J3719" s="13">
        <v>40</v>
      </c>
      <c r="K3719" s="13">
        <v>32.5</v>
      </c>
      <c r="L3719" s="13">
        <v>32.5</v>
      </c>
      <c r="M3719" s="13">
        <v>0</v>
      </c>
      <c r="N3719" s="14">
        <f>D3719*$D$12</f>
        <v>72.8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277.5</v>
      </c>
      <c r="S3719" s="14">
        <f>(N3719/100)*(I3719*$I$12)+(N3719/100)*(J3719*$J$12)</f>
        <v>109.2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541.125</v>
      </c>
      <c r="X3719" s="14">
        <f t="shared" si="1156"/>
        <v>182</v>
      </c>
      <c r="Y3719" s="14">
        <f t="shared" si="1157"/>
        <v>0</v>
      </c>
      <c r="Z3719" s="14">
        <f t="shared" si="1158"/>
        <v>0</v>
      </c>
      <c r="AA3719" s="14">
        <f t="shared" si="1159"/>
        <v>0</v>
      </c>
      <c r="AB3719" s="14">
        <f t="shared" si="1161"/>
        <v>818.625</v>
      </c>
      <c r="AC3719" s="15">
        <f t="shared" si="1160"/>
        <v>1000.6</v>
      </c>
      <c r="AD3719" s="48">
        <f>(ROUND(AC3719-AC3710,1)/AC3710)</f>
        <v>9.4834543987086361E-3</v>
      </c>
      <c r="AE3719" s="113"/>
      <c r="AF3719" s="60"/>
    </row>
    <row r="3720" spans="1:32">
      <c r="A3720" s="99" t="s">
        <v>834</v>
      </c>
      <c r="B3720" s="93"/>
      <c r="C3720" s="21" t="s">
        <v>327</v>
      </c>
      <c r="D3720" s="12">
        <v>112</v>
      </c>
      <c r="E3720" s="12">
        <v>0</v>
      </c>
      <c r="F3720" s="12">
        <v>0</v>
      </c>
      <c r="G3720" s="12">
        <v>98</v>
      </c>
      <c r="H3720" s="12">
        <v>0</v>
      </c>
      <c r="I3720" s="13">
        <v>10</v>
      </c>
      <c r="J3720" s="13">
        <v>40</v>
      </c>
      <c r="K3720" s="13">
        <v>0</v>
      </c>
      <c r="L3720" s="13">
        <v>40</v>
      </c>
      <c r="M3720" s="13">
        <v>35</v>
      </c>
      <c r="N3720" s="14">
        <f>D3720*$D$13</f>
        <v>168</v>
      </c>
      <c r="O3720" s="14">
        <f>E3720*$E$13</f>
        <v>0</v>
      </c>
      <c r="P3720" s="14">
        <f>F3720*$F$13</f>
        <v>0</v>
      </c>
      <c r="Q3720" s="14">
        <f>G3720*$G$13</f>
        <v>147</v>
      </c>
      <c r="R3720" s="14">
        <f>H3720*$H$13</f>
        <v>0</v>
      </c>
      <c r="S3720" s="14">
        <f>(N3720/100)*(I3720*$I$14)+(N3720/100)*(J3720*$J$14)+(N3720/100)*(M3720*$M$14)</f>
        <v>428.4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382.2</v>
      </c>
      <c r="W3720" s="14">
        <f>(R3720/100)*(K3720*$K$13)+(R3720/100)*(L3720*$L$13)+(R3720/100)*(M3720*$M$13)</f>
        <v>0</v>
      </c>
      <c r="X3720" s="14">
        <f t="shared" si="1156"/>
        <v>596.4</v>
      </c>
      <c r="Y3720" s="14">
        <f t="shared" si="1157"/>
        <v>0</v>
      </c>
      <c r="Z3720" s="14">
        <f t="shared" si="1158"/>
        <v>0</v>
      </c>
      <c r="AA3720" s="14">
        <f t="shared" si="1159"/>
        <v>529.20000000000005</v>
      </c>
      <c r="AB3720" s="14">
        <f t="shared" si="1161"/>
        <v>0</v>
      </c>
      <c r="AC3720" s="15">
        <f t="shared" si="1160"/>
        <v>1125.5999999999999</v>
      </c>
      <c r="AD3720" s="48">
        <f>(ROUND(AC3720-AC3710,1)/AC3710)</f>
        <v>0.13559322033898305</v>
      </c>
      <c r="AE3720" s="113"/>
      <c r="AF3720" s="60"/>
    </row>
    <row r="3721" spans="1:32">
      <c r="A3721" s="99" t="s">
        <v>835</v>
      </c>
      <c r="B3721" s="93"/>
      <c r="C3721" s="21" t="s">
        <v>328</v>
      </c>
      <c r="D3721" s="12">
        <v>155</v>
      </c>
      <c r="E3721" s="12">
        <v>0</v>
      </c>
      <c r="F3721" s="12">
        <v>0</v>
      </c>
      <c r="G3721" s="12">
        <v>0</v>
      </c>
      <c r="H3721" s="12">
        <v>0</v>
      </c>
      <c r="I3721" s="13">
        <v>10</v>
      </c>
      <c r="J3721" s="13">
        <v>40</v>
      </c>
      <c r="K3721" s="13">
        <v>78</v>
      </c>
      <c r="L3721" s="13">
        <v>0</v>
      </c>
      <c r="M3721" s="13">
        <v>0</v>
      </c>
      <c r="N3721" s="14">
        <f>D3721*$D$14</f>
        <v>232.5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892.80000000000007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6"/>
        <v>1125.3000000000002</v>
      </c>
      <c r="Y3721" s="14">
        <f t="shared" si="1157"/>
        <v>0</v>
      </c>
      <c r="Z3721" s="14">
        <f t="shared" si="1158"/>
        <v>0</v>
      </c>
      <c r="AA3721" s="14">
        <f t="shared" si="1159"/>
        <v>0</v>
      </c>
      <c r="AB3721" s="14">
        <f t="shared" si="1161"/>
        <v>0</v>
      </c>
      <c r="AC3721" s="15">
        <f t="shared" si="1160"/>
        <v>1125.3</v>
      </c>
      <c r="AD3721" s="48">
        <f>(ROUND(AC3721-AC3710,1)/AC3710)</f>
        <v>0.13529055690072639</v>
      </c>
      <c r="AE3721" s="113"/>
      <c r="AF3721" s="60"/>
    </row>
    <row r="3722" spans="1:32">
      <c r="A3722" s="99"/>
      <c r="B3722" s="93"/>
      <c r="C3722" s="21" t="s">
        <v>329</v>
      </c>
      <c r="D3722" s="12">
        <v>155</v>
      </c>
      <c r="E3722" s="12">
        <v>0</v>
      </c>
      <c r="F3722" s="12">
        <v>0</v>
      </c>
      <c r="G3722" s="12">
        <v>0</v>
      </c>
      <c r="H3722" s="12">
        <v>0</v>
      </c>
      <c r="I3722" s="13">
        <v>10</v>
      </c>
      <c r="J3722" s="13">
        <v>40</v>
      </c>
      <c r="K3722" s="13">
        <v>0</v>
      </c>
      <c r="L3722" s="13">
        <v>78</v>
      </c>
      <c r="M3722" s="13">
        <v>0</v>
      </c>
      <c r="N3722" s="14">
        <f>D3722*$D$15</f>
        <v>232.5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892.80000000000007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6"/>
        <v>1125.3000000000002</v>
      </c>
      <c r="Y3722" s="14">
        <f t="shared" si="1157"/>
        <v>0</v>
      </c>
      <c r="Z3722" s="14">
        <f t="shared" si="1158"/>
        <v>0</v>
      </c>
      <c r="AA3722" s="14">
        <f t="shared" si="1159"/>
        <v>0</v>
      </c>
      <c r="AB3722" s="14">
        <f t="shared" si="1161"/>
        <v>0</v>
      </c>
      <c r="AC3722" s="15">
        <f t="shared" si="1160"/>
        <v>1125.3</v>
      </c>
      <c r="AD3722" s="48">
        <f>(ROUND(AC3722-AC3710,1)/AC3710)</f>
        <v>0.13529055690072639</v>
      </c>
      <c r="AE3722" s="113"/>
      <c r="AF3722" s="60"/>
    </row>
    <row r="3723" spans="1:32">
      <c r="A3723" s="99"/>
      <c r="B3723" s="93"/>
      <c r="C3723" s="21" t="s">
        <v>325</v>
      </c>
      <c r="D3723" s="12">
        <v>112</v>
      </c>
      <c r="E3723" s="12">
        <v>0</v>
      </c>
      <c r="F3723" s="12">
        <v>0</v>
      </c>
      <c r="G3723" s="12">
        <v>98</v>
      </c>
      <c r="H3723" s="12">
        <v>0</v>
      </c>
      <c r="I3723" s="13">
        <v>10</v>
      </c>
      <c r="J3723" s="13">
        <v>73</v>
      </c>
      <c r="K3723" s="13">
        <v>0</v>
      </c>
      <c r="L3723" s="13">
        <v>40</v>
      </c>
      <c r="M3723" s="13">
        <v>0</v>
      </c>
      <c r="N3723" s="14">
        <f>D3723*$D$16</f>
        <v>179.20000000000002</v>
      </c>
      <c r="O3723" s="14">
        <f>E3723*$E$16</f>
        <v>0</v>
      </c>
      <c r="P3723" s="14">
        <f>F3723*$F$16</f>
        <v>0</v>
      </c>
      <c r="Q3723" s="14">
        <f>G3723*$G$16</f>
        <v>156.80000000000001</v>
      </c>
      <c r="R3723" s="14">
        <f>H3723*$H$16</f>
        <v>0</v>
      </c>
      <c r="S3723" s="14">
        <f>(N3723/100)*(I3723*$I$16)+(N3723/100)*(J3723*$J$16)</f>
        <v>606.5920000000001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188.16</v>
      </c>
      <c r="W3723" s="14">
        <f>(R3723/100)*(K3723*$K$16)+(R3723/100)*(L3723*$L$16)</f>
        <v>0</v>
      </c>
      <c r="X3723" s="14">
        <f t="shared" si="1156"/>
        <v>785.79200000000014</v>
      </c>
      <c r="Y3723" s="14">
        <f t="shared" si="1157"/>
        <v>0</v>
      </c>
      <c r="Z3723" s="14">
        <f t="shared" si="1158"/>
        <v>0</v>
      </c>
      <c r="AA3723" s="14">
        <f t="shared" si="1159"/>
        <v>344.96000000000004</v>
      </c>
      <c r="AB3723" s="14">
        <f t="shared" si="1161"/>
        <v>0</v>
      </c>
      <c r="AC3723" s="15">
        <f t="shared" si="1160"/>
        <v>1130.8</v>
      </c>
      <c r="AD3723" s="48">
        <f>(ROUND(AC3723-AC3710,1)/AC3710)</f>
        <v>0.14083938660209847</v>
      </c>
      <c r="AE3723" s="113"/>
      <c r="AF3723" s="60"/>
    </row>
    <row r="3724" spans="1:32">
      <c r="A3724" s="99"/>
      <c r="B3724" s="93"/>
      <c r="C3724" s="21" t="s">
        <v>326</v>
      </c>
      <c r="D3724" s="12">
        <v>112</v>
      </c>
      <c r="E3724" s="12">
        <v>0</v>
      </c>
      <c r="F3724" s="12">
        <v>0</v>
      </c>
      <c r="G3724" s="12">
        <v>98</v>
      </c>
      <c r="H3724" s="12">
        <v>0</v>
      </c>
      <c r="I3724" s="13">
        <v>47</v>
      </c>
      <c r="J3724" s="13">
        <v>40</v>
      </c>
      <c r="K3724" s="13">
        <v>0</v>
      </c>
      <c r="L3724" s="13">
        <v>40</v>
      </c>
      <c r="M3724" s="13">
        <v>0</v>
      </c>
      <c r="N3724" s="14">
        <f>D3724*$D$17</f>
        <v>179.20000000000002</v>
      </c>
      <c r="O3724" s="14">
        <f>E3724*$E$17</f>
        <v>0</v>
      </c>
      <c r="P3724" s="14">
        <f>F3724*$F$17</f>
        <v>0</v>
      </c>
      <c r="Q3724" s="14">
        <f>G3724*$G$17</f>
        <v>156.80000000000001</v>
      </c>
      <c r="R3724" s="14">
        <f>H3724*$H$17</f>
        <v>0</v>
      </c>
      <c r="S3724" s="14">
        <f>(N3724/100)*(I3724*$I$17)+(N3724/100)*(J3724*$J$17)</f>
        <v>450.68800000000005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188.16</v>
      </c>
      <c r="W3724" s="14">
        <f>(R3724/100)*(K3724*$K$17)+(R3724/100)*(L3724*$L$17)</f>
        <v>0</v>
      </c>
      <c r="X3724" s="14">
        <f t="shared" si="1156"/>
        <v>629.88800000000003</v>
      </c>
      <c r="Y3724" s="14">
        <f t="shared" si="1157"/>
        <v>0</v>
      </c>
      <c r="Z3724" s="14">
        <f t="shared" si="1158"/>
        <v>0</v>
      </c>
      <c r="AA3724" s="14">
        <f t="shared" si="1159"/>
        <v>344.96000000000004</v>
      </c>
      <c r="AB3724" s="14">
        <f t="shared" si="1161"/>
        <v>0</v>
      </c>
      <c r="AC3724" s="15">
        <f t="shared" si="1160"/>
        <v>974.8</v>
      </c>
      <c r="AD3724" s="48">
        <f>(ROUND(AC3724-AC3710,1)/AC3710)</f>
        <v>-1.6545601291364002E-2</v>
      </c>
      <c r="AE3724" s="113"/>
      <c r="AF3724" s="60"/>
    </row>
    <row r="3725" spans="1:32">
      <c r="A3725" s="106" t="s">
        <v>0</v>
      </c>
      <c r="B3725" s="90" t="s">
        <v>165</v>
      </c>
      <c r="C3725" s="50" t="s">
        <v>242</v>
      </c>
      <c r="D3725" s="11">
        <v>110</v>
      </c>
      <c r="E3725" s="11">
        <v>0</v>
      </c>
      <c r="F3725" s="11">
        <v>0</v>
      </c>
      <c r="G3725" s="11">
        <v>0</v>
      </c>
      <c r="H3725" s="11">
        <v>0</v>
      </c>
      <c r="I3725" s="51">
        <v>60</v>
      </c>
      <c r="J3725" s="51">
        <v>40</v>
      </c>
      <c r="K3725" s="51">
        <v>0</v>
      </c>
      <c r="L3725" s="51">
        <v>0</v>
      </c>
      <c r="M3725" s="51">
        <v>0</v>
      </c>
      <c r="N3725" s="52">
        <f>D3725*$D$3</f>
        <v>220</v>
      </c>
      <c r="O3725" s="52">
        <f>E3725*$E$3</f>
        <v>0</v>
      </c>
      <c r="P3725" s="52">
        <f>F3725*$F$3</f>
        <v>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660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ref="X3725:AB3727" si="1162">N3725+S3725</f>
        <v>880</v>
      </c>
      <c r="Y3725" s="52">
        <f t="shared" si="1162"/>
        <v>0</v>
      </c>
      <c r="Z3725" s="52">
        <f t="shared" si="1162"/>
        <v>0</v>
      </c>
      <c r="AA3725" s="52">
        <f t="shared" si="1162"/>
        <v>0</v>
      </c>
      <c r="AB3725" s="52">
        <f t="shared" si="1162"/>
        <v>0</v>
      </c>
      <c r="AC3725" s="53">
        <f>ROUND(X3725+Y3725+Z3725+AA3725+AB3725,1)</f>
        <v>880</v>
      </c>
      <c r="AD3725" s="58"/>
      <c r="AE3725" s="113"/>
      <c r="AF3725" s="60"/>
    </row>
    <row r="3726" spans="1:32">
      <c r="A3726" s="99" t="s">
        <v>802</v>
      </c>
      <c r="B3726" s="91">
        <v>16</v>
      </c>
      <c r="C3726" s="21" t="s">
        <v>324</v>
      </c>
      <c r="D3726" s="12">
        <v>110</v>
      </c>
      <c r="E3726" s="12">
        <v>0</v>
      </c>
      <c r="F3726" s="12">
        <v>0</v>
      </c>
      <c r="G3726" s="12">
        <v>0</v>
      </c>
      <c r="H3726" s="12">
        <v>0</v>
      </c>
      <c r="I3726" s="13">
        <v>75</v>
      </c>
      <c r="J3726" s="13">
        <v>58</v>
      </c>
      <c r="K3726" s="13">
        <v>0</v>
      </c>
      <c r="L3726" s="13">
        <v>0</v>
      </c>
      <c r="M3726" s="13">
        <v>0</v>
      </c>
      <c r="N3726" s="14">
        <f>D3726*$D$4</f>
        <v>176</v>
      </c>
      <c r="O3726" s="14">
        <f>E3726*$E$4</f>
        <v>0</v>
      </c>
      <c r="P3726" s="14">
        <f>F3726*$F$4</f>
        <v>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819.28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62"/>
        <v>995.28</v>
      </c>
      <c r="Y3726" s="14">
        <f t="shared" si="1162"/>
        <v>0</v>
      </c>
      <c r="Z3726" s="14">
        <f t="shared" si="1162"/>
        <v>0</v>
      </c>
      <c r="AA3726" s="14">
        <f t="shared" si="1162"/>
        <v>0</v>
      </c>
      <c r="AB3726" s="14">
        <f t="shared" si="1162"/>
        <v>0</v>
      </c>
      <c r="AC3726" s="15">
        <f>ROUND(X3726+Y3726+Z3726+AA3726+AB3726,1)</f>
        <v>995.3</v>
      </c>
      <c r="AD3726" s="48">
        <f>(ROUND(AC3726-AC3725,1)/AC3725)</f>
        <v>0.13102272727272726</v>
      </c>
      <c r="AE3726" s="113"/>
      <c r="AF3726" s="60"/>
    </row>
    <row r="3727" spans="1:32">
      <c r="A3727" s="99" t="s">
        <v>803</v>
      </c>
      <c r="B3727" s="91">
        <v>16</v>
      </c>
      <c r="C3727" s="21" t="s">
        <v>836</v>
      </c>
      <c r="D3727" s="12">
        <v>110</v>
      </c>
      <c r="E3727" s="12">
        <v>0</v>
      </c>
      <c r="F3727" s="12">
        <v>0</v>
      </c>
      <c r="G3727" s="12">
        <v>0</v>
      </c>
      <c r="H3727" s="12">
        <v>0</v>
      </c>
      <c r="I3727" s="13">
        <v>60</v>
      </c>
      <c r="J3727" s="13">
        <v>40</v>
      </c>
      <c r="K3727" s="13">
        <v>0</v>
      </c>
      <c r="L3727" s="13">
        <v>0</v>
      </c>
      <c r="M3727" s="13">
        <v>0</v>
      </c>
      <c r="N3727" s="14">
        <f>D3727*$D$5</f>
        <v>220</v>
      </c>
      <c r="O3727" s="14">
        <f>E3727*$E$5</f>
        <v>0</v>
      </c>
      <c r="P3727" s="14">
        <f>F3727*$F$5</f>
        <v>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616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2"/>
        <v>836</v>
      </c>
      <c r="Y3727" s="14">
        <f t="shared" si="1162"/>
        <v>0</v>
      </c>
      <c r="Z3727" s="14">
        <f t="shared" si="1162"/>
        <v>0</v>
      </c>
      <c r="AA3727" s="14">
        <f t="shared" si="1162"/>
        <v>0</v>
      </c>
      <c r="AB3727" s="14">
        <f t="shared" si="1162"/>
        <v>0</v>
      </c>
      <c r="AC3727" s="15">
        <f t="shared" ref="AC3727:AC3739" si="1163">ROUND(X3727+Y3727+Z3727+AA3727+AB3727,1)</f>
        <v>836</v>
      </c>
      <c r="AD3727" s="48">
        <f>(ROUND(AC3727-AC3725,1)/AC3725)</f>
        <v>-0.05</v>
      </c>
      <c r="AE3727" s="113"/>
      <c r="AF3727" s="60"/>
    </row>
    <row r="3728" spans="1:32">
      <c r="A3728" s="99" t="s">
        <v>804</v>
      </c>
      <c r="B3728" s="91">
        <v>0</v>
      </c>
      <c r="C3728" s="21" t="s">
        <v>337</v>
      </c>
      <c r="D3728" s="12">
        <v>110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0</v>
      </c>
      <c r="L3728" s="13">
        <v>0</v>
      </c>
      <c r="M3728" s="13">
        <v>0</v>
      </c>
      <c r="N3728" s="14">
        <f>D3728*$D$6</f>
        <v>220</v>
      </c>
      <c r="O3728" s="14">
        <f>E3728*$E$6</f>
        <v>0</v>
      </c>
      <c r="P3728" s="14">
        <f>F3728*$F$6</f>
        <v>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616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ref="X3728:X3740" si="1164">N3728+S3728</f>
        <v>836</v>
      </c>
      <c r="Y3728" s="14">
        <f t="shared" ref="Y3728:Y3740" si="1165">O3728+T3728</f>
        <v>0</v>
      </c>
      <c r="Z3728" s="14">
        <f t="shared" ref="Z3728:Z3740" si="1166">P3728+U3728</f>
        <v>0</v>
      </c>
      <c r="AA3728" s="14">
        <f t="shared" ref="AA3728:AA3740" si="1167">Q3728+V3728</f>
        <v>0</v>
      </c>
      <c r="AB3728" s="14">
        <f t="shared" ref="AB3728:AB3739" si="1168">R3728+W3728</f>
        <v>0</v>
      </c>
      <c r="AC3728" s="15">
        <f t="shared" si="1163"/>
        <v>836</v>
      </c>
      <c r="AD3728" s="48">
        <f>(ROUND(AC3728-AC3725,1)/AC3725)</f>
        <v>-0.05</v>
      </c>
      <c r="AE3728" s="113" t="s">
        <v>801</v>
      </c>
      <c r="AF3728" s="60"/>
    </row>
    <row r="3729" spans="1:32">
      <c r="A3729" s="99" t="s">
        <v>805</v>
      </c>
      <c r="B3729" s="91">
        <v>0</v>
      </c>
      <c r="C3729" s="21" t="s">
        <v>338</v>
      </c>
      <c r="D3729" s="12">
        <v>110</v>
      </c>
      <c r="E3729" s="12">
        <v>0</v>
      </c>
      <c r="F3729" s="12">
        <v>0</v>
      </c>
      <c r="G3729" s="12">
        <v>0</v>
      </c>
      <c r="H3729" s="12">
        <v>0</v>
      </c>
      <c r="I3729" s="13">
        <v>60</v>
      </c>
      <c r="J3729" s="13">
        <v>40</v>
      </c>
      <c r="K3729" s="13">
        <v>0</v>
      </c>
      <c r="L3729" s="13">
        <v>0</v>
      </c>
      <c r="M3729" s="13">
        <v>0</v>
      </c>
      <c r="N3729" s="14">
        <f>D3729*$D$7</f>
        <v>220</v>
      </c>
      <c r="O3729" s="14">
        <f>E3729*$E$7</f>
        <v>0</v>
      </c>
      <c r="P3729" s="14">
        <f>F3729*$F$7</f>
        <v>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616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4"/>
        <v>836</v>
      </c>
      <c r="Y3729" s="14">
        <f t="shared" si="1165"/>
        <v>0</v>
      </c>
      <c r="Z3729" s="14">
        <f t="shared" si="1166"/>
        <v>0</v>
      </c>
      <c r="AA3729" s="14">
        <f t="shared" si="1167"/>
        <v>0</v>
      </c>
      <c r="AB3729" s="14">
        <f t="shared" si="1168"/>
        <v>0</v>
      </c>
      <c r="AC3729" s="15">
        <f t="shared" si="1163"/>
        <v>836</v>
      </c>
      <c r="AD3729" s="48">
        <f>(ROUND(AC3729-AC3725,1)/AC3725)</f>
        <v>-0.05</v>
      </c>
      <c r="AE3729" s="113"/>
      <c r="AF3729" s="60"/>
    </row>
    <row r="3730" spans="1:32">
      <c r="A3730" s="99" t="s">
        <v>655</v>
      </c>
      <c r="B3730" s="91"/>
      <c r="C3730" s="21" t="s">
        <v>339</v>
      </c>
      <c r="D3730" s="12">
        <v>110</v>
      </c>
      <c r="E3730" s="12">
        <v>0</v>
      </c>
      <c r="F3730" s="12">
        <v>0</v>
      </c>
      <c r="G3730" s="12">
        <v>0</v>
      </c>
      <c r="H3730" s="12">
        <v>0</v>
      </c>
      <c r="I3730" s="13">
        <v>60</v>
      </c>
      <c r="J3730" s="13">
        <v>40</v>
      </c>
      <c r="K3730" s="13">
        <v>0</v>
      </c>
      <c r="L3730" s="13">
        <v>0</v>
      </c>
      <c r="M3730" s="13">
        <v>0</v>
      </c>
      <c r="N3730" s="14">
        <f>D3730*$D$8</f>
        <v>220</v>
      </c>
      <c r="O3730" s="14">
        <f>E3730*$E$8</f>
        <v>0</v>
      </c>
      <c r="P3730" s="14">
        <f>F3730*$F$8</f>
        <v>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616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4"/>
        <v>836</v>
      </c>
      <c r="Y3730" s="14">
        <f t="shared" si="1165"/>
        <v>0</v>
      </c>
      <c r="Z3730" s="14">
        <f t="shared" si="1166"/>
        <v>0</v>
      </c>
      <c r="AA3730" s="14">
        <f t="shared" si="1167"/>
        <v>0</v>
      </c>
      <c r="AB3730" s="14">
        <f t="shared" si="1168"/>
        <v>0</v>
      </c>
      <c r="AC3730" s="15">
        <f t="shared" si="1163"/>
        <v>836</v>
      </c>
      <c r="AD3730" s="48">
        <f>(ROUND(AC3730-AC3725,1)/AC3725)</f>
        <v>-0.05</v>
      </c>
      <c r="AE3730" s="113"/>
      <c r="AF3730" s="60"/>
    </row>
    <row r="3731" spans="1:32">
      <c r="A3731" s="99" t="s">
        <v>596</v>
      </c>
      <c r="B3731" s="91"/>
      <c r="C3731" s="21" t="s">
        <v>1</v>
      </c>
      <c r="D3731" s="12">
        <v>55</v>
      </c>
      <c r="E3731" s="12">
        <v>110</v>
      </c>
      <c r="F3731" s="12">
        <v>0</v>
      </c>
      <c r="G3731" s="12">
        <v>0</v>
      </c>
      <c r="H3731" s="12">
        <v>0</v>
      </c>
      <c r="I3731" s="13">
        <v>60</v>
      </c>
      <c r="J3731" s="13">
        <v>40</v>
      </c>
      <c r="K3731" s="13">
        <v>105</v>
      </c>
      <c r="L3731" s="13">
        <v>0</v>
      </c>
      <c r="M3731" s="13">
        <v>0</v>
      </c>
      <c r="N3731" s="14">
        <f>D3731*$D$9</f>
        <v>71.5</v>
      </c>
      <c r="O3731" s="14">
        <f>E3731*$E$9</f>
        <v>165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214.5</v>
      </c>
      <c r="T3731" s="14">
        <f>(O3731/100)*(K3731*$K$9)</f>
        <v>519.75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4"/>
        <v>286</v>
      </c>
      <c r="Y3731" s="14">
        <f t="shared" si="1165"/>
        <v>684.75</v>
      </c>
      <c r="Z3731" s="14">
        <f t="shared" si="1166"/>
        <v>0</v>
      </c>
      <c r="AA3731" s="14">
        <f t="shared" si="1167"/>
        <v>0</v>
      </c>
      <c r="AB3731" s="14">
        <f t="shared" si="1168"/>
        <v>0</v>
      </c>
      <c r="AC3731" s="15">
        <f t="shared" si="1163"/>
        <v>970.8</v>
      </c>
      <c r="AD3731" s="48">
        <f>(ROUND(AC3731-AC3725,1)/AC3725)</f>
        <v>0.10318181818181818</v>
      </c>
      <c r="AE3731" s="113"/>
      <c r="AF3731" s="60"/>
    </row>
    <row r="3732" spans="1:32">
      <c r="A3732" s="99" t="s">
        <v>831</v>
      </c>
      <c r="B3732" s="91"/>
      <c r="C3732" s="21" t="s">
        <v>2</v>
      </c>
      <c r="D3732" s="12">
        <v>55</v>
      </c>
      <c r="E3732" s="12">
        <v>0</v>
      </c>
      <c r="F3732" s="12">
        <v>110</v>
      </c>
      <c r="G3732" s="12">
        <v>0</v>
      </c>
      <c r="H3732" s="12">
        <v>0</v>
      </c>
      <c r="I3732" s="13">
        <v>60</v>
      </c>
      <c r="J3732" s="13">
        <v>40</v>
      </c>
      <c r="K3732" s="13">
        <v>52.5</v>
      </c>
      <c r="L3732" s="13">
        <v>52.5</v>
      </c>
      <c r="M3732" s="13">
        <v>0</v>
      </c>
      <c r="N3732" s="14">
        <f>D3732*$D$10</f>
        <v>71.5</v>
      </c>
      <c r="O3732" s="14">
        <f>E3732*$E$10</f>
        <v>0</v>
      </c>
      <c r="P3732" s="14">
        <f>F3732*$F$10</f>
        <v>165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214.5</v>
      </c>
      <c r="T3732" s="14">
        <f>(O3732/100)*(K3732*$J$10)</f>
        <v>0</v>
      </c>
      <c r="U3732" s="14">
        <f>(P3732/100)*(K3732*$K$10)+(P3732/100)*(L3732*$L$10)</f>
        <v>519.75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4"/>
        <v>286</v>
      </c>
      <c r="Y3732" s="14">
        <f t="shared" si="1165"/>
        <v>0</v>
      </c>
      <c r="Z3732" s="14">
        <f t="shared" si="1166"/>
        <v>684.75</v>
      </c>
      <c r="AA3732" s="14">
        <f t="shared" si="1167"/>
        <v>0</v>
      </c>
      <c r="AB3732" s="14">
        <f t="shared" si="1168"/>
        <v>0</v>
      </c>
      <c r="AC3732" s="15">
        <f t="shared" si="1163"/>
        <v>970.8</v>
      </c>
      <c r="AD3732" s="48">
        <f>(ROUND(AC3732-AC3725,1)/AC3725)</f>
        <v>0.10318181818181818</v>
      </c>
      <c r="AE3732" s="113"/>
      <c r="AF3732" s="60"/>
    </row>
    <row r="3733" spans="1:32">
      <c r="A3733" s="99" t="s">
        <v>832</v>
      </c>
      <c r="B3733" s="91"/>
      <c r="C3733" s="21" t="s">
        <v>3</v>
      </c>
      <c r="D3733" s="12">
        <v>55</v>
      </c>
      <c r="E3733" s="12">
        <v>0</v>
      </c>
      <c r="F3733" s="12">
        <v>0</v>
      </c>
      <c r="G3733" s="12">
        <v>110</v>
      </c>
      <c r="H3733" s="12">
        <v>0</v>
      </c>
      <c r="I3733" s="13">
        <v>60</v>
      </c>
      <c r="J3733" s="13">
        <v>40</v>
      </c>
      <c r="K3733" s="13">
        <v>0</v>
      </c>
      <c r="L3733" s="13">
        <v>105</v>
      </c>
      <c r="M3733" s="13">
        <v>0</v>
      </c>
      <c r="N3733" s="14">
        <f>D3733*$D$11</f>
        <v>71.5</v>
      </c>
      <c r="O3733" s="14">
        <f>E3733*$E$11</f>
        <v>0</v>
      </c>
      <c r="P3733" s="14">
        <f>F3733*$F$11</f>
        <v>0</v>
      </c>
      <c r="Q3733" s="14">
        <f>G3733*$G$11</f>
        <v>165</v>
      </c>
      <c r="R3733" s="14">
        <f>H3733*$H$11</f>
        <v>0</v>
      </c>
      <c r="S3733" s="14">
        <f>(N3733/100)*(I3733*$I$11)+(N3733/100)*(J3733*$J$11)</f>
        <v>214.5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519.75</v>
      </c>
      <c r="W3733" s="14">
        <f>(R3733/100)*(K3733*$K$11)+(R3733/100)*(L3733*$L$11)</f>
        <v>0</v>
      </c>
      <c r="X3733" s="14">
        <f t="shared" si="1164"/>
        <v>286</v>
      </c>
      <c r="Y3733" s="14">
        <f t="shared" si="1165"/>
        <v>0</v>
      </c>
      <c r="Z3733" s="14">
        <f t="shared" si="1166"/>
        <v>0</v>
      </c>
      <c r="AA3733" s="14">
        <f t="shared" si="1167"/>
        <v>684.75</v>
      </c>
      <c r="AB3733" s="14">
        <f t="shared" si="1168"/>
        <v>0</v>
      </c>
      <c r="AC3733" s="15">
        <f t="shared" si="1163"/>
        <v>970.8</v>
      </c>
      <c r="AD3733" s="48">
        <f>(ROUND(AC3733-AC3725,1)/AC3725)</f>
        <v>0.10318181818181818</v>
      </c>
      <c r="AE3733" s="113"/>
      <c r="AF3733" s="60"/>
    </row>
    <row r="3734" spans="1:32">
      <c r="A3734" s="99" t="s">
        <v>833</v>
      </c>
      <c r="B3734" s="91"/>
      <c r="C3734" s="21" t="s">
        <v>4</v>
      </c>
      <c r="D3734" s="12">
        <v>55</v>
      </c>
      <c r="E3734" s="12">
        <v>0</v>
      </c>
      <c r="F3734" s="12">
        <v>0</v>
      </c>
      <c r="G3734" s="12">
        <v>0</v>
      </c>
      <c r="H3734" s="12">
        <v>110</v>
      </c>
      <c r="I3734" s="13">
        <v>60</v>
      </c>
      <c r="J3734" s="13">
        <v>40</v>
      </c>
      <c r="K3734" s="13">
        <v>52.5</v>
      </c>
      <c r="L3734" s="13">
        <v>52.5</v>
      </c>
      <c r="M3734" s="13">
        <v>0</v>
      </c>
      <c r="N3734" s="14">
        <f>D3734*$D$12</f>
        <v>71.5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165</v>
      </c>
      <c r="S3734" s="14">
        <f>(N3734/100)*(I3734*$I$12)+(N3734/100)*(J3734*$J$12)</f>
        <v>214.5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519.75</v>
      </c>
      <c r="X3734" s="14">
        <f t="shared" si="1164"/>
        <v>286</v>
      </c>
      <c r="Y3734" s="14">
        <f t="shared" si="1165"/>
        <v>0</v>
      </c>
      <c r="Z3734" s="14">
        <f t="shared" si="1166"/>
        <v>0</v>
      </c>
      <c r="AA3734" s="14">
        <f t="shared" si="1167"/>
        <v>0</v>
      </c>
      <c r="AB3734" s="14">
        <f t="shared" si="1168"/>
        <v>684.75</v>
      </c>
      <c r="AC3734" s="15">
        <f t="shared" si="1163"/>
        <v>970.8</v>
      </c>
      <c r="AD3734" s="48">
        <f>(ROUND(AC3734-AC3725,1)/AC3725)</f>
        <v>0.10318181818181818</v>
      </c>
      <c r="AE3734" s="113"/>
      <c r="AF3734" s="60"/>
    </row>
    <row r="3735" spans="1:32">
      <c r="A3735" s="99" t="s">
        <v>834</v>
      </c>
      <c r="B3735" s="91"/>
      <c r="C3735" s="21" t="s">
        <v>327</v>
      </c>
      <c r="D3735" s="12">
        <v>110</v>
      </c>
      <c r="E3735" s="12">
        <v>0</v>
      </c>
      <c r="F3735" s="12">
        <v>0</v>
      </c>
      <c r="G3735" s="12">
        <v>0</v>
      </c>
      <c r="H3735" s="12">
        <v>0</v>
      </c>
      <c r="I3735" s="13">
        <v>60</v>
      </c>
      <c r="J3735" s="13">
        <v>40</v>
      </c>
      <c r="K3735" s="13">
        <v>0</v>
      </c>
      <c r="L3735" s="13">
        <v>0</v>
      </c>
      <c r="M3735" s="13">
        <v>80</v>
      </c>
      <c r="N3735" s="14">
        <f>D3735*$D$13</f>
        <v>165</v>
      </c>
      <c r="O3735" s="14">
        <f>E3735*$E$13</f>
        <v>0</v>
      </c>
      <c r="P3735" s="14">
        <f>F3735*$F$13</f>
        <v>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891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4"/>
        <v>1056</v>
      </c>
      <c r="Y3735" s="14">
        <f t="shared" si="1165"/>
        <v>0</v>
      </c>
      <c r="Z3735" s="14">
        <f t="shared" si="1166"/>
        <v>0</v>
      </c>
      <c r="AA3735" s="14">
        <f t="shared" si="1167"/>
        <v>0</v>
      </c>
      <c r="AB3735" s="14">
        <f t="shared" si="1168"/>
        <v>0</v>
      </c>
      <c r="AC3735" s="15">
        <f t="shared" si="1163"/>
        <v>1056</v>
      </c>
      <c r="AD3735" s="48">
        <f>(ROUND(AC3735-AC3725,1)/AC3725)</f>
        <v>0.2</v>
      </c>
      <c r="AE3735" s="113"/>
      <c r="AF3735" s="60"/>
    </row>
    <row r="3736" spans="1:32">
      <c r="A3736" s="99" t="s">
        <v>835</v>
      </c>
      <c r="B3736" s="91"/>
      <c r="C3736" s="21" t="s">
        <v>328</v>
      </c>
      <c r="D3736" s="12">
        <v>120</v>
      </c>
      <c r="E3736" s="12">
        <v>0</v>
      </c>
      <c r="F3736" s="12">
        <v>0</v>
      </c>
      <c r="G3736" s="12">
        <v>0</v>
      </c>
      <c r="H3736" s="12">
        <v>0</v>
      </c>
      <c r="I3736" s="13">
        <v>60</v>
      </c>
      <c r="J3736" s="13">
        <v>40</v>
      </c>
      <c r="K3736" s="13">
        <v>58</v>
      </c>
      <c r="L3736" s="13">
        <v>0</v>
      </c>
      <c r="M3736" s="13">
        <v>0</v>
      </c>
      <c r="N3736" s="14">
        <f>D3736*$D$14</f>
        <v>180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853.2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4"/>
        <v>1033.2</v>
      </c>
      <c r="Y3736" s="14">
        <f t="shared" si="1165"/>
        <v>0</v>
      </c>
      <c r="Z3736" s="14">
        <f t="shared" si="1166"/>
        <v>0</v>
      </c>
      <c r="AA3736" s="14">
        <f t="shared" si="1167"/>
        <v>0</v>
      </c>
      <c r="AB3736" s="14">
        <f t="shared" si="1168"/>
        <v>0</v>
      </c>
      <c r="AC3736" s="15">
        <f t="shared" si="1163"/>
        <v>1033.2</v>
      </c>
      <c r="AD3736" s="48">
        <f>(ROUND(AC3736-AC3725,1)/AC3725)</f>
        <v>0.17409090909090907</v>
      </c>
      <c r="AE3736" s="113"/>
      <c r="AF3736" s="60"/>
    </row>
    <row r="3737" spans="1:32">
      <c r="A3737" s="99"/>
      <c r="B3737" s="91"/>
      <c r="C3737" s="21" t="s">
        <v>329</v>
      </c>
      <c r="D3737" s="12">
        <v>120</v>
      </c>
      <c r="E3737" s="12">
        <v>0</v>
      </c>
      <c r="F3737" s="12">
        <v>0</v>
      </c>
      <c r="G3737" s="12">
        <v>0</v>
      </c>
      <c r="H3737" s="12">
        <v>0</v>
      </c>
      <c r="I3737" s="13">
        <v>60</v>
      </c>
      <c r="J3737" s="13">
        <v>40</v>
      </c>
      <c r="K3737" s="13">
        <v>0</v>
      </c>
      <c r="L3737" s="13">
        <v>58</v>
      </c>
      <c r="M3737" s="13">
        <v>0</v>
      </c>
      <c r="N3737" s="14">
        <f>D3737*$D$15</f>
        <v>180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853.2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4"/>
        <v>1033.2</v>
      </c>
      <c r="Y3737" s="14">
        <f t="shared" si="1165"/>
        <v>0</v>
      </c>
      <c r="Z3737" s="14">
        <f t="shared" si="1166"/>
        <v>0</v>
      </c>
      <c r="AA3737" s="14">
        <f t="shared" si="1167"/>
        <v>0</v>
      </c>
      <c r="AB3737" s="14">
        <f t="shared" si="1168"/>
        <v>0</v>
      </c>
      <c r="AC3737" s="15">
        <f t="shared" si="1163"/>
        <v>1033.2</v>
      </c>
      <c r="AD3737" s="48">
        <f>(ROUND(AC3737-AC3725,1)/AC3725)</f>
        <v>0.17409090909090907</v>
      </c>
      <c r="AE3737" s="113"/>
      <c r="AF3737" s="60"/>
    </row>
    <row r="3738" spans="1:32">
      <c r="A3738" s="99"/>
      <c r="B3738" s="91"/>
      <c r="C3738" s="21" t="s">
        <v>325</v>
      </c>
      <c r="D3738" s="12">
        <v>110</v>
      </c>
      <c r="E3738" s="12">
        <v>0</v>
      </c>
      <c r="F3738" s="12">
        <v>0</v>
      </c>
      <c r="G3738" s="12">
        <v>0</v>
      </c>
      <c r="H3738" s="12">
        <v>0</v>
      </c>
      <c r="I3738" s="13">
        <v>60</v>
      </c>
      <c r="J3738" s="13">
        <v>72</v>
      </c>
      <c r="K3738" s="13">
        <v>0</v>
      </c>
      <c r="L3738" s="13">
        <v>0</v>
      </c>
      <c r="M3738" s="13">
        <v>0</v>
      </c>
      <c r="N3738" s="14">
        <f>D3738*$D$16</f>
        <v>176</v>
      </c>
      <c r="O3738" s="14">
        <f>E3738*$E$16</f>
        <v>0</v>
      </c>
      <c r="P3738" s="14">
        <f>F3738*$F$16</f>
        <v>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675.84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4"/>
        <v>851.84</v>
      </c>
      <c r="Y3738" s="14">
        <f t="shared" si="1165"/>
        <v>0</v>
      </c>
      <c r="Z3738" s="14">
        <f t="shared" si="1166"/>
        <v>0</v>
      </c>
      <c r="AA3738" s="14">
        <f t="shared" si="1167"/>
        <v>0</v>
      </c>
      <c r="AB3738" s="14">
        <f t="shared" si="1168"/>
        <v>0</v>
      </c>
      <c r="AC3738" s="15">
        <f t="shared" si="1163"/>
        <v>851.8</v>
      </c>
      <c r="AD3738" s="48">
        <f>(ROUND(AC3738-AC3725,1)/AC3725)</f>
        <v>-3.2045454545454544E-2</v>
      </c>
      <c r="AE3738" s="113"/>
      <c r="AF3738" s="60"/>
    </row>
    <row r="3739" spans="1:32">
      <c r="A3739" s="99"/>
      <c r="B3739" s="91"/>
      <c r="C3739" s="21" t="s">
        <v>326</v>
      </c>
      <c r="D3739" s="12">
        <v>110</v>
      </c>
      <c r="E3739" s="12">
        <v>0</v>
      </c>
      <c r="F3739" s="12">
        <v>0</v>
      </c>
      <c r="G3739" s="12">
        <v>0</v>
      </c>
      <c r="H3739" s="12">
        <v>0</v>
      </c>
      <c r="I3739" s="13">
        <v>93</v>
      </c>
      <c r="J3739" s="13">
        <v>40</v>
      </c>
      <c r="K3739" s="13">
        <v>0</v>
      </c>
      <c r="L3739" s="13">
        <v>0</v>
      </c>
      <c r="M3739" s="13">
        <v>0</v>
      </c>
      <c r="N3739" s="14">
        <f>D3739*$D$17</f>
        <v>176</v>
      </c>
      <c r="O3739" s="14">
        <f>E3739*$E$17</f>
        <v>0</v>
      </c>
      <c r="P3739" s="14">
        <f>F3739*$F$17</f>
        <v>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806.96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4"/>
        <v>982.96</v>
      </c>
      <c r="Y3739" s="14">
        <f t="shared" si="1165"/>
        <v>0</v>
      </c>
      <c r="Z3739" s="14">
        <f t="shared" si="1166"/>
        <v>0</v>
      </c>
      <c r="AA3739" s="14">
        <f t="shared" si="1167"/>
        <v>0</v>
      </c>
      <c r="AB3739" s="14">
        <f t="shared" si="1168"/>
        <v>0</v>
      </c>
      <c r="AC3739" s="15">
        <f t="shared" si="1163"/>
        <v>983</v>
      </c>
      <c r="AD3739" s="48">
        <f>(ROUND(AC3739-AC3725,1)/AC3725)</f>
        <v>0.11704545454545455</v>
      </c>
      <c r="AE3739" s="113"/>
      <c r="AF3739" s="60"/>
    </row>
    <row r="3740" spans="1:32">
      <c r="A3740" s="106" t="s">
        <v>0</v>
      </c>
      <c r="B3740" s="92" t="s">
        <v>171</v>
      </c>
      <c r="C3740" s="50" t="s">
        <v>242</v>
      </c>
      <c r="D3740" s="11">
        <v>108</v>
      </c>
      <c r="E3740" s="11">
        <v>0</v>
      </c>
      <c r="F3740" s="11">
        <v>80</v>
      </c>
      <c r="G3740" s="11">
        <v>0</v>
      </c>
      <c r="H3740" s="11">
        <v>0</v>
      </c>
      <c r="I3740" s="51">
        <v>30</v>
      </c>
      <c r="J3740" s="51">
        <v>30</v>
      </c>
      <c r="K3740" s="51">
        <v>30</v>
      </c>
      <c r="L3740" s="51">
        <v>30</v>
      </c>
      <c r="M3740" s="51">
        <v>0</v>
      </c>
      <c r="N3740" s="52">
        <f>D3740*$D$3</f>
        <v>216</v>
      </c>
      <c r="O3740" s="52">
        <f>E3740*$E$3</f>
        <v>0</v>
      </c>
      <c r="P3740" s="52">
        <f>F3740*$F$3</f>
        <v>160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388.8</v>
      </c>
      <c r="T3740" s="52">
        <f>(O3740/100)*(K3740*$K$3)</f>
        <v>0</v>
      </c>
      <c r="U3740" s="52">
        <f>(P3740/100)*(K3740*$K$3)+(P3740/100)*(L3740*$L$3)</f>
        <v>288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si="1164"/>
        <v>604.79999999999995</v>
      </c>
      <c r="Y3740" s="52">
        <f t="shared" si="1165"/>
        <v>0</v>
      </c>
      <c r="Z3740" s="52">
        <f t="shared" si="1166"/>
        <v>448</v>
      </c>
      <c r="AA3740" s="52">
        <f t="shared" si="1167"/>
        <v>0</v>
      </c>
      <c r="AB3740" s="52">
        <f>R3740+W3740</f>
        <v>0</v>
      </c>
      <c r="AC3740" s="53">
        <f>ROUND(X3740+Y3740+Z3740+AA3740+AB3740,1)</f>
        <v>1052.8</v>
      </c>
      <c r="AD3740" s="58"/>
      <c r="AE3740" s="113"/>
      <c r="AF3740" s="60"/>
    </row>
    <row r="3741" spans="1:32">
      <c r="A3741" s="99" t="s">
        <v>802</v>
      </c>
      <c r="B3741" s="93">
        <v>18</v>
      </c>
      <c r="C3741" s="21" t="s">
        <v>324</v>
      </c>
      <c r="D3741" s="12">
        <v>108</v>
      </c>
      <c r="E3741" s="12">
        <v>0</v>
      </c>
      <c r="F3741" s="12">
        <v>80</v>
      </c>
      <c r="G3741" s="12">
        <v>0</v>
      </c>
      <c r="H3741" s="12">
        <v>0</v>
      </c>
      <c r="I3741" s="13">
        <v>55</v>
      </c>
      <c r="J3741" s="13">
        <v>55</v>
      </c>
      <c r="K3741" s="13">
        <v>30</v>
      </c>
      <c r="L3741" s="13">
        <v>30</v>
      </c>
      <c r="M3741" s="13">
        <v>0</v>
      </c>
      <c r="N3741" s="14">
        <f>D3741*$D$4</f>
        <v>172.8</v>
      </c>
      <c r="O3741" s="14">
        <f>E3741*$E$4</f>
        <v>0</v>
      </c>
      <c r="P3741" s="14">
        <f>F3741*$F$4</f>
        <v>128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665.28000000000009</v>
      </c>
      <c r="T3741" s="14">
        <f>(O3741/100)*(K3741*$K$4)</f>
        <v>0</v>
      </c>
      <c r="U3741" s="14">
        <f>(P3741/100)*(K3741*$K$4)+(P3741/100)*(L3741*$L$4)</f>
        <v>230.4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ref="X3741:X3754" si="1169">N3741+S3741</f>
        <v>838.08000000000015</v>
      </c>
      <c r="Y3741" s="14">
        <f t="shared" ref="Y3741:Y3754" si="1170">O3741+T3741</f>
        <v>0</v>
      </c>
      <c r="Z3741" s="14">
        <f t="shared" ref="Z3741:Z3754" si="1171">P3741+U3741</f>
        <v>358.4</v>
      </c>
      <c r="AA3741" s="14">
        <f t="shared" ref="AA3741:AA3754" si="1172">Q3741+V3741</f>
        <v>0</v>
      </c>
      <c r="AB3741" s="14">
        <f>R3741+W3741</f>
        <v>0</v>
      </c>
      <c r="AC3741" s="15">
        <f>ROUND(X3741+Y3741+Z3741+AA3741+AB3741,1)</f>
        <v>1196.5</v>
      </c>
      <c r="AD3741" s="48">
        <f>(ROUND(AC3741-AC3740,1)/AC3740)</f>
        <v>0.13649316109422491</v>
      </c>
      <c r="AE3741" s="113"/>
      <c r="AF3741" s="60"/>
    </row>
    <row r="3742" spans="1:32">
      <c r="A3742" s="99" t="s">
        <v>803</v>
      </c>
      <c r="B3742" s="93">
        <v>18</v>
      </c>
      <c r="C3742" s="21" t="s">
        <v>836</v>
      </c>
      <c r="D3742" s="12">
        <v>108</v>
      </c>
      <c r="E3742" s="12">
        <v>0</v>
      </c>
      <c r="F3742" s="12">
        <v>80</v>
      </c>
      <c r="G3742" s="12">
        <v>0</v>
      </c>
      <c r="H3742" s="12">
        <v>0</v>
      </c>
      <c r="I3742" s="13">
        <v>30</v>
      </c>
      <c r="J3742" s="13">
        <v>30</v>
      </c>
      <c r="K3742" s="13">
        <v>30</v>
      </c>
      <c r="L3742" s="13">
        <v>30</v>
      </c>
      <c r="M3742" s="13">
        <v>0</v>
      </c>
      <c r="N3742" s="14">
        <f>D3742*$D$5</f>
        <v>216</v>
      </c>
      <c r="O3742" s="14">
        <f>E3742*$E$5</f>
        <v>0</v>
      </c>
      <c r="P3742" s="14">
        <f>F3742*$F$5</f>
        <v>160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362.88</v>
      </c>
      <c r="T3742" s="14">
        <f>(O3742/100)*(K3742*$K$5)</f>
        <v>0</v>
      </c>
      <c r="U3742" s="14">
        <f>(P3742/100)*(K3742*$K$5)+(P3742/100)*(L3742*$L$5)</f>
        <v>268.8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169"/>
        <v>578.88</v>
      </c>
      <c r="Y3742" s="14">
        <f t="shared" si="1170"/>
        <v>0</v>
      </c>
      <c r="Z3742" s="14">
        <f t="shared" si="1171"/>
        <v>428.8</v>
      </c>
      <c r="AA3742" s="14">
        <f t="shared" si="1172"/>
        <v>0</v>
      </c>
      <c r="AB3742" s="14">
        <f>R3742+W3742</f>
        <v>0</v>
      </c>
      <c r="AC3742" s="15">
        <f t="shared" ref="AC3742:AC3754" si="1173">ROUND(X3742+Y3742+Z3742+AA3742+AB3742,1)</f>
        <v>1007.7</v>
      </c>
      <c r="AD3742" s="48">
        <f>(ROUND(AC3742-AC3740,1)/AC3740)</f>
        <v>-4.2838145896656535E-2</v>
      </c>
      <c r="AE3742" s="113"/>
      <c r="AF3742" s="60"/>
    </row>
    <row r="3743" spans="1:32">
      <c r="A3743" s="99" t="s">
        <v>804</v>
      </c>
      <c r="B3743" s="93">
        <v>0</v>
      </c>
      <c r="C3743" s="21" t="s">
        <v>337</v>
      </c>
      <c r="D3743" s="12">
        <v>108</v>
      </c>
      <c r="E3743" s="12">
        <v>0</v>
      </c>
      <c r="F3743" s="12">
        <v>80</v>
      </c>
      <c r="G3743" s="12">
        <v>0</v>
      </c>
      <c r="H3743" s="12">
        <v>0</v>
      </c>
      <c r="I3743" s="13">
        <v>30</v>
      </c>
      <c r="J3743" s="13">
        <v>30</v>
      </c>
      <c r="K3743" s="13">
        <v>30</v>
      </c>
      <c r="L3743" s="13">
        <v>30</v>
      </c>
      <c r="M3743" s="13">
        <v>0</v>
      </c>
      <c r="N3743" s="14">
        <f>D3743*$D$6</f>
        <v>216</v>
      </c>
      <c r="O3743" s="14">
        <f>E3743*$E$6</f>
        <v>0</v>
      </c>
      <c r="P3743" s="14">
        <f>F3743*$F$6</f>
        <v>160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362.88</v>
      </c>
      <c r="T3743" s="14">
        <f>(O3743/100)*(K3743*$K$6)</f>
        <v>0</v>
      </c>
      <c r="U3743" s="14">
        <f>(P3743/100)*(K3743*$K$6)+(P3743/100)*(L3743*$L$6)</f>
        <v>268.8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169"/>
        <v>578.88</v>
      </c>
      <c r="Y3743" s="14">
        <f t="shared" si="1170"/>
        <v>0</v>
      </c>
      <c r="Z3743" s="14">
        <f t="shared" si="1171"/>
        <v>428.8</v>
      </c>
      <c r="AA3743" s="14">
        <f t="shared" si="1172"/>
        <v>0</v>
      </c>
      <c r="AB3743" s="14">
        <f t="shared" ref="AB3743:AB3754" si="1174">R3743+W3743</f>
        <v>0</v>
      </c>
      <c r="AC3743" s="15">
        <f t="shared" si="1173"/>
        <v>1007.7</v>
      </c>
      <c r="AD3743" s="48">
        <f>(ROUND(AC3743-AC3740,1)/AC3740)</f>
        <v>-4.2838145896656535E-2</v>
      </c>
      <c r="AE3743" s="113" t="s">
        <v>801</v>
      </c>
      <c r="AF3743" s="60"/>
    </row>
    <row r="3744" spans="1:32">
      <c r="A3744" s="99" t="s">
        <v>805</v>
      </c>
      <c r="B3744" s="93">
        <v>0</v>
      </c>
      <c r="C3744" s="21" t="s">
        <v>338</v>
      </c>
      <c r="D3744" s="12">
        <v>108</v>
      </c>
      <c r="E3744" s="12">
        <v>0</v>
      </c>
      <c r="F3744" s="12">
        <v>80</v>
      </c>
      <c r="G3744" s="12">
        <v>0</v>
      </c>
      <c r="H3744" s="12">
        <v>0</v>
      </c>
      <c r="I3744" s="13">
        <v>30</v>
      </c>
      <c r="J3744" s="13">
        <v>30</v>
      </c>
      <c r="K3744" s="13">
        <v>30</v>
      </c>
      <c r="L3744" s="13">
        <v>30</v>
      </c>
      <c r="M3744" s="13">
        <v>0</v>
      </c>
      <c r="N3744" s="14">
        <f>D3744*$D$7</f>
        <v>216</v>
      </c>
      <c r="O3744" s="14">
        <f>E3744*$E$7</f>
        <v>0</v>
      </c>
      <c r="P3744" s="14">
        <f>F3744*$F$7</f>
        <v>160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362.88</v>
      </c>
      <c r="T3744" s="14">
        <f>(O3744/100)*(K3744*$K$7)</f>
        <v>0</v>
      </c>
      <c r="U3744" s="14">
        <f>(P3744/100)*(K3744*$K$7)+(P3744/100)*(L3744*$L$7)</f>
        <v>268.8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169"/>
        <v>578.88</v>
      </c>
      <c r="Y3744" s="14">
        <f t="shared" si="1170"/>
        <v>0</v>
      </c>
      <c r="Z3744" s="14">
        <f t="shared" si="1171"/>
        <v>428.8</v>
      </c>
      <c r="AA3744" s="14">
        <f t="shared" si="1172"/>
        <v>0</v>
      </c>
      <c r="AB3744" s="14">
        <f t="shared" si="1174"/>
        <v>0</v>
      </c>
      <c r="AC3744" s="15">
        <f t="shared" si="1173"/>
        <v>1007.7</v>
      </c>
      <c r="AD3744" s="48">
        <f>(ROUND(AC3744-AC3740,1)/AC3740)</f>
        <v>-4.2838145896656535E-2</v>
      </c>
      <c r="AE3744" s="113"/>
      <c r="AF3744" s="60"/>
    </row>
    <row r="3745" spans="1:32">
      <c r="A3745" s="99" t="s">
        <v>655</v>
      </c>
      <c r="B3745" s="93"/>
      <c r="C3745" s="21" t="s">
        <v>339</v>
      </c>
      <c r="D3745" s="12">
        <v>108</v>
      </c>
      <c r="E3745" s="12">
        <v>0</v>
      </c>
      <c r="F3745" s="12">
        <v>80</v>
      </c>
      <c r="G3745" s="12">
        <v>0</v>
      </c>
      <c r="H3745" s="12">
        <v>0</v>
      </c>
      <c r="I3745" s="13">
        <v>30</v>
      </c>
      <c r="J3745" s="13">
        <v>30</v>
      </c>
      <c r="K3745" s="13">
        <v>30</v>
      </c>
      <c r="L3745" s="13">
        <v>30</v>
      </c>
      <c r="M3745" s="13">
        <v>0</v>
      </c>
      <c r="N3745" s="14">
        <f>D3745*$D$8</f>
        <v>216</v>
      </c>
      <c r="O3745" s="14">
        <f>E3745*$E$8</f>
        <v>0</v>
      </c>
      <c r="P3745" s="14">
        <f>F3745*$F$8</f>
        <v>160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362.88</v>
      </c>
      <c r="T3745" s="14">
        <f>(O3745/100)*(K3745*$K$8)</f>
        <v>0</v>
      </c>
      <c r="U3745" s="14">
        <f>(P3745/100)*(K3745*$K$8)+(P3745/100)*(L3745*$L$8)</f>
        <v>268.8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169"/>
        <v>578.88</v>
      </c>
      <c r="Y3745" s="14">
        <f t="shared" si="1170"/>
        <v>0</v>
      </c>
      <c r="Z3745" s="14">
        <f t="shared" si="1171"/>
        <v>428.8</v>
      </c>
      <c r="AA3745" s="14">
        <f t="shared" si="1172"/>
        <v>0</v>
      </c>
      <c r="AB3745" s="14">
        <f t="shared" si="1174"/>
        <v>0</v>
      </c>
      <c r="AC3745" s="15">
        <f t="shared" si="1173"/>
        <v>1007.7</v>
      </c>
      <c r="AD3745" s="48">
        <f>(ROUND(AC3745-AC3740,1)/AC3740)</f>
        <v>-4.2838145896656535E-2</v>
      </c>
      <c r="AE3745" s="113"/>
      <c r="AF3745" s="60"/>
    </row>
    <row r="3746" spans="1:32">
      <c r="A3746" s="99" t="s">
        <v>596</v>
      </c>
      <c r="B3746" s="93"/>
      <c r="C3746" s="21" t="s">
        <v>1</v>
      </c>
      <c r="D3746" s="12">
        <v>54</v>
      </c>
      <c r="E3746" s="12">
        <v>170</v>
      </c>
      <c r="F3746" s="12">
        <v>0</v>
      </c>
      <c r="G3746" s="12">
        <v>0</v>
      </c>
      <c r="H3746" s="12">
        <v>0</v>
      </c>
      <c r="I3746" s="13">
        <v>30</v>
      </c>
      <c r="J3746" s="13">
        <v>30</v>
      </c>
      <c r="K3746" s="13">
        <v>80</v>
      </c>
      <c r="L3746" s="13">
        <v>0</v>
      </c>
      <c r="M3746" s="13">
        <v>0</v>
      </c>
      <c r="N3746" s="14">
        <f>D3746*$D$9</f>
        <v>70.2</v>
      </c>
      <c r="O3746" s="14">
        <f>E3746*$E$9</f>
        <v>255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126.36000000000001</v>
      </c>
      <c r="T3746" s="14">
        <f>(O3746/100)*(K3746*$K$9)</f>
        <v>612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69"/>
        <v>196.56</v>
      </c>
      <c r="Y3746" s="14">
        <f t="shared" si="1170"/>
        <v>867</v>
      </c>
      <c r="Z3746" s="14">
        <f t="shared" si="1171"/>
        <v>0</v>
      </c>
      <c r="AA3746" s="14">
        <f t="shared" si="1172"/>
        <v>0</v>
      </c>
      <c r="AB3746" s="14">
        <f t="shared" si="1174"/>
        <v>0</v>
      </c>
      <c r="AC3746" s="15">
        <f t="shared" si="1173"/>
        <v>1063.5999999999999</v>
      </c>
      <c r="AD3746" s="48">
        <f>(ROUND(AC3746-AC3740,1)/AC3740)</f>
        <v>1.0258358662613983E-2</v>
      </c>
      <c r="AE3746" s="113"/>
      <c r="AF3746" s="60"/>
    </row>
    <row r="3747" spans="1:32">
      <c r="A3747" s="99" t="s">
        <v>831</v>
      </c>
      <c r="B3747" s="93"/>
      <c r="C3747" s="21" t="s">
        <v>2</v>
      </c>
      <c r="D3747" s="12">
        <v>54</v>
      </c>
      <c r="E3747" s="12">
        <v>0</v>
      </c>
      <c r="F3747" s="12">
        <v>170</v>
      </c>
      <c r="G3747" s="12">
        <v>0</v>
      </c>
      <c r="H3747" s="12">
        <v>0</v>
      </c>
      <c r="I3747" s="13">
        <v>30</v>
      </c>
      <c r="J3747" s="13">
        <v>30</v>
      </c>
      <c r="K3747" s="13">
        <v>40</v>
      </c>
      <c r="L3747" s="13">
        <v>40</v>
      </c>
      <c r="M3747" s="13">
        <v>0</v>
      </c>
      <c r="N3747" s="14">
        <f>D3747*$D$10</f>
        <v>70.2</v>
      </c>
      <c r="O3747" s="14">
        <f>E3747*$E$10</f>
        <v>0</v>
      </c>
      <c r="P3747" s="14">
        <f>F3747*$F$10</f>
        <v>255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126.36000000000001</v>
      </c>
      <c r="T3747" s="14">
        <f>(O3747/100)*(K3747*$J$10)</f>
        <v>0</v>
      </c>
      <c r="U3747" s="14">
        <f>(P3747/100)*(K3747*$K$10)+(P3747/100)*(L3747*$L$10)</f>
        <v>612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69"/>
        <v>196.56</v>
      </c>
      <c r="Y3747" s="14">
        <f t="shared" si="1170"/>
        <v>0</v>
      </c>
      <c r="Z3747" s="14">
        <f t="shared" si="1171"/>
        <v>867</v>
      </c>
      <c r="AA3747" s="14">
        <f t="shared" si="1172"/>
        <v>0</v>
      </c>
      <c r="AB3747" s="14">
        <f t="shared" si="1174"/>
        <v>0</v>
      </c>
      <c r="AC3747" s="15">
        <f t="shared" si="1173"/>
        <v>1063.5999999999999</v>
      </c>
      <c r="AD3747" s="48">
        <f>(ROUND(AC3747-AC3740,1)/AC3740)</f>
        <v>1.0258358662613983E-2</v>
      </c>
      <c r="AE3747" s="113"/>
      <c r="AF3747" s="60"/>
    </row>
    <row r="3748" spans="1:32">
      <c r="A3748" s="99" t="s">
        <v>832</v>
      </c>
      <c r="B3748" s="93"/>
      <c r="C3748" s="21" t="s">
        <v>3</v>
      </c>
      <c r="D3748" s="12">
        <v>54</v>
      </c>
      <c r="E3748" s="12">
        <v>0</v>
      </c>
      <c r="F3748" s="12">
        <v>0</v>
      </c>
      <c r="G3748" s="12">
        <v>170</v>
      </c>
      <c r="H3748" s="12">
        <v>0</v>
      </c>
      <c r="I3748" s="13">
        <v>30</v>
      </c>
      <c r="J3748" s="13">
        <v>30</v>
      </c>
      <c r="K3748" s="13">
        <v>0</v>
      </c>
      <c r="L3748" s="13">
        <v>80</v>
      </c>
      <c r="M3748" s="13">
        <v>0</v>
      </c>
      <c r="N3748" s="14">
        <f>D3748*$D$11</f>
        <v>70.2</v>
      </c>
      <c r="O3748" s="14">
        <f>E3748*$E$11</f>
        <v>0</v>
      </c>
      <c r="P3748" s="14">
        <f>F3748*$F$11</f>
        <v>0</v>
      </c>
      <c r="Q3748" s="14">
        <f>G3748*$G$11</f>
        <v>255</v>
      </c>
      <c r="R3748" s="14">
        <f>H3748*$H$11</f>
        <v>0</v>
      </c>
      <c r="S3748" s="14">
        <f>(N3748/100)*(I3748*$I$11)+(N3748/100)*(J3748*$J$11)</f>
        <v>126.36000000000001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612</v>
      </c>
      <c r="W3748" s="14">
        <f>(R3748/100)*(K3748*$K$11)+(R3748/100)*(L3748*$L$11)</f>
        <v>0</v>
      </c>
      <c r="X3748" s="14">
        <f t="shared" si="1169"/>
        <v>196.56</v>
      </c>
      <c r="Y3748" s="14">
        <f t="shared" si="1170"/>
        <v>0</v>
      </c>
      <c r="Z3748" s="14">
        <f t="shared" si="1171"/>
        <v>0</v>
      </c>
      <c r="AA3748" s="14">
        <f t="shared" si="1172"/>
        <v>867</v>
      </c>
      <c r="AB3748" s="14">
        <f t="shared" si="1174"/>
        <v>0</v>
      </c>
      <c r="AC3748" s="15">
        <f t="shared" si="1173"/>
        <v>1063.5999999999999</v>
      </c>
      <c r="AD3748" s="48">
        <f>(ROUND(AC3748-AC3740,1)/AC3740)</f>
        <v>1.0258358662613983E-2</v>
      </c>
      <c r="AE3748" s="113"/>
      <c r="AF3748" s="60"/>
    </row>
    <row r="3749" spans="1:32">
      <c r="A3749" s="99" t="s">
        <v>833</v>
      </c>
      <c r="B3749" s="93"/>
      <c r="C3749" s="21" t="s">
        <v>4</v>
      </c>
      <c r="D3749" s="12">
        <v>54</v>
      </c>
      <c r="E3749" s="12">
        <v>0</v>
      </c>
      <c r="F3749" s="12">
        <v>0</v>
      </c>
      <c r="G3749" s="12">
        <v>0</v>
      </c>
      <c r="H3749" s="12">
        <v>170</v>
      </c>
      <c r="I3749" s="13">
        <v>30</v>
      </c>
      <c r="J3749" s="13">
        <v>30</v>
      </c>
      <c r="K3749" s="13">
        <v>40</v>
      </c>
      <c r="L3749" s="13">
        <v>40</v>
      </c>
      <c r="M3749" s="13">
        <v>0</v>
      </c>
      <c r="N3749" s="14">
        <f>D3749*$D$12</f>
        <v>70.2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255</v>
      </c>
      <c r="S3749" s="14">
        <f>(N3749/100)*(I3749*$I$12)+(N3749/100)*(J3749*$J$12)</f>
        <v>126.36000000000001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612</v>
      </c>
      <c r="X3749" s="14">
        <f t="shared" si="1169"/>
        <v>196.56</v>
      </c>
      <c r="Y3749" s="14">
        <f t="shared" si="1170"/>
        <v>0</v>
      </c>
      <c r="Z3749" s="14">
        <f t="shared" si="1171"/>
        <v>0</v>
      </c>
      <c r="AA3749" s="14">
        <f t="shared" si="1172"/>
        <v>0</v>
      </c>
      <c r="AB3749" s="14">
        <f t="shared" si="1174"/>
        <v>867</v>
      </c>
      <c r="AC3749" s="15">
        <f t="shared" si="1173"/>
        <v>1063.5999999999999</v>
      </c>
      <c r="AD3749" s="48">
        <f>(ROUND(AC3749-AC3740,1)/AC3740)</f>
        <v>1.0258358662613983E-2</v>
      </c>
      <c r="AE3749" s="113"/>
      <c r="AF3749" s="60"/>
    </row>
    <row r="3750" spans="1:32">
      <c r="A3750" s="99" t="s">
        <v>834</v>
      </c>
      <c r="B3750" s="93"/>
      <c r="C3750" s="21" t="s">
        <v>327</v>
      </c>
      <c r="D3750" s="12">
        <v>108</v>
      </c>
      <c r="E3750" s="12">
        <v>0</v>
      </c>
      <c r="F3750" s="12">
        <v>80</v>
      </c>
      <c r="G3750" s="12">
        <v>0</v>
      </c>
      <c r="H3750" s="12">
        <v>0</v>
      </c>
      <c r="I3750" s="13">
        <v>30</v>
      </c>
      <c r="J3750" s="13">
        <v>30</v>
      </c>
      <c r="K3750" s="13">
        <v>30</v>
      </c>
      <c r="L3750" s="13">
        <v>30</v>
      </c>
      <c r="M3750" s="13">
        <v>35</v>
      </c>
      <c r="N3750" s="14">
        <f>D3750*$D$13</f>
        <v>162</v>
      </c>
      <c r="O3750" s="14">
        <f>E3750*$E$13</f>
        <v>0</v>
      </c>
      <c r="P3750" s="14">
        <f>F3750*$F$13</f>
        <v>120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461.70000000000005</v>
      </c>
      <c r="T3750" s="14">
        <f>(O3750/100)*(K3750*$K$13)+(O3750/100)*(M3750*$M$13)</f>
        <v>0</v>
      </c>
      <c r="U3750" s="14">
        <f>(P3750/100)*(K3750*$K$13)+(P3750/100)*(L3750*$L$13)+(P3750/100)*(M3750*$M$13)</f>
        <v>384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169"/>
        <v>623.70000000000005</v>
      </c>
      <c r="Y3750" s="14">
        <f t="shared" si="1170"/>
        <v>0</v>
      </c>
      <c r="Z3750" s="14">
        <f t="shared" si="1171"/>
        <v>504</v>
      </c>
      <c r="AA3750" s="14">
        <f t="shared" si="1172"/>
        <v>0</v>
      </c>
      <c r="AB3750" s="14">
        <f t="shared" si="1174"/>
        <v>0</v>
      </c>
      <c r="AC3750" s="15">
        <f t="shared" si="1173"/>
        <v>1127.7</v>
      </c>
      <c r="AD3750" s="48">
        <f>(ROUND(AC3750-AC3740,1)/AC3740)</f>
        <v>7.1143617021276598E-2</v>
      </c>
      <c r="AE3750" s="113"/>
      <c r="AF3750" s="60"/>
    </row>
    <row r="3751" spans="1:32">
      <c r="A3751" s="99" t="s">
        <v>835</v>
      </c>
      <c r="B3751" s="93"/>
      <c r="C3751" s="21" t="s">
        <v>328</v>
      </c>
      <c r="D3751" s="12">
        <v>145</v>
      </c>
      <c r="E3751" s="12">
        <v>0</v>
      </c>
      <c r="F3751" s="12">
        <v>0</v>
      </c>
      <c r="G3751" s="12">
        <v>0</v>
      </c>
      <c r="H3751" s="12">
        <v>0</v>
      </c>
      <c r="I3751" s="13">
        <v>30</v>
      </c>
      <c r="J3751" s="13">
        <v>30</v>
      </c>
      <c r="K3751" s="13">
        <v>86</v>
      </c>
      <c r="L3751" s="13">
        <v>0</v>
      </c>
      <c r="M3751" s="13">
        <v>0</v>
      </c>
      <c r="N3751" s="14">
        <f>D3751*$D$14</f>
        <v>217.5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952.64999999999986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69"/>
        <v>1170.1499999999999</v>
      </c>
      <c r="Y3751" s="14">
        <f t="shared" si="1170"/>
        <v>0</v>
      </c>
      <c r="Z3751" s="14">
        <f t="shared" si="1171"/>
        <v>0</v>
      </c>
      <c r="AA3751" s="14">
        <f t="shared" si="1172"/>
        <v>0</v>
      </c>
      <c r="AB3751" s="14">
        <f t="shared" si="1174"/>
        <v>0</v>
      </c>
      <c r="AC3751" s="15">
        <f t="shared" si="1173"/>
        <v>1170.2</v>
      </c>
      <c r="AD3751" s="48">
        <f>(ROUND(AC3751-AC3740,1)/AC3740)</f>
        <v>0.11151215805471125</v>
      </c>
      <c r="AE3751" s="113"/>
      <c r="AF3751" s="60"/>
    </row>
    <row r="3752" spans="1:32">
      <c r="A3752" s="99"/>
      <c r="B3752" s="93"/>
      <c r="C3752" s="21" t="s">
        <v>329</v>
      </c>
      <c r="D3752" s="12">
        <v>145</v>
      </c>
      <c r="E3752" s="12">
        <v>0</v>
      </c>
      <c r="F3752" s="12">
        <v>0</v>
      </c>
      <c r="G3752" s="12">
        <v>0</v>
      </c>
      <c r="H3752" s="12">
        <v>0</v>
      </c>
      <c r="I3752" s="13">
        <v>30</v>
      </c>
      <c r="J3752" s="13">
        <v>30</v>
      </c>
      <c r="K3752" s="13">
        <v>0</v>
      </c>
      <c r="L3752" s="13">
        <v>86</v>
      </c>
      <c r="M3752" s="13">
        <v>0</v>
      </c>
      <c r="N3752" s="14">
        <f>D3752*$D$15</f>
        <v>217.5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952.64999999999986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69"/>
        <v>1170.1499999999999</v>
      </c>
      <c r="Y3752" s="14">
        <f t="shared" si="1170"/>
        <v>0</v>
      </c>
      <c r="Z3752" s="14">
        <f t="shared" si="1171"/>
        <v>0</v>
      </c>
      <c r="AA3752" s="14">
        <f t="shared" si="1172"/>
        <v>0</v>
      </c>
      <c r="AB3752" s="14">
        <f t="shared" si="1174"/>
        <v>0</v>
      </c>
      <c r="AC3752" s="15">
        <f t="shared" si="1173"/>
        <v>1170.2</v>
      </c>
      <c r="AD3752" s="48">
        <f>(ROUND(AC3752-AC3740,1)/AC3740)</f>
        <v>0.11151215805471125</v>
      </c>
      <c r="AE3752" s="113"/>
      <c r="AF3752" s="60"/>
    </row>
    <row r="3753" spans="1:32">
      <c r="A3753" s="99"/>
      <c r="B3753" s="93"/>
      <c r="C3753" s="21" t="s">
        <v>325</v>
      </c>
      <c r="D3753" s="12">
        <v>108</v>
      </c>
      <c r="E3753" s="12">
        <v>0</v>
      </c>
      <c r="F3753" s="12">
        <v>80</v>
      </c>
      <c r="G3753" s="12">
        <v>0</v>
      </c>
      <c r="H3753" s="12">
        <v>0</v>
      </c>
      <c r="I3753" s="13">
        <v>30</v>
      </c>
      <c r="J3753" s="13">
        <v>67</v>
      </c>
      <c r="K3753" s="13">
        <v>30</v>
      </c>
      <c r="L3753" s="13">
        <v>30</v>
      </c>
      <c r="M3753" s="13">
        <v>0</v>
      </c>
      <c r="N3753" s="14">
        <f>D3753*$D$16</f>
        <v>172.8</v>
      </c>
      <c r="O3753" s="14">
        <f>E3753*$E$16</f>
        <v>0</v>
      </c>
      <c r="P3753" s="14">
        <f>F3753*$F$16</f>
        <v>128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572.83200000000011</v>
      </c>
      <c r="T3753" s="14">
        <f>(O3753/100)*(K3753*$K$16)</f>
        <v>0</v>
      </c>
      <c r="U3753" s="14">
        <f>(P3753/100)*(K3753*$K$16)+(P3753/100)*(L3753*$L$16)</f>
        <v>230.4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169"/>
        <v>745.63200000000006</v>
      </c>
      <c r="Y3753" s="14">
        <f t="shared" si="1170"/>
        <v>0</v>
      </c>
      <c r="Z3753" s="14">
        <f t="shared" si="1171"/>
        <v>358.4</v>
      </c>
      <c r="AA3753" s="14">
        <f t="shared" si="1172"/>
        <v>0</v>
      </c>
      <c r="AB3753" s="14">
        <f t="shared" si="1174"/>
        <v>0</v>
      </c>
      <c r="AC3753" s="15">
        <f t="shared" si="1173"/>
        <v>1104</v>
      </c>
      <c r="AD3753" s="48">
        <f>(ROUND(AC3753-AC3740,1)/AC3740)</f>
        <v>4.8632218844984809E-2</v>
      </c>
      <c r="AE3753" s="113"/>
      <c r="AF3753" s="60"/>
    </row>
    <row r="3754" spans="1:32">
      <c r="A3754" s="99"/>
      <c r="B3754" s="93"/>
      <c r="C3754" s="21" t="s">
        <v>326</v>
      </c>
      <c r="D3754" s="12">
        <v>108</v>
      </c>
      <c r="E3754" s="12">
        <v>0</v>
      </c>
      <c r="F3754" s="12">
        <v>80</v>
      </c>
      <c r="G3754" s="12">
        <v>0</v>
      </c>
      <c r="H3754" s="12">
        <v>0</v>
      </c>
      <c r="I3754" s="13">
        <v>67</v>
      </c>
      <c r="J3754" s="13">
        <v>30</v>
      </c>
      <c r="K3754" s="13">
        <v>30</v>
      </c>
      <c r="L3754" s="13">
        <v>30</v>
      </c>
      <c r="M3754" s="13">
        <v>0</v>
      </c>
      <c r="N3754" s="14">
        <f>D3754*$D$17</f>
        <v>172.8</v>
      </c>
      <c r="O3754" s="14">
        <f>E3754*$E$17</f>
        <v>0</v>
      </c>
      <c r="P3754" s="14">
        <f>F3754*$F$17</f>
        <v>128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572.83200000000011</v>
      </c>
      <c r="T3754" s="14">
        <f>(O3754/100)*(K3754*$K$17)</f>
        <v>0</v>
      </c>
      <c r="U3754" s="14">
        <f>(P3754/100)*(K3754*$K$17)+(P3754/100)*(L3754*$L$17)</f>
        <v>230.4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169"/>
        <v>745.63200000000006</v>
      </c>
      <c r="Y3754" s="14">
        <f t="shared" si="1170"/>
        <v>0</v>
      </c>
      <c r="Z3754" s="14">
        <f t="shared" si="1171"/>
        <v>358.4</v>
      </c>
      <c r="AA3754" s="14">
        <f t="shared" si="1172"/>
        <v>0</v>
      </c>
      <c r="AB3754" s="14">
        <f t="shared" si="1174"/>
        <v>0</v>
      </c>
      <c r="AC3754" s="15">
        <f t="shared" si="1173"/>
        <v>1104</v>
      </c>
      <c r="AD3754" s="48">
        <f>(ROUND(AC3754-AC3740,1)/AC3740)</f>
        <v>4.8632218844984809E-2</v>
      </c>
      <c r="AE3754" s="113"/>
      <c r="AF3754" s="60"/>
    </row>
    <row r="3755" spans="1:32">
      <c r="A3755" s="106" t="s">
        <v>0</v>
      </c>
      <c r="B3755" s="90" t="s">
        <v>233</v>
      </c>
      <c r="C3755" s="50" t="s">
        <v>242</v>
      </c>
      <c r="D3755" s="11">
        <v>116</v>
      </c>
      <c r="E3755" s="11">
        <v>0</v>
      </c>
      <c r="F3755" s="11">
        <v>0</v>
      </c>
      <c r="G3755" s="11">
        <v>85</v>
      </c>
      <c r="H3755" s="11">
        <v>0</v>
      </c>
      <c r="I3755" s="51">
        <v>10</v>
      </c>
      <c r="J3755" s="51">
        <v>50</v>
      </c>
      <c r="K3755" s="51">
        <v>0</v>
      </c>
      <c r="L3755" s="51">
        <v>50</v>
      </c>
      <c r="M3755" s="51">
        <v>0</v>
      </c>
      <c r="N3755" s="52">
        <f>D3755*$D$3</f>
        <v>232</v>
      </c>
      <c r="O3755" s="52">
        <f>E3755*$E$3</f>
        <v>0</v>
      </c>
      <c r="P3755" s="52">
        <f>F3755*$F$3</f>
        <v>0</v>
      </c>
      <c r="Q3755" s="52">
        <f>G3755*$G$3</f>
        <v>170</v>
      </c>
      <c r="R3755" s="52">
        <f>H3755*$H$3</f>
        <v>0</v>
      </c>
      <c r="S3755" s="52">
        <f>(N3755/100)*(I3755*$I$3)+(N3755/100)*(J3755*$J$3)</f>
        <v>417.6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255</v>
      </c>
      <c r="W3755" s="52">
        <f>(R3755/100)*(K3755*$K$3)+(R3755/100)*(L3755*$L$3)</f>
        <v>0</v>
      </c>
      <c r="X3755" s="52">
        <f t="shared" ref="X3755:AB3757" si="1175">N3755+S3755</f>
        <v>649.6</v>
      </c>
      <c r="Y3755" s="52">
        <f t="shared" si="1175"/>
        <v>0</v>
      </c>
      <c r="Z3755" s="52">
        <f t="shared" si="1175"/>
        <v>0</v>
      </c>
      <c r="AA3755" s="52">
        <f t="shared" si="1175"/>
        <v>425</v>
      </c>
      <c r="AB3755" s="52">
        <f t="shared" si="1175"/>
        <v>0</v>
      </c>
      <c r="AC3755" s="53">
        <f>ROUND(X3755+Y3755+Z3755+AA3755+AB3755,1)</f>
        <v>1074.5999999999999</v>
      </c>
      <c r="AD3755" s="58"/>
      <c r="AE3755" s="113"/>
      <c r="AF3755" s="60"/>
    </row>
    <row r="3756" spans="1:32">
      <c r="A3756" s="99" t="s">
        <v>802</v>
      </c>
      <c r="B3756" s="91">
        <v>18</v>
      </c>
      <c r="C3756" s="21" t="s">
        <v>324</v>
      </c>
      <c r="D3756" s="12">
        <v>116</v>
      </c>
      <c r="E3756" s="12">
        <v>0</v>
      </c>
      <c r="F3756" s="12">
        <v>0</v>
      </c>
      <c r="G3756" s="12">
        <v>85</v>
      </c>
      <c r="H3756" s="12">
        <v>0</v>
      </c>
      <c r="I3756" s="13">
        <v>30</v>
      </c>
      <c r="J3756" s="13">
        <v>70</v>
      </c>
      <c r="K3756" s="13">
        <v>0</v>
      </c>
      <c r="L3756" s="13">
        <v>50</v>
      </c>
      <c r="M3756" s="13">
        <v>0</v>
      </c>
      <c r="N3756" s="14">
        <f>D3756*$D$4</f>
        <v>185.60000000000002</v>
      </c>
      <c r="O3756" s="14">
        <f>E3756*$E$4</f>
        <v>0</v>
      </c>
      <c r="P3756" s="14">
        <f>F3756*$F$4</f>
        <v>0</v>
      </c>
      <c r="Q3756" s="14">
        <f>G3756*$G$4</f>
        <v>136</v>
      </c>
      <c r="R3756" s="14">
        <f>H3756*$H$4</f>
        <v>0</v>
      </c>
      <c r="S3756" s="14">
        <f>(N3756/100)*(I3756*$I$4)+(N3756/100)*(J3756*$J$4)</f>
        <v>649.60000000000014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204.00000000000003</v>
      </c>
      <c r="W3756" s="14">
        <f>(R3756/100)*(K3756*$K$4)+(R3756/100)*(L3756*$L$4)</f>
        <v>0</v>
      </c>
      <c r="X3756" s="14">
        <f t="shared" si="1175"/>
        <v>835.20000000000016</v>
      </c>
      <c r="Y3756" s="14">
        <f t="shared" si="1175"/>
        <v>0</v>
      </c>
      <c r="Z3756" s="14">
        <f t="shared" si="1175"/>
        <v>0</v>
      </c>
      <c r="AA3756" s="14">
        <f t="shared" si="1175"/>
        <v>340</v>
      </c>
      <c r="AB3756" s="14">
        <f t="shared" si="1175"/>
        <v>0</v>
      </c>
      <c r="AC3756" s="15">
        <f>ROUND(X3756+Y3756+Z3756+AA3756+AB3756,1)</f>
        <v>1175.2</v>
      </c>
      <c r="AD3756" s="48">
        <f>(ROUND(AC3756-AC3755,1)/AC3755)</f>
        <v>9.3616229294621253E-2</v>
      </c>
      <c r="AE3756" s="113"/>
      <c r="AF3756" s="60"/>
    </row>
    <row r="3757" spans="1:32">
      <c r="A3757" s="99" t="s">
        <v>803</v>
      </c>
      <c r="B3757" s="91">
        <v>18</v>
      </c>
      <c r="C3757" s="21" t="s">
        <v>836</v>
      </c>
      <c r="D3757" s="12">
        <v>116</v>
      </c>
      <c r="E3757" s="12">
        <v>0</v>
      </c>
      <c r="F3757" s="12">
        <v>0</v>
      </c>
      <c r="G3757" s="12">
        <v>85</v>
      </c>
      <c r="H3757" s="12">
        <v>0</v>
      </c>
      <c r="I3757" s="13">
        <v>10</v>
      </c>
      <c r="J3757" s="13">
        <v>50</v>
      </c>
      <c r="K3757" s="13">
        <v>0</v>
      </c>
      <c r="L3757" s="13">
        <v>50</v>
      </c>
      <c r="M3757" s="13">
        <v>0</v>
      </c>
      <c r="N3757" s="14">
        <f>D3757*$D$5</f>
        <v>232</v>
      </c>
      <c r="O3757" s="14">
        <f>E3757*$E$5</f>
        <v>0</v>
      </c>
      <c r="P3757" s="14">
        <f>F3757*$F$5</f>
        <v>0</v>
      </c>
      <c r="Q3757" s="14">
        <f>G3757*$G$5</f>
        <v>170</v>
      </c>
      <c r="R3757" s="14">
        <f>H3757*$H$5</f>
        <v>0</v>
      </c>
      <c r="S3757" s="14">
        <f>(N3757/100)*(I3757*$I$5)+(N3757/100)*(J3757*$J$5)</f>
        <v>389.75999999999993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238</v>
      </c>
      <c r="W3757" s="14">
        <f>(R3757/100)*(K3757*$K$5)+(R3757/100)*(L3757*$L$5)</f>
        <v>0</v>
      </c>
      <c r="X3757" s="14">
        <f t="shared" si="1175"/>
        <v>621.76</v>
      </c>
      <c r="Y3757" s="14">
        <f t="shared" si="1175"/>
        <v>0</v>
      </c>
      <c r="Z3757" s="14">
        <f t="shared" si="1175"/>
        <v>0</v>
      </c>
      <c r="AA3757" s="14">
        <f t="shared" si="1175"/>
        <v>408</v>
      </c>
      <c r="AB3757" s="14">
        <f t="shared" si="1175"/>
        <v>0</v>
      </c>
      <c r="AC3757" s="15">
        <f t="shared" ref="AC3757:AC3769" si="1176">ROUND(X3757+Y3757+Z3757+AA3757+AB3757,1)</f>
        <v>1029.8</v>
      </c>
      <c r="AD3757" s="48">
        <f>(ROUND(AC3757-AC3755,1)/AC3755)</f>
        <v>-4.1689931137167319E-2</v>
      </c>
      <c r="AE3757" s="113"/>
      <c r="AF3757" s="60"/>
    </row>
    <row r="3758" spans="1:32">
      <c r="A3758" s="99" t="s">
        <v>804</v>
      </c>
      <c r="B3758" s="91">
        <v>0</v>
      </c>
      <c r="C3758" s="21" t="s">
        <v>337</v>
      </c>
      <c r="D3758" s="12">
        <v>116</v>
      </c>
      <c r="E3758" s="12">
        <v>0</v>
      </c>
      <c r="F3758" s="12">
        <v>0</v>
      </c>
      <c r="G3758" s="12">
        <v>85</v>
      </c>
      <c r="H3758" s="12">
        <v>0</v>
      </c>
      <c r="I3758" s="13">
        <v>10</v>
      </c>
      <c r="J3758" s="13">
        <v>50</v>
      </c>
      <c r="K3758" s="13">
        <v>0</v>
      </c>
      <c r="L3758" s="13">
        <v>50</v>
      </c>
      <c r="M3758" s="13">
        <v>0</v>
      </c>
      <c r="N3758" s="14">
        <f>D3758*$D$6</f>
        <v>232</v>
      </c>
      <c r="O3758" s="14">
        <f>E3758*$E$6</f>
        <v>0</v>
      </c>
      <c r="P3758" s="14">
        <f>F3758*$F$6</f>
        <v>0</v>
      </c>
      <c r="Q3758" s="14">
        <f>G3758*$G$6</f>
        <v>170</v>
      </c>
      <c r="R3758" s="14">
        <f>H3758*$H$6</f>
        <v>0</v>
      </c>
      <c r="S3758" s="14">
        <f>(N3758/100)*(I3758*$I$6)+(N3758/100)*(J3758*$J$6)</f>
        <v>389.75999999999993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238</v>
      </c>
      <c r="W3758" s="14">
        <f>(R3758/100)*(K3758*$K$6)+(R3758/100)*(L3758*$L$6)</f>
        <v>0</v>
      </c>
      <c r="X3758" s="14">
        <f t="shared" ref="X3758:X3770" si="1177">N3758+S3758</f>
        <v>621.76</v>
      </c>
      <c r="Y3758" s="14">
        <f t="shared" ref="Y3758:Y3770" si="1178">O3758+T3758</f>
        <v>0</v>
      </c>
      <c r="Z3758" s="14">
        <f t="shared" ref="Z3758:Z3770" si="1179">P3758+U3758</f>
        <v>0</v>
      </c>
      <c r="AA3758" s="14">
        <f t="shared" ref="AA3758:AA3770" si="1180">Q3758+V3758</f>
        <v>408</v>
      </c>
      <c r="AB3758" s="14">
        <f t="shared" ref="AB3758:AB3769" si="1181">R3758+W3758</f>
        <v>0</v>
      </c>
      <c r="AC3758" s="15">
        <f t="shared" si="1176"/>
        <v>1029.8</v>
      </c>
      <c r="AD3758" s="48">
        <f>(ROUND(AC3758-AC3755,1)/AC3755)</f>
        <v>-4.1689931137167319E-2</v>
      </c>
      <c r="AE3758" s="113" t="s">
        <v>801</v>
      </c>
      <c r="AF3758" s="60"/>
    </row>
    <row r="3759" spans="1:32">
      <c r="A3759" s="99" t="s">
        <v>805</v>
      </c>
      <c r="B3759" s="91">
        <v>20</v>
      </c>
      <c r="C3759" s="21" t="s">
        <v>338</v>
      </c>
      <c r="D3759" s="12">
        <v>116</v>
      </c>
      <c r="E3759" s="12">
        <v>0</v>
      </c>
      <c r="F3759" s="12">
        <v>0</v>
      </c>
      <c r="G3759" s="12">
        <v>85</v>
      </c>
      <c r="H3759" s="12">
        <v>0</v>
      </c>
      <c r="I3759" s="13">
        <v>10</v>
      </c>
      <c r="J3759" s="13">
        <v>50</v>
      </c>
      <c r="K3759" s="13">
        <v>0</v>
      </c>
      <c r="L3759" s="13">
        <v>50</v>
      </c>
      <c r="M3759" s="13">
        <v>0</v>
      </c>
      <c r="N3759" s="14">
        <f>D3759*$D$7</f>
        <v>232</v>
      </c>
      <c r="O3759" s="14">
        <f>E3759*$E$7</f>
        <v>0</v>
      </c>
      <c r="P3759" s="14">
        <f>F3759*$F$7</f>
        <v>0</v>
      </c>
      <c r="Q3759" s="14">
        <f>G3759*$G$7</f>
        <v>170</v>
      </c>
      <c r="R3759" s="14">
        <f>H3759*$H$7</f>
        <v>0</v>
      </c>
      <c r="S3759" s="14">
        <f>(N3759/100)*(I3759*$I$7)+(N3759/100)*(J3759*$J$7)</f>
        <v>389.75999999999993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238</v>
      </c>
      <c r="W3759" s="14">
        <f>(R3759/100)*(K3759*$K$7)+(R3759/100)*(L3759*$L$7)</f>
        <v>0</v>
      </c>
      <c r="X3759" s="14">
        <f t="shared" si="1177"/>
        <v>621.76</v>
      </c>
      <c r="Y3759" s="14">
        <f t="shared" si="1178"/>
        <v>0</v>
      </c>
      <c r="Z3759" s="14">
        <f t="shared" si="1179"/>
        <v>0</v>
      </c>
      <c r="AA3759" s="14">
        <f t="shared" si="1180"/>
        <v>408</v>
      </c>
      <c r="AB3759" s="14">
        <f t="shared" si="1181"/>
        <v>0</v>
      </c>
      <c r="AC3759" s="15">
        <f t="shared" si="1176"/>
        <v>1029.8</v>
      </c>
      <c r="AD3759" s="48">
        <f>(ROUND(AC3759-AC3755,1)/AC3755)</f>
        <v>-4.1689931137167319E-2</v>
      </c>
      <c r="AE3759" s="113"/>
      <c r="AF3759" s="60"/>
    </row>
    <row r="3760" spans="1:32">
      <c r="A3760" s="99" t="s">
        <v>655</v>
      </c>
      <c r="B3760" s="91"/>
      <c r="C3760" s="21" t="s">
        <v>339</v>
      </c>
      <c r="D3760" s="12">
        <v>116</v>
      </c>
      <c r="E3760" s="12">
        <v>0</v>
      </c>
      <c r="F3760" s="12">
        <v>0</v>
      </c>
      <c r="G3760" s="12">
        <v>85</v>
      </c>
      <c r="H3760" s="12">
        <v>0</v>
      </c>
      <c r="I3760" s="13">
        <v>10</v>
      </c>
      <c r="J3760" s="13">
        <v>50</v>
      </c>
      <c r="K3760" s="13">
        <v>0</v>
      </c>
      <c r="L3760" s="13">
        <v>50</v>
      </c>
      <c r="M3760" s="13">
        <v>0</v>
      </c>
      <c r="N3760" s="14">
        <f>D3760*$D$8</f>
        <v>232</v>
      </c>
      <c r="O3760" s="14">
        <f>E3760*$E$8</f>
        <v>0</v>
      </c>
      <c r="P3760" s="14">
        <f>F3760*$F$8</f>
        <v>0</v>
      </c>
      <c r="Q3760" s="14">
        <f>G3760*$G$8</f>
        <v>170</v>
      </c>
      <c r="R3760" s="14">
        <f>H3760*$H$8</f>
        <v>0</v>
      </c>
      <c r="S3760" s="14">
        <f>(N3760/100)*(I3760*$I$8)+(N3760/100)*(J3760*$J$8)</f>
        <v>389.75999999999993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238</v>
      </c>
      <c r="W3760" s="14">
        <f>(R3760/100)*(K3760*$K$8)+(R3760/100)*(L3760*$L$8)</f>
        <v>0</v>
      </c>
      <c r="X3760" s="14">
        <f t="shared" si="1177"/>
        <v>621.76</v>
      </c>
      <c r="Y3760" s="14">
        <f t="shared" si="1178"/>
        <v>0</v>
      </c>
      <c r="Z3760" s="14">
        <f t="shared" si="1179"/>
        <v>0</v>
      </c>
      <c r="AA3760" s="14">
        <f t="shared" si="1180"/>
        <v>408</v>
      </c>
      <c r="AB3760" s="14">
        <f t="shared" si="1181"/>
        <v>0</v>
      </c>
      <c r="AC3760" s="15">
        <f t="shared" si="1176"/>
        <v>1029.8</v>
      </c>
      <c r="AD3760" s="48">
        <f>(ROUND(AC3760-AC3755,1)/AC3755)</f>
        <v>-4.1689931137167319E-2</v>
      </c>
      <c r="AE3760" s="113"/>
      <c r="AF3760" s="60"/>
    </row>
    <row r="3761" spans="1:32">
      <c r="A3761" s="99" t="s">
        <v>596</v>
      </c>
      <c r="B3761" s="91"/>
      <c r="C3761" s="21" t="s">
        <v>1</v>
      </c>
      <c r="D3761" s="12">
        <v>58</v>
      </c>
      <c r="E3761" s="12">
        <v>175</v>
      </c>
      <c r="F3761" s="12">
        <v>0</v>
      </c>
      <c r="G3761" s="12">
        <v>0</v>
      </c>
      <c r="H3761" s="12">
        <v>0</v>
      </c>
      <c r="I3761" s="13">
        <v>10</v>
      </c>
      <c r="J3761" s="13">
        <v>50</v>
      </c>
      <c r="K3761" s="13">
        <v>75</v>
      </c>
      <c r="L3761" s="13">
        <v>0</v>
      </c>
      <c r="M3761" s="13">
        <v>0</v>
      </c>
      <c r="N3761" s="14">
        <f>D3761*$D$9</f>
        <v>75.400000000000006</v>
      </c>
      <c r="O3761" s="14">
        <f>E3761*$E$9</f>
        <v>262.5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135.72</v>
      </c>
      <c r="T3761" s="14">
        <f>(O3761/100)*(K3761*$K$9)</f>
        <v>590.625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7"/>
        <v>211.12</v>
      </c>
      <c r="Y3761" s="14">
        <f t="shared" si="1178"/>
        <v>853.125</v>
      </c>
      <c r="Z3761" s="14">
        <f t="shared" si="1179"/>
        <v>0</v>
      </c>
      <c r="AA3761" s="14">
        <f t="shared" si="1180"/>
        <v>0</v>
      </c>
      <c r="AB3761" s="14">
        <f t="shared" si="1181"/>
        <v>0</v>
      </c>
      <c r="AC3761" s="15">
        <f t="shared" si="1176"/>
        <v>1064.2</v>
      </c>
      <c r="AD3761" s="48">
        <f>(ROUND(AC3761-AC3755,1)/AC3755)</f>
        <v>-9.6780197282709864E-3</v>
      </c>
      <c r="AE3761" s="113"/>
      <c r="AF3761" s="60"/>
    </row>
    <row r="3762" spans="1:32">
      <c r="A3762" s="99" t="s">
        <v>831</v>
      </c>
      <c r="B3762" s="91"/>
      <c r="C3762" s="21" t="s">
        <v>2</v>
      </c>
      <c r="D3762" s="12">
        <v>58</v>
      </c>
      <c r="E3762" s="12">
        <v>0</v>
      </c>
      <c r="F3762" s="12">
        <v>175</v>
      </c>
      <c r="G3762" s="12">
        <v>0</v>
      </c>
      <c r="H3762" s="12">
        <v>0</v>
      </c>
      <c r="I3762" s="13">
        <v>10</v>
      </c>
      <c r="J3762" s="13">
        <v>50</v>
      </c>
      <c r="K3762" s="13">
        <v>37.5</v>
      </c>
      <c r="L3762" s="13">
        <v>37.5</v>
      </c>
      <c r="M3762" s="13">
        <v>0</v>
      </c>
      <c r="N3762" s="14">
        <f>D3762*$D$10</f>
        <v>75.400000000000006</v>
      </c>
      <c r="O3762" s="14">
        <f>E3762*$E$10</f>
        <v>0</v>
      </c>
      <c r="P3762" s="14">
        <f>F3762*$F$10</f>
        <v>262.5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135.72</v>
      </c>
      <c r="T3762" s="14">
        <f>(O3762/100)*(K3762*$J$10)</f>
        <v>0</v>
      </c>
      <c r="U3762" s="14">
        <f>(P3762/100)*(K3762*$K$10)+(P3762/100)*(L3762*$L$10)</f>
        <v>590.625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7"/>
        <v>211.12</v>
      </c>
      <c r="Y3762" s="14">
        <f t="shared" si="1178"/>
        <v>0</v>
      </c>
      <c r="Z3762" s="14">
        <f t="shared" si="1179"/>
        <v>853.125</v>
      </c>
      <c r="AA3762" s="14">
        <f t="shared" si="1180"/>
        <v>0</v>
      </c>
      <c r="AB3762" s="14">
        <f t="shared" si="1181"/>
        <v>0</v>
      </c>
      <c r="AC3762" s="15">
        <f t="shared" si="1176"/>
        <v>1064.2</v>
      </c>
      <c r="AD3762" s="48">
        <f>(ROUND(AC3762-AC3755,1)/AC3755)</f>
        <v>-9.6780197282709864E-3</v>
      </c>
      <c r="AE3762" s="113"/>
      <c r="AF3762" s="60"/>
    </row>
    <row r="3763" spans="1:32">
      <c r="A3763" s="99" t="s">
        <v>832</v>
      </c>
      <c r="B3763" s="91"/>
      <c r="C3763" s="21" t="s">
        <v>3</v>
      </c>
      <c r="D3763" s="12">
        <v>58</v>
      </c>
      <c r="E3763" s="12">
        <v>0</v>
      </c>
      <c r="F3763" s="12">
        <v>0</v>
      </c>
      <c r="G3763" s="12">
        <v>175</v>
      </c>
      <c r="H3763" s="12">
        <v>0</v>
      </c>
      <c r="I3763" s="13">
        <v>10</v>
      </c>
      <c r="J3763" s="13">
        <v>50</v>
      </c>
      <c r="K3763" s="13">
        <v>0</v>
      </c>
      <c r="L3763" s="13">
        <v>75</v>
      </c>
      <c r="M3763" s="13">
        <v>0</v>
      </c>
      <c r="N3763" s="14">
        <f>D3763*$D$11</f>
        <v>75.400000000000006</v>
      </c>
      <c r="O3763" s="14">
        <f>E3763*$E$11</f>
        <v>0</v>
      </c>
      <c r="P3763" s="14">
        <f>F3763*$F$11</f>
        <v>0</v>
      </c>
      <c r="Q3763" s="14">
        <f>G3763*$G$11</f>
        <v>262.5</v>
      </c>
      <c r="R3763" s="14">
        <f>H3763*$H$11</f>
        <v>0</v>
      </c>
      <c r="S3763" s="14">
        <f>(N3763/100)*(I3763*$I$11)+(N3763/100)*(J3763*$J$11)</f>
        <v>135.72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590.625</v>
      </c>
      <c r="W3763" s="14">
        <f>(R3763/100)*(K3763*$K$11)+(R3763/100)*(L3763*$L$11)</f>
        <v>0</v>
      </c>
      <c r="X3763" s="14">
        <f t="shared" si="1177"/>
        <v>211.12</v>
      </c>
      <c r="Y3763" s="14">
        <f t="shared" si="1178"/>
        <v>0</v>
      </c>
      <c r="Z3763" s="14">
        <f t="shared" si="1179"/>
        <v>0</v>
      </c>
      <c r="AA3763" s="14">
        <f t="shared" si="1180"/>
        <v>853.125</v>
      </c>
      <c r="AB3763" s="14">
        <f t="shared" si="1181"/>
        <v>0</v>
      </c>
      <c r="AC3763" s="15">
        <f t="shared" si="1176"/>
        <v>1064.2</v>
      </c>
      <c r="AD3763" s="48">
        <f>(ROUND(AC3763-AC3755,1)/AC3755)</f>
        <v>-9.6780197282709864E-3</v>
      </c>
      <c r="AE3763" s="113"/>
      <c r="AF3763" s="60"/>
    </row>
    <row r="3764" spans="1:32">
      <c r="A3764" s="99" t="s">
        <v>833</v>
      </c>
      <c r="B3764" s="91"/>
      <c r="C3764" s="21" t="s">
        <v>4</v>
      </c>
      <c r="D3764" s="12">
        <v>58</v>
      </c>
      <c r="E3764" s="12">
        <v>0</v>
      </c>
      <c r="F3764" s="12">
        <v>0</v>
      </c>
      <c r="G3764" s="12">
        <v>0</v>
      </c>
      <c r="H3764" s="12">
        <v>175</v>
      </c>
      <c r="I3764" s="13">
        <v>10</v>
      </c>
      <c r="J3764" s="13">
        <v>50</v>
      </c>
      <c r="K3764" s="13">
        <v>37.5</v>
      </c>
      <c r="L3764" s="13">
        <v>37.5</v>
      </c>
      <c r="M3764" s="13">
        <v>0</v>
      </c>
      <c r="N3764" s="14">
        <f>D3764*$D$12</f>
        <v>75.400000000000006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262.5</v>
      </c>
      <c r="S3764" s="14">
        <f>(N3764/100)*(I3764*$I$12)+(N3764/100)*(J3764*$J$12)</f>
        <v>135.72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590.625</v>
      </c>
      <c r="X3764" s="14">
        <f t="shared" si="1177"/>
        <v>211.12</v>
      </c>
      <c r="Y3764" s="14">
        <f t="shared" si="1178"/>
        <v>0</v>
      </c>
      <c r="Z3764" s="14">
        <f t="shared" si="1179"/>
        <v>0</v>
      </c>
      <c r="AA3764" s="14">
        <f t="shared" si="1180"/>
        <v>0</v>
      </c>
      <c r="AB3764" s="14">
        <f t="shared" si="1181"/>
        <v>853.125</v>
      </c>
      <c r="AC3764" s="15">
        <f t="shared" si="1176"/>
        <v>1064.2</v>
      </c>
      <c r="AD3764" s="48">
        <f>(ROUND(AC3764-AC3755,1)/AC3755)</f>
        <v>-9.6780197282709864E-3</v>
      </c>
      <c r="AE3764" s="113"/>
      <c r="AF3764" s="60"/>
    </row>
    <row r="3765" spans="1:32">
      <c r="A3765" s="99" t="s">
        <v>834</v>
      </c>
      <c r="B3765" s="91"/>
      <c r="C3765" s="21" t="s">
        <v>327</v>
      </c>
      <c r="D3765" s="12">
        <v>116</v>
      </c>
      <c r="E3765" s="12">
        <v>0</v>
      </c>
      <c r="F3765" s="12">
        <v>0</v>
      </c>
      <c r="G3765" s="12">
        <v>85</v>
      </c>
      <c r="H3765" s="12">
        <v>0</v>
      </c>
      <c r="I3765" s="13">
        <v>10</v>
      </c>
      <c r="J3765" s="13">
        <v>50</v>
      </c>
      <c r="K3765" s="13">
        <v>0</v>
      </c>
      <c r="L3765" s="13">
        <v>50</v>
      </c>
      <c r="M3765" s="13">
        <v>35</v>
      </c>
      <c r="N3765" s="14">
        <f>D3765*$D$13</f>
        <v>174</v>
      </c>
      <c r="O3765" s="14">
        <f>E3765*$E$13</f>
        <v>0</v>
      </c>
      <c r="P3765" s="14">
        <f>F3765*$F$13</f>
        <v>0</v>
      </c>
      <c r="Q3765" s="14">
        <f>G3765*$G$13</f>
        <v>127.5</v>
      </c>
      <c r="R3765" s="14">
        <f>H3765*$H$13</f>
        <v>0</v>
      </c>
      <c r="S3765" s="14">
        <f>(N3765/100)*(I3765*$I$14)+(N3765/100)*(J3765*$J$14)+(N3765/100)*(M3765*$M$14)</f>
        <v>495.9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369.75</v>
      </c>
      <c r="W3765" s="14">
        <f>(R3765/100)*(K3765*$K$13)+(R3765/100)*(L3765*$L$13)+(R3765/100)*(M3765*$M$13)</f>
        <v>0</v>
      </c>
      <c r="X3765" s="14">
        <f t="shared" si="1177"/>
        <v>669.9</v>
      </c>
      <c r="Y3765" s="14">
        <f t="shared" si="1178"/>
        <v>0</v>
      </c>
      <c r="Z3765" s="14">
        <f t="shared" si="1179"/>
        <v>0</v>
      </c>
      <c r="AA3765" s="14">
        <f t="shared" si="1180"/>
        <v>497.25</v>
      </c>
      <c r="AB3765" s="14">
        <f t="shared" si="1181"/>
        <v>0</v>
      </c>
      <c r="AC3765" s="15">
        <f t="shared" si="1176"/>
        <v>1167.2</v>
      </c>
      <c r="AD3765" s="48">
        <f>(ROUND(AC3765-AC3755,1)/AC3755)</f>
        <v>8.617159873441281E-2</v>
      </c>
      <c r="AE3765" s="113"/>
      <c r="AF3765" s="60"/>
    </row>
    <row r="3766" spans="1:32">
      <c r="A3766" s="99" t="s">
        <v>835</v>
      </c>
      <c r="B3766" s="91"/>
      <c r="C3766" s="21" t="s">
        <v>328</v>
      </c>
      <c r="D3766" s="12">
        <v>155</v>
      </c>
      <c r="E3766" s="12">
        <v>0</v>
      </c>
      <c r="F3766" s="12">
        <v>0</v>
      </c>
      <c r="G3766" s="12">
        <v>0</v>
      </c>
      <c r="H3766" s="12">
        <v>0</v>
      </c>
      <c r="I3766" s="13">
        <v>10</v>
      </c>
      <c r="J3766" s="13">
        <v>50</v>
      </c>
      <c r="K3766" s="13">
        <v>78</v>
      </c>
      <c r="L3766" s="13">
        <v>0</v>
      </c>
      <c r="M3766" s="13">
        <v>0</v>
      </c>
      <c r="N3766" s="14">
        <f>D3766*$D$14</f>
        <v>232.5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962.55000000000007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7"/>
        <v>1195.0500000000002</v>
      </c>
      <c r="Y3766" s="14">
        <f t="shared" si="1178"/>
        <v>0</v>
      </c>
      <c r="Z3766" s="14">
        <f t="shared" si="1179"/>
        <v>0</v>
      </c>
      <c r="AA3766" s="14">
        <f t="shared" si="1180"/>
        <v>0</v>
      </c>
      <c r="AB3766" s="14">
        <f t="shared" si="1181"/>
        <v>0</v>
      </c>
      <c r="AC3766" s="15">
        <f t="shared" si="1176"/>
        <v>1195.0999999999999</v>
      </c>
      <c r="AD3766" s="48">
        <f>(ROUND(AC3766-AC3755,1)/AC3755)</f>
        <v>0.11213474781313978</v>
      </c>
      <c r="AE3766" s="113"/>
      <c r="AF3766" s="60"/>
    </row>
    <row r="3767" spans="1:32">
      <c r="A3767" s="99"/>
      <c r="B3767" s="91"/>
      <c r="C3767" s="21" t="s">
        <v>329</v>
      </c>
      <c r="D3767" s="12">
        <v>155</v>
      </c>
      <c r="E3767" s="12">
        <v>0</v>
      </c>
      <c r="F3767" s="12">
        <v>0</v>
      </c>
      <c r="G3767" s="12">
        <v>0</v>
      </c>
      <c r="H3767" s="12">
        <v>0</v>
      </c>
      <c r="I3767" s="13">
        <v>10</v>
      </c>
      <c r="J3767" s="13">
        <v>50</v>
      </c>
      <c r="K3767" s="13">
        <v>0</v>
      </c>
      <c r="L3767" s="13">
        <v>78</v>
      </c>
      <c r="M3767" s="13">
        <v>0</v>
      </c>
      <c r="N3767" s="14">
        <f>D3767*$D$15</f>
        <v>232.5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962.55000000000007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7"/>
        <v>1195.0500000000002</v>
      </c>
      <c r="Y3767" s="14">
        <f t="shared" si="1178"/>
        <v>0</v>
      </c>
      <c r="Z3767" s="14">
        <f t="shared" si="1179"/>
        <v>0</v>
      </c>
      <c r="AA3767" s="14">
        <f t="shared" si="1180"/>
        <v>0</v>
      </c>
      <c r="AB3767" s="14">
        <f t="shared" si="1181"/>
        <v>0</v>
      </c>
      <c r="AC3767" s="15">
        <f t="shared" si="1176"/>
        <v>1195.0999999999999</v>
      </c>
      <c r="AD3767" s="48">
        <f>(ROUND(AC3767-AC3755,1)/AC3755)</f>
        <v>0.11213474781313978</v>
      </c>
      <c r="AE3767" s="113"/>
      <c r="AF3767" s="60"/>
    </row>
    <row r="3768" spans="1:32">
      <c r="A3768" s="99"/>
      <c r="B3768" s="91"/>
      <c r="C3768" s="21" t="s">
        <v>325</v>
      </c>
      <c r="D3768" s="12">
        <v>116</v>
      </c>
      <c r="E3768" s="12">
        <v>0</v>
      </c>
      <c r="F3768" s="12">
        <v>0</v>
      </c>
      <c r="G3768" s="12">
        <v>85</v>
      </c>
      <c r="H3768" s="12">
        <v>0</v>
      </c>
      <c r="I3768" s="13">
        <v>10</v>
      </c>
      <c r="J3768" s="13">
        <v>80</v>
      </c>
      <c r="K3768" s="13">
        <v>0</v>
      </c>
      <c r="L3768" s="13">
        <v>50</v>
      </c>
      <c r="M3768" s="13">
        <v>0</v>
      </c>
      <c r="N3768" s="14">
        <f>D3768*$D$16</f>
        <v>185.60000000000002</v>
      </c>
      <c r="O3768" s="14">
        <f>E3768*$E$16</f>
        <v>0</v>
      </c>
      <c r="P3768" s="14">
        <f>F3768*$F$16</f>
        <v>0</v>
      </c>
      <c r="Q3768" s="14">
        <f>G3768*$G$16</f>
        <v>136</v>
      </c>
      <c r="R3768" s="14">
        <f>H3768*$H$16</f>
        <v>0</v>
      </c>
      <c r="S3768" s="14">
        <f>(N3768/100)*(I3768*$I$16)+(N3768/100)*(J3768*$J$16)</f>
        <v>686.72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204.00000000000003</v>
      </c>
      <c r="W3768" s="14">
        <f>(R3768/100)*(K3768*$K$16)+(R3768/100)*(L3768*$L$16)</f>
        <v>0</v>
      </c>
      <c r="X3768" s="14">
        <f t="shared" si="1177"/>
        <v>872.32</v>
      </c>
      <c r="Y3768" s="14">
        <f t="shared" si="1178"/>
        <v>0</v>
      </c>
      <c r="Z3768" s="14">
        <f t="shared" si="1179"/>
        <v>0</v>
      </c>
      <c r="AA3768" s="14">
        <f t="shared" si="1180"/>
        <v>340</v>
      </c>
      <c r="AB3768" s="14">
        <f t="shared" si="1181"/>
        <v>0</v>
      </c>
      <c r="AC3768" s="15">
        <f t="shared" si="1176"/>
        <v>1212.3</v>
      </c>
      <c r="AD3768" s="48">
        <f>(ROUND(AC3768-AC3755,1)/AC3755)</f>
        <v>0.12814070351758794</v>
      </c>
      <c r="AE3768" s="113"/>
      <c r="AF3768" s="60"/>
    </row>
    <row r="3769" spans="1:32">
      <c r="A3769" s="99"/>
      <c r="B3769" s="91"/>
      <c r="C3769" s="21" t="s">
        <v>326</v>
      </c>
      <c r="D3769" s="12">
        <v>116</v>
      </c>
      <c r="E3769" s="12">
        <v>0</v>
      </c>
      <c r="F3769" s="12">
        <v>0</v>
      </c>
      <c r="G3769" s="12">
        <v>85</v>
      </c>
      <c r="H3769" s="12">
        <v>0</v>
      </c>
      <c r="I3769" s="13">
        <v>50</v>
      </c>
      <c r="J3769" s="13">
        <v>50</v>
      </c>
      <c r="K3769" s="13">
        <v>0</v>
      </c>
      <c r="L3769" s="13">
        <v>50</v>
      </c>
      <c r="M3769" s="13">
        <v>0</v>
      </c>
      <c r="N3769" s="14">
        <f>D3769*$D$17</f>
        <v>185.60000000000002</v>
      </c>
      <c r="O3769" s="14">
        <f>E3769*$E$17</f>
        <v>0</v>
      </c>
      <c r="P3769" s="14">
        <f>F3769*$F$17</f>
        <v>0</v>
      </c>
      <c r="Q3769" s="14">
        <f>G3769*$G$17</f>
        <v>136</v>
      </c>
      <c r="R3769" s="14">
        <f>H3769*$H$17</f>
        <v>0</v>
      </c>
      <c r="S3769" s="14">
        <f>(N3769/100)*(I3769*$I$17)+(N3769/100)*(J3769*$J$17)</f>
        <v>510.40000000000009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204.00000000000003</v>
      </c>
      <c r="W3769" s="14">
        <f>(R3769/100)*(K3769*$K$17)+(R3769/100)*(L3769*$L$17)</f>
        <v>0</v>
      </c>
      <c r="X3769" s="14">
        <f t="shared" si="1177"/>
        <v>696.00000000000011</v>
      </c>
      <c r="Y3769" s="14">
        <f t="shared" si="1178"/>
        <v>0</v>
      </c>
      <c r="Z3769" s="14">
        <f t="shared" si="1179"/>
        <v>0</v>
      </c>
      <c r="AA3769" s="14">
        <f t="shared" si="1180"/>
        <v>340</v>
      </c>
      <c r="AB3769" s="14">
        <f t="shared" si="1181"/>
        <v>0</v>
      </c>
      <c r="AC3769" s="15">
        <f t="shared" si="1176"/>
        <v>1036</v>
      </c>
      <c r="AD3769" s="48">
        <f>(ROUND(AC3769-AC3755,1)/AC3755)</f>
        <v>-3.5920342453005773E-2</v>
      </c>
      <c r="AE3769" s="113"/>
      <c r="AF3769" s="60"/>
    </row>
    <row r="3770" spans="1:32">
      <c r="A3770" s="106" t="s">
        <v>0</v>
      </c>
      <c r="B3770" s="92" t="s">
        <v>172</v>
      </c>
      <c r="C3770" s="50" t="s">
        <v>241</v>
      </c>
      <c r="D3770" s="11">
        <v>108</v>
      </c>
      <c r="E3770" s="11">
        <v>0</v>
      </c>
      <c r="F3770" s="11">
        <v>0</v>
      </c>
      <c r="G3770" s="11">
        <v>0</v>
      </c>
      <c r="H3770" s="11">
        <v>0</v>
      </c>
      <c r="I3770" s="51">
        <v>30</v>
      </c>
      <c r="J3770" s="51">
        <v>70</v>
      </c>
      <c r="K3770" s="51">
        <v>0</v>
      </c>
      <c r="L3770" s="51">
        <v>0</v>
      </c>
      <c r="M3770" s="51">
        <v>0</v>
      </c>
      <c r="N3770" s="52">
        <f>D3770*$D$3</f>
        <v>216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</f>
        <v>648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si="1177"/>
        <v>864</v>
      </c>
      <c r="Y3770" s="52">
        <f t="shared" si="1178"/>
        <v>0</v>
      </c>
      <c r="Z3770" s="52">
        <f t="shared" si="1179"/>
        <v>0</v>
      </c>
      <c r="AA3770" s="52">
        <f t="shared" si="1180"/>
        <v>0</v>
      </c>
      <c r="AB3770" s="52">
        <f>R3770+W3770</f>
        <v>0</v>
      </c>
      <c r="AC3770" s="53">
        <f>ROUND(X3770+Y3770+Z3770+AA3770+AB3770,1)</f>
        <v>864</v>
      </c>
      <c r="AD3770" s="58"/>
      <c r="AE3770" s="113"/>
      <c r="AF3770" s="60"/>
    </row>
    <row r="3771" spans="1:32">
      <c r="A3771" s="99" t="s">
        <v>802</v>
      </c>
      <c r="B3771" s="93">
        <v>12</v>
      </c>
      <c r="C3771" s="21" t="s">
        <v>324</v>
      </c>
      <c r="D3771" s="12">
        <v>108</v>
      </c>
      <c r="E3771" s="12">
        <v>0</v>
      </c>
      <c r="F3771" s="12">
        <v>0</v>
      </c>
      <c r="G3771" s="12">
        <v>0</v>
      </c>
      <c r="H3771" s="12">
        <v>0</v>
      </c>
      <c r="I3771" s="13">
        <v>47</v>
      </c>
      <c r="J3771" s="13">
        <v>86</v>
      </c>
      <c r="K3771" s="13">
        <v>0</v>
      </c>
      <c r="L3771" s="13">
        <v>0</v>
      </c>
      <c r="M3771" s="13">
        <v>0</v>
      </c>
      <c r="N3771" s="14">
        <f>D3771*$D$4</f>
        <v>172.8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</f>
        <v>804.38400000000001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ref="X3771:X3784" si="1182">N3771+S3771</f>
        <v>977.18399999999997</v>
      </c>
      <c r="Y3771" s="14">
        <f t="shared" ref="Y3771:Y3784" si="1183">O3771+T3771</f>
        <v>0</v>
      </c>
      <c r="Z3771" s="14">
        <f t="shared" ref="Z3771:Z3784" si="1184">P3771+U3771</f>
        <v>0</v>
      </c>
      <c r="AA3771" s="14">
        <f t="shared" ref="AA3771:AA3784" si="1185">Q3771+V3771</f>
        <v>0</v>
      </c>
      <c r="AB3771" s="14">
        <f>R3771+W3771</f>
        <v>0</v>
      </c>
      <c r="AC3771" s="15">
        <f>ROUND(X3771+Y3771+Z3771+AA3771+AB3771,1)</f>
        <v>977.2</v>
      </c>
      <c r="AD3771" s="48">
        <f>(ROUND(AC3771-AC3770,1)/AC3770)</f>
        <v>0.13101851851851853</v>
      </c>
      <c r="AE3771" s="113"/>
      <c r="AF3771" s="60"/>
    </row>
    <row r="3772" spans="1:32">
      <c r="A3772" s="99" t="s">
        <v>803</v>
      </c>
      <c r="B3772" s="93">
        <v>18</v>
      </c>
      <c r="C3772" s="21" t="s">
        <v>836</v>
      </c>
      <c r="D3772" s="12">
        <v>108</v>
      </c>
      <c r="E3772" s="12">
        <v>0</v>
      </c>
      <c r="F3772" s="12">
        <v>0</v>
      </c>
      <c r="G3772" s="12">
        <v>0</v>
      </c>
      <c r="H3772" s="12">
        <v>0</v>
      </c>
      <c r="I3772" s="13">
        <v>30</v>
      </c>
      <c r="J3772" s="13">
        <v>70</v>
      </c>
      <c r="K3772" s="13">
        <v>0</v>
      </c>
      <c r="L3772" s="13">
        <v>0</v>
      </c>
      <c r="M3772" s="13">
        <v>0</v>
      </c>
      <c r="N3772" s="14">
        <f>D3772*$D$5</f>
        <v>216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</f>
        <v>604.79999999999995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820.8</v>
      </c>
      <c r="Y3772" s="14">
        <f t="shared" si="1183"/>
        <v>0</v>
      </c>
      <c r="Z3772" s="14">
        <f t="shared" si="1184"/>
        <v>0</v>
      </c>
      <c r="AA3772" s="14">
        <f t="shared" si="1185"/>
        <v>0</v>
      </c>
      <c r="AB3772" s="14">
        <f>R3772+W3772</f>
        <v>0</v>
      </c>
      <c r="AC3772" s="15">
        <f t="shared" ref="AC3772:AC3784" si="1186">ROUND(X3772+Y3772+Z3772+AA3772+AB3772,1)</f>
        <v>820.8</v>
      </c>
      <c r="AD3772" s="48">
        <f>(ROUND(AC3772-AC3770,1)/AC3770)</f>
        <v>-0.05</v>
      </c>
      <c r="AE3772" s="113"/>
      <c r="AF3772" s="60"/>
    </row>
    <row r="3773" spans="1:32">
      <c r="A3773" s="99" t="s">
        <v>804</v>
      </c>
      <c r="B3773" s="93">
        <v>0</v>
      </c>
      <c r="C3773" s="21" t="s">
        <v>337</v>
      </c>
      <c r="D3773" s="12">
        <v>108</v>
      </c>
      <c r="E3773" s="12">
        <v>0</v>
      </c>
      <c r="F3773" s="12">
        <v>0</v>
      </c>
      <c r="G3773" s="12">
        <v>0</v>
      </c>
      <c r="H3773" s="12">
        <v>0</v>
      </c>
      <c r="I3773" s="13">
        <v>30</v>
      </c>
      <c r="J3773" s="13">
        <v>70</v>
      </c>
      <c r="K3773" s="13">
        <v>0</v>
      </c>
      <c r="L3773" s="13">
        <v>0</v>
      </c>
      <c r="M3773" s="13">
        <v>0</v>
      </c>
      <c r="N3773" s="14">
        <f>D3773*$D$6</f>
        <v>216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</f>
        <v>604.79999999999995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si="1182"/>
        <v>820.8</v>
      </c>
      <c r="Y3773" s="14">
        <f t="shared" si="1183"/>
        <v>0</v>
      </c>
      <c r="Z3773" s="14">
        <f t="shared" si="1184"/>
        <v>0</v>
      </c>
      <c r="AA3773" s="14">
        <f t="shared" si="1185"/>
        <v>0</v>
      </c>
      <c r="AB3773" s="14">
        <f t="shared" ref="AB3773:AB3784" si="1187">R3773+W3773</f>
        <v>0</v>
      </c>
      <c r="AC3773" s="15">
        <f t="shared" si="1186"/>
        <v>820.8</v>
      </c>
      <c r="AD3773" s="48">
        <f>(ROUND(AC3773-AC3770,1)/AC3770)</f>
        <v>-0.05</v>
      </c>
      <c r="AE3773" s="113" t="s">
        <v>801</v>
      </c>
      <c r="AF3773" s="60"/>
    </row>
    <row r="3774" spans="1:32">
      <c r="A3774" s="99" t="s">
        <v>805</v>
      </c>
      <c r="B3774" s="93">
        <v>0</v>
      </c>
      <c r="C3774" s="21" t="s">
        <v>338</v>
      </c>
      <c r="D3774" s="12">
        <v>108</v>
      </c>
      <c r="E3774" s="12">
        <v>0</v>
      </c>
      <c r="F3774" s="12">
        <v>0</v>
      </c>
      <c r="G3774" s="12">
        <v>0</v>
      </c>
      <c r="H3774" s="12">
        <v>0</v>
      </c>
      <c r="I3774" s="13">
        <v>30</v>
      </c>
      <c r="J3774" s="13">
        <v>70</v>
      </c>
      <c r="K3774" s="13">
        <v>0</v>
      </c>
      <c r="L3774" s="13">
        <v>0</v>
      </c>
      <c r="M3774" s="13">
        <v>0</v>
      </c>
      <c r="N3774" s="14">
        <f>D3774*$D$7</f>
        <v>216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</f>
        <v>604.79999999999995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2"/>
        <v>820.8</v>
      </c>
      <c r="Y3774" s="14">
        <f t="shared" si="1183"/>
        <v>0</v>
      </c>
      <c r="Z3774" s="14">
        <f t="shared" si="1184"/>
        <v>0</v>
      </c>
      <c r="AA3774" s="14">
        <f t="shared" si="1185"/>
        <v>0</v>
      </c>
      <c r="AB3774" s="14">
        <f t="shared" si="1187"/>
        <v>0</v>
      </c>
      <c r="AC3774" s="15">
        <f t="shared" si="1186"/>
        <v>820.8</v>
      </c>
      <c r="AD3774" s="48">
        <f>(ROUND(AC3774-AC3770,1)/AC3770)</f>
        <v>-0.05</v>
      </c>
      <c r="AE3774" s="113"/>
      <c r="AF3774" s="60"/>
    </row>
    <row r="3775" spans="1:32">
      <c r="A3775" s="99" t="s">
        <v>655</v>
      </c>
      <c r="B3775" s="93"/>
      <c r="C3775" s="21" t="s">
        <v>339</v>
      </c>
      <c r="D3775" s="12">
        <v>108</v>
      </c>
      <c r="E3775" s="12">
        <v>0</v>
      </c>
      <c r="F3775" s="12">
        <v>0</v>
      </c>
      <c r="G3775" s="12">
        <v>0</v>
      </c>
      <c r="H3775" s="12">
        <v>0</v>
      </c>
      <c r="I3775" s="13">
        <v>30</v>
      </c>
      <c r="J3775" s="13">
        <v>70</v>
      </c>
      <c r="K3775" s="13">
        <v>0</v>
      </c>
      <c r="L3775" s="13">
        <v>0</v>
      </c>
      <c r="M3775" s="13">
        <v>0</v>
      </c>
      <c r="N3775" s="14">
        <f>D3775*$D$8</f>
        <v>216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</f>
        <v>604.79999999999995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2"/>
        <v>820.8</v>
      </c>
      <c r="Y3775" s="14">
        <f t="shared" si="1183"/>
        <v>0</v>
      </c>
      <c r="Z3775" s="14">
        <f t="shared" si="1184"/>
        <v>0</v>
      </c>
      <c r="AA3775" s="14">
        <f t="shared" si="1185"/>
        <v>0</v>
      </c>
      <c r="AB3775" s="14">
        <f t="shared" si="1187"/>
        <v>0</v>
      </c>
      <c r="AC3775" s="15">
        <f t="shared" si="1186"/>
        <v>820.8</v>
      </c>
      <c r="AD3775" s="48">
        <f>(ROUND(AC3775-AC3770,1)/AC3770)</f>
        <v>-0.05</v>
      </c>
      <c r="AE3775" s="113"/>
      <c r="AF3775" s="60"/>
    </row>
    <row r="3776" spans="1:32">
      <c r="A3776" s="99" t="s">
        <v>596</v>
      </c>
      <c r="B3776" s="93"/>
      <c r="C3776" s="21" t="s">
        <v>1</v>
      </c>
      <c r="D3776" s="12">
        <v>54</v>
      </c>
      <c r="E3776" s="12">
        <v>108</v>
      </c>
      <c r="F3776" s="12">
        <v>0</v>
      </c>
      <c r="G3776" s="12">
        <v>0</v>
      </c>
      <c r="H3776" s="12">
        <v>0</v>
      </c>
      <c r="I3776" s="13">
        <v>30</v>
      </c>
      <c r="J3776" s="13">
        <v>70</v>
      </c>
      <c r="K3776" s="13">
        <v>105</v>
      </c>
      <c r="L3776" s="13">
        <v>0</v>
      </c>
      <c r="M3776" s="13">
        <v>0</v>
      </c>
      <c r="N3776" s="14">
        <f>D3776*$D$9</f>
        <v>70.2</v>
      </c>
      <c r="O3776" s="14">
        <f>E3776*$E$9</f>
        <v>162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</f>
        <v>210.60000000000002</v>
      </c>
      <c r="T3776" s="14">
        <f>(O3776/100)*(K3776*$K$9)</f>
        <v>510.3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2"/>
        <v>280.8</v>
      </c>
      <c r="Y3776" s="14">
        <f t="shared" si="1183"/>
        <v>672.3</v>
      </c>
      <c r="Z3776" s="14">
        <f t="shared" si="1184"/>
        <v>0</v>
      </c>
      <c r="AA3776" s="14">
        <f t="shared" si="1185"/>
        <v>0</v>
      </c>
      <c r="AB3776" s="14">
        <f t="shared" si="1187"/>
        <v>0</v>
      </c>
      <c r="AC3776" s="15">
        <f t="shared" si="1186"/>
        <v>953.1</v>
      </c>
      <c r="AD3776" s="48">
        <f>(ROUND(AC3776-AC3770,1)/AC3770)</f>
        <v>0.10312499999999999</v>
      </c>
      <c r="AE3776" s="113"/>
      <c r="AF3776" s="60"/>
    </row>
    <row r="3777" spans="1:32">
      <c r="A3777" s="99" t="s">
        <v>831</v>
      </c>
      <c r="B3777" s="93"/>
      <c r="C3777" s="21" t="s">
        <v>2</v>
      </c>
      <c r="D3777" s="12">
        <v>54</v>
      </c>
      <c r="E3777" s="12">
        <v>0</v>
      </c>
      <c r="F3777" s="12">
        <v>108</v>
      </c>
      <c r="G3777" s="12">
        <v>0</v>
      </c>
      <c r="H3777" s="12">
        <v>0</v>
      </c>
      <c r="I3777" s="13">
        <v>30</v>
      </c>
      <c r="J3777" s="13">
        <v>70</v>
      </c>
      <c r="K3777" s="13">
        <v>52.5</v>
      </c>
      <c r="L3777" s="13">
        <v>52.5</v>
      </c>
      <c r="M3777" s="13">
        <v>0</v>
      </c>
      <c r="N3777" s="14">
        <f>D3777*$D$10</f>
        <v>70.2</v>
      </c>
      <c r="O3777" s="14">
        <f>E3777*$E$10</f>
        <v>0</v>
      </c>
      <c r="P3777" s="14">
        <f>F3777*$F$10</f>
        <v>162</v>
      </c>
      <c r="Q3777" s="14">
        <f>G3777*$G$10</f>
        <v>0</v>
      </c>
      <c r="R3777" s="14">
        <f>H3777*$H$10</f>
        <v>0</v>
      </c>
      <c r="S3777" s="14">
        <f>(N3777/100)*(I3777*$I$10)+(N3777/100)*(J3777*$J$10)</f>
        <v>210.60000000000002</v>
      </c>
      <c r="T3777" s="14">
        <f>(O3777/100)*(K3777*$J$10)</f>
        <v>0</v>
      </c>
      <c r="U3777" s="14">
        <f>(P3777/100)*(K3777*$K$10)+(P3777/100)*(L3777*$L$10)</f>
        <v>510.3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2"/>
        <v>280.8</v>
      </c>
      <c r="Y3777" s="14">
        <f t="shared" si="1183"/>
        <v>0</v>
      </c>
      <c r="Z3777" s="14">
        <f t="shared" si="1184"/>
        <v>672.3</v>
      </c>
      <c r="AA3777" s="14">
        <f t="shared" si="1185"/>
        <v>0</v>
      </c>
      <c r="AB3777" s="14">
        <f t="shared" si="1187"/>
        <v>0</v>
      </c>
      <c r="AC3777" s="15">
        <f t="shared" si="1186"/>
        <v>953.1</v>
      </c>
      <c r="AD3777" s="48">
        <f>(ROUND(AC3777-AC3770,1)/AC3770)</f>
        <v>0.10312499999999999</v>
      </c>
      <c r="AE3777" s="113"/>
      <c r="AF3777" s="60"/>
    </row>
    <row r="3778" spans="1:32">
      <c r="A3778" s="99" t="s">
        <v>832</v>
      </c>
      <c r="B3778" s="93"/>
      <c r="C3778" s="21" t="s">
        <v>3</v>
      </c>
      <c r="D3778" s="12">
        <v>54</v>
      </c>
      <c r="E3778" s="12">
        <v>0</v>
      </c>
      <c r="F3778" s="12">
        <v>0</v>
      </c>
      <c r="G3778" s="12">
        <v>108</v>
      </c>
      <c r="H3778" s="12">
        <v>0</v>
      </c>
      <c r="I3778" s="13">
        <v>30</v>
      </c>
      <c r="J3778" s="13">
        <v>70</v>
      </c>
      <c r="K3778" s="13">
        <v>0</v>
      </c>
      <c r="L3778" s="13">
        <v>105</v>
      </c>
      <c r="M3778" s="13">
        <v>0</v>
      </c>
      <c r="N3778" s="14">
        <f>D3778*$D$11</f>
        <v>70.2</v>
      </c>
      <c r="O3778" s="14">
        <f>E3778*$E$11</f>
        <v>0</v>
      </c>
      <c r="P3778" s="14">
        <f>F3778*$F$11</f>
        <v>0</v>
      </c>
      <c r="Q3778" s="14">
        <f>G3778*$G$11</f>
        <v>162</v>
      </c>
      <c r="R3778" s="14">
        <f>H3778*$H$11</f>
        <v>0</v>
      </c>
      <c r="S3778" s="14">
        <f>(N3778/100)*(I3778*$I$11)+(N3778/100)*(J3778*$J$11)</f>
        <v>210.60000000000002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510.3</v>
      </c>
      <c r="W3778" s="14">
        <f>(R3778/100)*(K3778*$K$11)+(R3778/100)*(L3778*$L$11)</f>
        <v>0</v>
      </c>
      <c r="X3778" s="14">
        <f t="shared" si="1182"/>
        <v>280.8</v>
      </c>
      <c r="Y3778" s="14">
        <f t="shared" si="1183"/>
        <v>0</v>
      </c>
      <c r="Z3778" s="14">
        <f t="shared" si="1184"/>
        <v>0</v>
      </c>
      <c r="AA3778" s="14">
        <f t="shared" si="1185"/>
        <v>672.3</v>
      </c>
      <c r="AB3778" s="14">
        <f t="shared" si="1187"/>
        <v>0</v>
      </c>
      <c r="AC3778" s="15">
        <f t="shared" si="1186"/>
        <v>953.1</v>
      </c>
      <c r="AD3778" s="48">
        <f>(ROUND(AC3778-AC3770,1)/AC3770)</f>
        <v>0.10312499999999999</v>
      </c>
      <c r="AE3778" s="113"/>
      <c r="AF3778" s="60"/>
    </row>
    <row r="3779" spans="1:32">
      <c r="A3779" s="99" t="s">
        <v>833</v>
      </c>
      <c r="B3779" s="93"/>
      <c r="C3779" s="21" t="s">
        <v>4</v>
      </c>
      <c r="D3779" s="12">
        <v>54</v>
      </c>
      <c r="E3779" s="12">
        <v>0</v>
      </c>
      <c r="F3779" s="12">
        <v>0</v>
      </c>
      <c r="G3779" s="12">
        <v>0</v>
      </c>
      <c r="H3779" s="12">
        <v>108</v>
      </c>
      <c r="I3779" s="13">
        <v>30</v>
      </c>
      <c r="J3779" s="13">
        <v>70</v>
      </c>
      <c r="K3779" s="13">
        <v>52.5</v>
      </c>
      <c r="L3779" s="13">
        <v>52.5</v>
      </c>
      <c r="M3779" s="13">
        <v>0</v>
      </c>
      <c r="N3779" s="14">
        <f>D3779*$D$12</f>
        <v>70.2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162</v>
      </c>
      <c r="S3779" s="14">
        <f>(N3779/100)*(I3779*$I$12)+(N3779/100)*(J3779*$J$12)</f>
        <v>210.60000000000002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510.3</v>
      </c>
      <c r="X3779" s="14">
        <f t="shared" si="1182"/>
        <v>280.8</v>
      </c>
      <c r="Y3779" s="14">
        <f t="shared" si="1183"/>
        <v>0</v>
      </c>
      <c r="Z3779" s="14">
        <f t="shared" si="1184"/>
        <v>0</v>
      </c>
      <c r="AA3779" s="14">
        <f t="shared" si="1185"/>
        <v>0</v>
      </c>
      <c r="AB3779" s="14">
        <f t="shared" si="1187"/>
        <v>672.3</v>
      </c>
      <c r="AC3779" s="15">
        <f t="shared" si="1186"/>
        <v>953.1</v>
      </c>
      <c r="AD3779" s="48">
        <f>(ROUND(AC3779-AC3770,1)/AC3770)</f>
        <v>0.10312499999999999</v>
      </c>
      <c r="AE3779" s="113"/>
      <c r="AF3779" s="60"/>
    </row>
    <row r="3780" spans="1:32">
      <c r="A3780" s="99" t="s">
        <v>834</v>
      </c>
      <c r="B3780" s="93"/>
      <c r="C3780" s="21" t="s">
        <v>327</v>
      </c>
      <c r="D3780" s="12">
        <v>108</v>
      </c>
      <c r="E3780" s="12">
        <v>0</v>
      </c>
      <c r="F3780" s="12">
        <v>0</v>
      </c>
      <c r="G3780" s="12">
        <v>0</v>
      </c>
      <c r="H3780" s="12">
        <v>0</v>
      </c>
      <c r="I3780" s="13">
        <v>30</v>
      </c>
      <c r="J3780" s="13">
        <v>70</v>
      </c>
      <c r="K3780" s="13">
        <v>0</v>
      </c>
      <c r="L3780" s="13">
        <v>0</v>
      </c>
      <c r="M3780" s="13">
        <v>80</v>
      </c>
      <c r="N3780" s="14">
        <f>D3780*$D$13</f>
        <v>162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(N3780/100)*(I3780*$I$14)+(N3780/100)*(J3780*$J$14)+(N3780/100)*(M3780*$M$14)</f>
        <v>874.80000000000007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2"/>
        <v>1036.8000000000002</v>
      </c>
      <c r="Y3780" s="14">
        <f t="shared" si="1183"/>
        <v>0</v>
      </c>
      <c r="Z3780" s="14">
        <f t="shared" si="1184"/>
        <v>0</v>
      </c>
      <c r="AA3780" s="14">
        <f t="shared" si="1185"/>
        <v>0</v>
      </c>
      <c r="AB3780" s="14">
        <f t="shared" si="1187"/>
        <v>0</v>
      </c>
      <c r="AC3780" s="15">
        <f t="shared" si="1186"/>
        <v>1036.8</v>
      </c>
      <c r="AD3780" s="48">
        <f>(ROUND(AC3780-AC3770,1)/AC3770)</f>
        <v>0.2</v>
      </c>
      <c r="AE3780" s="113"/>
      <c r="AF3780" s="60"/>
    </row>
    <row r="3781" spans="1:32">
      <c r="A3781" s="99" t="s">
        <v>835</v>
      </c>
      <c r="B3781" s="93"/>
      <c r="C3781" s="21" t="s">
        <v>328</v>
      </c>
      <c r="D3781" s="12">
        <v>108</v>
      </c>
      <c r="E3781" s="12">
        <v>0</v>
      </c>
      <c r="F3781" s="12">
        <v>0</v>
      </c>
      <c r="G3781" s="12">
        <v>0</v>
      </c>
      <c r="H3781" s="12">
        <v>0</v>
      </c>
      <c r="I3781" s="13">
        <v>30</v>
      </c>
      <c r="J3781" s="13">
        <v>70</v>
      </c>
      <c r="K3781" s="13">
        <v>80</v>
      </c>
      <c r="L3781" s="13">
        <v>0</v>
      </c>
      <c r="M3781" s="13">
        <v>0</v>
      </c>
      <c r="N3781" s="14">
        <f>D3781*$D$14</f>
        <v>162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874.80000000000007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2"/>
        <v>1036.8000000000002</v>
      </c>
      <c r="Y3781" s="14">
        <f t="shared" si="1183"/>
        <v>0</v>
      </c>
      <c r="Z3781" s="14">
        <f t="shared" si="1184"/>
        <v>0</v>
      </c>
      <c r="AA3781" s="14">
        <f t="shared" si="1185"/>
        <v>0</v>
      </c>
      <c r="AB3781" s="14">
        <f t="shared" si="1187"/>
        <v>0</v>
      </c>
      <c r="AC3781" s="15">
        <f t="shared" si="1186"/>
        <v>1036.8</v>
      </c>
      <c r="AD3781" s="48">
        <f>(ROUND(AC3781-AC3770,1)/AC3770)</f>
        <v>0.2</v>
      </c>
      <c r="AE3781" s="113"/>
      <c r="AF3781" s="60"/>
    </row>
    <row r="3782" spans="1:32">
      <c r="A3782" s="99"/>
      <c r="B3782" s="93"/>
      <c r="C3782" s="21" t="s">
        <v>329</v>
      </c>
      <c r="D3782" s="12">
        <v>108</v>
      </c>
      <c r="E3782" s="12">
        <v>0</v>
      </c>
      <c r="F3782" s="12">
        <v>0</v>
      </c>
      <c r="G3782" s="12">
        <v>0</v>
      </c>
      <c r="H3782" s="12">
        <v>0</v>
      </c>
      <c r="I3782" s="13">
        <v>30</v>
      </c>
      <c r="J3782" s="13">
        <v>70</v>
      </c>
      <c r="K3782" s="13">
        <v>0</v>
      </c>
      <c r="L3782" s="13">
        <v>80</v>
      </c>
      <c r="M3782" s="13">
        <v>0</v>
      </c>
      <c r="N3782" s="14">
        <f>D3782*$D$15</f>
        <v>162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874.80000000000007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2"/>
        <v>1036.8000000000002</v>
      </c>
      <c r="Y3782" s="14">
        <f t="shared" si="1183"/>
        <v>0</v>
      </c>
      <c r="Z3782" s="14">
        <f t="shared" si="1184"/>
        <v>0</v>
      </c>
      <c r="AA3782" s="14">
        <f t="shared" si="1185"/>
        <v>0</v>
      </c>
      <c r="AB3782" s="14">
        <f t="shared" si="1187"/>
        <v>0</v>
      </c>
      <c r="AC3782" s="15">
        <f t="shared" si="1186"/>
        <v>1036.8</v>
      </c>
      <c r="AD3782" s="48">
        <f>(ROUND(AC3782-AC3770,1)/AC3770)</f>
        <v>0.2</v>
      </c>
      <c r="AE3782" s="113"/>
      <c r="AF3782" s="60"/>
    </row>
    <row r="3783" spans="1:32">
      <c r="A3783" s="99"/>
      <c r="B3783" s="93"/>
      <c r="C3783" s="21" t="s">
        <v>325</v>
      </c>
      <c r="D3783" s="12">
        <v>108</v>
      </c>
      <c r="E3783" s="12">
        <v>0</v>
      </c>
      <c r="F3783" s="12">
        <v>0</v>
      </c>
      <c r="G3783" s="12">
        <v>0</v>
      </c>
      <c r="H3783" s="12">
        <v>0</v>
      </c>
      <c r="I3783" s="13">
        <v>30</v>
      </c>
      <c r="J3783" s="13">
        <v>98</v>
      </c>
      <c r="K3783" s="13">
        <v>0</v>
      </c>
      <c r="L3783" s="13">
        <v>0</v>
      </c>
      <c r="M3783" s="13">
        <v>0</v>
      </c>
      <c r="N3783" s="14">
        <f>D3783*$D$16</f>
        <v>172.8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</f>
        <v>813.88800000000015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2"/>
        <v>986.6880000000001</v>
      </c>
      <c r="Y3783" s="14">
        <f t="shared" si="1183"/>
        <v>0</v>
      </c>
      <c r="Z3783" s="14">
        <f t="shared" si="1184"/>
        <v>0</v>
      </c>
      <c r="AA3783" s="14">
        <f t="shared" si="1185"/>
        <v>0</v>
      </c>
      <c r="AB3783" s="14">
        <f t="shared" si="1187"/>
        <v>0</v>
      </c>
      <c r="AC3783" s="15">
        <f t="shared" si="1186"/>
        <v>986.7</v>
      </c>
      <c r="AD3783" s="48">
        <f>(ROUND(AC3783-AC3770,1)/AC3770)</f>
        <v>0.14201388888888888</v>
      </c>
      <c r="AE3783" s="113"/>
      <c r="AF3783" s="60"/>
    </row>
    <row r="3784" spans="1:32">
      <c r="A3784" s="99"/>
      <c r="B3784" s="93"/>
      <c r="C3784" s="21" t="s">
        <v>326</v>
      </c>
      <c r="D3784" s="12">
        <v>108</v>
      </c>
      <c r="E3784" s="12">
        <v>0</v>
      </c>
      <c r="F3784" s="12">
        <v>0</v>
      </c>
      <c r="G3784" s="12">
        <v>0</v>
      </c>
      <c r="H3784" s="12">
        <v>0</v>
      </c>
      <c r="I3784" s="13">
        <v>68</v>
      </c>
      <c r="J3784" s="13">
        <v>70</v>
      </c>
      <c r="K3784" s="13">
        <v>0</v>
      </c>
      <c r="L3784" s="13">
        <v>0</v>
      </c>
      <c r="M3784" s="13">
        <v>0</v>
      </c>
      <c r="N3784" s="14">
        <f>D3784*$D$17</f>
        <v>172.8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</f>
        <v>649.72800000000007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2"/>
        <v>822.52800000000002</v>
      </c>
      <c r="Y3784" s="14">
        <f t="shared" si="1183"/>
        <v>0</v>
      </c>
      <c r="Z3784" s="14">
        <f t="shared" si="1184"/>
        <v>0</v>
      </c>
      <c r="AA3784" s="14">
        <f t="shared" si="1185"/>
        <v>0</v>
      </c>
      <c r="AB3784" s="14">
        <f t="shared" si="1187"/>
        <v>0</v>
      </c>
      <c r="AC3784" s="15">
        <f t="shared" si="1186"/>
        <v>822.5</v>
      </c>
      <c r="AD3784" s="48">
        <f>(ROUND(AC3784-AC3770,1)/AC3770)</f>
        <v>-4.8032407407407406E-2</v>
      </c>
      <c r="AE3784" s="113"/>
      <c r="AF3784" s="60"/>
    </row>
    <row r="3785" spans="1:32">
      <c r="A3785" s="106" t="s">
        <v>0</v>
      </c>
      <c r="B3785" s="90" t="s">
        <v>537</v>
      </c>
      <c r="C3785" s="50" t="s">
        <v>241</v>
      </c>
      <c r="D3785" s="11">
        <v>116</v>
      </c>
      <c r="E3785" s="11">
        <v>0</v>
      </c>
      <c r="F3785" s="11">
        <v>0</v>
      </c>
      <c r="G3785" s="11">
        <v>0</v>
      </c>
      <c r="H3785" s="11">
        <v>0</v>
      </c>
      <c r="I3785" s="51">
        <v>10</v>
      </c>
      <c r="J3785" s="51">
        <v>40</v>
      </c>
      <c r="K3785" s="51">
        <v>50</v>
      </c>
      <c r="L3785" s="51">
        <v>0</v>
      </c>
      <c r="M3785" s="51">
        <v>0</v>
      </c>
      <c r="N3785" s="52">
        <f>D3785*$D$3</f>
        <v>232</v>
      </c>
      <c r="O3785" s="52">
        <f>E3785*$E$3</f>
        <v>0</v>
      </c>
      <c r="P3785" s="52">
        <f>F3785*$F$3</f>
        <v>0</v>
      </c>
      <c r="Q3785" s="52">
        <f>G3785*$G$3</f>
        <v>0</v>
      </c>
      <c r="R3785" s="52">
        <f>H3785*$H$3</f>
        <v>0</v>
      </c>
      <c r="S3785" s="52">
        <f>(N3785/100)*(I3785*$I$3)+(N3785/100)*(J3785*$J$3)+(N3785/100)*(K3785*$L$3)</f>
        <v>696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AB3787" si="1188">N3785+S3785</f>
        <v>928</v>
      </c>
      <c r="Y3785" s="52">
        <f t="shared" si="1188"/>
        <v>0</v>
      </c>
      <c r="Z3785" s="52">
        <f t="shared" si="1188"/>
        <v>0</v>
      </c>
      <c r="AA3785" s="52">
        <f t="shared" si="1188"/>
        <v>0</v>
      </c>
      <c r="AB3785" s="52">
        <f t="shared" si="1188"/>
        <v>0</v>
      </c>
      <c r="AC3785" s="53">
        <f>ROUND(X3785+Y3785+Z3785+AA3785+AB3785,1)</f>
        <v>928</v>
      </c>
      <c r="AD3785" s="58" t="s">
        <v>328</v>
      </c>
      <c r="AE3785" s="113"/>
      <c r="AF3785" s="60"/>
    </row>
    <row r="3786" spans="1:32">
      <c r="A3786" s="99" t="s">
        <v>802</v>
      </c>
      <c r="B3786" s="91">
        <v>10</v>
      </c>
      <c r="C3786" s="21" t="s">
        <v>324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61</v>
      </c>
      <c r="K3786" s="13">
        <v>50</v>
      </c>
      <c r="L3786" s="13">
        <v>0</v>
      </c>
      <c r="M3786" s="13">
        <v>0</v>
      </c>
      <c r="N3786" s="14">
        <f>D3786*$D$4</f>
        <v>185.60000000000002</v>
      </c>
      <c r="O3786" s="14">
        <f>E3786*$E$4</f>
        <v>0</v>
      </c>
      <c r="P3786" s="14">
        <f>F3786*$F$4</f>
        <v>0</v>
      </c>
      <c r="Q3786" s="14">
        <f>G3786*$G$4</f>
        <v>0</v>
      </c>
      <c r="R3786" s="14">
        <f>H3786*$H$4</f>
        <v>0</v>
      </c>
      <c r="S3786" s="14">
        <f>(N3786/100)*(I3786*$I$4)+(N3786/100)*(J3786*$J$4)+(N3786/100)*(K3786*$L$4)</f>
        <v>869.53600000000006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8"/>
        <v>1055.136</v>
      </c>
      <c r="Y3786" s="14">
        <f t="shared" si="1188"/>
        <v>0</v>
      </c>
      <c r="Z3786" s="14">
        <f t="shared" si="1188"/>
        <v>0</v>
      </c>
      <c r="AA3786" s="14">
        <f t="shared" si="1188"/>
        <v>0</v>
      </c>
      <c r="AB3786" s="14">
        <f t="shared" si="1188"/>
        <v>0</v>
      </c>
      <c r="AC3786" s="15">
        <f>ROUND(X3786+Y3786+Z3786+AA3786+AB3786,1)</f>
        <v>1055.0999999999999</v>
      </c>
      <c r="AD3786" s="48">
        <f>(ROUND(AC3786-AC3785,1)/AC3785)</f>
        <v>0.13696120689655172</v>
      </c>
      <c r="AE3786" s="113"/>
      <c r="AF3786" s="60"/>
    </row>
    <row r="3787" spans="1:32">
      <c r="A3787" s="99" t="s">
        <v>803</v>
      </c>
      <c r="B3787" s="91">
        <v>16</v>
      </c>
      <c r="C3787" s="21" t="s">
        <v>836</v>
      </c>
      <c r="D3787" s="12">
        <v>116</v>
      </c>
      <c r="E3787" s="12">
        <v>0</v>
      </c>
      <c r="F3787" s="12">
        <v>0</v>
      </c>
      <c r="G3787" s="12">
        <v>0</v>
      </c>
      <c r="H3787" s="12">
        <v>0</v>
      </c>
      <c r="I3787" s="13">
        <v>10</v>
      </c>
      <c r="J3787" s="13">
        <v>40</v>
      </c>
      <c r="K3787" s="13">
        <v>50</v>
      </c>
      <c r="L3787" s="13">
        <v>0</v>
      </c>
      <c r="M3787" s="13">
        <v>0</v>
      </c>
      <c r="N3787" s="14">
        <f>D3787*$D$5</f>
        <v>232</v>
      </c>
      <c r="O3787" s="14">
        <f>E3787*$E$5</f>
        <v>0</v>
      </c>
      <c r="P3787" s="14">
        <f>F3787*$F$5</f>
        <v>0</v>
      </c>
      <c r="Q3787" s="14">
        <f>G3787*$G$5</f>
        <v>0</v>
      </c>
      <c r="R3787" s="14">
        <f>H3787*$H$5</f>
        <v>0</v>
      </c>
      <c r="S3787" s="14">
        <f>(N3787/100)*(I3787*$I$5)+(N3787/100)*(J3787*$J$5)+(N3787/100)*(K3787*$L$5)</f>
        <v>649.59999999999991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8"/>
        <v>881.59999999999991</v>
      </c>
      <c r="Y3787" s="14">
        <f t="shared" si="1188"/>
        <v>0</v>
      </c>
      <c r="Z3787" s="14">
        <f t="shared" si="1188"/>
        <v>0</v>
      </c>
      <c r="AA3787" s="14">
        <f t="shared" si="1188"/>
        <v>0</v>
      </c>
      <c r="AB3787" s="14">
        <f t="shared" si="1188"/>
        <v>0</v>
      </c>
      <c r="AC3787" s="15">
        <f t="shared" ref="AC3787:AC3799" si="1189">ROUND(X3787+Y3787+Z3787+AA3787+AB3787,1)</f>
        <v>881.6</v>
      </c>
      <c r="AD3787" s="48">
        <f>(ROUND(AC3787-AC3785,1)/AC3785)</f>
        <v>-4.9999999999999996E-2</v>
      </c>
      <c r="AE3787" s="113"/>
      <c r="AF3787" s="60"/>
    </row>
    <row r="3788" spans="1:32">
      <c r="A3788" s="99" t="s">
        <v>804</v>
      </c>
      <c r="B3788" s="91">
        <v>0</v>
      </c>
      <c r="C3788" s="21" t="s">
        <v>337</v>
      </c>
      <c r="D3788" s="12">
        <v>116</v>
      </c>
      <c r="E3788" s="12">
        <v>0</v>
      </c>
      <c r="F3788" s="12">
        <v>0</v>
      </c>
      <c r="G3788" s="12">
        <v>0</v>
      </c>
      <c r="H3788" s="12">
        <v>0</v>
      </c>
      <c r="I3788" s="13">
        <v>10</v>
      </c>
      <c r="J3788" s="13">
        <v>40</v>
      </c>
      <c r="K3788" s="13">
        <v>50</v>
      </c>
      <c r="L3788" s="13">
        <v>0</v>
      </c>
      <c r="M3788" s="13">
        <v>0</v>
      </c>
      <c r="N3788" s="14">
        <f>D3788*$D$6</f>
        <v>232</v>
      </c>
      <c r="O3788" s="14">
        <f>E3788*$E$6</f>
        <v>0</v>
      </c>
      <c r="P3788" s="14">
        <f>F3788*$F$6</f>
        <v>0</v>
      </c>
      <c r="Q3788" s="14">
        <f>G3788*$G$6</f>
        <v>0</v>
      </c>
      <c r="R3788" s="14">
        <f>H3788*$H$6</f>
        <v>0</v>
      </c>
      <c r="S3788" s="14">
        <f>(N3788/100)*(I3788*$I$6)+(N3788/100)*(J3788*$J$6)+(N3788/100)*(K3788*$L$6)</f>
        <v>649.59999999999991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ref="X3788:X3799" si="1190">N3788+S3788</f>
        <v>881.59999999999991</v>
      </c>
      <c r="Y3788" s="14">
        <f t="shared" ref="Y3788:Y3799" si="1191">O3788+T3788</f>
        <v>0</v>
      </c>
      <c r="Z3788" s="14">
        <f t="shared" ref="Z3788:Z3799" si="1192">P3788+U3788</f>
        <v>0</v>
      </c>
      <c r="AA3788" s="14">
        <f t="shared" ref="AA3788:AA3799" si="1193">Q3788+V3788</f>
        <v>0</v>
      </c>
      <c r="AB3788" s="14">
        <f t="shared" ref="AB3788:AB3799" si="1194">R3788+W3788</f>
        <v>0</v>
      </c>
      <c r="AC3788" s="15">
        <f t="shared" si="1189"/>
        <v>881.6</v>
      </c>
      <c r="AD3788" s="48">
        <f>(ROUND(AC3788-AC3785,1)/AC3785)</f>
        <v>-4.9999999999999996E-2</v>
      </c>
      <c r="AE3788" s="113" t="s">
        <v>801</v>
      </c>
      <c r="AF3788" s="60"/>
    </row>
    <row r="3789" spans="1:32">
      <c r="A3789" s="99" t="s">
        <v>805</v>
      </c>
      <c r="B3789" s="91">
        <v>0</v>
      </c>
      <c r="C3789" s="21" t="s">
        <v>338</v>
      </c>
      <c r="D3789" s="12">
        <v>116</v>
      </c>
      <c r="E3789" s="12">
        <v>0</v>
      </c>
      <c r="F3789" s="12">
        <v>0</v>
      </c>
      <c r="G3789" s="12">
        <v>0</v>
      </c>
      <c r="H3789" s="12">
        <v>0</v>
      </c>
      <c r="I3789" s="13">
        <v>10</v>
      </c>
      <c r="J3789" s="13">
        <v>40</v>
      </c>
      <c r="K3789" s="13">
        <v>50</v>
      </c>
      <c r="L3789" s="13">
        <v>0</v>
      </c>
      <c r="M3789" s="13">
        <v>0</v>
      </c>
      <c r="N3789" s="14">
        <f>D3789*$D$7</f>
        <v>232</v>
      </c>
      <c r="O3789" s="14">
        <f>E3789*$E$7</f>
        <v>0</v>
      </c>
      <c r="P3789" s="14">
        <f>F3789*$F$7</f>
        <v>0</v>
      </c>
      <c r="Q3789" s="14">
        <f>G3789*$G$7</f>
        <v>0</v>
      </c>
      <c r="R3789" s="14">
        <f>H3789*$H$7</f>
        <v>0</v>
      </c>
      <c r="S3789" s="14">
        <f>(N3789/100)*(I3789*$I$7)+(N3789/100)*(J3789*$J$7)+(N3789/100)*(K3789*$L$7)</f>
        <v>649.59999999999991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90"/>
        <v>881.59999999999991</v>
      </c>
      <c r="Y3789" s="14">
        <f t="shared" si="1191"/>
        <v>0</v>
      </c>
      <c r="Z3789" s="14">
        <f t="shared" si="1192"/>
        <v>0</v>
      </c>
      <c r="AA3789" s="14">
        <f t="shared" si="1193"/>
        <v>0</v>
      </c>
      <c r="AB3789" s="14">
        <f t="shared" si="1194"/>
        <v>0</v>
      </c>
      <c r="AC3789" s="15">
        <f t="shared" si="1189"/>
        <v>881.6</v>
      </c>
      <c r="AD3789" s="48">
        <f>(ROUND(AC3789-AC3785,1)/AC3785)</f>
        <v>-4.9999999999999996E-2</v>
      </c>
      <c r="AE3789" s="113"/>
      <c r="AF3789" s="60"/>
    </row>
    <row r="3790" spans="1:32">
      <c r="A3790" s="99" t="s">
        <v>655</v>
      </c>
      <c r="B3790" s="91"/>
      <c r="C3790" s="21" t="s">
        <v>339</v>
      </c>
      <c r="D3790" s="12">
        <v>116</v>
      </c>
      <c r="E3790" s="12">
        <v>0</v>
      </c>
      <c r="F3790" s="12">
        <v>0</v>
      </c>
      <c r="G3790" s="12">
        <v>0</v>
      </c>
      <c r="H3790" s="12">
        <v>0</v>
      </c>
      <c r="I3790" s="13">
        <v>10</v>
      </c>
      <c r="J3790" s="13">
        <v>40</v>
      </c>
      <c r="K3790" s="13">
        <v>50</v>
      </c>
      <c r="L3790" s="13">
        <v>0</v>
      </c>
      <c r="M3790" s="13">
        <v>0</v>
      </c>
      <c r="N3790" s="14">
        <f>D3790*$D$8</f>
        <v>232</v>
      </c>
      <c r="O3790" s="14">
        <f>E3790*$E$8</f>
        <v>0</v>
      </c>
      <c r="P3790" s="14">
        <f>F3790*$F$8</f>
        <v>0</v>
      </c>
      <c r="Q3790" s="14">
        <f>G3790*$G$8</f>
        <v>0</v>
      </c>
      <c r="R3790" s="14">
        <f>H3790*$H$8</f>
        <v>0</v>
      </c>
      <c r="S3790" s="14">
        <f>(N3790/100)*(I3790*$I$8)+(N3790/100)*(J3790*$J$8)+(N3790/100)*(K3790*$L$8)</f>
        <v>649.59999999999991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90"/>
        <v>881.59999999999991</v>
      </c>
      <c r="Y3790" s="14">
        <f t="shared" si="1191"/>
        <v>0</v>
      </c>
      <c r="Z3790" s="14">
        <f t="shared" si="1192"/>
        <v>0</v>
      </c>
      <c r="AA3790" s="14">
        <f t="shared" si="1193"/>
        <v>0</v>
      </c>
      <c r="AB3790" s="14">
        <f t="shared" si="1194"/>
        <v>0</v>
      </c>
      <c r="AC3790" s="15">
        <f t="shared" si="1189"/>
        <v>881.6</v>
      </c>
      <c r="AD3790" s="48">
        <f>(ROUND(AC3790-AC3785,1)/AC3785)</f>
        <v>-4.9999999999999996E-2</v>
      </c>
      <c r="AE3790" s="113"/>
      <c r="AF3790" s="60"/>
    </row>
    <row r="3791" spans="1:32">
      <c r="A3791" s="99" t="s">
        <v>596</v>
      </c>
      <c r="B3791" s="91"/>
      <c r="C3791" s="21" t="s">
        <v>1</v>
      </c>
      <c r="D3791" s="12">
        <v>58</v>
      </c>
      <c r="E3791" s="12">
        <v>116</v>
      </c>
      <c r="F3791" s="12">
        <v>0</v>
      </c>
      <c r="G3791" s="12">
        <v>0</v>
      </c>
      <c r="H3791" s="12">
        <v>0</v>
      </c>
      <c r="I3791" s="13">
        <v>10</v>
      </c>
      <c r="J3791" s="13">
        <v>40</v>
      </c>
      <c r="K3791" s="13">
        <v>89</v>
      </c>
      <c r="L3791" s="13">
        <v>0</v>
      </c>
      <c r="M3791" s="13">
        <v>0</v>
      </c>
      <c r="N3791" s="14">
        <f>D3791*$D$9</f>
        <v>75.400000000000006</v>
      </c>
      <c r="O3791" s="14">
        <f>E3791*$E$9</f>
        <v>174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(N3791/100)*(I3791*$I$9)+(N3791/100)*(J3791*$J$9)+(N3791/100)*(K3791*$L$9)</f>
        <v>314.41800000000001</v>
      </c>
      <c r="T3791" s="14">
        <f>(O3791/100)*(K3791*$K$9)</f>
        <v>464.58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90"/>
        <v>389.81799999999998</v>
      </c>
      <c r="Y3791" s="14">
        <f t="shared" si="1191"/>
        <v>638.57999999999993</v>
      </c>
      <c r="Z3791" s="14">
        <f t="shared" si="1192"/>
        <v>0</v>
      </c>
      <c r="AA3791" s="14">
        <f t="shared" si="1193"/>
        <v>0</v>
      </c>
      <c r="AB3791" s="14">
        <f t="shared" si="1194"/>
        <v>0</v>
      </c>
      <c r="AC3791" s="15">
        <f t="shared" si="1189"/>
        <v>1028.4000000000001</v>
      </c>
      <c r="AD3791" s="48">
        <f>(ROUND(AC3791-AC3785,1)/AC3785)</f>
        <v>0.1081896551724138</v>
      </c>
      <c r="AE3791" s="113"/>
      <c r="AF3791" s="60"/>
    </row>
    <row r="3792" spans="1:32">
      <c r="A3792" s="99" t="s">
        <v>831</v>
      </c>
      <c r="B3792" s="91"/>
      <c r="C3792" s="21" t="s">
        <v>2</v>
      </c>
      <c r="D3792" s="12">
        <v>58</v>
      </c>
      <c r="E3792" s="12">
        <v>0</v>
      </c>
      <c r="F3792" s="12">
        <v>116</v>
      </c>
      <c r="G3792" s="12">
        <v>0</v>
      </c>
      <c r="H3792" s="12">
        <v>0</v>
      </c>
      <c r="I3792" s="13">
        <v>10</v>
      </c>
      <c r="J3792" s="13">
        <v>40</v>
      </c>
      <c r="K3792" s="13">
        <v>52.5</v>
      </c>
      <c r="L3792" s="13">
        <v>52.5</v>
      </c>
      <c r="M3792" s="13">
        <v>0</v>
      </c>
      <c r="N3792" s="14">
        <f>D3792*$D$10</f>
        <v>75.400000000000006</v>
      </c>
      <c r="O3792" s="14">
        <f>E3792*$E$10</f>
        <v>0</v>
      </c>
      <c r="P3792" s="14">
        <f>F3792*$F$10</f>
        <v>174</v>
      </c>
      <c r="Q3792" s="14">
        <f>G3792*$G$10</f>
        <v>0</v>
      </c>
      <c r="R3792" s="14">
        <f>H3792*$H$10</f>
        <v>0</v>
      </c>
      <c r="S3792" s="14">
        <f>(N3792/100)*(I3792*$I$10)+(N3792/100)*(J3792*$J$10)+(N3792/100)*(K3792*$L$10)</f>
        <v>231.85500000000002</v>
      </c>
      <c r="T3792" s="14">
        <f>(O3792/100)*(K3792*$J$10)</f>
        <v>0</v>
      </c>
      <c r="U3792" s="14">
        <f>(P3792/100)*(K3792*$K$10)+(P3792/100)*(L3792*$L$10)</f>
        <v>548.1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90"/>
        <v>307.255</v>
      </c>
      <c r="Y3792" s="14">
        <f t="shared" si="1191"/>
        <v>0</v>
      </c>
      <c r="Z3792" s="14">
        <f t="shared" si="1192"/>
        <v>722.1</v>
      </c>
      <c r="AA3792" s="14">
        <f t="shared" si="1193"/>
        <v>0</v>
      </c>
      <c r="AB3792" s="14">
        <f t="shared" si="1194"/>
        <v>0</v>
      </c>
      <c r="AC3792" s="15">
        <f t="shared" si="1189"/>
        <v>1029.4000000000001</v>
      </c>
      <c r="AD3792" s="48">
        <f>(ROUND(AC3792-AC3785,1)/AC3785)</f>
        <v>0.10926724137931035</v>
      </c>
      <c r="AE3792" s="113"/>
      <c r="AF3792" s="60"/>
    </row>
    <row r="3793" spans="1:32">
      <c r="A3793" s="99" t="s">
        <v>832</v>
      </c>
      <c r="B3793" s="91"/>
      <c r="C3793" s="21" t="s">
        <v>3</v>
      </c>
      <c r="D3793" s="12">
        <v>58</v>
      </c>
      <c r="E3793" s="12">
        <v>0</v>
      </c>
      <c r="F3793" s="12">
        <v>0</v>
      </c>
      <c r="G3793" s="12">
        <v>116</v>
      </c>
      <c r="H3793" s="12">
        <v>0</v>
      </c>
      <c r="I3793" s="13">
        <v>10</v>
      </c>
      <c r="J3793" s="13">
        <v>40</v>
      </c>
      <c r="K3793" s="13">
        <v>0</v>
      </c>
      <c r="L3793" s="13">
        <v>128</v>
      </c>
      <c r="M3793" s="13">
        <v>0</v>
      </c>
      <c r="N3793" s="14">
        <f>D3793*$D$11</f>
        <v>75.400000000000006</v>
      </c>
      <c r="O3793" s="14">
        <f>E3793*$E$11</f>
        <v>0</v>
      </c>
      <c r="P3793" s="14">
        <f>F3793*$F$11</f>
        <v>0</v>
      </c>
      <c r="Q3793" s="14">
        <f>G3793*$G$11</f>
        <v>174</v>
      </c>
      <c r="R3793" s="14">
        <f>H3793*$H$11</f>
        <v>0</v>
      </c>
      <c r="S3793" s="14">
        <f>(N3793/100)*(I3793*$I$11)+(N3793/100)*(J3793*$J$11)+(N3793/100)*(K3793*$L$11)</f>
        <v>113.10000000000001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668.16</v>
      </c>
      <c r="W3793" s="14">
        <f>(R3793/100)*(K3793*$K$11)+(R3793/100)*(L3793*$L$11)</f>
        <v>0</v>
      </c>
      <c r="X3793" s="14">
        <f t="shared" si="1190"/>
        <v>188.5</v>
      </c>
      <c r="Y3793" s="14">
        <f t="shared" si="1191"/>
        <v>0</v>
      </c>
      <c r="Z3793" s="14">
        <f t="shared" si="1192"/>
        <v>0</v>
      </c>
      <c r="AA3793" s="14">
        <f t="shared" si="1193"/>
        <v>842.16</v>
      </c>
      <c r="AB3793" s="14">
        <f t="shared" si="1194"/>
        <v>0</v>
      </c>
      <c r="AC3793" s="15">
        <f t="shared" si="1189"/>
        <v>1030.7</v>
      </c>
      <c r="AD3793" s="48">
        <f>(ROUND(AC3793-AC3785,1)/AC3785)</f>
        <v>0.11066810344827586</v>
      </c>
      <c r="AE3793" s="113"/>
      <c r="AF3793" s="60"/>
    </row>
    <row r="3794" spans="1:32">
      <c r="A3794" s="99" t="s">
        <v>833</v>
      </c>
      <c r="B3794" s="91"/>
      <c r="C3794" s="21" t="s">
        <v>4</v>
      </c>
      <c r="D3794" s="12">
        <v>58</v>
      </c>
      <c r="E3794" s="12">
        <v>0</v>
      </c>
      <c r="F3794" s="12">
        <v>0</v>
      </c>
      <c r="G3794" s="12">
        <v>0</v>
      </c>
      <c r="H3794" s="12">
        <v>116</v>
      </c>
      <c r="I3794" s="13">
        <v>10</v>
      </c>
      <c r="J3794" s="13">
        <v>40</v>
      </c>
      <c r="K3794" s="13">
        <v>52.5</v>
      </c>
      <c r="L3794" s="13">
        <v>52.5</v>
      </c>
      <c r="M3794" s="13">
        <v>0</v>
      </c>
      <c r="N3794" s="14">
        <f>D3794*$D$12</f>
        <v>75.400000000000006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174</v>
      </c>
      <c r="S3794" s="14">
        <f>(N3794/100)*(I3794*$I$12)+(N3794/100)*(J3794*$J$12)+(N3794/100)*(K3794*$L$12)</f>
        <v>231.85500000000002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548.1</v>
      </c>
      <c r="X3794" s="14">
        <f t="shared" si="1190"/>
        <v>307.255</v>
      </c>
      <c r="Y3794" s="14">
        <f t="shared" si="1191"/>
        <v>0</v>
      </c>
      <c r="Z3794" s="14">
        <f t="shared" si="1192"/>
        <v>0</v>
      </c>
      <c r="AA3794" s="14">
        <f t="shared" si="1193"/>
        <v>0</v>
      </c>
      <c r="AB3794" s="14">
        <f t="shared" si="1194"/>
        <v>722.1</v>
      </c>
      <c r="AC3794" s="15">
        <f t="shared" si="1189"/>
        <v>1029.4000000000001</v>
      </c>
      <c r="AD3794" s="48">
        <f>(ROUND(AC3794-AC3785,1)/AC3785)</f>
        <v>0.10926724137931035</v>
      </c>
      <c r="AE3794" s="113"/>
      <c r="AF3794" s="60"/>
    </row>
    <row r="3795" spans="1:32">
      <c r="A3795" s="99" t="s">
        <v>834</v>
      </c>
      <c r="B3795" s="91"/>
      <c r="C3795" s="21" t="s">
        <v>327</v>
      </c>
      <c r="D3795" s="12">
        <v>116</v>
      </c>
      <c r="E3795" s="12">
        <v>0</v>
      </c>
      <c r="F3795" s="12">
        <v>0</v>
      </c>
      <c r="G3795" s="12">
        <v>0</v>
      </c>
      <c r="H3795" s="12">
        <v>0</v>
      </c>
      <c r="I3795" s="13">
        <v>10</v>
      </c>
      <c r="J3795" s="13">
        <v>40</v>
      </c>
      <c r="K3795" s="13">
        <v>50</v>
      </c>
      <c r="L3795" s="13">
        <v>0</v>
      </c>
      <c r="M3795" s="13">
        <v>80</v>
      </c>
      <c r="N3795" s="14">
        <f>D3795*$D$13</f>
        <v>174</v>
      </c>
      <c r="O3795" s="14">
        <f>E3795*$E$13</f>
        <v>0</v>
      </c>
      <c r="P3795" s="14">
        <f>F3795*$F$13</f>
        <v>0</v>
      </c>
      <c r="Q3795" s="14">
        <f>G3795*$G$13</f>
        <v>0</v>
      </c>
      <c r="R3795" s="14">
        <f>H3795*$H$13</f>
        <v>0</v>
      </c>
      <c r="S3795" s="14">
        <f>(N3795/100)*(I3795*$I$13)+(N3795/100)*(J3795*$J$13)+(N3795/100)*(M3795*$M$13)+(N3795/100)*(K3795*$K$10)</f>
        <v>1078.8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0</v>
      </c>
      <c r="W3795" s="14">
        <f>(R3795/100)*(K3795*$K$13)+(R3795/100)*(L3795*$L$13)+(R3795/100)*(M3795*$M$13)</f>
        <v>0</v>
      </c>
      <c r="X3795" s="14">
        <f t="shared" si="1190"/>
        <v>1252.8</v>
      </c>
      <c r="Y3795" s="14">
        <f t="shared" si="1191"/>
        <v>0</v>
      </c>
      <c r="Z3795" s="14">
        <f t="shared" si="1192"/>
        <v>0</v>
      </c>
      <c r="AA3795" s="14">
        <f t="shared" si="1193"/>
        <v>0</v>
      </c>
      <c r="AB3795" s="14">
        <f t="shared" si="1194"/>
        <v>0</v>
      </c>
      <c r="AC3795" s="15">
        <f t="shared" si="1189"/>
        <v>1252.8</v>
      </c>
      <c r="AD3795" s="48">
        <f>(ROUND(AC3795-AC3785,1)/AC3785)</f>
        <v>0.35000000000000003</v>
      </c>
      <c r="AE3795" s="113"/>
      <c r="AF3795" s="60"/>
    </row>
    <row r="3796" spans="1:32">
      <c r="A3796" s="99" t="s">
        <v>835</v>
      </c>
      <c r="B3796" s="91"/>
      <c r="C3796" s="21" t="s">
        <v>328</v>
      </c>
      <c r="D3796" s="12">
        <v>140</v>
      </c>
      <c r="E3796" s="12">
        <v>0</v>
      </c>
      <c r="F3796" s="12">
        <v>0</v>
      </c>
      <c r="G3796" s="12">
        <v>0</v>
      </c>
      <c r="H3796" s="12">
        <v>0</v>
      </c>
      <c r="I3796" s="13">
        <v>10</v>
      </c>
      <c r="J3796" s="13">
        <v>40</v>
      </c>
      <c r="K3796" s="13">
        <v>88</v>
      </c>
      <c r="L3796" s="13">
        <v>0</v>
      </c>
      <c r="M3796" s="13">
        <v>0</v>
      </c>
      <c r="N3796" s="14">
        <f>D3796*$D$14</f>
        <v>210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869.4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90"/>
        <v>1079.4000000000001</v>
      </c>
      <c r="Y3796" s="14">
        <f t="shared" si="1191"/>
        <v>0</v>
      </c>
      <c r="Z3796" s="14">
        <f t="shared" si="1192"/>
        <v>0</v>
      </c>
      <c r="AA3796" s="14">
        <f t="shared" si="1193"/>
        <v>0</v>
      </c>
      <c r="AB3796" s="14">
        <f t="shared" si="1194"/>
        <v>0</v>
      </c>
      <c r="AC3796" s="15">
        <f t="shared" si="1189"/>
        <v>1079.4000000000001</v>
      </c>
      <c r="AD3796" s="48">
        <f>(ROUND(AC3796-AC3785,1)/AC3785)</f>
        <v>0.16314655172413794</v>
      </c>
      <c r="AE3796" s="113"/>
      <c r="AF3796" s="60"/>
    </row>
    <row r="3797" spans="1:32">
      <c r="A3797" s="99"/>
      <c r="B3797" s="91"/>
      <c r="C3797" s="21" t="s">
        <v>329</v>
      </c>
      <c r="D3797" s="12">
        <v>140</v>
      </c>
      <c r="E3797" s="12">
        <v>0</v>
      </c>
      <c r="F3797" s="12">
        <v>0</v>
      </c>
      <c r="G3797" s="12">
        <v>0</v>
      </c>
      <c r="H3797" s="12">
        <v>0</v>
      </c>
      <c r="I3797" s="13">
        <v>10</v>
      </c>
      <c r="J3797" s="13">
        <v>40</v>
      </c>
      <c r="K3797" s="13">
        <v>0</v>
      </c>
      <c r="L3797" s="13">
        <v>88</v>
      </c>
      <c r="M3797" s="13">
        <v>0</v>
      </c>
      <c r="N3797" s="14">
        <f>D3797*$D$15</f>
        <v>210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869.4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90"/>
        <v>1079.4000000000001</v>
      </c>
      <c r="Y3797" s="14">
        <f t="shared" si="1191"/>
        <v>0</v>
      </c>
      <c r="Z3797" s="14">
        <f t="shared" si="1192"/>
        <v>0</v>
      </c>
      <c r="AA3797" s="14">
        <f t="shared" si="1193"/>
        <v>0</v>
      </c>
      <c r="AB3797" s="14">
        <f t="shared" si="1194"/>
        <v>0</v>
      </c>
      <c r="AC3797" s="15">
        <f t="shared" si="1189"/>
        <v>1079.4000000000001</v>
      </c>
      <c r="AD3797" s="48">
        <f>(ROUND(AC3797-AC3785,1)/AC3785)</f>
        <v>0.16314655172413794</v>
      </c>
      <c r="AE3797" s="113"/>
      <c r="AF3797" s="60"/>
    </row>
    <row r="3798" spans="1:32">
      <c r="A3798" s="99"/>
      <c r="B3798" s="91"/>
      <c r="C3798" s="21" t="s">
        <v>325</v>
      </c>
      <c r="D3798" s="12">
        <v>116</v>
      </c>
      <c r="E3798" s="12">
        <v>0</v>
      </c>
      <c r="F3798" s="12">
        <v>0</v>
      </c>
      <c r="G3798" s="12">
        <v>0</v>
      </c>
      <c r="H3798" s="12">
        <v>0</v>
      </c>
      <c r="I3798" s="13">
        <v>10</v>
      </c>
      <c r="J3798" s="13">
        <v>74</v>
      </c>
      <c r="K3798" s="13">
        <v>50</v>
      </c>
      <c r="L3798" s="13">
        <v>0</v>
      </c>
      <c r="M3798" s="13">
        <v>0</v>
      </c>
      <c r="N3798" s="14">
        <f>D3798*$D$16</f>
        <v>185.60000000000002</v>
      </c>
      <c r="O3798" s="14">
        <f>E3798*$E$16</f>
        <v>0</v>
      </c>
      <c r="P3798" s="14">
        <f>F3798*$F$16</f>
        <v>0</v>
      </c>
      <c r="Q3798" s="14">
        <f>G3798*$G$16</f>
        <v>0</v>
      </c>
      <c r="R3798" s="14">
        <f>H3798*$H$16</f>
        <v>0</v>
      </c>
      <c r="S3798" s="14">
        <f>(N3798/100)*(I3798*$I$16)+(N3798/100)*(J3798*$J$16)+(N3798/100)*(K3798*$L$16)</f>
        <v>915.00800000000027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90"/>
        <v>1100.6080000000002</v>
      </c>
      <c r="Y3798" s="14">
        <f t="shared" si="1191"/>
        <v>0</v>
      </c>
      <c r="Z3798" s="14">
        <f t="shared" si="1192"/>
        <v>0</v>
      </c>
      <c r="AA3798" s="14">
        <f t="shared" si="1193"/>
        <v>0</v>
      </c>
      <c r="AB3798" s="14">
        <f t="shared" si="1194"/>
        <v>0</v>
      </c>
      <c r="AC3798" s="15">
        <f t="shared" si="1189"/>
        <v>1100.5999999999999</v>
      </c>
      <c r="AD3798" s="48">
        <f>(ROUND(AC3798-AC3785,1)/AC3785)</f>
        <v>0.18599137931034482</v>
      </c>
      <c r="AE3798" s="113"/>
      <c r="AF3798" s="60"/>
    </row>
    <row r="3799" spans="1:32">
      <c r="A3799" s="99"/>
      <c r="B3799" s="91"/>
      <c r="C3799" s="21" t="s">
        <v>326</v>
      </c>
      <c r="D3799" s="12">
        <v>116</v>
      </c>
      <c r="E3799" s="12">
        <v>0</v>
      </c>
      <c r="F3799" s="12">
        <v>0</v>
      </c>
      <c r="G3799" s="12">
        <v>0</v>
      </c>
      <c r="H3799" s="12">
        <v>0</v>
      </c>
      <c r="I3799" s="13">
        <v>48</v>
      </c>
      <c r="J3799" s="13">
        <v>40</v>
      </c>
      <c r="K3799" s="13">
        <v>50</v>
      </c>
      <c r="L3799" s="13">
        <v>0</v>
      </c>
      <c r="M3799" s="13">
        <v>0</v>
      </c>
      <c r="N3799" s="14">
        <f>D3799*$D$17</f>
        <v>185.60000000000002</v>
      </c>
      <c r="O3799" s="14">
        <f>E3799*$E$17</f>
        <v>0</v>
      </c>
      <c r="P3799" s="14">
        <f>F3799*$F$17</f>
        <v>0</v>
      </c>
      <c r="Q3799" s="14">
        <f>G3799*$G$17</f>
        <v>0</v>
      </c>
      <c r="R3799" s="14">
        <f>H3799*$H$17</f>
        <v>0</v>
      </c>
      <c r="S3799" s="14">
        <f>(N3799/100)*(I3799*$I$17)+(N3799/100)*(J3799*$J$17)+(N3799/100)*(K3799*$L$17)</f>
        <v>753.53600000000006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90"/>
        <v>939.13600000000008</v>
      </c>
      <c r="Y3799" s="14">
        <f t="shared" si="1191"/>
        <v>0</v>
      </c>
      <c r="Z3799" s="14">
        <f t="shared" si="1192"/>
        <v>0</v>
      </c>
      <c r="AA3799" s="14">
        <f t="shared" si="1193"/>
        <v>0</v>
      </c>
      <c r="AB3799" s="14">
        <f t="shared" si="1194"/>
        <v>0</v>
      </c>
      <c r="AC3799" s="15">
        <f t="shared" si="1189"/>
        <v>939.1</v>
      </c>
      <c r="AD3799" s="48">
        <f>(ROUND(AC3799-AC3785,1)/AC3785)</f>
        <v>1.1961206896551724E-2</v>
      </c>
      <c r="AE3799" s="113"/>
      <c r="AF3799" s="60"/>
    </row>
    <row r="3800" spans="1:32">
      <c r="A3800" s="106" t="s">
        <v>0</v>
      </c>
      <c r="B3800" s="92" t="s">
        <v>544</v>
      </c>
      <c r="C3800" s="50" t="s">
        <v>242</v>
      </c>
      <c r="D3800" s="11">
        <v>92</v>
      </c>
      <c r="E3800" s="11">
        <v>0</v>
      </c>
      <c r="F3800" s="11">
        <v>0</v>
      </c>
      <c r="G3800" s="11">
        <v>142</v>
      </c>
      <c r="H3800" s="11">
        <v>0</v>
      </c>
      <c r="I3800" s="51">
        <v>20</v>
      </c>
      <c r="J3800" s="51">
        <v>50</v>
      </c>
      <c r="K3800" s="51">
        <v>0</v>
      </c>
      <c r="L3800" s="51">
        <v>0</v>
      </c>
      <c r="M3800" s="51">
        <v>0</v>
      </c>
      <c r="N3800" s="52">
        <f>D3800*$D$3</f>
        <v>184</v>
      </c>
      <c r="O3800" s="52">
        <f>E3800*$E$3</f>
        <v>0</v>
      </c>
      <c r="P3800" s="52">
        <f>F3800*$F$3</f>
        <v>0</v>
      </c>
      <c r="Q3800" s="52">
        <f>G3800*$G$3</f>
        <v>284</v>
      </c>
      <c r="R3800" s="52">
        <f>H3800*$H$3</f>
        <v>0</v>
      </c>
      <c r="S3800" s="52">
        <f>(N3800/100)*(I3800*$I$3)+(N3800/100)*(J3800*$J$3)</f>
        <v>386.4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ref="X3800:X3890" si="1195">N3800+S3800</f>
        <v>570.4</v>
      </c>
      <c r="Y3800" s="52">
        <f t="shared" ref="Y3800:Y3890" si="1196">O3800+T3800</f>
        <v>0</v>
      </c>
      <c r="Z3800" s="52">
        <f t="shared" ref="Z3800:Z3890" si="1197">P3800+U3800</f>
        <v>0</v>
      </c>
      <c r="AA3800" s="52">
        <f t="shared" ref="AA3800:AA3890" si="1198">Q3800+V3800</f>
        <v>284</v>
      </c>
      <c r="AB3800" s="52">
        <f>R3800+W3800</f>
        <v>0</v>
      </c>
      <c r="AC3800" s="53">
        <f>ROUND(X3800+Y3800+Z3800+AA3800+AB3800,1)</f>
        <v>854.4</v>
      </c>
      <c r="AD3800" s="58"/>
      <c r="AE3800" s="113"/>
      <c r="AF3800" s="60"/>
    </row>
    <row r="3801" spans="1:32">
      <c r="A3801" s="99" t="s">
        <v>802</v>
      </c>
      <c r="B3801" s="93">
        <v>16</v>
      </c>
      <c r="C3801" s="21" t="s">
        <v>324</v>
      </c>
      <c r="D3801" s="12">
        <v>92</v>
      </c>
      <c r="E3801" s="12">
        <v>0</v>
      </c>
      <c r="F3801" s="12">
        <v>0</v>
      </c>
      <c r="G3801" s="12">
        <v>142</v>
      </c>
      <c r="H3801" s="12">
        <v>0</v>
      </c>
      <c r="I3801" s="13">
        <v>45</v>
      </c>
      <c r="J3801" s="13">
        <v>75</v>
      </c>
      <c r="K3801" s="13">
        <v>0</v>
      </c>
      <c r="L3801" s="13">
        <v>0</v>
      </c>
      <c r="M3801" s="13">
        <v>0</v>
      </c>
      <c r="N3801" s="14">
        <f>D3801*$D$4</f>
        <v>147.20000000000002</v>
      </c>
      <c r="O3801" s="14">
        <f>E3801*$E$4</f>
        <v>0</v>
      </c>
      <c r="P3801" s="14">
        <f>F3801*$F$4</f>
        <v>0</v>
      </c>
      <c r="Q3801" s="14">
        <f>G3801*$G$4</f>
        <v>227.20000000000002</v>
      </c>
      <c r="R3801" s="14">
        <f>H3801*$H$4</f>
        <v>0</v>
      </c>
      <c r="S3801" s="14">
        <f>(N3801/100)*(I3801*$I$4)+(N3801/100)*(J3801*$J$4)</f>
        <v>618.24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si="1195"/>
        <v>765.44</v>
      </c>
      <c r="Y3801" s="14">
        <f t="shared" si="1196"/>
        <v>0</v>
      </c>
      <c r="Z3801" s="14">
        <f t="shared" si="1197"/>
        <v>0</v>
      </c>
      <c r="AA3801" s="14">
        <f t="shared" si="1198"/>
        <v>227.20000000000002</v>
      </c>
      <c r="AB3801" s="14">
        <f>R3801+W3801</f>
        <v>0</v>
      </c>
      <c r="AC3801" s="15">
        <f>ROUND(X3801+Y3801+Z3801+AA3801+AB3801,1)</f>
        <v>992.6</v>
      </c>
      <c r="AD3801" s="48">
        <f>(ROUND(AC3801-AC3800,1)/AC3800)</f>
        <v>0.16175093632958801</v>
      </c>
      <c r="AE3801" s="113"/>
      <c r="AF3801" s="60"/>
    </row>
    <row r="3802" spans="1:32">
      <c r="A3802" s="99" t="s">
        <v>803</v>
      </c>
      <c r="B3802" s="93">
        <v>20</v>
      </c>
      <c r="C3802" s="21" t="s">
        <v>836</v>
      </c>
      <c r="D3802" s="12">
        <v>92</v>
      </c>
      <c r="E3802" s="12">
        <v>0</v>
      </c>
      <c r="F3802" s="12">
        <v>0</v>
      </c>
      <c r="G3802" s="12">
        <v>142</v>
      </c>
      <c r="H3802" s="12">
        <v>0</v>
      </c>
      <c r="I3802" s="13">
        <v>20</v>
      </c>
      <c r="J3802" s="13">
        <v>50</v>
      </c>
      <c r="K3802" s="13">
        <v>0</v>
      </c>
      <c r="L3802" s="13">
        <v>0</v>
      </c>
      <c r="M3802" s="13">
        <v>0</v>
      </c>
      <c r="N3802" s="14">
        <f>D3802*$D$5</f>
        <v>184</v>
      </c>
      <c r="O3802" s="14">
        <f>E3802*$E$5</f>
        <v>0</v>
      </c>
      <c r="P3802" s="14">
        <f>F3802*$F$5</f>
        <v>0</v>
      </c>
      <c r="Q3802" s="14">
        <f>G3802*$G$5</f>
        <v>284</v>
      </c>
      <c r="R3802" s="14">
        <f>H3802*$H$5</f>
        <v>0</v>
      </c>
      <c r="S3802" s="14">
        <f>(N3802/100)*(I3802*$I$5)+(N3802/100)*(J3802*$J$5)</f>
        <v>360.64000000000004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544.6400000000001</v>
      </c>
      <c r="Y3802" s="14">
        <f t="shared" si="1196"/>
        <v>0</v>
      </c>
      <c r="Z3802" s="14">
        <f t="shared" si="1197"/>
        <v>0</v>
      </c>
      <c r="AA3802" s="14">
        <f t="shared" si="1198"/>
        <v>284</v>
      </c>
      <c r="AB3802" s="14">
        <f>R3802+W3802</f>
        <v>0</v>
      </c>
      <c r="AC3802" s="15">
        <f t="shared" ref="AC3802:AC3814" si="1199">ROUND(X3802+Y3802+Z3802+AA3802+AB3802,1)</f>
        <v>828.6</v>
      </c>
      <c r="AD3802" s="48">
        <f>(ROUND(AC3802-AC3800,1)/AC3800)</f>
        <v>-3.0196629213483147E-2</v>
      </c>
      <c r="AE3802" s="113"/>
      <c r="AF3802" s="60"/>
    </row>
    <row r="3803" spans="1:32">
      <c r="A3803" s="99" t="s">
        <v>804</v>
      </c>
      <c r="B3803" s="93">
        <v>0</v>
      </c>
      <c r="C3803" s="21" t="s">
        <v>337</v>
      </c>
      <c r="D3803" s="12">
        <v>92</v>
      </c>
      <c r="E3803" s="12">
        <v>0</v>
      </c>
      <c r="F3803" s="12">
        <v>0</v>
      </c>
      <c r="G3803" s="12">
        <v>142</v>
      </c>
      <c r="H3803" s="12">
        <v>0</v>
      </c>
      <c r="I3803" s="13">
        <v>20</v>
      </c>
      <c r="J3803" s="13">
        <v>50</v>
      </c>
      <c r="K3803" s="13">
        <v>0</v>
      </c>
      <c r="L3803" s="13">
        <v>0</v>
      </c>
      <c r="M3803" s="13">
        <v>0</v>
      </c>
      <c r="N3803" s="14">
        <f>D3803*$D$6</f>
        <v>184</v>
      </c>
      <c r="O3803" s="14">
        <f>E3803*$E$6</f>
        <v>0</v>
      </c>
      <c r="P3803" s="14">
        <f>F3803*$F$6</f>
        <v>0</v>
      </c>
      <c r="Q3803" s="14">
        <f>G3803*$G$6</f>
        <v>284</v>
      </c>
      <c r="R3803" s="14">
        <f>H3803*$H$6</f>
        <v>0</v>
      </c>
      <c r="S3803" s="14">
        <f>(N3803/100)*(I3803*$I$6)+(N3803/100)*(J3803*$J$6)</f>
        <v>360.64000000000004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544.6400000000001</v>
      </c>
      <c r="Y3803" s="14">
        <f t="shared" si="1196"/>
        <v>0</v>
      </c>
      <c r="Z3803" s="14">
        <f t="shared" si="1197"/>
        <v>0</v>
      </c>
      <c r="AA3803" s="14">
        <f t="shared" si="1198"/>
        <v>284</v>
      </c>
      <c r="AB3803" s="14">
        <f t="shared" ref="AB3803:AB3814" si="1200">R3803+W3803</f>
        <v>0</v>
      </c>
      <c r="AC3803" s="15">
        <f t="shared" si="1199"/>
        <v>828.6</v>
      </c>
      <c r="AD3803" s="48">
        <f>(ROUND(AC3803-AC3800,1)/AC3800)</f>
        <v>-3.0196629213483147E-2</v>
      </c>
      <c r="AE3803" s="113" t="s">
        <v>801</v>
      </c>
      <c r="AF3803" s="60"/>
    </row>
    <row r="3804" spans="1:32">
      <c r="A3804" s="99" t="s">
        <v>805</v>
      </c>
      <c r="B3804" s="93">
        <v>0</v>
      </c>
      <c r="C3804" s="21" t="s">
        <v>338</v>
      </c>
      <c r="D3804" s="12">
        <v>92</v>
      </c>
      <c r="E3804" s="12">
        <v>0</v>
      </c>
      <c r="F3804" s="12">
        <v>0</v>
      </c>
      <c r="G3804" s="12">
        <v>142</v>
      </c>
      <c r="H3804" s="12">
        <v>0</v>
      </c>
      <c r="I3804" s="13">
        <v>20</v>
      </c>
      <c r="J3804" s="13">
        <v>50</v>
      </c>
      <c r="K3804" s="13">
        <v>0</v>
      </c>
      <c r="L3804" s="13">
        <v>0</v>
      </c>
      <c r="M3804" s="13">
        <v>0</v>
      </c>
      <c r="N3804" s="14">
        <f>D3804*$D$7</f>
        <v>184</v>
      </c>
      <c r="O3804" s="14">
        <f>E3804*$E$7</f>
        <v>0</v>
      </c>
      <c r="P3804" s="14">
        <f>F3804*$F$7</f>
        <v>0</v>
      </c>
      <c r="Q3804" s="14">
        <f>G3804*$G$7</f>
        <v>284</v>
      </c>
      <c r="R3804" s="14">
        <f>H3804*$H$7</f>
        <v>0</v>
      </c>
      <c r="S3804" s="14">
        <f>(N3804/100)*(I3804*$I$7)+(N3804/100)*(J3804*$J$7)</f>
        <v>360.64000000000004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544.6400000000001</v>
      </c>
      <c r="Y3804" s="14">
        <f t="shared" si="1196"/>
        <v>0</v>
      </c>
      <c r="Z3804" s="14">
        <f t="shared" si="1197"/>
        <v>0</v>
      </c>
      <c r="AA3804" s="14">
        <f t="shared" si="1198"/>
        <v>284</v>
      </c>
      <c r="AB3804" s="14">
        <f t="shared" si="1200"/>
        <v>0</v>
      </c>
      <c r="AC3804" s="15">
        <f t="shared" si="1199"/>
        <v>828.6</v>
      </c>
      <c r="AD3804" s="48">
        <f>(ROUND(AC3804-AC3800,1)/AC3800)</f>
        <v>-3.0196629213483147E-2</v>
      </c>
      <c r="AE3804" s="113"/>
      <c r="AF3804" s="60"/>
    </row>
    <row r="3805" spans="1:32">
      <c r="A3805" s="99" t="s">
        <v>655</v>
      </c>
      <c r="B3805" s="93"/>
      <c r="C3805" s="21" t="s">
        <v>339</v>
      </c>
      <c r="D3805" s="12">
        <v>92</v>
      </c>
      <c r="E3805" s="12">
        <v>0</v>
      </c>
      <c r="F3805" s="12">
        <v>0</v>
      </c>
      <c r="G3805" s="12">
        <v>142</v>
      </c>
      <c r="H3805" s="12">
        <v>0</v>
      </c>
      <c r="I3805" s="13">
        <v>20</v>
      </c>
      <c r="J3805" s="13">
        <v>50</v>
      </c>
      <c r="K3805" s="13">
        <v>0</v>
      </c>
      <c r="L3805" s="13">
        <v>0</v>
      </c>
      <c r="M3805" s="13">
        <v>0</v>
      </c>
      <c r="N3805" s="14">
        <f>D3805*$D$8</f>
        <v>184</v>
      </c>
      <c r="O3805" s="14">
        <f>E3805*$E$8</f>
        <v>0</v>
      </c>
      <c r="P3805" s="14">
        <f>F3805*$F$8</f>
        <v>0</v>
      </c>
      <c r="Q3805" s="14">
        <f>G3805*$G$8</f>
        <v>284</v>
      </c>
      <c r="R3805" s="14">
        <f>H3805*$H$8</f>
        <v>0</v>
      </c>
      <c r="S3805" s="14">
        <f>(N3805/100)*(I3805*$I$8)+(N3805/100)*(J3805*$J$8)</f>
        <v>360.64000000000004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544.6400000000001</v>
      </c>
      <c r="Y3805" s="14">
        <f t="shared" si="1196"/>
        <v>0</v>
      </c>
      <c r="Z3805" s="14">
        <f t="shared" si="1197"/>
        <v>0</v>
      </c>
      <c r="AA3805" s="14">
        <f t="shared" si="1198"/>
        <v>284</v>
      </c>
      <c r="AB3805" s="14">
        <f t="shared" si="1200"/>
        <v>0</v>
      </c>
      <c r="AC3805" s="15">
        <f t="shared" si="1199"/>
        <v>828.6</v>
      </c>
      <c r="AD3805" s="48">
        <f>(ROUND(AC3805-AC3800,1)/AC3800)</f>
        <v>-3.0196629213483147E-2</v>
      </c>
      <c r="AE3805" s="113"/>
      <c r="AF3805" s="60"/>
    </row>
    <row r="3806" spans="1:32">
      <c r="A3806" s="99" t="s">
        <v>596</v>
      </c>
      <c r="B3806" s="93"/>
      <c r="C3806" s="21" t="s">
        <v>1</v>
      </c>
      <c r="D3806" s="12">
        <v>46</v>
      </c>
      <c r="E3806" s="12">
        <v>192</v>
      </c>
      <c r="F3806" s="12">
        <v>0</v>
      </c>
      <c r="G3806" s="12">
        <v>0</v>
      </c>
      <c r="H3806" s="12">
        <v>0</v>
      </c>
      <c r="I3806" s="13">
        <v>20</v>
      </c>
      <c r="J3806" s="13">
        <v>50</v>
      </c>
      <c r="K3806" s="13">
        <v>52</v>
      </c>
      <c r="L3806" s="13">
        <v>0</v>
      </c>
      <c r="M3806" s="13">
        <v>0</v>
      </c>
      <c r="N3806" s="14">
        <f>D3806*$D$9</f>
        <v>59.800000000000004</v>
      </c>
      <c r="O3806" s="14">
        <f>E3806*$E$9</f>
        <v>288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125.58000000000001</v>
      </c>
      <c r="T3806" s="14">
        <f>(O3806/100)*(K3806*$K$9)</f>
        <v>449.28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185.38000000000002</v>
      </c>
      <c r="Y3806" s="14">
        <f t="shared" si="1196"/>
        <v>737.28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922.7</v>
      </c>
      <c r="AD3806" s="48">
        <f>(ROUND(AC3806-AC3800,1)/AC3800)</f>
        <v>7.993913857677902E-2</v>
      </c>
      <c r="AE3806" s="113"/>
      <c r="AF3806" s="60"/>
    </row>
    <row r="3807" spans="1:32">
      <c r="A3807" s="99" t="s">
        <v>831</v>
      </c>
      <c r="B3807" s="93"/>
      <c r="C3807" s="21" t="s">
        <v>2</v>
      </c>
      <c r="D3807" s="12">
        <v>46</v>
      </c>
      <c r="E3807" s="12">
        <v>0</v>
      </c>
      <c r="F3807" s="12">
        <v>192</v>
      </c>
      <c r="G3807" s="12">
        <v>0</v>
      </c>
      <c r="H3807" s="12">
        <v>0</v>
      </c>
      <c r="I3807" s="13">
        <v>20</v>
      </c>
      <c r="J3807" s="13">
        <v>50</v>
      </c>
      <c r="K3807" s="13">
        <v>26</v>
      </c>
      <c r="L3807" s="13">
        <v>26</v>
      </c>
      <c r="M3807" s="13">
        <v>0</v>
      </c>
      <c r="N3807" s="14">
        <f>D3807*$D$10</f>
        <v>59.800000000000004</v>
      </c>
      <c r="O3807" s="14">
        <f>E3807*$E$10</f>
        <v>0</v>
      </c>
      <c r="P3807" s="14">
        <f>F3807*$F$10</f>
        <v>288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125.58000000000001</v>
      </c>
      <c r="T3807" s="14">
        <f>(O3807/100)*(K3807*$J$10)</f>
        <v>0</v>
      </c>
      <c r="U3807" s="14">
        <f>(P3807/100)*(K3807*$K$10)+(P3807/100)*(L3807*$L$10)</f>
        <v>449.28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185.38000000000002</v>
      </c>
      <c r="Y3807" s="14">
        <f t="shared" si="1196"/>
        <v>0</v>
      </c>
      <c r="Z3807" s="14">
        <f t="shared" si="1197"/>
        <v>737.28</v>
      </c>
      <c r="AA3807" s="14">
        <f t="shared" si="1198"/>
        <v>0</v>
      </c>
      <c r="AB3807" s="14">
        <f t="shared" si="1200"/>
        <v>0</v>
      </c>
      <c r="AC3807" s="15">
        <f t="shared" si="1199"/>
        <v>922.7</v>
      </c>
      <c r="AD3807" s="48">
        <f>(ROUND(AC3807-AC3800,1)/AC3800)</f>
        <v>7.993913857677902E-2</v>
      </c>
      <c r="AE3807" s="113"/>
      <c r="AF3807" s="60"/>
    </row>
    <row r="3808" spans="1:32">
      <c r="A3808" s="99" t="s">
        <v>832</v>
      </c>
      <c r="B3808" s="93"/>
      <c r="C3808" s="21" t="s">
        <v>3</v>
      </c>
      <c r="D3808" s="12">
        <v>46</v>
      </c>
      <c r="E3808" s="12">
        <v>0</v>
      </c>
      <c r="F3808" s="12">
        <v>0</v>
      </c>
      <c r="G3808" s="12">
        <v>192</v>
      </c>
      <c r="H3808" s="12">
        <v>0</v>
      </c>
      <c r="I3808" s="13">
        <v>20</v>
      </c>
      <c r="J3808" s="13">
        <v>50</v>
      </c>
      <c r="K3808" s="13">
        <v>0</v>
      </c>
      <c r="L3808" s="13">
        <v>52</v>
      </c>
      <c r="M3808" s="13">
        <v>0</v>
      </c>
      <c r="N3808" s="14">
        <f>D3808*$D$11</f>
        <v>59.800000000000004</v>
      </c>
      <c r="O3808" s="14">
        <f>E3808*$E$11</f>
        <v>0</v>
      </c>
      <c r="P3808" s="14">
        <f>F3808*$F$11</f>
        <v>0</v>
      </c>
      <c r="Q3808" s="14">
        <f>G3808*$G$11</f>
        <v>288</v>
      </c>
      <c r="R3808" s="14">
        <f>H3808*$H$11</f>
        <v>0</v>
      </c>
      <c r="S3808" s="14">
        <f>(N3808/100)*(I3808*$I$11)+(N3808/100)*(J3808*$J$11)</f>
        <v>125.58000000000001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449.28</v>
      </c>
      <c r="W3808" s="14">
        <f>(R3808/100)*(K3808*$K$11)+(R3808/100)*(L3808*$L$11)</f>
        <v>0</v>
      </c>
      <c r="X3808" s="14">
        <f t="shared" si="1195"/>
        <v>185.38000000000002</v>
      </c>
      <c r="Y3808" s="14">
        <f t="shared" si="1196"/>
        <v>0</v>
      </c>
      <c r="Z3808" s="14">
        <f t="shared" si="1197"/>
        <v>0</v>
      </c>
      <c r="AA3808" s="14">
        <f t="shared" si="1198"/>
        <v>737.28</v>
      </c>
      <c r="AB3808" s="14">
        <f t="shared" si="1200"/>
        <v>0</v>
      </c>
      <c r="AC3808" s="15">
        <f t="shared" si="1199"/>
        <v>922.7</v>
      </c>
      <c r="AD3808" s="48">
        <f>(ROUND(AC3808-AC3800,1)/AC3800)</f>
        <v>7.993913857677902E-2</v>
      </c>
      <c r="AE3808" s="113"/>
      <c r="AF3808" s="60"/>
    </row>
    <row r="3809" spans="1:32">
      <c r="A3809" s="99" t="s">
        <v>833</v>
      </c>
      <c r="B3809" s="93"/>
      <c r="C3809" s="21" t="s">
        <v>4</v>
      </c>
      <c r="D3809" s="12">
        <v>46</v>
      </c>
      <c r="E3809" s="12">
        <v>0</v>
      </c>
      <c r="F3809" s="12">
        <v>0</v>
      </c>
      <c r="G3809" s="12">
        <v>0</v>
      </c>
      <c r="H3809" s="12">
        <v>192</v>
      </c>
      <c r="I3809" s="13">
        <v>20</v>
      </c>
      <c r="J3809" s="13">
        <v>50</v>
      </c>
      <c r="K3809" s="13">
        <v>26</v>
      </c>
      <c r="L3809" s="13">
        <v>26</v>
      </c>
      <c r="M3809" s="13">
        <v>0</v>
      </c>
      <c r="N3809" s="14">
        <f>D3809*$D$12</f>
        <v>59.800000000000004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288</v>
      </c>
      <c r="S3809" s="14">
        <f>(N3809/100)*(I3809*$I$12)+(N3809/100)*(J3809*$J$12)</f>
        <v>125.58000000000001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449.28</v>
      </c>
      <c r="X3809" s="14">
        <f t="shared" si="1195"/>
        <v>185.38000000000002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737.28</v>
      </c>
      <c r="AC3809" s="15">
        <f t="shared" si="1199"/>
        <v>922.7</v>
      </c>
      <c r="AD3809" s="48">
        <f>(ROUND(AC3809-AC3800,1)/AC3800)</f>
        <v>7.993913857677902E-2</v>
      </c>
      <c r="AE3809" s="113"/>
      <c r="AF3809" s="60"/>
    </row>
    <row r="3810" spans="1:32">
      <c r="A3810" s="99" t="s">
        <v>834</v>
      </c>
      <c r="B3810" s="93"/>
      <c r="C3810" s="21" t="s">
        <v>327</v>
      </c>
      <c r="D3810" s="12">
        <v>92</v>
      </c>
      <c r="E3810" s="12">
        <v>0</v>
      </c>
      <c r="F3810" s="12">
        <v>0</v>
      </c>
      <c r="G3810" s="12">
        <v>142</v>
      </c>
      <c r="H3810" s="12">
        <v>0</v>
      </c>
      <c r="I3810" s="13">
        <v>20</v>
      </c>
      <c r="J3810" s="13">
        <v>50</v>
      </c>
      <c r="K3810" s="13">
        <v>0</v>
      </c>
      <c r="L3810" s="13">
        <v>0</v>
      </c>
      <c r="M3810" s="13">
        <v>30</v>
      </c>
      <c r="N3810" s="14">
        <f>D3810*$D$13</f>
        <v>138</v>
      </c>
      <c r="O3810" s="14">
        <f>E3810*$E$13</f>
        <v>0</v>
      </c>
      <c r="P3810" s="14">
        <f>F3810*$F$13</f>
        <v>0</v>
      </c>
      <c r="Q3810" s="14">
        <f>G3810*$G$13</f>
        <v>213</v>
      </c>
      <c r="R3810" s="14">
        <f>H3810*$H$13</f>
        <v>0</v>
      </c>
      <c r="S3810" s="14">
        <f>(N3810/100)*(I3810*$I$14)+(N3810/100)*(J3810*$J$14)+(N3810/100)*(M3810*$M$14)</f>
        <v>413.99999999999994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255.6</v>
      </c>
      <c r="W3810" s="14">
        <f>(R3810/100)*(K3810*$K$13)+(R3810/100)*(L3810*$L$13)+(R3810/100)*(M3810*$M$13)</f>
        <v>0</v>
      </c>
      <c r="X3810" s="14">
        <f t="shared" si="1195"/>
        <v>552</v>
      </c>
      <c r="Y3810" s="14">
        <f t="shared" si="1196"/>
        <v>0</v>
      </c>
      <c r="Z3810" s="14">
        <f t="shared" si="1197"/>
        <v>0</v>
      </c>
      <c r="AA3810" s="14">
        <f t="shared" si="1198"/>
        <v>468.6</v>
      </c>
      <c r="AB3810" s="14">
        <f t="shared" si="1200"/>
        <v>0</v>
      </c>
      <c r="AC3810" s="15">
        <f t="shared" si="1199"/>
        <v>1020.6</v>
      </c>
      <c r="AD3810" s="48">
        <f>(ROUND(AC3810-AC3800,1)/AC3800)</f>
        <v>0.19452247191011235</v>
      </c>
      <c r="AE3810" s="113"/>
      <c r="AF3810" s="60"/>
    </row>
    <row r="3811" spans="1:32">
      <c r="A3811" s="99" t="s">
        <v>835</v>
      </c>
      <c r="B3811" s="93"/>
      <c r="C3811" s="21" t="s">
        <v>328</v>
      </c>
      <c r="D3811" s="12">
        <v>150</v>
      </c>
      <c r="E3811" s="12">
        <v>0</v>
      </c>
      <c r="F3811" s="12">
        <v>0</v>
      </c>
      <c r="G3811" s="12">
        <v>0</v>
      </c>
      <c r="H3811" s="12">
        <v>0</v>
      </c>
      <c r="I3811" s="13">
        <v>20</v>
      </c>
      <c r="J3811" s="13">
        <v>50</v>
      </c>
      <c r="K3811" s="13">
        <v>52</v>
      </c>
      <c r="L3811" s="13">
        <v>0</v>
      </c>
      <c r="M3811" s="13">
        <v>0</v>
      </c>
      <c r="N3811" s="14">
        <f>D3811*$D$14</f>
        <v>225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823.5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1048.5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1048.5</v>
      </c>
      <c r="AD3811" s="48">
        <f>(ROUND(AC3811-AC3800,1)/AC3800)</f>
        <v>0.22717696629213482</v>
      </c>
      <c r="AE3811" s="113"/>
      <c r="AF3811" s="60"/>
    </row>
    <row r="3812" spans="1:32">
      <c r="A3812" s="99"/>
      <c r="B3812" s="93"/>
      <c r="C3812" s="21" t="s">
        <v>329</v>
      </c>
      <c r="D3812" s="12">
        <v>150</v>
      </c>
      <c r="E3812" s="12">
        <v>0</v>
      </c>
      <c r="F3812" s="12">
        <v>0</v>
      </c>
      <c r="G3812" s="12">
        <v>0</v>
      </c>
      <c r="H3812" s="12">
        <v>0</v>
      </c>
      <c r="I3812" s="13">
        <v>20</v>
      </c>
      <c r="J3812" s="13">
        <v>50</v>
      </c>
      <c r="K3812" s="13">
        <v>0</v>
      </c>
      <c r="L3812" s="13">
        <v>52</v>
      </c>
      <c r="M3812" s="13">
        <v>0</v>
      </c>
      <c r="N3812" s="14">
        <f>D3812*$D$15</f>
        <v>225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823.5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1048.5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1048.5</v>
      </c>
      <c r="AD3812" s="48">
        <f>(ROUND(AC3812-AC3800,1)/AC3800)</f>
        <v>0.22717696629213482</v>
      </c>
      <c r="AE3812" s="113"/>
      <c r="AF3812" s="60"/>
    </row>
    <row r="3813" spans="1:32">
      <c r="A3813" s="99"/>
      <c r="B3813" s="93"/>
      <c r="C3813" s="21" t="s">
        <v>325</v>
      </c>
      <c r="D3813" s="12">
        <v>92</v>
      </c>
      <c r="E3813" s="12">
        <v>0</v>
      </c>
      <c r="F3813" s="12">
        <v>0</v>
      </c>
      <c r="G3813" s="12">
        <v>142</v>
      </c>
      <c r="H3813" s="12">
        <v>0</v>
      </c>
      <c r="I3813" s="13">
        <v>20</v>
      </c>
      <c r="J3813" s="13">
        <v>94</v>
      </c>
      <c r="K3813" s="13">
        <v>0</v>
      </c>
      <c r="L3813" s="13">
        <v>0</v>
      </c>
      <c r="M3813" s="13">
        <v>0</v>
      </c>
      <c r="N3813" s="14">
        <f>D3813*$D$16</f>
        <v>147.20000000000002</v>
      </c>
      <c r="O3813" s="14">
        <f>E3813*$E$16</f>
        <v>0</v>
      </c>
      <c r="P3813" s="14">
        <f>F3813*$F$16</f>
        <v>0</v>
      </c>
      <c r="Q3813" s="14">
        <f>G3813*$G$16</f>
        <v>227.20000000000002</v>
      </c>
      <c r="R3813" s="14">
        <f>H3813*$H$16</f>
        <v>0</v>
      </c>
      <c r="S3813" s="14">
        <f>(N3813/100)*(I3813*$I$16)+(N3813/100)*(J3813*$J$16)</f>
        <v>652.09600000000012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799.29600000000016</v>
      </c>
      <c r="Y3813" s="14">
        <f t="shared" si="1196"/>
        <v>0</v>
      </c>
      <c r="Z3813" s="14">
        <f t="shared" si="1197"/>
        <v>0</v>
      </c>
      <c r="AA3813" s="14">
        <f t="shared" si="1198"/>
        <v>227.20000000000002</v>
      </c>
      <c r="AB3813" s="14">
        <f t="shared" si="1200"/>
        <v>0</v>
      </c>
      <c r="AC3813" s="15">
        <f t="shared" si="1199"/>
        <v>1026.5</v>
      </c>
      <c r="AD3813" s="48">
        <f>(ROUND(AC3813-AC3800,1)/AC3800)</f>
        <v>0.20142790262172283</v>
      </c>
      <c r="AE3813" s="113"/>
      <c r="AF3813" s="60"/>
    </row>
    <row r="3814" spans="1:32">
      <c r="A3814" s="99"/>
      <c r="B3814" s="93"/>
      <c r="C3814" s="21" t="s">
        <v>326</v>
      </c>
      <c r="D3814" s="12">
        <v>92</v>
      </c>
      <c r="E3814" s="12">
        <v>0</v>
      </c>
      <c r="F3814" s="12">
        <v>0</v>
      </c>
      <c r="G3814" s="12">
        <v>142</v>
      </c>
      <c r="H3814" s="12">
        <v>0</v>
      </c>
      <c r="I3814" s="13">
        <v>65</v>
      </c>
      <c r="J3814" s="13">
        <v>50</v>
      </c>
      <c r="K3814" s="13">
        <v>0</v>
      </c>
      <c r="L3814" s="13">
        <v>0</v>
      </c>
      <c r="M3814" s="13">
        <v>0</v>
      </c>
      <c r="N3814" s="14">
        <f>D3814*$D$17</f>
        <v>147.20000000000002</v>
      </c>
      <c r="O3814" s="14">
        <f>E3814*$E$17</f>
        <v>0</v>
      </c>
      <c r="P3814" s="14">
        <f>F3814*$F$17</f>
        <v>0</v>
      </c>
      <c r="Q3814" s="14">
        <f>G3814*$G$17</f>
        <v>227.20000000000002</v>
      </c>
      <c r="R3814" s="14">
        <f>H3814*$H$17</f>
        <v>0</v>
      </c>
      <c r="S3814" s="14">
        <f>(N3814/100)*(I3814*$I$17)+(N3814/100)*(J3814*$J$17)</f>
        <v>504.16000000000008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651.36000000000013</v>
      </c>
      <c r="Y3814" s="14">
        <f t="shared" si="1196"/>
        <v>0</v>
      </c>
      <c r="Z3814" s="14">
        <f t="shared" si="1197"/>
        <v>0</v>
      </c>
      <c r="AA3814" s="14">
        <f t="shared" si="1198"/>
        <v>227.20000000000002</v>
      </c>
      <c r="AB3814" s="14">
        <f t="shared" si="1200"/>
        <v>0</v>
      </c>
      <c r="AC3814" s="15">
        <f t="shared" si="1199"/>
        <v>878.6</v>
      </c>
      <c r="AD3814" s="48">
        <f>(ROUND(AC3814-AC3800,1)/AC3800)</f>
        <v>2.8323970037453183E-2</v>
      </c>
      <c r="AE3814" s="113"/>
      <c r="AF3814" s="60"/>
    </row>
    <row r="3815" spans="1:32">
      <c r="A3815" s="106" t="s">
        <v>0</v>
      </c>
      <c r="B3815" s="90" t="s">
        <v>560</v>
      </c>
      <c r="C3815" s="50" t="s">
        <v>241</v>
      </c>
      <c r="D3815" s="11">
        <v>125</v>
      </c>
      <c r="E3815" s="11">
        <v>0</v>
      </c>
      <c r="F3815" s="11">
        <v>0</v>
      </c>
      <c r="G3815" s="11">
        <v>0</v>
      </c>
      <c r="H3815" s="11">
        <v>0</v>
      </c>
      <c r="I3815" s="51">
        <v>40</v>
      </c>
      <c r="J3815" s="51">
        <v>40</v>
      </c>
      <c r="K3815" s="51">
        <v>0</v>
      </c>
      <c r="L3815" s="51">
        <v>0</v>
      </c>
      <c r="M3815" s="51">
        <v>0</v>
      </c>
      <c r="N3815" s="52">
        <f>D3815*$D$3</f>
        <v>250</v>
      </c>
      <c r="O3815" s="52">
        <f>E3815*$E$3</f>
        <v>0</v>
      </c>
      <c r="P3815" s="52">
        <f>F3815*$F$3</f>
        <v>0</v>
      </c>
      <c r="Q3815" s="52">
        <f>G3815*$G$3</f>
        <v>0</v>
      </c>
      <c r="R3815" s="52">
        <f>H3815*$H$3</f>
        <v>0</v>
      </c>
      <c r="S3815" s="52">
        <f>(N3815/100)*(I3815*$I$3)+(N3815/100)*(J3815*$J$3)</f>
        <v>600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95"/>
        <v>850</v>
      </c>
      <c r="Y3815" s="52">
        <f t="shared" si="1196"/>
        <v>0</v>
      </c>
      <c r="Z3815" s="52">
        <f t="shared" si="1197"/>
        <v>0</v>
      </c>
      <c r="AA3815" s="52">
        <f t="shared" si="1198"/>
        <v>0</v>
      </c>
      <c r="AB3815" s="52">
        <f>R3815+W3815</f>
        <v>0</v>
      </c>
      <c r="AC3815" s="53">
        <f>ROUND(X3815+Y3815+Z3815+AA3815+AB3815,1)</f>
        <v>850</v>
      </c>
      <c r="AD3815" s="58"/>
      <c r="AE3815" s="113"/>
      <c r="AF3815" s="60"/>
    </row>
    <row r="3816" spans="1:32">
      <c r="A3816" s="99" t="s">
        <v>802</v>
      </c>
      <c r="B3816" s="91">
        <v>12</v>
      </c>
      <c r="C3816" s="21" t="s">
        <v>324</v>
      </c>
      <c r="D3816" s="12">
        <v>125</v>
      </c>
      <c r="E3816" s="12">
        <v>0</v>
      </c>
      <c r="F3816" s="12">
        <v>0</v>
      </c>
      <c r="G3816" s="12">
        <v>0</v>
      </c>
      <c r="H3816" s="12">
        <v>0</v>
      </c>
      <c r="I3816" s="13">
        <v>59</v>
      </c>
      <c r="J3816" s="13">
        <v>59</v>
      </c>
      <c r="K3816" s="13">
        <v>0</v>
      </c>
      <c r="L3816" s="13">
        <v>0</v>
      </c>
      <c r="M3816" s="13">
        <v>0</v>
      </c>
      <c r="N3816" s="14">
        <f>D3816*$D$4</f>
        <v>200</v>
      </c>
      <c r="O3816" s="14">
        <f>E3816*$E$4</f>
        <v>0</v>
      </c>
      <c r="P3816" s="14">
        <f>F3816*$F$4</f>
        <v>0</v>
      </c>
      <c r="Q3816" s="14">
        <f>G3816*$G$4</f>
        <v>0</v>
      </c>
      <c r="R3816" s="14">
        <f>H3816*$H$4</f>
        <v>0</v>
      </c>
      <c r="S3816" s="14">
        <f>(N3816/100)*(I3816*$I$4)+(N3816/100)*(J3816*$J$4)</f>
        <v>826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ref="X3816:X3829" si="1201">N3816+S3816</f>
        <v>1026</v>
      </c>
      <c r="Y3816" s="14">
        <f t="shared" ref="Y3816:Y3829" si="1202">O3816+T3816</f>
        <v>0</v>
      </c>
      <c r="Z3816" s="14">
        <f t="shared" ref="Z3816:Z3829" si="1203">P3816+U3816</f>
        <v>0</v>
      </c>
      <c r="AA3816" s="14">
        <f t="shared" ref="AA3816:AA3829" si="1204">Q3816+V3816</f>
        <v>0</v>
      </c>
      <c r="AB3816" s="14">
        <f>R3816+W3816</f>
        <v>0</v>
      </c>
      <c r="AC3816" s="15">
        <f>ROUND(X3816+Y3816+Z3816+AA3816+AB3816,1)</f>
        <v>1026</v>
      </c>
      <c r="AD3816" s="48">
        <f>(ROUND(AC3816-AC3815,1)/AC3815)</f>
        <v>0.20705882352941177</v>
      </c>
      <c r="AE3816" s="113"/>
      <c r="AF3816" s="60"/>
    </row>
    <row r="3817" spans="1:32">
      <c r="A3817" s="99" t="s">
        <v>803</v>
      </c>
      <c r="B3817" s="91">
        <v>18</v>
      </c>
      <c r="C3817" s="21" t="s">
        <v>836</v>
      </c>
      <c r="D3817" s="12">
        <v>125</v>
      </c>
      <c r="E3817" s="12">
        <v>0</v>
      </c>
      <c r="F3817" s="12">
        <v>0</v>
      </c>
      <c r="G3817" s="12">
        <v>0</v>
      </c>
      <c r="H3817" s="12">
        <v>0</v>
      </c>
      <c r="I3817" s="13">
        <v>40</v>
      </c>
      <c r="J3817" s="13">
        <v>40</v>
      </c>
      <c r="K3817" s="13">
        <v>0</v>
      </c>
      <c r="L3817" s="13">
        <v>0</v>
      </c>
      <c r="M3817" s="13">
        <v>0</v>
      </c>
      <c r="N3817" s="14">
        <f>D3817*$D$5</f>
        <v>250</v>
      </c>
      <c r="O3817" s="14">
        <f>E3817*$E$5</f>
        <v>0</v>
      </c>
      <c r="P3817" s="14">
        <f>F3817*$F$5</f>
        <v>0</v>
      </c>
      <c r="Q3817" s="14">
        <f>G3817*$G$5</f>
        <v>0</v>
      </c>
      <c r="R3817" s="14">
        <f>H3817*$H$5</f>
        <v>0</v>
      </c>
      <c r="S3817" s="14">
        <f>(N3817/100)*(I3817*$I$5)+(N3817/100)*(J3817*$J$5)</f>
        <v>560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201"/>
        <v>810</v>
      </c>
      <c r="Y3817" s="14">
        <f t="shared" si="1202"/>
        <v>0</v>
      </c>
      <c r="Z3817" s="14">
        <f t="shared" si="1203"/>
        <v>0</v>
      </c>
      <c r="AA3817" s="14">
        <f t="shared" si="1204"/>
        <v>0</v>
      </c>
      <c r="AB3817" s="14">
        <f>R3817+W3817</f>
        <v>0</v>
      </c>
      <c r="AC3817" s="15">
        <f t="shared" ref="AC3817:AC3829" si="1205">ROUND(X3817+Y3817+Z3817+AA3817+AB3817,1)</f>
        <v>810</v>
      </c>
      <c r="AD3817" s="48">
        <f>(ROUND(AC3817-AC3815,1)/AC3815)</f>
        <v>-4.7058823529411764E-2</v>
      </c>
      <c r="AE3817" s="113"/>
      <c r="AF3817" s="60"/>
    </row>
    <row r="3818" spans="1:32">
      <c r="A3818" s="99" t="s">
        <v>804</v>
      </c>
      <c r="B3818" s="91">
        <v>0</v>
      </c>
      <c r="C3818" s="21" t="s">
        <v>337</v>
      </c>
      <c r="D3818" s="12">
        <v>125</v>
      </c>
      <c r="E3818" s="12">
        <v>0</v>
      </c>
      <c r="F3818" s="12">
        <v>0</v>
      </c>
      <c r="G3818" s="12">
        <v>0</v>
      </c>
      <c r="H3818" s="12">
        <v>0</v>
      </c>
      <c r="I3818" s="13">
        <v>40</v>
      </c>
      <c r="J3818" s="13">
        <v>40</v>
      </c>
      <c r="K3818" s="13">
        <v>0</v>
      </c>
      <c r="L3818" s="13">
        <v>0</v>
      </c>
      <c r="M3818" s="13">
        <v>0</v>
      </c>
      <c r="N3818" s="14">
        <f>D3818*$D$6</f>
        <v>250</v>
      </c>
      <c r="O3818" s="14">
        <f>E3818*$E$6</f>
        <v>0</v>
      </c>
      <c r="P3818" s="14">
        <f>F3818*$F$6</f>
        <v>0</v>
      </c>
      <c r="Q3818" s="14">
        <f>G3818*$G$6</f>
        <v>0</v>
      </c>
      <c r="R3818" s="14">
        <f>H3818*$H$6</f>
        <v>0</v>
      </c>
      <c r="S3818" s="14">
        <f>(N3818/100)*(I3818*$I$6)+(N3818/100)*(J3818*$J$6)</f>
        <v>560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201"/>
        <v>810</v>
      </c>
      <c r="Y3818" s="14">
        <f t="shared" si="1202"/>
        <v>0</v>
      </c>
      <c r="Z3818" s="14">
        <f t="shared" si="1203"/>
        <v>0</v>
      </c>
      <c r="AA3818" s="14">
        <f t="shared" si="1204"/>
        <v>0</v>
      </c>
      <c r="AB3818" s="14">
        <f t="shared" ref="AB3818:AB3829" si="1206">R3818+W3818</f>
        <v>0</v>
      </c>
      <c r="AC3818" s="15">
        <f t="shared" si="1205"/>
        <v>810</v>
      </c>
      <c r="AD3818" s="48">
        <f>(ROUND(AC3818-AC3815,1)/AC3815)</f>
        <v>-4.7058823529411764E-2</v>
      </c>
      <c r="AE3818" s="113" t="s">
        <v>801</v>
      </c>
      <c r="AF3818" s="60"/>
    </row>
    <row r="3819" spans="1:32">
      <c r="A3819" s="99" t="s">
        <v>805</v>
      </c>
      <c r="B3819" s="91">
        <v>0</v>
      </c>
      <c r="C3819" s="21" t="s">
        <v>338</v>
      </c>
      <c r="D3819" s="12">
        <v>125</v>
      </c>
      <c r="E3819" s="12">
        <v>0</v>
      </c>
      <c r="F3819" s="12">
        <v>0</v>
      </c>
      <c r="G3819" s="12">
        <v>0</v>
      </c>
      <c r="H3819" s="12">
        <v>0</v>
      </c>
      <c r="I3819" s="13">
        <v>40</v>
      </c>
      <c r="J3819" s="13">
        <v>40</v>
      </c>
      <c r="K3819" s="13">
        <v>0</v>
      </c>
      <c r="L3819" s="13">
        <v>0</v>
      </c>
      <c r="M3819" s="13">
        <v>0</v>
      </c>
      <c r="N3819" s="14">
        <f>D3819*$D$7</f>
        <v>250</v>
      </c>
      <c r="O3819" s="14">
        <f>E3819*$E$7</f>
        <v>0</v>
      </c>
      <c r="P3819" s="14">
        <f>F3819*$F$7</f>
        <v>0</v>
      </c>
      <c r="Q3819" s="14">
        <f>G3819*$G$7</f>
        <v>0</v>
      </c>
      <c r="R3819" s="14">
        <f>H3819*$H$7</f>
        <v>0</v>
      </c>
      <c r="S3819" s="14">
        <f>(N3819/100)*(I3819*$I$7)+(N3819/100)*(J3819*$J$7)</f>
        <v>560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201"/>
        <v>810</v>
      </c>
      <c r="Y3819" s="14">
        <f t="shared" si="1202"/>
        <v>0</v>
      </c>
      <c r="Z3819" s="14">
        <f t="shared" si="1203"/>
        <v>0</v>
      </c>
      <c r="AA3819" s="14">
        <f t="shared" si="1204"/>
        <v>0</v>
      </c>
      <c r="AB3819" s="14">
        <f t="shared" si="1206"/>
        <v>0</v>
      </c>
      <c r="AC3819" s="15">
        <f t="shared" si="1205"/>
        <v>810</v>
      </c>
      <c r="AD3819" s="48">
        <f>(ROUND(AC3819-AC3815,1)/AC3815)</f>
        <v>-4.7058823529411764E-2</v>
      </c>
      <c r="AE3819" s="113"/>
      <c r="AF3819" s="60"/>
    </row>
    <row r="3820" spans="1:32">
      <c r="A3820" s="99" t="s">
        <v>655</v>
      </c>
      <c r="B3820" s="91"/>
      <c r="C3820" s="21" t="s">
        <v>339</v>
      </c>
      <c r="D3820" s="12">
        <v>125</v>
      </c>
      <c r="E3820" s="12">
        <v>0</v>
      </c>
      <c r="F3820" s="12">
        <v>0</v>
      </c>
      <c r="G3820" s="12">
        <v>0</v>
      </c>
      <c r="H3820" s="12">
        <v>0</v>
      </c>
      <c r="I3820" s="13">
        <v>40</v>
      </c>
      <c r="J3820" s="13">
        <v>40</v>
      </c>
      <c r="K3820" s="13">
        <v>0</v>
      </c>
      <c r="L3820" s="13">
        <v>0</v>
      </c>
      <c r="M3820" s="13">
        <v>0</v>
      </c>
      <c r="N3820" s="14">
        <f>D3820*$D$8</f>
        <v>250</v>
      </c>
      <c r="O3820" s="14">
        <f>E3820*$E$8</f>
        <v>0</v>
      </c>
      <c r="P3820" s="14">
        <f>F3820*$F$8</f>
        <v>0</v>
      </c>
      <c r="Q3820" s="14">
        <f>G3820*$G$8</f>
        <v>0</v>
      </c>
      <c r="R3820" s="14">
        <f>H3820*$H$8</f>
        <v>0</v>
      </c>
      <c r="S3820" s="14">
        <f>(N3820/100)*(I3820*$I$8)+(N3820/100)*(J3820*$J$8)</f>
        <v>560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201"/>
        <v>810</v>
      </c>
      <c r="Y3820" s="14">
        <f t="shared" si="1202"/>
        <v>0</v>
      </c>
      <c r="Z3820" s="14">
        <f t="shared" si="1203"/>
        <v>0</v>
      </c>
      <c r="AA3820" s="14">
        <f t="shared" si="1204"/>
        <v>0</v>
      </c>
      <c r="AB3820" s="14">
        <f t="shared" si="1206"/>
        <v>0</v>
      </c>
      <c r="AC3820" s="15">
        <f t="shared" si="1205"/>
        <v>810</v>
      </c>
      <c r="AD3820" s="48">
        <f>(ROUND(AC3820-AC3815,1)/AC3815)</f>
        <v>-4.7058823529411764E-2</v>
      </c>
      <c r="AE3820" s="113"/>
      <c r="AF3820" s="60"/>
    </row>
    <row r="3821" spans="1:32">
      <c r="A3821" s="99" t="s">
        <v>596</v>
      </c>
      <c r="B3821" s="91"/>
      <c r="C3821" s="21" t="s">
        <v>1</v>
      </c>
      <c r="D3821" s="12">
        <v>63</v>
      </c>
      <c r="E3821" s="12">
        <v>125</v>
      </c>
      <c r="F3821" s="12">
        <v>0</v>
      </c>
      <c r="G3821" s="12">
        <v>0</v>
      </c>
      <c r="H3821" s="12">
        <v>0</v>
      </c>
      <c r="I3821" s="13">
        <v>40</v>
      </c>
      <c r="J3821" s="13">
        <v>40</v>
      </c>
      <c r="K3821" s="13">
        <v>85</v>
      </c>
      <c r="L3821" s="13">
        <v>0</v>
      </c>
      <c r="M3821" s="13">
        <v>0</v>
      </c>
      <c r="N3821" s="14">
        <f>D3821*$D$9</f>
        <v>81.900000000000006</v>
      </c>
      <c r="O3821" s="14">
        <f>E3821*$E$9</f>
        <v>187.5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196.56</v>
      </c>
      <c r="T3821" s="14">
        <f>(O3821/100)*(K3821*$K$9)</f>
        <v>478.125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201"/>
        <v>278.46000000000004</v>
      </c>
      <c r="Y3821" s="14">
        <f t="shared" si="1202"/>
        <v>665.625</v>
      </c>
      <c r="Z3821" s="14">
        <f t="shared" si="1203"/>
        <v>0</v>
      </c>
      <c r="AA3821" s="14">
        <f t="shared" si="1204"/>
        <v>0</v>
      </c>
      <c r="AB3821" s="14">
        <f t="shared" si="1206"/>
        <v>0</v>
      </c>
      <c r="AC3821" s="15">
        <f t="shared" si="1205"/>
        <v>944.1</v>
      </c>
      <c r="AD3821" s="48">
        <f>(ROUND(AC3821-AC3815,1)/AC3815)</f>
        <v>0.11070588235294117</v>
      </c>
      <c r="AE3821" s="113"/>
      <c r="AF3821" s="60"/>
    </row>
    <row r="3822" spans="1:32">
      <c r="A3822" s="99" t="s">
        <v>831</v>
      </c>
      <c r="B3822" s="91"/>
      <c r="C3822" s="21" t="s">
        <v>2</v>
      </c>
      <c r="D3822" s="12">
        <v>63</v>
      </c>
      <c r="E3822" s="12">
        <v>0</v>
      </c>
      <c r="F3822" s="12">
        <v>125</v>
      </c>
      <c r="G3822" s="12">
        <v>0</v>
      </c>
      <c r="H3822" s="12">
        <v>0</v>
      </c>
      <c r="I3822" s="13">
        <v>40</v>
      </c>
      <c r="J3822" s="13">
        <v>40</v>
      </c>
      <c r="K3822" s="13">
        <v>42.5</v>
      </c>
      <c r="L3822" s="13">
        <v>42.5</v>
      </c>
      <c r="M3822" s="13">
        <v>0</v>
      </c>
      <c r="N3822" s="14">
        <f>D3822*$D$10</f>
        <v>81.900000000000006</v>
      </c>
      <c r="O3822" s="14">
        <f>E3822*$E$10</f>
        <v>0</v>
      </c>
      <c r="P3822" s="14">
        <f>F3822*$F$10</f>
        <v>187.5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196.56</v>
      </c>
      <c r="T3822" s="14">
        <f>(O3822/100)*(K3822*$J$10)</f>
        <v>0</v>
      </c>
      <c r="U3822" s="14">
        <f>(P3822/100)*(K3822*$K$10)+(P3822/100)*(L3822*$L$10)</f>
        <v>478.125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201"/>
        <v>278.46000000000004</v>
      </c>
      <c r="Y3822" s="14">
        <f t="shared" si="1202"/>
        <v>0</v>
      </c>
      <c r="Z3822" s="14">
        <f t="shared" si="1203"/>
        <v>665.625</v>
      </c>
      <c r="AA3822" s="14">
        <f t="shared" si="1204"/>
        <v>0</v>
      </c>
      <c r="AB3822" s="14">
        <f t="shared" si="1206"/>
        <v>0</v>
      </c>
      <c r="AC3822" s="15">
        <f t="shared" si="1205"/>
        <v>944.1</v>
      </c>
      <c r="AD3822" s="48">
        <f>(ROUND(AC3822-AC3815,1)/AC3815)</f>
        <v>0.11070588235294117</v>
      </c>
      <c r="AE3822" s="113"/>
      <c r="AF3822" s="60"/>
    </row>
    <row r="3823" spans="1:32">
      <c r="A3823" s="99" t="s">
        <v>832</v>
      </c>
      <c r="B3823" s="91"/>
      <c r="C3823" s="21" t="s">
        <v>3</v>
      </c>
      <c r="D3823" s="12">
        <v>63</v>
      </c>
      <c r="E3823" s="12">
        <v>0</v>
      </c>
      <c r="F3823" s="12">
        <v>0</v>
      </c>
      <c r="G3823" s="12">
        <v>125</v>
      </c>
      <c r="H3823" s="12">
        <v>0</v>
      </c>
      <c r="I3823" s="13">
        <v>40</v>
      </c>
      <c r="J3823" s="13">
        <v>40</v>
      </c>
      <c r="K3823" s="13">
        <v>0</v>
      </c>
      <c r="L3823" s="13">
        <v>85</v>
      </c>
      <c r="M3823" s="13">
        <v>0</v>
      </c>
      <c r="N3823" s="14">
        <f>D3823*$D$11</f>
        <v>81.900000000000006</v>
      </c>
      <c r="O3823" s="14">
        <f>E3823*$E$11</f>
        <v>0</v>
      </c>
      <c r="P3823" s="14">
        <f>F3823*$F$11</f>
        <v>0</v>
      </c>
      <c r="Q3823" s="14">
        <f>G3823*$G$11</f>
        <v>187.5</v>
      </c>
      <c r="R3823" s="14">
        <f>H3823*$H$11</f>
        <v>0</v>
      </c>
      <c r="S3823" s="14">
        <f>(N3823/100)*(I3823*$I$11)+(N3823/100)*(J3823*$J$11)</f>
        <v>196.56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478.125</v>
      </c>
      <c r="W3823" s="14">
        <f>(R3823/100)*(K3823*$K$11)+(R3823/100)*(L3823*$L$11)</f>
        <v>0</v>
      </c>
      <c r="X3823" s="14">
        <f t="shared" si="1201"/>
        <v>278.46000000000004</v>
      </c>
      <c r="Y3823" s="14">
        <f t="shared" si="1202"/>
        <v>0</v>
      </c>
      <c r="Z3823" s="14">
        <f t="shared" si="1203"/>
        <v>0</v>
      </c>
      <c r="AA3823" s="14">
        <f t="shared" si="1204"/>
        <v>665.625</v>
      </c>
      <c r="AB3823" s="14">
        <f t="shared" si="1206"/>
        <v>0</v>
      </c>
      <c r="AC3823" s="15">
        <f t="shared" si="1205"/>
        <v>944.1</v>
      </c>
      <c r="AD3823" s="48">
        <f>(ROUND(AC3823-AC3815,1)/AC3815)</f>
        <v>0.11070588235294117</v>
      </c>
      <c r="AE3823" s="113"/>
      <c r="AF3823" s="60"/>
    </row>
    <row r="3824" spans="1:32">
      <c r="A3824" s="99" t="s">
        <v>833</v>
      </c>
      <c r="B3824" s="91"/>
      <c r="C3824" s="21" t="s">
        <v>4</v>
      </c>
      <c r="D3824" s="12">
        <v>63</v>
      </c>
      <c r="E3824" s="12">
        <v>0</v>
      </c>
      <c r="F3824" s="12">
        <v>0</v>
      </c>
      <c r="G3824" s="12">
        <v>0</v>
      </c>
      <c r="H3824" s="12">
        <v>125</v>
      </c>
      <c r="I3824" s="13">
        <v>40</v>
      </c>
      <c r="J3824" s="13">
        <v>40</v>
      </c>
      <c r="K3824" s="13">
        <v>42.5</v>
      </c>
      <c r="L3824" s="13">
        <v>42.5</v>
      </c>
      <c r="M3824" s="13">
        <v>0</v>
      </c>
      <c r="N3824" s="14">
        <f>D3824*$D$12</f>
        <v>81.900000000000006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187.5</v>
      </c>
      <c r="S3824" s="14">
        <f>(N3824/100)*(I3824*$I$12)+(N3824/100)*(J3824*$J$12)</f>
        <v>196.56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478.125</v>
      </c>
      <c r="X3824" s="14">
        <f t="shared" si="1201"/>
        <v>278.46000000000004</v>
      </c>
      <c r="Y3824" s="14">
        <f t="shared" si="1202"/>
        <v>0</v>
      </c>
      <c r="Z3824" s="14">
        <f t="shared" si="1203"/>
        <v>0</v>
      </c>
      <c r="AA3824" s="14">
        <f t="shared" si="1204"/>
        <v>0</v>
      </c>
      <c r="AB3824" s="14">
        <f t="shared" si="1206"/>
        <v>665.625</v>
      </c>
      <c r="AC3824" s="15">
        <f t="shared" si="1205"/>
        <v>944.1</v>
      </c>
      <c r="AD3824" s="48">
        <f>(ROUND(AC3824-AC3815,1)/AC3815)</f>
        <v>0.11070588235294117</v>
      </c>
      <c r="AE3824" s="113"/>
      <c r="AF3824" s="60"/>
    </row>
    <row r="3825" spans="1:32">
      <c r="A3825" s="99" t="s">
        <v>834</v>
      </c>
      <c r="B3825" s="91"/>
      <c r="C3825" s="21" t="s">
        <v>327</v>
      </c>
      <c r="D3825" s="12">
        <v>125</v>
      </c>
      <c r="E3825" s="12">
        <v>0</v>
      </c>
      <c r="F3825" s="12">
        <v>0</v>
      </c>
      <c r="G3825" s="12">
        <v>0</v>
      </c>
      <c r="H3825" s="12">
        <v>0</v>
      </c>
      <c r="I3825" s="13">
        <v>40</v>
      </c>
      <c r="J3825" s="13">
        <v>40</v>
      </c>
      <c r="K3825" s="13">
        <v>0</v>
      </c>
      <c r="L3825" s="13">
        <v>0</v>
      </c>
      <c r="M3825" s="13">
        <v>70</v>
      </c>
      <c r="N3825" s="14">
        <f>D3825*$D$13</f>
        <v>187.5</v>
      </c>
      <c r="O3825" s="14">
        <f>E3825*$E$13</f>
        <v>0</v>
      </c>
      <c r="P3825" s="14">
        <f>F3825*$F$13</f>
        <v>0</v>
      </c>
      <c r="Q3825" s="14">
        <f>G3825*$G$13</f>
        <v>0</v>
      </c>
      <c r="R3825" s="14">
        <f>H3825*$H$13</f>
        <v>0</v>
      </c>
      <c r="S3825" s="14">
        <f>(N3825/100)*(I3825*$I$14)+(N3825/100)*(J3825*$J$14)+(N3825/100)*(M3825*$M$14)</f>
        <v>843.75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0</v>
      </c>
      <c r="W3825" s="14">
        <f>(R3825/100)*(K3825*$K$13)+(R3825/100)*(L3825*$L$13)+(R3825/100)*(M3825*$M$13)</f>
        <v>0</v>
      </c>
      <c r="X3825" s="14">
        <f t="shared" si="1201"/>
        <v>1031.25</v>
      </c>
      <c r="Y3825" s="14">
        <f t="shared" si="1202"/>
        <v>0</v>
      </c>
      <c r="Z3825" s="14">
        <f t="shared" si="1203"/>
        <v>0</v>
      </c>
      <c r="AA3825" s="14">
        <f t="shared" si="1204"/>
        <v>0</v>
      </c>
      <c r="AB3825" s="14">
        <f t="shared" si="1206"/>
        <v>0</v>
      </c>
      <c r="AC3825" s="15">
        <f t="shared" si="1205"/>
        <v>1031.3</v>
      </c>
      <c r="AD3825" s="48">
        <f>(ROUND(AC3825-AC3815,1)/AC3815)</f>
        <v>0.21329411764705883</v>
      </c>
      <c r="AE3825" s="113"/>
      <c r="AF3825" s="60"/>
    </row>
    <row r="3826" spans="1:32">
      <c r="A3826" s="99" t="s">
        <v>835</v>
      </c>
      <c r="B3826" s="91"/>
      <c r="C3826" s="21" t="s">
        <v>328</v>
      </c>
      <c r="D3826" s="12">
        <v>125</v>
      </c>
      <c r="E3826" s="12">
        <v>0</v>
      </c>
      <c r="F3826" s="12">
        <v>0</v>
      </c>
      <c r="G3826" s="12">
        <v>0</v>
      </c>
      <c r="H3826" s="12">
        <v>0</v>
      </c>
      <c r="I3826" s="13">
        <v>40</v>
      </c>
      <c r="J3826" s="13">
        <v>40</v>
      </c>
      <c r="K3826" s="13">
        <v>70</v>
      </c>
      <c r="L3826" s="13">
        <v>0</v>
      </c>
      <c r="M3826" s="13">
        <v>0</v>
      </c>
      <c r="N3826" s="14">
        <f>D3826*$D$14</f>
        <v>187.5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843.75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201"/>
        <v>1031.25</v>
      </c>
      <c r="Y3826" s="14">
        <f t="shared" si="1202"/>
        <v>0</v>
      </c>
      <c r="Z3826" s="14">
        <f t="shared" si="1203"/>
        <v>0</v>
      </c>
      <c r="AA3826" s="14">
        <f t="shared" si="1204"/>
        <v>0</v>
      </c>
      <c r="AB3826" s="14">
        <f t="shared" si="1206"/>
        <v>0</v>
      </c>
      <c r="AC3826" s="15">
        <f t="shared" si="1205"/>
        <v>1031.3</v>
      </c>
      <c r="AD3826" s="48">
        <f>(ROUND(AC3826-AC3815,1)/AC3815)</f>
        <v>0.21329411764705883</v>
      </c>
      <c r="AE3826" s="113"/>
      <c r="AF3826" s="60"/>
    </row>
    <row r="3827" spans="1:32">
      <c r="A3827" s="99"/>
      <c r="B3827" s="91"/>
      <c r="C3827" s="21" t="s">
        <v>329</v>
      </c>
      <c r="D3827" s="12">
        <v>125</v>
      </c>
      <c r="E3827" s="12">
        <v>0</v>
      </c>
      <c r="F3827" s="12">
        <v>0</v>
      </c>
      <c r="G3827" s="12">
        <v>0</v>
      </c>
      <c r="H3827" s="12">
        <v>0</v>
      </c>
      <c r="I3827" s="13">
        <v>40</v>
      </c>
      <c r="J3827" s="13">
        <v>40</v>
      </c>
      <c r="K3827" s="13">
        <v>0</v>
      </c>
      <c r="L3827" s="13">
        <v>70</v>
      </c>
      <c r="M3827" s="13">
        <v>0</v>
      </c>
      <c r="N3827" s="14">
        <f>D3827*$D$15</f>
        <v>187.5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843.75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201"/>
        <v>1031.25</v>
      </c>
      <c r="Y3827" s="14">
        <f t="shared" si="1202"/>
        <v>0</v>
      </c>
      <c r="Z3827" s="14">
        <f t="shared" si="1203"/>
        <v>0</v>
      </c>
      <c r="AA3827" s="14">
        <f t="shared" si="1204"/>
        <v>0</v>
      </c>
      <c r="AB3827" s="14">
        <f t="shared" si="1206"/>
        <v>0</v>
      </c>
      <c r="AC3827" s="15">
        <f t="shared" si="1205"/>
        <v>1031.3</v>
      </c>
      <c r="AD3827" s="48">
        <f>(ROUND(AC3827-AC3815,1)/AC3815)</f>
        <v>0.21329411764705883</v>
      </c>
      <c r="AE3827" s="113"/>
      <c r="AF3827" s="60"/>
    </row>
    <row r="3828" spans="1:32">
      <c r="A3828" s="99"/>
      <c r="B3828" s="91"/>
      <c r="C3828" s="21" t="s">
        <v>325</v>
      </c>
      <c r="D3828" s="12">
        <v>125</v>
      </c>
      <c r="E3828" s="12">
        <v>0</v>
      </c>
      <c r="F3828" s="12">
        <v>0</v>
      </c>
      <c r="G3828" s="12">
        <v>0</v>
      </c>
      <c r="H3828" s="12">
        <v>0</v>
      </c>
      <c r="I3828" s="13">
        <v>40</v>
      </c>
      <c r="J3828" s="13">
        <v>69</v>
      </c>
      <c r="K3828" s="13">
        <v>0</v>
      </c>
      <c r="L3828" s="13">
        <v>0</v>
      </c>
      <c r="M3828" s="13">
        <v>0</v>
      </c>
      <c r="N3828" s="14">
        <f>D3828*$D$16</f>
        <v>200</v>
      </c>
      <c r="O3828" s="14">
        <f>E3828*$E$16</f>
        <v>0</v>
      </c>
      <c r="P3828" s="14">
        <f>F3828*$F$16</f>
        <v>0</v>
      </c>
      <c r="Q3828" s="14">
        <f>G3828*$G$16</f>
        <v>0</v>
      </c>
      <c r="R3828" s="14">
        <f>H3828*$H$16</f>
        <v>0</v>
      </c>
      <c r="S3828" s="14">
        <f>(N3828/100)*(I3828*$I$16)+(N3828/100)*(J3828*$J$16)</f>
        <v>701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201"/>
        <v>901</v>
      </c>
      <c r="Y3828" s="14">
        <f t="shared" si="1202"/>
        <v>0</v>
      </c>
      <c r="Z3828" s="14">
        <f t="shared" si="1203"/>
        <v>0</v>
      </c>
      <c r="AA3828" s="14">
        <f t="shared" si="1204"/>
        <v>0</v>
      </c>
      <c r="AB3828" s="14">
        <f t="shared" si="1206"/>
        <v>0</v>
      </c>
      <c r="AC3828" s="15">
        <f t="shared" si="1205"/>
        <v>901</v>
      </c>
      <c r="AD3828" s="48">
        <f>(ROUND(AC3828-AC3815,1)/AC3815)</f>
        <v>0.06</v>
      </c>
      <c r="AE3828" s="113"/>
      <c r="AF3828" s="60"/>
    </row>
    <row r="3829" spans="1:32">
      <c r="A3829" s="99"/>
      <c r="B3829" s="91"/>
      <c r="C3829" s="21" t="s">
        <v>326</v>
      </c>
      <c r="D3829" s="12">
        <v>125</v>
      </c>
      <c r="E3829" s="12">
        <v>0</v>
      </c>
      <c r="F3829" s="12">
        <v>0</v>
      </c>
      <c r="G3829" s="12">
        <v>0</v>
      </c>
      <c r="H3829" s="12">
        <v>0</v>
      </c>
      <c r="I3829" s="13">
        <v>69</v>
      </c>
      <c r="J3829" s="13">
        <v>40</v>
      </c>
      <c r="K3829" s="13">
        <v>0</v>
      </c>
      <c r="L3829" s="13">
        <v>0</v>
      </c>
      <c r="M3829" s="13">
        <v>0</v>
      </c>
      <c r="N3829" s="14">
        <f>D3829*$D$17</f>
        <v>200</v>
      </c>
      <c r="O3829" s="14">
        <f>E3829*$E$17</f>
        <v>0</v>
      </c>
      <c r="P3829" s="14">
        <f>F3829*$F$17</f>
        <v>0</v>
      </c>
      <c r="Q3829" s="14">
        <f>G3829*$G$17</f>
        <v>0</v>
      </c>
      <c r="R3829" s="14">
        <f>H3829*$H$17</f>
        <v>0</v>
      </c>
      <c r="S3829" s="14">
        <f>(N3829/100)*(I3829*$I$17)+(N3829/100)*(J3829*$J$17)</f>
        <v>701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201"/>
        <v>901</v>
      </c>
      <c r="Y3829" s="14">
        <f t="shared" si="1202"/>
        <v>0</v>
      </c>
      <c r="Z3829" s="14">
        <f t="shared" si="1203"/>
        <v>0</v>
      </c>
      <c r="AA3829" s="14">
        <f t="shared" si="1204"/>
        <v>0</v>
      </c>
      <c r="AB3829" s="14">
        <f t="shared" si="1206"/>
        <v>0</v>
      </c>
      <c r="AC3829" s="15">
        <f t="shared" si="1205"/>
        <v>901</v>
      </c>
      <c r="AD3829" s="48">
        <f>(ROUND(AC3829-AC3815,1)/AC3815)</f>
        <v>0.06</v>
      </c>
      <c r="AE3829" s="113"/>
      <c r="AF3829" s="60"/>
    </row>
    <row r="3830" spans="1:32">
      <c r="A3830" s="106" t="s">
        <v>0</v>
      </c>
      <c r="B3830" s="92" t="s">
        <v>562</v>
      </c>
      <c r="C3830" s="50" t="s">
        <v>241</v>
      </c>
      <c r="D3830" s="11">
        <v>108</v>
      </c>
      <c r="E3830" s="11">
        <v>0</v>
      </c>
      <c r="F3830" s="11">
        <v>0</v>
      </c>
      <c r="G3830" s="11">
        <v>100</v>
      </c>
      <c r="H3830" s="11">
        <v>0</v>
      </c>
      <c r="I3830" s="51">
        <v>20</v>
      </c>
      <c r="J3830" s="51">
        <v>50</v>
      </c>
      <c r="K3830" s="51">
        <v>0</v>
      </c>
      <c r="L3830" s="51">
        <v>0</v>
      </c>
      <c r="M3830" s="51">
        <v>0</v>
      </c>
      <c r="N3830" s="52">
        <f>D3830*$D$3</f>
        <v>216</v>
      </c>
      <c r="O3830" s="52">
        <f>E3830*$E$3</f>
        <v>0</v>
      </c>
      <c r="P3830" s="52">
        <f>F3830*$F$3</f>
        <v>0</v>
      </c>
      <c r="Q3830" s="52">
        <f>G3830*$G$3</f>
        <v>200</v>
      </c>
      <c r="R3830" s="52">
        <f>H3830*$H$3</f>
        <v>0</v>
      </c>
      <c r="S3830" s="52">
        <f>(N3830/100)*(I3830*$I$3)+(N3830/100)*(J3830*$J$3)</f>
        <v>453.6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95"/>
        <v>669.6</v>
      </c>
      <c r="Y3830" s="52">
        <f t="shared" si="1196"/>
        <v>0</v>
      </c>
      <c r="Z3830" s="52">
        <f t="shared" si="1197"/>
        <v>0</v>
      </c>
      <c r="AA3830" s="52">
        <f t="shared" si="1198"/>
        <v>200</v>
      </c>
      <c r="AB3830" s="52">
        <f>R3830+W3830</f>
        <v>0</v>
      </c>
      <c r="AC3830" s="53">
        <f>ROUND(X3830+Y3830+Z3830+AA3830+AB3830,1)</f>
        <v>869.6</v>
      </c>
      <c r="AD3830" s="58"/>
      <c r="AE3830" s="113"/>
      <c r="AF3830" s="60"/>
    </row>
    <row r="3831" spans="1:32">
      <c r="A3831" s="99" t="s">
        <v>802</v>
      </c>
      <c r="B3831" s="93">
        <v>8</v>
      </c>
      <c r="C3831" s="21" t="s">
        <v>324</v>
      </c>
      <c r="D3831" s="12">
        <v>108</v>
      </c>
      <c r="E3831" s="12">
        <v>0</v>
      </c>
      <c r="F3831" s="12">
        <v>0</v>
      </c>
      <c r="G3831" s="12">
        <v>100</v>
      </c>
      <c r="H3831" s="12">
        <v>0</v>
      </c>
      <c r="I3831" s="13">
        <v>40</v>
      </c>
      <c r="J3831" s="13">
        <v>70</v>
      </c>
      <c r="K3831" s="13">
        <v>0</v>
      </c>
      <c r="L3831" s="13">
        <v>0</v>
      </c>
      <c r="M3831" s="13">
        <v>0</v>
      </c>
      <c r="N3831" s="14">
        <f>D3831*$D$4</f>
        <v>172.8</v>
      </c>
      <c r="O3831" s="14">
        <f>E3831*$E$4</f>
        <v>0</v>
      </c>
      <c r="P3831" s="14">
        <f>F3831*$F$4</f>
        <v>0</v>
      </c>
      <c r="Q3831" s="14">
        <f>G3831*$G$4</f>
        <v>160</v>
      </c>
      <c r="R3831" s="14">
        <f>H3831*$H$4</f>
        <v>0</v>
      </c>
      <c r="S3831" s="14">
        <f>(N3831/100)*(I3831*$I$4)+(N3831/100)*(J3831*$J$4)</f>
        <v>665.28000000000009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95"/>
        <v>838.08000000000015</v>
      </c>
      <c r="Y3831" s="14">
        <f t="shared" si="1196"/>
        <v>0</v>
      </c>
      <c r="Z3831" s="14">
        <f t="shared" si="1197"/>
        <v>0</v>
      </c>
      <c r="AA3831" s="14">
        <f t="shared" si="1198"/>
        <v>160</v>
      </c>
      <c r="AB3831" s="14">
        <f>R3831+W3831</f>
        <v>0</v>
      </c>
      <c r="AC3831" s="15">
        <f>ROUND(X3831+Y3831+Z3831+AA3831+AB3831,1)</f>
        <v>998.1</v>
      </c>
      <c r="AD3831" s="48">
        <f>(ROUND(AC3831-AC3830,1)/AC3830)</f>
        <v>0.14776908923643053</v>
      </c>
      <c r="AE3831" s="113"/>
      <c r="AF3831" s="60"/>
    </row>
    <row r="3832" spans="1:32">
      <c r="A3832" s="99" t="s">
        <v>803</v>
      </c>
      <c r="B3832" s="93">
        <v>16</v>
      </c>
      <c r="C3832" s="21" t="s">
        <v>836</v>
      </c>
      <c r="D3832" s="12">
        <v>108</v>
      </c>
      <c r="E3832" s="12">
        <v>0</v>
      </c>
      <c r="F3832" s="12">
        <v>0</v>
      </c>
      <c r="G3832" s="12">
        <v>100</v>
      </c>
      <c r="H3832" s="12">
        <v>0</v>
      </c>
      <c r="I3832" s="13">
        <v>20</v>
      </c>
      <c r="J3832" s="13">
        <v>50</v>
      </c>
      <c r="K3832" s="13">
        <v>0</v>
      </c>
      <c r="L3832" s="13">
        <v>0</v>
      </c>
      <c r="M3832" s="13">
        <v>0</v>
      </c>
      <c r="N3832" s="14">
        <f>D3832*$D$5</f>
        <v>216</v>
      </c>
      <c r="O3832" s="14">
        <f>E3832*$E$5</f>
        <v>0</v>
      </c>
      <c r="P3832" s="14">
        <f>F3832*$F$5</f>
        <v>0</v>
      </c>
      <c r="Q3832" s="14">
        <f>G3832*$G$5</f>
        <v>200</v>
      </c>
      <c r="R3832" s="14">
        <f>H3832*$H$5</f>
        <v>0</v>
      </c>
      <c r="S3832" s="14">
        <f>(N3832/100)*(I3832*$I$5)+(N3832/100)*(J3832*$J$5)</f>
        <v>423.36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95"/>
        <v>639.36</v>
      </c>
      <c r="Y3832" s="14">
        <f t="shared" si="1196"/>
        <v>0</v>
      </c>
      <c r="Z3832" s="14">
        <f t="shared" si="1197"/>
        <v>0</v>
      </c>
      <c r="AA3832" s="14">
        <f t="shared" si="1198"/>
        <v>200</v>
      </c>
      <c r="AB3832" s="14">
        <f>R3832+W3832</f>
        <v>0</v>
      </c>
      <c r="AC3832" s="15">
        <f t="shared" ref="AC3832:AC3844" si="1207">ROUND(X3832+Y3832+Z3832+AA3832+AB3832,1)</f>
        <v>839.4</v>
      </c>
      <c r="AD3832" s="48">
        <f>(ROUND(AC3832-AC3830,1)/AC3830)</f>
        <v>-3.4728610855565778E-2</v>
      </c>
      <c r="AE3832" s="113"/>
      <c r="AF3832" s="60"/>
    </row>
    <row r="3833" spans="1:32">
      <c r="A3833" s="99" t="s">
        <v>804</v>
      </c>
      <c r="B3833" s="93">
        <v>0</v>
      </c>
      <c r="C3833" s="21" t="s">
        <v>337</v>
      </c>
      <c r="D3833" s="12">
        <v>108</v>
      </c>
      <c r="E3833" s="12">
        <v>0</v>
      </c>
      <c r="F3833" s="12">
        <v>0</v>
      </c>
      <c r="G3833" s="12">
        <v>100</v>
      </c>
      <c r="H3833" s="12">
        <v>0</v>
      </c>
      <c r="I3833" s="13">
        <v>20</v>
      </c>
      <c r="J3833" s="13">
        <v>50</v>
      </c>
      <c r="K3833" s="13">
        <v>0</v>
      </c>
      <c r="L3833" s="13">
        <v>0</v>
      </c>
      <c r="M3833" s="13">
        <v>0</v>
      </c>
      <c r="N3833" s="14">
        <f>D3833*$D$6</f>
        <v>216</v>
      </c>
      <c r="O3833" s="14">
        <f>E3833*$E$6</f>
        <v>0</v>
      </c>
      <c r="P3833" s="14">
        <f>F3833*$F$6</f>
        <v>0</v>
      </c>
      <c r="Q3833" s="14">
        <f>G3833*$G$6</f>
        <v>200</v>
      </c>
      <c r="R3833" s="14">
        <f>H3833*$H$6</f>
        <v>0</v>
      </c>
      <c r="S3833" s="14">
        <f>(N3833/100)*(I3833*$I$6)+(N3833/100)*(J3833*$J$6)</f>
        <v>423.36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95"/>
        <v>639.36</v>
      </c>
      <c r="Y3833" s="14">
        <f t="shared" si="1196"/>
        <v>0</v>
      </c>
      <c r="Z3833" s="14">
        <f t="shared" si="1197"/>
        <v>0</v>
      </c>
      <c r="AA3833" s="14">
        <f t="shared" si="1198"/>
        <v>200</v>
      </c>
      <c r="AB3833" s="14">
        <f t="shared" ref="AB3833:AB3844" si="1208">R3833+W3833</f>
        <v>0</v>
      </c>
      <c r="AC3833" s="15">
        <f t="shared" si="1207"/>
        <v>839.4</v>
      </c>
      <c r="AD3833" s="48">
        <f>(ROUND(AC3833-AC3830,1)/AC3830)</f>
        <v>-3.4728610855565778E-2</v>
      </c>
      <c r="AE3833" s="113" t="s">
        <v>801</v>
      </c>
      <c r="AF3833" s="60"/>
    </row>
    <row r="3834" spans="1:32">
      <c r="A3834" s="99" t="s">
        <v>805</v>
      </c>
      <c r="B3834" s="93">
        <v>0</v>
      </c>
      <c r="C3834" s="21" t="s">
        <v>338</v>
      </c>
      <c r="D3834" s="12">
        <v>108</v>
      </c>
      <c r="E3834" s="12">
        <v>0</v>
      </c>
      <c r="F3834" s="12">
        <v>0</v>
      </c>
      <c r="G3834" s="12">
        <v>100</v>
      </c>
      <c r="H3834" s="12">
        <v>0</v>
      </c>
      <c r="I3834" s="13">
        <v>20</v>
      </c>
      <c r="J3834" s="13">
        <v>50</v>
      </c>
      <c r="K3834" s="13">
        <v>0</v>
      </c>
      <c r="L3834" s="13">
        <v>0</v>
      </c>
      <c r="M3834" s="13">
        <v>0</v>
      </c>
      <c r="N3834" s="14">
        <f>D3834*$D$7</f>
        <v>216</v>
      </c>
      <c r="O3834" s="14">
        <f>E3834*$E$7</f>
        <v>0</v>
      </c>
      <c r="P3834" s="14">
        <f>F3834*$F$7</f>
        <v>0</v>
      </c>
      <c r="Q3834" s="14">
        <f>G3834*$G$7</f>
        <v>200</v>
      </c>
      <c r="R3834" s="14">
        <f>H3834*$H$7</f>
        <v>0</v>
      </c>
      <c r="S3834" s="14">
        <f>(N3834/100)*(I3834*$I$7)+(N3834/100)*(J3834*$J$7)</f>
        <v>423.36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95"/>
        <v>639.36</v>
      </c>
      <c r="Y3834" s="14">
        <f t="shared" si="1196"/>
        <v>0</v>
      </c>
      <c r="Z3834" s="14">
        <f t="shared" si="1197"/>
        <v>0</v>
      </c>
      <c r="AA3834" s="14">
        <f t="shared" si="1198"/>
        <v>200</v>
      </c>
      <c r="AB3834" s="14">
        <f t="shared" si="1208"/>
        <v>0</v>
      </c>
      <c r="AC3834" s="15">
        <f t="shared" si="1207"/>
        <v>839.4</v>
      </c>
      <c r="AD3834" s="48">
        <f>(ROUND(AC3834-AC3830,1)/AC3830)</f>
        <v>-3.4728610855565778E-2</v>
      </c>
      <c r="AE3834" s="113"/>
      <c r="AF3834" s="60"/>
    </row>
    <row r="3835" spans="1:32">
      <c r="A3835" s="99" t="s">
        <v>655</v>
      </c>
      <c r="B3835" s="93"/>
      <c r="C3835" s="21" t="s">
        <v>339</v>
      </c>
      <c r="D3835" s="12">
        <v>108</v>
      </c>
      <c r="E3835" s="12">
        <v>0</v>
      </c>
      <c r="F3835" s="12">
        <v>0</v>
      </c>
      <c r="G3835" s="12">
        <v>100</v>
      </c>
      <c r="H3835" s="12">
        <v>0</v>
      </c>
      <c r="I3835" s="13">
        <v>20</v>
      </c>
      <c r="J3835" s="13">
        <v>50</v>
      </c>
      <c r="K3835" s="13">
        <v>0</v>
      </c>
      <c r="L3835" s="13">
        <v>0</v>
      </c>
      <c r="M3835" s="13">
        <v>0</v>
      </c>
      <c r="N3835" s="14">
        <f>D3835*$D$8</f>
        <v>216</v>
      </c>
      <c r="O3835" s="14">
        <f>E3835*$E$8</f>
        <v>0</v>
      </c>
      <c r="P3835" s="14">
        <f>F3835*$F$8</f>
        <v>0</v>
      </c>
      <c r="Q3835" s="14">
        <f>G3835*$G$8</f>
        <v>200</v>
      </c>
      <c r="R3835" s="14">
        <f>H3835*$H$8</f>
        <v>0</v>
      </c>
      <c r="S3835" s="14">
        <f>(N3835/100)*(I3835*$I$8)+(N3835/100)*(J3835*$J$8)</f>
        <v>423.36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95"/>
        <v>639.36</v>
      </c>
      <c r="Y3835" s="14">
        <f t="shared" si="1196"/>
        <v>0</v>
      </c>
      <c r="Z3835" s="14">
        <f t="shared" si="1197"/>
        <v>0</v>
      </c>
      <c r="AA3835" s="14">
        <f t="shared" si="1198"/>
        <v>200</v>
      </c>
      <c r="AB3835" s="14">
        <f t="shared" si="1208"/>
        <v>0</v>
      </c>
      <c r="AC3835" s="15">
        <f t="shared" si="1207"/>
        <v>839.4</v>
      </c>
      <c r="AD3835" s="48">
        <f>(ROUND(AC3835-AC3830,1)/AC3830)</f>
        <v>-3.4728610855565778E-2</v>
      </c>
      <c r="AE3835" s="113"/>
      <c r="AF3835" s="60"/>
    </row>
    <row r="3836" spans="1:32">
      <c r="A3836" s="99" t="s">
        <v>596</v>
      </c>
      <c r="B3836" s="93"/>
      <c r="C3836" s="21" t="s">
        <v>1</v>
      </c>
      <c r="D3836" s="12">
        <v>54</v>
      </c>
      <c r="E3836" s="12">
        <v>168</v>
      </c>
      <c r="F3836" s="12">
        <v>0</v>
      </c>
      <c r="G3836" s="12">
        <v>0</v>
      </c>
      <c r="H3836" s="12">
        <v>0</v>
      </c>
      <c r="I3836" s="13">
        <v>20</v>
      </c>
      <c r="J3836" s="13">
        <v>50</v>
      </c>
      <c r="K3836" s="13">
        <v>60</v>
      </c>
      <c r="L3836" s="13">
        <v>0</v>
      </c>
      <c r="M3836" s="13">
        <v>0</v>
      </c>
      <c r="N3836" s="14">
        <f>D3836*$D$9</f>
        <v>70.2</v>
      </c>
      <c r="O3836" s="14">
        <f>E3836*$E$9</f>
        <v>252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</f>
        <v>147.42000000000002</v>
      </c>
      <c r="T3836" s="14">
        <f>(O3836/100)*(K3836*$K$9)</f>
        <v>453.6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95"/>
        <v>217.62</v>
      </c>
      <c r="Y3836" s="14">
        <f t="shared" si="1196"/>
        <v>705.6</v>
      </c>
      <c r="Z3836" s="14">
        <f t="shared" si="1197"/>
        <v>0</v>
      </c>
      <c r="AA3836" s="14">
        <f t="shared" si="1198"/>
        <v>0</v>
      </c>
      <c r="AB3836" s="14">
        <f t="shared" si="1208"/>
        <v>0</v>
      </c>
      <c r="AC3836" s="15">
        <f t="shared" si="1207"/>
        <v>923.2</v>
      </c>
      <c r="AD3836" s="48">
        <f>(ROUND(AC3836-AC3830,1)/AC3830)</f>
        <v>6.1637534498620056E-2</v>
      </c>
      <c r="AE3836" s="113"/>
      <c r="AF3836" s="60"/>
    </row>
    <row r="3837" spans="1:32">
      <c r="A3837" s="99" t="s">
        <v>831</v>
      </c>
      <c r="B3837" s="93"/>
      <c r="C3837" s="21" t="s">
        <v>2</v>
      </c>
      <c r="D3837" s="12">
        <v>54</v>
      </c>
      <c r="E3837" s="12">
        <v>0</v>
      </c>
      <c r="F3837" s="12">
        <v>168</v>
      </c>
      <c r="G3837" s="12">
        <v>0</v>
      </c>
      <c r="H3837" s="12">
        <v>0</v>
      </c>
      <c r="I3837" s="13">
        <v>20</v>
      </c>
      <c r="J3837" s="13">
        <v>50</v>
      </c>
      <c r="K3837" s="13">
        <v>30</v>
      </c>
      <c r="L3837" s="13">
        <v>30</v>
      </c>
      <c r="M3837" s="13">
        <v>0</v>
      </c>
      <c r="N3837" s="14">
        <f>D3837*$D$10</f>
        <v>70.2</v>
      </c>
      <c r="O3837" s="14">
        <f>E3837*$E$10</f>
        <v>0</v>
      </c>
      <c r="P3837" s="14">
        <f>F3837*$F$10</f>
        <v>252</v>
      </c>
      <c r="Q3837" s="14">
        <f>G3837*$G$10</f>
        <v>0</v>
      </c>
      <c r="R3837" s="14">
        <f>H3837*$H$10</f>
        <v>0</v>
      </c>
      <c r="S3837" s="14">
        <f>(N3837/100)*(I3837*$I$10)+(N3837/100)*(J3837*$J$10)</f>
        <v>147.42000000000002</v>
      </c>
      <c r="T3837" s="14">
        <f>(O3837/100)*(K3837*$J$10)</f>
        <v>0</v>
      </c>
      <c r="U3837" s="14">
        <f>(P3837/100)*(K3837*$K$10)+(P3837/100)*(L3837*$L$10)</f>
        <v>453.6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95"/>
        <v>217.62</v>
      </c>
      <c r="Y3837" s="14">
        <f t="shared" si="1196"/>
        <v>0</v>
      </c>
      <c r="Z3837" s="14">
        <f t="shared" si="1197"/>
        <v>705.6</v>
      </c>
      <c r="AA3837" s="14">
        <f t="shared" si="1198"/>
        <v>0</v>
      </c>
      <c r="AB3837" s="14">
        <f t="shared" si="1208"/>
        <v>0</v>
      </c>
      <c r="AC3837" s="15">
        <f t="shared" si="1207"/>
        <v>923.2</v>
      </c>
      <c r="AD3837" s="48">
        <f>(ROUND(AC3837-AC3830,1)/AC3830)</f>
        <v>6.1637534498620056E-2</v>
      </c>
      <c r="AE3837" s="113"/>
      <c r="AF3837" s="60"/>
    </row>
    <row r="3838" spans="1:32">
      <c r="A3838" s="99" t="s">
        <v>832</v>
      </c>
      <c r="B3838" s="93"/>
      <c r="C3838" s="21" t="s">
        <v>3</v>
      </c>
      <c r="D3838" s="12">
        <v>54</v>
      </c>
      <c r="E3838" s="12">
        <v>0</v>
      </c>
      <c r="F3838" s="12">
        <v>0</v>
      </c>
      <c r="G3838" s="12">
        <v>168</v>
      </c>
      <c r="H3838" s="12">
        <v>0</v>
      </c>
      <c r="I3838" s="13">
        <v>20</v>
      </c>
      <c r="J3838" s="13">
        <v>50</v>
      </c>
      <c r="K3838" s="13">
        <v>0</v>
      </c>
      <c r="L3838" s="13">
        <v>60</v>
      </c>
      <c r="M3838" s="13">
        <v>0</v>
      </c>
      <c r="N3838" s="14">
        <f>D3838*$D$11</f>
        <v>70.2</v>
      </c>
      <c r="O3838" s="14">
        <f>E3838*$E$11</f>
        <v>0</v>
      </c>
      <c r="P3838" s="14">
        <f>F3838*$F$11</f>
        <v>0</v>
      </c>
      <c r="Q3838" s="14">
        <f>G3838*$G$11</f>
        <v>252</v>
      </c>
      <c r="R3838" s="14">
        <f>H3838*$H$11</f>
        <v>0</v>
      </c>
      <c r="S3838" s="14">
        <f>(N3838/100)*(I3838*$I$11)+(N3838/100)*(J3838*$J$11)</f>
        <v>147.42000000000002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453.6</v>
      </c>
      <c r="W3838" s="14">
        <f>(R3838/100)*(K3838*$K$11)+(R3838/100)*(L3838*$L$11)</f>
        <v>0</v>
      </c>
      <c r="X3838" s="14">
        <f t="shared" si="1195"/>
        <v>217.62</v>
      </c>
      <c r="Y3838" s="14">
        <f t="shared" si="1196"/>
        <v>0</v>
      </c>
      <c r="Z3838" s="14">
        <f t="shared" si="1197"/>
        <v>0</v>
      </c>
      <c r="AA3838" s="14">
        <f t="shared" si="1198"/>
        <v>705.6</v>
      </c>
      <c r="AB3838" s="14">
        <f t="shared" si="1208"/>
        <v>0</v>
      </c>
      <c r="AC3838" s="15">
        <f t="shared" si="1207"/>
        <v>923.2</v>
      </c>
      <c r="AD3838" s="48">
        <f>(ROUND(AC3838-AC3830,1)/AC3830)</f>
        <v>6.1637534498620056E-2</v>
      </c>
      <c r="AE3838" s="113"/>
      <c r="AF3838" s="60"/>
    </row>
    <row r="3839" spans="1:32">
      <c r="A3839" s="99" t="s">
        <v>833</v>
      </c>
      <c r="B3839" s="93"/>
      <c r="C3839" s="21" t="s">
        <v>4</v>
      </c>
      <c r="D3839" s="12">
        <v>54</v>
      </c>
      <c r="E3839" s="12">
        <v>0</v>
      </c>
      <c r="F3839" s="12">
        <v>0</v>
      </c>
      <c r="G3839" s="12">
        <v>0</v>
      </c>
      <c r="H3839" s="12">
        <v>168</v>
      </c>
      <c r="I3839" s="13">
        <v>20</v>
      </c>
      <c r="J3839" s="13">
        <v>50</v>
      </c>
      <c r="K3839" s="13">
        <v>30</v>
      </c>
      <c r="L3839" s="13">
        <v>30</v>
      </c>
      <c r="M3839" s="13">
        <v>0</v>
      </c>
      <c r="N3839" s="14">
        <f>D3839*$D$12</f>
        <v>70.2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252</v>
      </c>
      <c r="S3839" s="14">
        <f>(N3839/100)*(I3839*$I$12)+(N3839/100)*(J3839*$J$12)</f>
        <v>147.42000000000002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453.6</v>
      </c>
      <c r="X3839" s="14">
        <f t="shared" si="1195"/>
        <v>217.62</v>
      </c>
      <c r="Y3839" s="14">
        <f t="shared" si="1196"/>
        <v>0</v>
      </c>
      <c r="Z3839" s="14">
        <f t="shared" si="1197"/>
        <v>0</v>
      </c>
      <c r="AA3839" s="14">
        <f t="shared" si="1198"/>
        <v>0</v>
      </c>
      <c r="AB3839" s="14">
        <f t="shared" si="1208"/>
        <v>705.6</v>
      </c>
      <c r="AC3839" s="15">
        <f t="shared" si="1207"/>
        <v>923.2</v>
      </c>
      <c r="AD3839" s="48">
        <f>(ROUND(AC3839-AC3830,1)/AC3830)</f>
        <v>6.1637534498620056E-2</v>
      </c>
      <c r="AE3839" s="113"/>
      <c r="AF3839" s="60"/>
    </row>
    <row r="3840" spans="1:32">
      <c r="A3840" s="99" t="s">
        <v>834</v>
      </c>
      <c r="B3840" s="93"/>
      <c r="C3840" s="21" t="s">
        <v>327</v>
      </c>
      <c r="D3840" s="12">
        <v>108</v>
      </c>
      <c r="E3840" s="12">
        <v>0</v>
      </c>
      <c r="F3840" s="12">
        <v>0</v>
      </c>
      <c r="G3840" s="12">
        <v>100</v>
      </c>
      <c r="H3840" s="12">
        <v>0</v>
      </c>
      <c r="I3840" s="13">
        <v>20</v>
      </c>
      <c r="J3840" s="13">
        <v>50</v>
      </c>
      <c r="K3840" s="13">
        <v>0</v>
      </c>
      <c r="L3840" s="13">
        <v>0</v>
      </c>
      <c r="M3840" s="13">
        <v>30</v>
      </c>
      <c r="N3840" s="14">
        <f>D3840*$D$13</f>
        <v>162</v>
      </c>
      <c r="O3840" s="14">
        <f>E3840*$E$13</f>
        <v>0</v>
      </c>
      <c r="P3840" s="14">
        <f>F3840*$F$13</f>
        <v>0</v>
      </c>
      <c r="Q3840" s="14">
        <f>G3840*$G$13</f>
        <v>150</v>
      </c>
      <c r="R3840" s="14">
        <f>H3840*$H$13</f>
        <v>0</v>
      </c>
      <c r="S3840" s="14">
        <f>(N3840/100)*(I3840*$I$14)+(N3840/100)*(J3840*$J$14)+(N3840/100)*(M3840*$M$14)</f>
        <v>486.00000000000006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180</v>
      </c>
      <c r="W3840" s="14">
        <f>(R3840/100)*(K3840*$K$13)+(R3840/100)*(L3840*$L$13)+(R3840/100)*(M3840*$M$13)</f>
        <v>0</v>
      </c>
      <c r="X3840" s="14">
        <f t="shared" si="1195"/>
        <v>648</v>
      </c>
      <c r="Y3840" s="14">
        <f t="shared" si="1196"/>
        <v>0</v>
      </c>
      <c r="Z3840" s="14">
        <f t="shared" si="1197"/>
        <v>0</v>
      </c>
      <c r="AA3840" s="14">
        <f t="shared" si="1198"/>
        <v>330</v>
      </c>
      <c r="AB3840" s="14">
        <f t="shared" si="1208"/>
        <v>0</v>
      </c>
      <c r="AC3840" s="15">
        <f t="shared" si="1207"/>
        <v>978</v>
      </c>
      <c r="AD3840" s="48">
        <f>(ROUND(AC3840-AC3830,1)/AC3830)</f>
        <v>0.12465501379944803</v>
      </c>
      <c r="AE3840" s="113"/>
      <c r="AF3840" s="60"/>
    </row>
    <row r="3841" spans="1:32">
      <c r="A3841" s="99" t="s">
        <v>835</v>
      </c>
      <c r="B3841" s="93"/>
      <c r="C3841" s="21" t="s">
        <v>328</v>
      </c>
      <c r="D3841" s="12">
        <v>140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50</v>
      </c>
      <c r="K3841" s="13">
        <v>61</v>
      </c>
      <c r="L3841" s="13">
        <v>0</v>
      </c>
      <c r="M3841" s="13">
        <v>0</v>
      </c>
      <c r="N3841" s="14">
        <f>D3841*$D$14</f>
        <v>210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825.3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95"/>
        <v>1035.3</v>
      </c>
      <c r="Y3841" s="14">
        <f t="shared" si="1196"/>
        <v>0</v>
      </c>
      <c r="Z3841" s="14">
        <f t="shared" si="1197"/>
        <v>0</v>
      </c>
      <c r="AA3841" s="14">
        <f t="shared" si="1198"/>
        <v>0</v>
      </c>
      <c r="AB3841" s="14">
        <f t="shared" si="1208"/>
        <v>0</v>
      </c>
      <c r="AC3841" s="15">
        <f t="shared" si="1207"/>
        <v>1035.3</v>
      </c>
      <c r="AD3841" s="48">
        <f>(ROUND(AC3841-AC3830,1)/AC3830)</f>
        <v>0.19054737810487579</v>
      </c>
      <c r="AE3841" s="113"/>
      <c r="AF3841" s="60"/>
    </row>
    <row r="3842" spans="1:32">
      <c r="A3842" s="99"/>
      <c r="B3842" s="93"/>
      <c r="C3842" s="21" t="s">
        <v>329</v>
      </c>
      <c r="D3842" s="12">
        <v>140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50</v>
      </c>
      <c r="K3842" s="13">
        <v>0</v>
      </c>
      <c r="L3842" s="13">
        <v>61</v>
      </c>
      <c r="M3842" s="13">
        <v>0</v>
      </c>
      <c r="N3842" s="14">
        <f>D3842*$D$15</f>
        <v>210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825.3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95"/>
        <v>1035.3</v>
      </c>
      <c r="Y3842" s="14">
        <f t="shared" si="1196"/>
        <v>0</v>
      </c>
      <c r="Z3842" s="14">
        <f t="shared" si="1197"/>
        <v>0</v>
      </c>
      <c r="AA3842" s="14">
        <f t="shared" si="1198"/>
        <v>0</v>
      </c>
      <c r="AB3842" s="14">
        <f t="shared" si="1208"/>
        <v>0</v>
      </c>
      <c r="AC3842" s="15">
        <f t="shared" si="1207"/>
        <v>1035.3</v>
      </c>
      <c r="AD3842" s="48">
        <f>(ROUND(AC3842-AC3830,1)/AC3830)</f>
        <v>0.19054737810487579</v>
      </c>
      <c r="AE3842" s="113"/>
      <c r="AF3842" s="60"/>
    </row>
    <row r="3843" spans="1:32">
      <c r="A3843" s="99"/>
      <c r="B3843" s="93"/>
      <c r="C3843" s="21" t="s">
        <v>325</v>
      </c>
      <c r="D3843" s="12">
        <v>108</v>
      </c>
      <c r="E3843" s="12">
        <v>0</v>
      </c>
      <c r="F3843" s="12">
        <v>0</v>
      </c>
      <c r="G3843" s="12">
        <v>100</v>
      </c>
      <c r="H3843" s="12">
        <v>0</v>
      </c>
      <c r="I3843" s="13">
        <v>20</v>
      </c>
      <c r="J3843" s="13">
        <v>84</v>
      </c>
      <c r="K3843" s="13">
        <v>0</v>
      </c>
      <c r="L3843" s="13">
        <v>0</v>
      </c>
      <c r="M3843" s="13">
        <v>0</v>
      </c>
      <c r="N3843" s="14">
        <f>D3843*$D$16</f>
        <v>172.8</v>
      </c>
      <c r="O3843" s="14">
        <f>E3843*$E$16</f>
        <v>0</v>
      </c>
      <c r="P3843" s="14">
        <f>F3843*$F$16</f>
        <v>0</v>
      </c>
      <c r="Q3843" s="14">
        <f>G3843*$G$16</f>
        <v>160</v>
      </c>
      <c r="R3843" s="14">
        <f>H3843*$H$16</f>
        <v>0</v>
      </c>
      <c r="S3843" s="14">
        <f>(N3843/100)*(I3843*$I$16)+(N3843/100)*(J3843*$J$16)</f>
        <v>687.74400000000014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95"/>
        <v>860.5440000000001</v>
      </c>
      <c r="Y3843" s="14">
        <f t="shared" si="1196"/>
        <v>0</v>
      </c>
      <c r="Z3843" s="14">
        <f t="shared" si="1197"/>
        <v>0</v>
      </c>
      <c r="AA3843" s="14">
        <f t="shared" si="1198"/>
        <v>160</v>
      </c>
      <c r="AB3843" s="14">
        <f t="shared" si="1208"/>
        <v>0</v>
      </c>
      <c r="AC3843" s="15">
        <f t="shared" si="1207"/>
        <v>1020.5</v>
      </c>
      <c r="AD3843" s="48">
        <f>(ROUND(AC3843-AC3830,1)/AC3830)</f>
        <v>0.17352805887764489</v>
      </c>
      <c r="AE3843" s="113"/>
      <c r="AF3843" s="60"/>
    </row>
    <row r="3844" spans="1:32">
      <c r="A3844" s="99"/>
      <c r="B3844" s="93"/>
      <c r="C3844" s="21" t="s">
        <v>326</v>
      </c>
      <c r="D3844" s="12">
        <v>108</v>
      </c>
      <c r="E3844" s="12">
        <v>0</v>
      </c>
      <c r="F3844" s="12">
        <v>0</v>
      </c>
      <c r="G3844" s="12">
        <v>100</v>
      </c>
      <c r="H3844" s="12">
        <v>0</v>
      </c>
      <c r="I3844" s="13">
        <v>58</v>
      </c>
      <c r="J3844" s="13">
        <v>50</v>
      </c>
      <c r="K3844" s="13">
        <v>0</v>
      </c>
      <c r="L3844" s="13">
        <v>0</v>
      </c>
      <c r="M3844" s="13">
        <v>0</v>
      </c>
      <c r="N3844" s="14">
        <f>D3844*$D$17</f>
        <v>172.8</v>
      </c>
      <c r="O3844" s="14">
        <f>E3844*$E$17</f>
        <v>0</v>
      </c>
      <c r="P3844" s="14">
        <f>F3844*$F$17</f>
        <v>0</v>
      </c>
      <c r="Q3844" s="14">
        <f>G3844*$G$17</f>
        <v>160</v>
      </c>
      <c r="R3844" s="14">
        <f>H3844*$H$17</f>
        <v>0</v>
      </c>
      <c r="S3844" s="14">
        <f>(N3844/100)*(I3844*$I$17)+(N3844/100)*(J3844*$J$17)</f>
        <v>537.40800000000002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95"/>
        <v>710.20800000000008</v>
      </c>
      <c r="Y3844" s="14">
        <f t="shared" si="1196"/>
        <v>0</v>
      </c>
      <c r="Z3844" s="14">
        <f t="shared" si="1197"/>
        <v>0</v>
      </c>
      <c r="AA3844" s="14">
        <f t="shared" si="1198"/>
        <v>160</v>
      </c>
      <c r="AB3844" s="14">
        <f t="shared" si="1208"/>
        <v>0</v>
      </c>
      <c r="AC3844" s="15">
        <f t="shared" si="1207"/>
        <v>870.2</v>
      </c>
      <c r="AD3844" s="48">
        <f>(ROUND(AC3844-AC3830,1)/AC3830)</f>
        <v>6.8997240110395578E-4</v>
      </c>
      <c r="AE3844" s="113"/>
      <c r="AF3844" s="60"/>
    </row>
    <row r="3845" spans="1:32">
      <c r="A3845" s="106" t="s">
        <v>0</v>
      </c>
      <c r="B3845" s="90" t="s">
        <v>586</v>
      </c>
      <c r="C3845" s="50" t="s">
        <v>241</v>
      </c>
      <c r="D3845" s="11">
        <v>115</v>
      </c>
      <c r="E3845" s="11">
        <v>0</v>
      </c>
      <c r="F3845" s="11">
        <v>0</v>
      </c>
      <c r="G3845" s="11">
        <v>0</v>
      </c>
      <c r="H3845" s="11">
        <v>0</v>
      </c>
      <c r="I3845" s="51">
        <v>20</v>
      </c>
      <c r="J3845" s="51">
        <v>20</v>
      </c>
      <c r="K3845" s="51">
        <v>0</v>
      </c>
      <c r="L3845" s="51">
        <v>50</v>
      </c>
      <c r="M3845" s="51">
        <v>0</v>
      </c>
      <c r="N3845" s="52">
        <f>D3845*$D$3</f>
        <v>230</v>
      </c>
      <c r="O3845" s="52">
        <f>E3845*$E$3</f>
        <v>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(N3845/100)*(I3845*$I$3)+(N3845/100)*(J3845*$J$3)+(N3845/100)*(L3845*$L$3)</f>
        <v>621</v>
      </c>
      <c r="T3845" s="52">
        <f>(O3845/100)*(K3845*$K$3)</f>
        <v>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si="1195"/>
        <v>851</v>
      </c>
      <c r="Y3845" s="52">
        <f t="shared" si="1196"/>
        <v>0</v>
      </c>
      <c r="Z3845" s="52">
        <f t="shared" si="1197"/>
        <v>0</v>
      </c>
      <c r="AA3845" s="52">
        <f t="shared" si="1198"/>
        <v>0</v>
      </c>
      <c r="AB3845" s="52">
        <f>R3845+W3845</f>
        <v>0</v>
      </c>
      <c r="AC3845" s="53">
        <f>ROUND(X3845+Y3845+Z3845+AA3845+AB3845,1)</f>
        <v>851</v>
      </c>
      <c r="AD3845" s="58" t="s">
        <v>329</v>
      </c>
      <c r="AE3845" s="113"/>
      <c r="AF3845" s="60"/>
    </row>
    <row r="3846" spans="1:32">
      <c r="A3846" s="99" t="s">
        <v>802</v>
      </c>
      <c r="B3846" s="91">
        <v>20</v>
      </c>
      <c r="C3846" s="21" t="s">
        <v>324</v>
      </c>
      <c r="D3846" s="12">
        <v>115</v>
      </c>
      <c r="E3846" s="12">
        <v>0</v>
      </c>
      <c r="F3846" s="12">
        <v>0</v>
      </c>
      <c r="G3846" s="12">
        <v>0</v>
      </c>
      <c r="H3846" s="12">
        <v>0</v>
      </c>
      <c r="I3846" s="13">
        <v>44</v>
      </c>
      <c r="J3846" s="13">
        <v>44</v>
      </c>
      <c r="K3846" s="13">
        <v>0</v>
      </c>
      <c r="L3846" s="13">
        <v>50</v>
      </c>
      <c r="M3846" s="13">
        <v>0</v>
      </c>
      <c r="N3846" s="14">
        <f>D3846*$D$4</f>
        <v>184</v>
      </c>
      <c r="O3846" s="14">
        <f>E3846*$E$4</f>
        <v>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(N3846/100)*(I3846*$I$4)+(N3846/100)*(J3846*$J$4)+(N3846/100)*(L3846*$L$4)</f>
        <v>842.72</v>
      </c>
      <c r="T3846" s="14">
        <f>(O3846/100)*(K3846*$K$4)</f>
        <v>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195"/>
        <v>1026.72</v>
      </c>
      <c r="Y3846" s="14">
        <f t="shared" si="1196"/>
        <v>0</v>
      </c>
      <c r="Z3846" s="14">
        <f t="shared" si="1197"/>
        <v>0</v>
      </c>
      <c r="AA3846" s="14">
        <f t="shared" si="1198"/>
        <v>0</v>
      </c>
      <c r="AB3846" s="14">
        <f>R3846+W3846</f>
        <v>0</v>
      </c>
      <c r="AC3846" s="15">
        <f>ROUND(X3846+Y3846+Z3846+AA3846+AB3846,1)</f>
        <v>1026.7</v>
      </c>
      <c r="AD3846" s="48">
        <f>(ROUND(AC3846-AC3845,1)/AC3845)</f>
        <v>0.20646298472385427</v>
      </c>
      <c r="AE3846" s="113"/>
      <c r="AF3846" s="60"/>
    </row>
    <row r="3847" spans="1:32">
      <c r="A3847" s="99" t="s">
        <v>803</v>
      </c>
      <c r="B3847" s="91">
        <v>20</v>
      </c>
      <c r="C3847" s="21" t="s">
        <v>836</v>
      </c>
      <c r="D3847" s="12">
        <v>115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20</v>
      </c>
      <c r="K3847" s="13">
        <v>0</v>
      </c>
      <c r="L3847" s="13">
        <v>50</v>
      </c>
      <c r="M3847" s="13">
        <v>0</v>
      </c>
      <c r="N3847" s="14">
        <f>D3847*$D$5</f>
        <v>230</v>
      </c>
      <c r="O3847" s="14">
        <f>E3847*$E$5</f>
        <v>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(N3847/100)*(I3847*$I$5)+(N3847/100)*(J3847*$J$5)+(N3847/100)*(L3847*$L$5)</f>
        <v>579.59999999999991</v>
      </c>
      <c r="T3847" s="14">
        <f>(O3847/100)*(K3847*$K$5)</f>
        <v>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195"/>
        <v>809.59999999999991</v>
      </c>
      <c r="Y3847" s="14">
        <f t="shared" si="1196"/>
        <v>0</v>
      </c>
      <c r="Z3847" s="14">
        <f t="shared" si="1197"/>
        <v>0</v>
      </c>
      <c r="AA3847" s="14">
        <f t="shared" si="1198"/>
        <v>0</v>
      </c>
      <c r="AB3847" s="14">
        <f>R3847+W3847</f>
        <v>0</v>
      </c>
      <c r="AC3847" s="15">
        <f t="shared" ref="AC3847:AC3859" si="1209">ROUND(X3847+Y3847+Z3847+AA3847+AB3847,1)</f>
        <v>809.6</v>
      </c>
      <c r="AD3847" s="48">
        <f>(ROUND(AC3847-AC3845,1)/AC3845)</f>
        <v>-4.8648648648648644E-2</v>
      </c>
      <c r="AE3847" s="113"/>
      <c r="AF3847" s="60"/>
    </row>
    <row r="3848" spans="1:32">
      <c r="A3848" s="99" t="s">
        <v>804</v>
      </c>
      <c r="B3848" s="91">
        <v>0</v>
      </c>
      <c r="C3848" s="21" t="s">
        <v>337</v>
      </c>
      <c r="D3848" s="12">
        <v>115</v>
      </c>
      <c r="E3848" s="12">
        <v>0</v>
      </c>
      <c r="F3848" s="12">
        <v>0</v>
      </c>
      <c r="G3848" s="12">
        <v>0</v>
      </c>
      <c r="H3848" s="12">
        <v>0</v>
      </c>
      <c r="I3848" s="13">
        <v>20</v>
      </c>
      <c r="J3848" s="13">
        <v>20</v>
      </c>
      <c r="K3848" s="13">
        <v>0</v>
      </c>
      <c r="L3848" s="13">
        <v>50</v>
      </c>
      <c r="M3848" s="13">
        <v>0</v>
      </c>
      <c r="N3848" s="14">
        <f>D3848*$D$6</f>
        <v>230</v>
      </c>
      <c r="O3848" s="14">
        <f>E3848*$E$6</f>
        <v>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(N3848/100)*(I3848*$I$6)+(N3848/100)*(J3848*$J$6)+(N3848/100)*(L3848*$L$6)</f>
        <v>579.59999999999991</v>
      </c>
      <c r="T3848" s="14">
        <f>(O3848/100)*(K3848*$K$6)</f>
        <v>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195"/>
        <v>809.59999999999991</v>
      </c>
      <c r="Y3848" s="14">
        <f t="shared" si="1196"/>
        <v>0</v>
      </c>
      <c r="Z3848" s="14">
        <f t="shared" si="1197"/>
        <v>0</v>
      </c>
      <c r="AA3848" s="14">
        <f t="shared" si="1198"/>
        <v>0</v>
      </c>
      <c r="AB3848" s="14">
        <f t="shared" ref="AB3848:AB3859" si="1210">R3848+W3848</f>
        <v>0</v>
      </c>
      <c r="AC3848" s="15">
        <f t="shared" si="1209"/>
        <v>809.6</v>
      </c>
      <c r="AD3848" s="48">
        <f>(ROUND(AC3848-AC3845,1)/AC3845)</f>
        <v>-4.8648648648648644E-2</v>
      </c>
      <c r="AE3848" s="113" t="s">
        <v>801</v>
      </c>
      <c r="AF3848" s="60"/>
    </row>
    <row r="3849" spans="1:32">
      <c r="A3849" s="99" t="s">
        <v>805</v>
      </c>
      <c r="B3849" s="91">
        <v>40</v>
      </c>
      <c r="C3849" s="21" t="s">
        <v>338</v>
      </c>
      <c r="D3849" s="12">
        <v>115</v>
      </c>
      <c r="E3849" s="12">
        <v>0</v>
      </c>
      <c r="F3849" s="12">
        <v>0</v>
      </c>
      <c r="G3849" s="12">
        <v>0</v>
      </c>
      <c r="H3849" s="12">
        <v>0</v>
      </c>
      <c r="I3849" s="13">
        <v>20</v>
      </c>
      <c r="J3849" s="13">
        <v>20</v>
      </c>
      <c r="K3849" s="13">
        <v>0</v>
      </c>
      <c r="L3849" s="13">
        <v>50</v>
      </c>
      <c r="M3849" s="13">
        <v>0</v>
      </c>
      <c r="N3849" s="14">
        <f>D3849*$D$7</f>
        <v>230</v>
      </c>
      <c r="O3849" s="14">
        <f>E3849*$E$7</f>
        <v>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(N3849/100)*(I3849*$I$7)+(N3849/100)*(J3849*$J$7)+(N3849/100)*(L3849*$L$7)</f>
        <v>579.59999999999991</v>
      </c>
      <c r="T3849" s="14">
        <f>(O3849/100)*(K3849*$K$7)</f>
        <v>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195"/>
        <v>809.59999999999991</v>
      </c>
      <c r="Y3849" s="14">
        <f t="shared" si="1196"/>
        <v>0</v>
      </c>
      <c r="Z3849" s="14">
        <f t="shared" si="1197"/>
        <v>0</v>
      </c>
      <c r="AA3849" s="14">
        <f t="shared" si="1198"/>
        <v>0</v>
      </c>
      <c r="AB3849" s="14">
        <f t="shared" si="1210"/>
        <v>0</v>
      </c>
      <c r="AC3849" s="15">
        <f t="shared" si="1209"/>
        <v>809.6</v>
      </c>
      <c r="AD3849" s="48">
        <f>(ROUND(AC3849-AC3845,1)/AC3845)</f>
        <v>-4.8648648648648644E-2</v>
      </c>
      <c r="AE3849" s="113"/>
      <c r="AF3849" s="60"/>
    </row>
    <row r="3850" spans="1:32">
      <c r="A3850" s="99" t="s">
        <v>655</v>
      </c>
      <c r="B3850" s="91"/>
      <c r="C3850" s="21" t="s">
        <v>339</v>
      </c>
      <c r="D3850" s="12">
        <v>115</v>
      </c>
      <c r="E3850" s="12">
        <v>0</v>
      </c>
      <c r="F3850" s="12">
        <v>0</v>
      </c>
      <c r="G3850" s="12">
        <v>0</v>
      </c>
      <c r="H3850" s="12">
        <v>0</v>
      </c>
      <c r="I3850" s="13">
        <v>20</v>
      </c>
      <c r="J3850" s="13">
        <v>20</v>
      </c>
      <c r="K3850" s="13">
        <v>0</v>
      </c>
      <c r="L3850" s="13">
        <v>50</v>
      </c>
      <c r="M3850" s="13">
        <v>0</v>
      </c>
      <c r="N3850" s="14">
        <f>D3850*$D$8</f>
        <v>230</v>
      </c>
      <c r="O3850" s="14">
        <f>E3850*$E$8</f>
        <v>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(N3850/100)*(I3850*$I$8)+(N3850/100)*(J3850*$J$8)+(N3850/100)*(L3850*$L$8)</f>
        <v>579.59999999999991</v>
      </c>
      <c r="T3850" s="14">
        <f>(O3850/100)*(K3850*$K$8)</f>
        <v>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195"/>
        <v>809.59999999999991</v>
      </c>
      <c r="Y3850" s="14">
        <f t="shared" si="1196"/>
        <v>0</v>
      </c>
      <c r="Z3850" s="14">
        <f t="shared" si="1197"/>
        <v>0</v>
      </c>
      <c r="AA3850" s="14">
        <f t="shared" si="1198"/>
        <v>0</v>
      </c>
      <c r="AB3850" s="14">
        <f t="shared" si="1210"/>
        <v>0</v>
      </c>
      <c r="AC3850" s="15">
        <f t="shared" si="1209"/>
        <v>809.6</v>
      </c>
      <c r="AD3850" s="48">
        <f>(ROUND(AC3850-AC3845,1)/AC3845)</f>
        <v>-4.8648648648648644E-2</v>
      </c>
      <c r="AE3850" s="113"/>
      <c r="AF3850" s="60"/>
    </row>
    <row r="3851" spans="1:32">
      <c r="A3851" s="99" t="s">
        <v>596</v>
      </c>
      <c r="B3851" s="91"/>
      <c r="C3851" s="21" t="s">
        <v>1</v>
      </c>
      <c r="D3851" s="12">
        <v>58</v>
      </c>
      <c r="E3851" s="12">
        <v>115</v>
      </c>
      <c r="F3851" s="12">
        <v>0</v>
      </c>
      <c r="G3851" s="12">
        <v>0</v>
      </c>
      <c r="H3851" s="12">
        <v>0</v>
      </c>
      <c r="I3851" s="13">
        <v>20</v>
      </c>
      <c r="J3851" s="13">
        <v>20</v>
      </c>
      <c r="K3851" s="13">
        <v>118</v>
      </c>
      <c r="L3851" s="13">
        <v>0</v>
      </c>
      <c r="M3851" s="13">
        <v>0</v>
      </c>
      <c r="N3851" s="14">
        <f>D3851*$D$9</f>
        <v>75.400000000000006</v>
      </c>
      <c r="O3851" s="14">
        <f>E3851*$E$9</f>
        <v>172.5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(N3851/100)*(I3851*$I$9)+(N3851/100)*(J3851*$J$9)+(N3851/100)*(L3851*$L$9)</f>
        <v>90.48</v>
      </c>
      <c r="T3851" s="14">
        <f>(O3851/100)*(K3851*$K$9)</f>
        <v>610.65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195"/>
        <v>165.88</v>
      </c>
      <c r="Y3851" s="14">
        <f t="shared" si="1196"/>
        <v>783.15</v>
      </c>
      <c r="Z3851" s="14">
        <f t="shared" si="1197"/>
        <v>0</v>
      </c>
      <c r="AA3851" s="14">
        <f t="shared" si="1198"/>
        <v>0</v>
      </c>
      <c r="AB3851" s="14">
        <f t="shared" si="1210"/>
        <v>0</v>
      </c>
      <c r="AC3851" s="15">
        <f t="shared" si="1209"/>
        <v>949</v>
      </c>
      <c r="AD3851" s="48">
        <f>(ROUND(AC3851-AC3845,1)/AC3845)</f>
        <v>0.11515863689776733</v>
      </c>
      <c r="AE3851" s="113"/>
      <c r="AF3851" s="60"/>
    </row>
    <row r="3852" spans="1:32">
      <c r="A3852" s="99" t="s">
        <v>831</v>
      </c>
      <c r="B3852" s="91"/>
      <c r="C3852" s="21" t="s">
        <v>2</v>
      </c>
      <c r="D3852" s="12">
        <v>58</v>
      </c>
      <c r="E3852" s="12">
        <v>0</v>
      </c>
      <c r="F3852" s="12">
        <v>115</v>
      </c>
      <c r="G3852" s="12">
        <v>0</v>
      </c>
      <c r="H3852" s="12">
        <v>0</v>
      </c>
      <c r="I3852" s="13">
        <v>20</v>
      </c>
      <c r="J3852" s="13">
        <v>20</v>
      </c>
      <c r="K3852" s="13">
        <v>48</v>
      </c>
      <c r="L3852" s="13">
        <v>48</v>
      </c>
      <c r="M3852" s="13">
        <v>0</v>
      </c>
      <c r="N3852" s="14">
        <f>D3852*$D$10</f>
        <v>75.400000000000006</v>
      </c>
      <c r="O3852" s="14">
        <f>E3852*$E$10</f>
        <v>0</v>
      </c>
      <c r="P3852" s="14">
        <f>F3852*$F$10</f>
        <v>172.5</v>
      </c>
      <c r="Q3852" s="14">
        <f>G3852*$G$10</f>
        <v>0</v>
      </c>
      <c r="R3852" s="14">
        <f>H3852*$H$10</f>
        <v>0</v>
      </c>
      <c r="S3852" s="14">
        <f>(N3852/100)*(I3852*$I$10)+(N3852/100)*(J3852*$J$10)+(N3852/100)*(L3852*$L$10)</f>
        <v>199.05599999999998</v>
      </c>
      <c r="T3852" s="14">
        <f>(O3852/100)*(K3852*$J$10)</f>
        <v>0</v>
      </c>
      <c r="U3852" s="14">
        <f>(P3852/100)*(K3852*$K$10)+(P3852/100)*(L3852*$L$10)</f>
        <v>496.8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195"/>
        <v>274.45600000000002</v>
      </c>
      <c r="Y3852" s="14">
        <f t="shared" si="1196"/>
        <v>0</v>
      </c>
      <c r="Z3852" s="14">
        <f t="shared" si="1197"/>
        <v>669.3</v>
      </c>
      <c r="AA3852" s="14">
        <f t="shared" si="1198"/>
        <v>0</v>
      </c>
      <c r="AB3852" s="14">
        <f t="shared" si="1210"/>
        <v>0</v>
      </c>
      <c r="AC3852" s="15">
        <f t="shared" si="1209"/>
        <v>943.8</v>
      </c>
      <c r="AD3852" s="48">
        <f>(ROUND(AC3852-AC3845,1)/AC3845)</f>
        <v>0.109048178613396</v>
      </c>
      <c r="AE3852" s="113"/>
      <c r="AF3852" s="60"/>
    </row>
    <row r="3853" spans="1:32">
      <c r="A3853" s="99" t="s">
        <v>832</v>
      </c>
      <c r="B3853" s="91"/>
      <c r="C3853" s="21" t="s">
        <v>3</v>
      </c>
      <c r="D3853" s="12">
        <v>58</v>
      </c>
      <c r="E3853" s="12">
        <v>0</v>
      </c>
      <c r="F3853" s="12">
        <v>0</v>
      </c>
      <c r="G3853" s="12">
        <v>115</v>
      </c>
      <c r="H3853" s="12">
        <v>0</v>
      </c>
      <c r="I3853" s="13">
        <v>20</v>
      </c>
      <c r="J3853" s="13">
        <v>20</v>
      </c>
      <c r="K3853" s="13">
        <v>0</v>
      </c>
      <c r="L3853" s="13">
        <v>81</v>
      </c>
      <c r="M3853" s="13">
        <v>0</v>
      </c>
      <c r="N3853" s="14">
        <f>D3853*$D$11</f>
        <v>75.400000000000006</v>
      </c>
      <c r="O3853" s="14">
        <f>E3853*$E$11</f>
        <v>0</v>
      </c>
      <c r="P3853" s="14">
        <f>F3853*$F$11</f>
        <v>0</v>
      </c>
      <c r="Q3853" s="14">
        <f>G3853*$G$11</f>
        <v>172.5</v>
      </c>
      <c r="R3853" s="14">
        <f>H3853*$H$11</f>
        <v>0</v>
      </c>
      <c r="S3853" s="14">
        <f>(N3853/100)*(I3853*$I$11)+(N3853/100)*(J3853*$J$11)+(N3853/100)*(L3853*$L$11)</f>
        <v>273.702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419.17500000000001</v>
      </c>
      <c r="W3853" s="14">
        <f>(R3853/100)*(K3853*$K$11)+(R3853/100)*(L3853*$L$11)</f>
        <v>0</v>
      </c>
      <c r="X3853" s="14">
        <f t="shared" si="1195"/>
        <v>349.10199999999998</v>
      </c>
      <c r="Y3853" s="14">
        <f t="shared" si="1196"/>
        <v>0</v>
      </c>
      <c r="Z3853" s="14">
        <f t="shared" si="1197"/>
        <v>0</v>
      </c>
      <c r="AA3853" s="14">
        <f t="shared" si="1198"/>
        <v>591.67499999999995</v>
      </c>
      <c r="AB3853" s="14">
        <f t="shared" si="1210"/>
        <v>0</v>
      </c>
      <c r="AC3853" s="15">
        <f t="shared" si="1209"/>
        <v>940.8</v>
      </c>
      <c r="AD3853" s="48">
        <f>(ROUND(AC3853-AC3845,1)/AC3845)</f>
        <v>0.10552291421856638</v>
      </c>
      <c r="AE3853" s="113"/>
      <c r="AF3853" s="60"/>
    </row>
    <row r="3854" spans="1:32">
      <c r="A3854" s="99" t="s">
        <v>833</v>
      </c>
      <c r="B3854" s="91"/>
      <c r="C3854" s="21" t="s">
        <v>4</v>
      </c>
      <c r="D3854" s="12">
        <v>58</v>
      </c>
      <c r="E3854" s="12">
        <v>0</v>
      </c>
      <c r="F3854" s="12">
        <v>0</v>
      </c>
      <c r="G3854" s="12">
        <v>0</v>
      </c>
      <c r="H3854" s="12">
        <v>115</v>
      </c>
      <c r="I3854" s="13">
        <v>20</v>
      </c>
      <c r="J3854" s="13">
        <v>20</v>
      </c>
      <c r="K3854" s="13">
        <v>48</v>
      </c>
      <c r="L3854" s="13">
        <v>48</v>
      </c>
      <c r="M3854" s="13">
        <v>0</v>
      </c>
      <c r="N3854" s="14">
        <f>D3854*$D$12</f>
        <v>75.400000000000006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172.5</v>
      </c>
      <c r="S3854" s="14">
        <f>(N3854/100)*(I3854*$I$12)+(N3854/100)*(J3854*$J$12)+(N3854/100)*(L3854*$L$12)</f>
        <v>199.05599999999998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496.8</v>
      </c>
      <c r="X3854" s="14">
        <f t="shared" si="1195"/>
        <v>274.45600000000002</v>
      </c>
      <c r="Y3854" s="14">
        <f t="shared" si="1196"/>
        <v>0</v>
      </c>
      <c r="Z3854" s="14">
        <f t="shared" si="1197"/>
        <v>0</v>
      </c>
      <c r="AA3854" s="14">
        <f t="shared" si="1198"/>
        <v>0</v>
      </c>
      <c r="AB3854" s="14">
        <f t="shared" si="1210"/>
        <v>669.3</v>
      </c>
      <c r="AC3854" s="15">
        <f t="shared" si="1209"/>
        <v>943.8</v>
      </c>
      <c r="AD3854" s="48">
        <f>(ROUND(AC3854-AC3845,1)/AC3845)</f>
        <v>0.109048178613396</v>
      </c>
      <c r="AE3854" s="113"/>
      <c r="AF3854" s="60"/>
    </row>
    <row r="3855" spans="1:32">
      <c r="A3855" s="99" t="s">
        <v>834</v>
      </c>
      <c r="B3855" s="91"/>
      <c r="C3855" s="21" t="s">
        <v>327</v>
      </c>
      <c r="D3855" s="12">
        <v>115</v>
      </c>
      <c r="E3855" s="12">
        <v>0</v>
      </c>
      <c r="F3855" s="12">
        <v>0</v>
      </c>
      <c r="G3855" s="12">
        <v>0</v>
      </c>
      <c r="H3855" s="12">
        <v>0</v>
      </c>
      <c r="I3855" s="13">
        <v>20</v>
      </c>
      <c r="J3855" s="13">
        <v>20</v>
      </c>
      <c r="K3855" s="13">
        <v>0</v>
      </c>
      <c r="L3855" s="13">
        <v>50</v>
      </c>
      <c r="M3855" s="13">
        <v>75</v>
      </c>
      <c r="N3855" s="14">
        <f>D3855*$D$13</f>
        <v>172.5</v>
      </c>
      <c r="O3855" s="14">
        <f>E3855*$E$13</f>
        <v>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(N3855/100)*(I3855*$I$13)+(N3855/100)*(J3855*$J$13)+(N3855/100)*(M3855*$M$13)+(N3855/100)*(L3855*$L$13)</f>
        <v>983.25</v>
      </c>
      <c r="T3855" s="14">
        <f>(O3855/100)*(K3855*$K$13)+(O3855/100)*(M3855*$M$13)</f>
        <v>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195"/>
        <v>1155.75</v>
      </c>
      <c r="Y3855" s="14">
        <f t="shared" si="1196"/>
        <v>0</v>
      </c>
      <c r="Z3855" s="14">
        <f t="shared" si="1197"/>
        <v>0</v>
      </c>
      <c r="AA3855" s="14">
        <f t="shared" si="1198"/>
        <v>0</v>
      </c>
      <c r="AB3855" s="14">
        <f t="shared" si="1210"/>
        <v>0</v>
      </c>
      <c r="AC3855" s="15">
        <f t="shared" si="1209"/>
        <v>1155.8</v>
      </c>
      <c r="AD3855" s="48">
        <f>(ROUND(AC3855-AC3845,1)/AC3845)</f>
        <v>0.3581668625146886</v>
      </c>
      <c r="AE3855" s="113"/>
      <c r="AF3855" s="60"/>
    </row>
    <row r="3856" spans="1:32">
      <c r="A3856" s="99" t="s">
        <v>835</v>
      </c>
      <c r="B3856" s="91"/>
      <c r="C3856" s="21" t="s">
        <v>328</v>
      </c>
      <c r="D3856" s="12">
        <v>142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20</v>
      </c>
      <c r="K3856" s="13">
        <v>80</v>
      </c>
      <c r="L3856" s="13">
        <v>0</v>
      </c>
      <c r="M3856" s="13">
        <v>0</v>
      </c>
      <c r="N3856" s="14">
        <f>D3856*$D$14</f>
        <v>213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766.8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195"/>
        <v>979.8</v>
      </c>
      <c r="Y3856" s="14">
        <f t="shared" si="1196"/>
        <v>0</v>
      </c>
      <c r="Z3856" s="14">
        <f t="shared" si="1197"/>
        <v>0</v>
      </c>
      <c r="AA3856" s="14">
        <f t="shared" si="1198"/>
        <v>0</v>
      </c>
      <c r="AB3856" s="14">
        <f t="shared" si="1210"/>
        <v>0</v>
      </c>
      <c r="AC3856" s="15">
        <f t="shared" si="1209"/>
        <v>979.8</v>
      </c>
      <c r="AD3856" s="48">
        <f>(ROUND(AC3856-AC3845,1)/AC3845)</f>
        <v>0.15135135135135136</v>
      </c>
      <c r="AE3856" s="113"/>
      <c r="AF3856" s="60"/>
    </row>
    <row r="3857" spans="1:32">
      <c r="A3857" s="99"/>
      <c r="B3857" s="91"/>
      <c r="C3857" s="21" t="s">
        <v>329</v>
      </c>
      <c r="D3857" s="12">
        <v>142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20</v>
      </c>
      <c r="K3857" s="13">
        <v>0</v>
      </c>
      <c r="L3857" s="13">
        <v>80</v>
      </c>
      <c r="M3857" s="13">
        <v>0</v>
      </c>
      <c r="N3857" s="14">
        <f>D3857*$D$15</f>
        <v>213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766.8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195"/>
        <v>979.8</v>
      </c>
      <c r="Y3857" s="14">
        <f t="shared" si="1196"/>
        <v>0</v>
      </c>
      <c r="Z3857" s="14">
        <f t="shared" si="1197"/>
        <v>0</v>
      </c>
      <c r="AA3857" s="14">
        <f t="shared" si="1198"/>
        <v>0</v>
      </c>
      <c r="AB3857" s="14">
        <f t="shared" si="1210"/>
        <v>0</v>
      </c>
      <c r="AC3857" s="15">
        <f t="shared" si="1209"/>
        <v>979.8</v>
      </c>
      <c r="AD3857" s="48">
        <f>(ROUND(AC3857-AC3845,1)/AC3845)</f>
        <v>0.15135135135135136</v>
      </c>
      <c r="AE3857" s="113"/>
      <c r="AF3857" s="60"/>
    </row>
    <row r="3858" spans="1:32">
      <c r="A3858" s="99"/>
      <c r="B3858" s="91"/>
      <c r="C3858" s="21" t="s">
        <v>325</v>
      </c>
      <c r="D3858" s="12">
        <v>115</v>
      </c>
      <c r="E3858" s="12">
        <v>0</v>
      </c>
      <c r="F3858" s="12">
        <v>0</v>
      </c>
      <c r="G3858" s="12">
        <v>0</v>
      </c>
      <c r="H3858" s="12">
        <v>0</v>
      </c>
      <c r="I3858" s="13">
        <v>20</v>
      </c>
      <c r="J3858" s="13">
        <v>54</v>
      </c>
      <c r="K3858" s="13">
        <v>0</v>
      </c>
      <c r="L3858" s="13">
        <v>50</v>
      </c>
      <c r="M3858" s="13">
        <v>0</v>
      </c>
      <c r="N3858" s="14">
        <f>D3858*$D$16</f>
        <v>184</v>
      </c>
      <c r="O3858" s="14">
        <f>E3858*$E$16</f>
        <v>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(N3858/100)*(I3858*$I$16)+(N3858/100)*(J3858*$J$16)+(N3858/100)*(L3858*$L$16)</f>
        <v>759.92000000000007</v>
      </c>
      <c r="T3858" s="14">
        <f>(O3858/100)*(K3858*$K$16)</f>
        <v>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195"/>
        <v>943.92000000000007</v>
      </c>
      <c r="Y3858" s="14">
        <f t="shared" si="1196"/>
        <v>0</v>
      </c>
      <c r="Z3858" s="14">
        <f t="shared" si="1197"/>
        <v>0</v>
      </c>
      <c r="AA3858" s="14">
        <f t="shared" si="1198"/>
        <v>0</v>
      </c>
      <c r="AB3858" s="14">
        <f t="shared" si="1210"/>
        <v>0</v>
      </c>
      <c r="AC3858" s="15">
        <f t="shared" si="1209"/>
        <v>943.9</v>
      </c>
      <c r="AD3858" s="48">
        <f>(ROUND(AC3858-AC3845,1)/AC3845)</f>
        <v>0.109165687426557</v>
      </c>
      <c r="AE3858" s="113"/>
      <c r="AF3858" s="60"/>
    </row>
    <row r="3859" spans="1:32">
      <c r="A3859" s="99"/>
      <c r="B3859" s="91"/>
      <c r="C3859" s="21" t="s">
        <v>326</v>
      </c>
      <c r="D3859" s="12">
        <v>115</v>
      </c>
      <c r="E3859" s="12">
        <v>0</v>
      </c>
      <c r="F3859" s="12">
        <v>0</v>
      </c>
      <c r="G3859" s="12">
        <v>0</v>
      </c>
      <c r="H3859" s="12">
        <v>0</v>
      </c>
      <c r="I3859" s="13">
        <v>54</v>
      </c>
      <c r="J3859" s="13">
        <v>20</v>
      </c>
      <c r="K3859" s="13">
        <v>0</v>
      </c>
      <c r="L3859" s="13">
        <v>50</v>
      </c>
      <c r="M3859" s="13">
        <v>0</v>
      </c>
      <c r="N3859" s="14">
        <f>D3859*$D$17</f>
        <v>184</v>
      </c>
      <c r="O3859" s="14">
        <f>E3859*$E$17</f>
        <v>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(N3859/100)*(I3859*$I$17)+(N3859/100)*(J3859*$J$17)+(N3859/100)*(L3859*$L$17)</f>
        <v>759.92000000000007</v>
      </c>
      <c r="T3859" s="14">
        <f>(O3859/100)*(K3859*$K$17)</f>
        <v>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195"/>
        <v>943.92000000000007</v>
      </c>
      <c r="Y3859" s="14">
        <f t="shared" si="1196"/>
        <v>0</v>
      </c>
      <c r="Z3859" s="14">
        <f t="shared" si="1197"/>
        <v>0</v>
      </c>
      <c r="AA3859" s="14">
        <f t="shared" si="1198"/>
        <v>0</v>
      </c>
      <c r="AB3859" s="14">
        <f t="shared" si="1210"/>
        <v>0</v>
      </c>
      <c r="AC3859" s="15">
        <f t="shared" si="1209"/>
        <v>943.9</v>
      </c>
      <c r="AD3859" s="48">
        <f>(ROUND(AC3859-AC3845,1)/AC3845)</f>
        <v>0.109165687426557</v>
      </c>
      <c r="AE3859" s="113"/>
      <c r="AF3859" s="60"/>
    </row>
    <row r="3860" spans="1:32">
      <c r="A3860" s="106" t="s">
        <v>0</v>
      </c>
      <c r="B3860" s="92" t="s">
        <v>163</v>
      </c>
      <c r="C3860" s="50" t="s">
        <v>241</v>
      </c>
      <c r="D3860" s="11">
        <v>98</v>
      </c>
      <c r="E3860" s="11">
        <v>100</v>
      </c>
      <c r="F3860" s="11">
        <v>0</v>
      </c>
      <c r="G3860" s="11">
        <v>0</v>
      </c>
      <c r="H3860" s="11">
        <v>0</v>
      </c>
      <c r="I3860" s="51">
        <v>20</v>
      </c>
      <c r="J3860" s="51">
        <v>45</v>
      </c>
      <c r="K3860" s="51">
        <v>25</v>
      </c>
      <c r="L3860" s="51">
        <v>25</v>
      </c>
      <c r="M3860" s="51">
        <v>0</v>
      </c>
      <c r="N3860" s="52">
        <f>D3860*$D$3</f>
        <v>196</v>
      </c>
      <c r="O3860" s="52">
        <f>E3860*$E$3</f>
        <v>200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382.20000000000005</v>
      </c>
      <c r="T3860" s="52">
        <f>(O3860/100)*(K3860*$K$3)</f>
        <v>150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ref="X3860:X3889" si="1211">N3860+S3860</f>
        <v>578.20000000000005</v>
      </c>
      <c r="Y3860" s="52">
        <f t="shared" ref="Y3860:Y3889" si="1212">O3860+T3860</f>
        <v>350</v>
      </c>
      <c r="Z3860" s="52">
        <f t="shared" ref="Z3860:Z3889" si="1213">P3860+U3860</f>
        <v>0</v>
      </c>
      <c r="AA3860" s="52">
        <f t="shared" ref="AA3860:AA3889" si="1214">Q3860+V3860</f>
        <v>0</v>
      </c>
      <c r="AB3860" s="52">
        <f>R3860+W3860</f>
        <v>0</v>
      </c>
      <c r="AC3860" s="53">
        <f>ROUND(X3860+Y3860+Z3860+AA3860+AB3860,1)</f>
        <v>928.2</v>
      </c>
      <c r="AD3860" s="58"/>
      <c r="AE3860" s="113"/>
      <c r="AF3860" s="60"/>
    </row>
    <row r="3861" spans="1:32">
      <c r="A3861" s="99" t="s">
        <v>802</v>
      </c>
      <c r="B3861" s="93">
        <v>10</v>
      </c>
      <c r="C3861" s="21" t="s">
        <v>324</v>
      </c>
      <c r="D3861" s="12">
        <v>98</v>
      </c>
      <c r="E3861" s="12">
        <v>100</v>
      </c>
      <c r="F3861" s="12">
        <v>0</v>
      </c>
      <c r="G3861" s="12">
        <v>0</v>
      </c>
      <c r="H3861" s="12">
        <v>0</v>
      </c>
      <c r="I3861" s="13">
        <v>45</v>
      </c>
      <c r="J3861" s="13">
        <v>66</v>
      </c>
      <c r="K3861" s="13">
        <v>25</v>
      </c>
      <c r="L3861" s="13">
        <v>25</v>
      </c>
      <c r="M3861" s="13">
        <v>0</v>
      </c>
      <c r="N3861" s="14">
        <f>D3861*$D$4</f>
        <v>156.80000000000001</v>
      </c>
      <c r="O3861" s="14">
        <f>E3861*$E$4</f>
        <v>160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609.16800000000001</v>
      </c>
      <c r="T3861" s="14">
        <f>(O3861/100)*(K3861*$K$4)</f>
        <v>120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11"/>
        <v>765.96800000000007</v>
      </c>
      <c r="Y3861" s="14">
        <f t="shared" si="1212"/>
        <v>280</v>
      </c>
      <c r="Z3861" s="14">
        <f t="shared" si="1213"/>
        <v>0</v>
      </c>
      <c r="AA3861" s="14">
        <f t="shared" si="1214"/>
        <v>0</v>
      </c>
      <c r="AB3861" s="14">
        <f>R3861+W3861</f>
        <v>0</v>
      </c>
      <c r="AC3861" s="15">
        <f>ROUND(X3861+Y3861+Z3861+AA3861+AB3861,1)</f>
        <v>1046</v>
      </c>
      <c r="AD3861" s="48">
        <f>(ROUND(AC3861-AC3860,1)/AC3860)</f>
        <v>0.12691230338289161</v>
      </c>
      <c r="AE3861" s="113"/>
      <c r="AF3861" s="60"/>
    </row>
    <row r="3862" spans="1:32">
      <c r="A3862" s="99" t="s">
        <v>803</v>
      </c>
      <c r="B3862" s="93">
        <v>10</v>
      </c>
      <c r="C3862" s="21" t="s">
        <v>836</v>
      </c>
      <c r="D3862" s="12">
        <v>98</v>
      </c>
      <c r="E3862" s="12">
        <v>100</v>
      </c>
      <c r="F3862" s="12">
        <v>0</v>
      </c>
      <c r="G3862" s="12">
        <v>0</v>
      </c>
      <c r="H3862" s="12">
        <v>0</v>
      </c>
      <c r="I3862" s="13">
        <v>20</v>
      </c>
      <c r="J3862" s="13">
        <v>45</v>
      </c>
      <c r="K3862" s="13">
        <v>25</v>
      </c>
      <c r="L3862" s="13">
        <v>25</v>
      </c>
      <c r="M3862" s="13">
        <v>0</v>
      </c>
      <c r="N3862" s="14">
        <f>D3862*$D$5</f>
        <v>196</v>
      </c>
      <c r="O3862" s="14">
        <f>E3862*$E$5</f>
        <v>200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356.71999999999997</v>
      </c>
      <c r="T3862" s="14">
        <f>(O3862/100)*(K3862*$K$5)</f>
        <v>140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11"/>
        <v>552.72</v>
      </c>
      <c r="Y3862" s="14">
        <f t="shared" si="1212"/>
        <v>340</v>
      </c>
      <c r="Z3862" s="14">
        <f t="shared" si="1213"/>
        <v>0</v>
      </c>
      <c r="AA3862" s="14">
        <f t="shared" si="1214"/>
        <v>0</v>
      </c>
      <c r="AB3862" s="14">
        <f>R3862+W3862</f>
        <v>0</v>
      </c>
      <c r="AC3862" s="15">
        <f t="shared" ref="AC3862:AC3874" si="1215">ROUND(X3862+Y3862+Z3862+AA3862+AB3862,1)</f>
        <v>892.7</v>
      </c>
      <c r="AD3862" s="48">
        <f>(ROUND(AC3862-AC3860,1)/AC3860)</f>
        <v>-3.824606765783236E-2</v>
      </c>
      <c r="AE3862" s="113"/>
      <c r="AF3862" s="60"/>
    </row>
    <row r="3863" spans="1:32">
      <c r="A3863" s="99" t="s">
        <v>804</v>
      </c>
      <c r="B3863" s="93">
        <v>20</v>
      </c>
      <c r="C3863" s="21" t="s">
        <v>337</v>
      </c>
      <c r="D3863" s="12">
        <v>98</v>
      </c>
      <c r="E3863" s="12">
        <v>100</v>
      </c>
      <c r="F3863" s="12">
        <v>0</v>
      </c>
      <c r="G3863" s="12">
        <v>0</v>
      </c>
      <c r="H3863" s="12">
        <v>0</v>
      </c>
      <c r="I3863" s="13">
        <v>20</v>
      </c>
      <c r="J3863" s="13">
        <v>45</v>
      </c>
      <c r="K3863" s="13">
        <v>25</v>
      </c>
      <c r="L3863" s="13">
        <v>25</v>
      </c>
      <c r="M3863" s="13">
        <v>0</v>
      </c>
      <c r="N3863" s="14">
        <f>D3863*$D$6</f>
        <v>196</v>
      </c>
      <c r="O3863" s="14">
        <f>E3863*$E$6</f>
        <v>200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356.71999999999997</v>
      </c>
      <c r="T3863" s="14">
        <f>(O3863/100)*(K3863*$K$6)</f>
        <v>140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11"/>
        <v>552.72</v>
      </c>
      <c r="Y3863" s="14">
        <f t="shared" si="1212"/>
        <v>340</v>
      </c>
      <c r="Z3863" s="14">
        <f t="shared" si="1213"/>
        <v>0</v>
      </c>
      <c r="AA3863" s="14">
        <f t="shared" si="1214"/>
        <v>0</v>
      </c>
      <c r="AB3863" s="14">
        <f t="shared" ref="AB3863:AB3874" si="1216">R3863+W3863</f>
        <v>0</v>
      </c>
      <c r="AC3863" s="15">
        <f t="shared" si="1215"/>
        <v>892.7</v>
      </c>
      <c r="AD3863" s="48">
        <f>(ROUND(AC3863-AC3860,1)/AC3860)</f>
        <v>-3.824606765783236E-2</v>
      </c>
      <c r="AE3863" s="113" t="s">
        <v>801</v>
      </c>
      <c r="AF3863" s="60"/>
    </row>
    <row r="3864" spans="1:32">
      <c r="A3864" s="99" t="s">
        <v>805</v>
      </c>
      <c r="B3864" s="93">
        <v>20</v>
      </c>
      <c r="C3864" s="21" t="s">
        <v>338</v>
      </c>
      <c r="D3864" s="12">
        <v>98</v>
      </c>
      <c r="E3864" s="12">
        <v>100</v>
      </c>
      <c r="F3864" s="12">
        <v>0</v>
      </c>
      <c r="G3864" s="12">
        <v>0</v>
      </c>
      <c r="H3864" s="12">
        <v>0</v>
      </c>
      <c r="I3864" s="13">
        <v>20</v>
      </c>
      <c r="J3864" s="13">
        <v>45</v>
      </c>
      <c r="K3864" s="13">
        <v>25</v>
      </c>
      <c r="L3864" s="13">
        <v>25</v>
      </c>
      <c r="M3864" s="13">
        <v>0</v>
      </c>
      <c r="N3864" s="14">
        <f>D3864*$D$7</f>
        <v>196</v>
      </c>
      <c r="O3864" s="14">
        <f>E3864*$E$7</f>
        <v>200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356.71999999999997</v>
      </c>
      <c r="T3864" s="14">
        <f>(O3864/100)*(K3864*$K$7)</f>
        <v>140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11"/>
        <v>552.72</v>
      </c>
      <c r="Y3864" s="14">
        <f t="shared" si="1212"/>
        <v>340</v>
      </c>
      <c r="Z3864" s="14">
        <f t="shared" si="1213"/>
        <v>0</v>
      </c>
      <c r="AA3864" s="14">
        <f t="shared" si="1214"/>
        <v>0</v>
      </c>
      <c r="AB3864" s="14">
        <f t="shared" si="1216"/>
        <v>0</v>
      </c>
      <c r="AC3864" s="15">
        <f t="shared" si="1215"/>
        <v>892.7</v>
      </c>
      <c r="AD3864" s="48">
        <f>(ROUND(AC3864-AC3860,1)/AC3860)</f>
        <v>-3.824606765783236E-2</v>
      </c>
      <c r="AE3864" s="113"/>
      <c r="AF3864" s="60"/>
    </row>
    <row r="3865" spans="1:32">
      <c r="A3865" s="99" t="s">
        <v>655</v>
      </c>
      <c r="B3865" s="93"/>
      <c r="C3865" s="21" t="s">
        <v>339</v>
      </c>
      <c r="D3865" s="12">
        <v>98</v>
      </c>
      <c r="E3865" s="12">
        <v>100</v>
      </c>
      <c r="F3865" s="12">
        <v>0</v>
      </c>
      <c r="G3865" s="12">
        <v>0</v>
      </c>
      <c r="H3865" s="12">
        <v>0</v>
      </c>
      <c r="I3865" s="13">
        <v>20</v>
      </c>
      <c r="J3865" s="13">
        <v>45</v>
      </c>
      <c r="K3865" s="13">
        <v>25</v>
      </c>
      <c r="L3865" s="13">
        <v>25</v>
      </c>
      <c r="M3865" s="13">
        <v>0</v>
      </c>
      <c r="N3865" s="14">
        <f>D3865*$D$8</f>
        <v>196</v>
      </c>
      <c r="O3865" s="14">
        <f>E3865*$E$8</f>
        <v>200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356.71999999999997</v>
      </c>
      <c r="T3865" s="14">
        <f>(O3865/100)*(K3865*$K$8)</f>
        <v>140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11"/>
        <v>552.72</v>
      </c>
      <c r="Y3865" s="14">
        <f t="shared" si="1212"/>
        <v>340</v>
      </c>
      <c r="Z3865" s="14">
        <f t="shared" si="1213"/>
        <v>0</v>
      </c>
      <c r="AA3865" s="14">
        <f t="shared" si="1214"/>
        <v>0</v>
      </c>
      <c r="AB3865" s="14">
        <f t="shared" si="1216"/>
        <v>0</v>
      </c>
      <c r="AC3865" s="15">
        <f t="shared" si="1215"/>
        <v>892.7</v>
      </c>
      <c r="AD3865" s="48">
        <f>(ROUND(AC3865-AC3860,1)/AC3860)</f>
        <v>-3.824606765783236E-2</v>
      </c>
      <c r="AE3865" s="113"/>
      <c r="AF3865" s="60"/>
    </row>
    <row r="3866" spans="1:32">
      <c r="A3866" s="99" t="s">
        <v>596</v>
      </c>
      <c r="B3866" s="93"/>
      <c r="C3866" s="21" t="s">
        <v>1</v>
      </c>
      <c r="D3866" s="12">
        <v>49</v>
      </c>
      <c r="E3866" s="12">
        <v>240</v>
      </c>
      <c r="F3866" s="12">
        <v>0</v>
      </c>
      <c r="G3866" s="12">
        <v>0</v>
      </c>
      <c r="H3866" s="12">
        <v>0</v>
      </c>
      <c r="I3866" s="13">
        <v>20</v>
      </c>
      <c r="J3866" s="13">
        <v>45</v>
      </c>
      <c r="K3866" s="13">
        <v>50</v>
      </c>
      <c r="L3866" s="13">
        <v>0</v>
      </c>
      <c r="M3866" s="13">
        <v>0</v>
      </c>
      <c r="N3866" s="14">
        <f>D3866*$D$9</f>
        <v>63.7</v>
      </c>
      <c r="O3866" s="14">
        <f>E3866*$E$9</f>
        <v>360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124.215</v>
      </c>
      <c r="T3866" s="14">
        <f>(O3866/100)*(K3866*$K$9)</f>
        <v>540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11"/>
        <v>187.91500000000002</v>
      </c>
      <c r="Y3866" s="14">
        <f t="shared" si="1212"/>
        <v>900</v>
      </c>
      <c r="Z3866" s="14">
        <f t="shared" si="1213"/>
        <v>0</v>
      </c>
      <c r="AA3866" s="14">
        <f t="shared" si="1214"/>
        <v>0</v>
      </c>
      <c r="AB3866" s="14">
        <f t="shared" si="1216"/>
        <v>0</v>
      </c>
      <c r="AC3866" s="15">
        <f t="shared" si="1215"/>
        <v>1087.9000000000001</v>
      </c>
      <c r="AD3866" s="48">
        <f>(ROUND(AC3866-AC3860,1)/AC3860)</f>
        <v>0.17205343675931908</v>
      </c>
      <c r="AE3866" s="113"/>
      <c r="AF3866" s="60"/>
    </row>
    <row r="3867" spans="1:32">
      <c r="A3867" s="99" t="s">
        <v>831</v>
      </c>
      <c r="B3867" s="93"/>
      <c r="C3867" s="21" t="s">
        <v>2</v>
      </c>
      <c r="D3867" s="12">
        <v>49</v>
      </c>
      <c r="E3867" s="12">
        <v>0</v>
      </c>
      <c r="F3867" s="12">
        <v>240</v>
      </c>
      <c r="G3867" s="12">
        <v>0</v>
      </c>
      <c r="H3867" s="12">
        <v>0</v>
      </c>
      <c r="I3867" s="13">
        <v>20</v>
      </c>
      <c r="J3867" s="13">
        <v>45</v>
      </c>
      <c r="K3867" s="13">
        <v>25</v>
      </c>
      <c r="L3867" s="13">
        <v>25</v>
      </c>
      <c r="M3867" s="13">
        <v>0</v>
      </c>
      <c r="N3867" s="14">
        <f>D3867*$D$10</f>
        <v>63.7</v>
      </c>
      <c r="O3867" s="14">
        <f>E3867*$E$10</f>
        <v>0</v>
      </c>
      <c r="P3867" s="14">
        <f>F3867*$F$10</f>
        <v>360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124.215</v>
      </c>
      <c r="T3867" s="14">
        <f>(O3867/100)*(K3867*$J$10)</f>
        <v>0</v>
      </c>
      <c r="U3867" s="14">
        <f>(P3867/100)*(K3867*$K$10)+(P3867/100)*(L3867*$L$10)</f>
        <v>540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11"/>
        <v>187.91500000000002</v>
      </c>
      <c r="Y3867" s="14">
        <f t="shared" si="1212"/>
        <v>0</v>
      </c>
      <c r="Z3867" s="14">
        <f t="shared" si="1213"/>
        <v>900</v>
      </c>
      <c r="AA3867" s="14">
        <f t="shared" si="1214"/>
        <v>0</v>
      </c>
      <c r="AB3867" s="14">
        <f t="shared" si="1216"/>
        <v>0</v>
      </c>
      <c r="AC3867" s="15">
        <f t="shared" si="1215"/>
        <v>1087.9000000000001</v>
      </c>
      <c r="AD3867" s="48">
        <f>(ROUND(AC3867-AC3860,1)/AC3860)</f>
        <v>0.17205343675931908</v>
      </c>
      <c r="AE3867" s="113"/>
      <c r="AF3867" s="60"/>
    </row>
    <row r="3868" spans="1:32">
      <c r="A3868" s="99" t="s">
        <v>832</v>
      </c>
      <c r="B3868" s="93"/>
      <c r="C3868" s="21" t="s">
        <v>3</v>
      </c>
      <c r="D3868" s="12">
        <v>49</v>
      </c>
      <c r="E3868" s="12">
        <v>0</v>
      </c>
      <c r="F3868" s="12">
        <v>0</v>
      </c>
      <c r="G3868" s="12">
        <v>240</v>
      </c>
      <c r="H3868" s="12">
        <v>0</v>
      </c>
      <c r="I3868" s="13">
        <v>20</v>
      </c>
      <c r="J3868" s="13">
        <v>45</v>
      </c>
      <c r="K3868" s="13">
        <v>0</v>
      </c>
      <c r="L3868" s="13">
        <v>50</v>
      </c>
      <c r="M3868" s="13">
        <v>0</v>
      </c>
      <c r="N3868" s="14">
        <f>D3868*$D$11</f>
        <v>63.7</v>
      </c>
      <c r="O3868" s="14">
        <f>E3868*$E$11</f>
        <v>0</v>
      </c>
      <c r="P3868" s="14">
        <f>F3868*$F$11</f>
        <v>0</v>
      </c>
      <c r="Q3868" s="14">
        <f>G3868*$G$11</f>
        <v>360</v>
      </c>
      <c r="R3868" s="14">
        <f>H3868*$H$11</f>
        <v>0</v>
      </c>
      <c r="S3868" s="14">
        <f>(N3868/100)*(I3868*$I$11)+(N3868/100)*(J3868*$J$11)</f>
        <v>124.215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540</v>
      </c>
      <c r="W3868" s="14">
        <f>(R3868/100)*(K3868*$K$11)+(R3868/100)*(L3868*$L$11)</f>
        <v>0</v>
      </c>
      <c r="X3868" s="14">
        <f t="shared" si="1211"/>
        <v>187.91500000000002</v>
      </c>
      <c r="Y3868" s="14">
        <f t="shared" si="1212"/>
        <v>0</v>
      </c>
      <c r="Z3868" s="14">
        <f t="shared" si="1213"/>
        <v>0</v>
      </c>
      <c r="AA3868" s="14">
        <f t="shared" si="1214"/>
        <v>900</v>
      </c>
      <c r="AB3868" s="14">
        <f t="shared" si="1216"/>
        <v>0</v>
      </c>
      <c r="AC3868" s="15">
        <f t="shared" si="1215"/>
        <v>1087.9000000000001</v>
      </c>
      <c r="AD3868" s="48">
        <f>(ROUND(AC3868-AC3860,1)/AC3860)</f>
        <v>0.17205343675931908</v>
      </c>
      <c r="AE3868" s="113"/>
      <c r="AF3868" s="60"/>
    </row>
    <row r="3869" spans="1:32">
      <c r="A3869" s="99" t="s">
        <v>833</v>
      </c>
      <c r="B3869" s="93"/>
      <c r="C3869" s="21" t="s">
        <v>4</v>
      </c>
      <c r="D3869" s="12">
        <v>49</v>
      </c>
      <c r="E3869" s="12">
        <v>0</v>
      </c>
      <c r="F3869" s="12">
        <v>0</v>
      </c>
      <c r="G3869" s="12">
        <v>0</v>
      </c>
      <c r="H3869" s="12">
        <v>240</v>
      </c>
      <c r="I3869" s="13">
        <v>20</v>
      </c>
      <c r="J3869" s="13">
        <v>45</v>
      </c>
      <c r="K3869" s="13">
        <v>25</v>
      </c>
      <c r="L3869" s="13">
        <v>25</v>
      </c>
      <c r="M3869" s="13">
        <v>0</v>
      </c>
      <c r="N3869" s="14">
        <f>D3869*$D$12</f>
        <v>63.7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360</v>
      </c>
      <c r="S3869" s="14">
        <f>(N3869/100)*(I3869*$I$12)+(N3869/100)*(J3869*$J$12)</f>
        <v>124.215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540</v>
      </c>
      <c r="X3869" s="14">
        <f t="shared" si="1211"/>
        <v>187.91500000000002</v>
      </c>
      <c r="Y3869" s="14">
        <f t="shared" si="1212"/>
        <v>0</v>
      </c>
      <c r="Z3869" s="14">
        <f t="shared" si="1213"/>
        <v>0</v>
      </c>
      <c r="AA3869" s="14">
        <f t="shared" si="1214"/>
        <v>0</v>
      </c>
      <c r="AB3869" s="14">
        <f t="shared" si="1216"/>
        <v>900</v>
      </c>
      <c r="AC3869" s="15">
        <f t="shared" si="1215"/>
        <v>1087.9000000000001</v>
      </c>
      <c r="AD3869" s="48">
        <f>(ROUND(AC3869-AC3860,1)/AC3860)</f>
        <v>0.17205343675931908</v>
      </c>
      <c r="AE3869" s="113"/>
      <c r="AF3869" s="60"/>
    </row>
    <row r="3870" spans="1:32">
      <c r="A3870" s="99" t="s">
        <v>834</v>
      </c>
      <c r="B3870" s="93"/>
      <c r="C3870" s="21" t="s">
        <v>327</v>
      </c>
      <c r="D3870" s="12">
        <v>98</v>
      </c>
      <c r="E3870" s="12">
        <v>100</v>
      </c>
      <c r="F3870" s="12">
        <v>0</v>
      </c>
      <c r="G3870" s="12">
        <v>0</v>
      </c>
      <c r="H3870" s="12">
        <v>0</v>
      </c>
      <c r="I3870" s="13">
        <v>20</v>
      </c>
      <c r="J3870" s="13">
        <v>45</v>
      </c>
      <c r="K3870" s="13">
        <v>25</v>
      </c>
      <c r="L3870" s="13">
        <v>25</v>
      </c>
      <c r="M3870" s="13">
        <v>25</v>
      </c>
      <c r="N3870" s="14">
        <f>D3870*$D$13</f>
        <v>147</v>
      </c>
      <c r="O3870" s="14">
        <f>E3870*$E$13</f>
        <v>150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396.9</v>
      </c>
      <c r="T3870" s="14">
        <f>(O3870/100)*(K3870*$K$13)+(O3870/100)*(M3870*$M$13)</f>
        <v>262.5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11"/>
        <v>543.9</v>
      </c>
      <c r="Y3870" s="14">
        <f t="shared" si="1212"/>
        <v>412.5</v>
      </c>
      <c r="Z3870" s="14">
        <f t="shared" si="1213"/>
        <v>0</v>
      </c>
      <c r="AA3870" s="14">
        <f t="shared" si="1214"/>
        <v>0</v>
      </c>
      <c r="AB3870" s="14">
        <f t="shared" si="1216"/>
        <v>0</v>
      </c>
      <c r="AC3870" s="15">
        <f t="shared" si="1215"/>
        <v>956.4</v>
      </c>
      <c r="AD3870" s="48">
        <f>(ROUND(AC3870-AC3860,1)/AC3860)</f>
        <v>3.0381383322559789E-2</v>
      </c>
      <c r="AE3870" s="113"/>
      <c r="AF3870" s="60"/>
    </row>
    <row r="3871" spans="1:32">
      <c r="A3871" s="99" t="s">
        <v>835</v>
      </c>
      <c r="B3871" s="93"/>
      <c r="C3871" s="21" t="s">
        <v>328</v>
      </c>
      <c r="D3871" s="12">
        <v>155</v>
      </c>
      <c r="E3871" s="12">
        <v>0</v>
      </c>
      <c r="F3871" s="12">
        <v>0</v>
      </c>
      <c r="G3871" s="12">
        <v>0</v>
      </c>
      <c r="H3871" s="12">
        <v>0</v>
      </c>
      <c r="I3871" s="13">
        <v>20</v>
      </c>
      <c r="J3871" s="13">
        <v>45</v>
      </c>
      <c r="K3871" s="13">
        <v>50</v>
      </c>
      <c r="L3871" s="13">
        <v>0</v>
      </c>
      <c r="M3871" s="13">
        <v>0</v>
      </c>
      <c r="N3871" s="14">
        <f>D3871*$D$14</f>
        <v>232.5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802.125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11"/>
        <v>1034.625</v>
      </c>
      <c r="Y3871" s="14">
        <f t="shared" si="1212"/>
        <v>0</v>
      </c>
      <c r="Z3871" s="14">
        <f t="shared" si="1213"/>
        <v>0</v>
      </c>
      <c r="AA3871" s="14">
        <f t="shared" si="1214"/>
        <v>0</v>
      </c>
      <c r="AB3871" s="14">
        <f t="shared" si="1216"/>
        <v>0</v>
      </c>
      <c r="AC3871" s="15">
        <f t="shared" si="1215"/>
        <v>1034.5999999999999</v>
      </c>
      <c r="AD3871" s="48">
        <f>(ROUND(AC3871-AC3860,1)/AC3860)</f>
        <v>0.11463046757164404</v>
      </c>
      <c r="AE3871" s="113"/>
      <c r="AF3871" s="60"/>
    </row>
    <row r="3872" spans="1:32">
      <c r="A3872" s="99"/>
      <c r="B3872" s="93" t="s">
        <v>877</v>
      </c>
      <c r="C3872" s="21" t="s">
        <v>329</v>
      </c>
      <c r="D3872" s="12">
        <v>155</v>
      </c>
      <c r="E3872" s="12">
        <v>0</v>
      </c>
      <c r="F3872" s="12">
        <v>0</v>
      </c>
      <c r="G3872" s="12">
        <v>0</v>
      </c>
      <c r="H3872" s="12">
        <v>0</v>
      </c>
      <c r="I3872" s="13">
        <v>20</v>
      </c>
      <c r="J3872" s="13">
        <v>45</v>
      </c>
      <c r="K3872" s="13">
        <v>0</v>
      </c>
      <c r="L3872" s="13">
        <v>50</v>
      </c>
      <c r="M3872" s="13">
        <v>0</v>
      </c>
      <c r="N3872" s="14">
        <f>D3872*$D$15</f>
        <v>232.5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802.125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11"/>
        <v>1034.625</v>
      </c>
      <c r="Y3872" s="14">
        <f t="shared" si="1212"/>
        <v>0</v>
      </c>
      <c r="Z3872" s="14">
        <f t="shared" si="1213"/>
        <v>0</v>
      </c>
      <c r="AA3872" s="14">
        <f t="shared" si="1214"/>
        <v>0</v>
      </c>
      <c r="AB3872" s="14">
        <f t="shared" si="1216"/>
        <v>0</v>
      </c>
      <c r="AC3872" s="15">
        <f t="shared" si="1215"/>
        <v>1034.5999999999999</v>
      </c>
      <c r="AD3872" s="48">
        <f>(ROUND(AC3872-AC3860,1)/AC3860)</f>
        <v>0.11463046757164404</v>
      </c>
      <c r="AE3872" s="113"/>
      <c r="AF3872" s="60"/>
    </row>
    <row r="3873" spans="1:32">
      <c r="A3873" s="99"/>
      <c r="B3873" s="93"/>
      <c r="C3873" s="21" t="s">
        <v>325</v>
      </c>
      <c r="D3873" s="12">
        <v>98</v>
      </c>
      <c r="E3873" s="12">
        <v>100</v>
      </c>
      <c r="F3873" s="12">
        <v>0</v>
      </c>
      <c r="G3873" s="12">
        <v>0</v>
      </c>
      <c r="H3873" s="12">
        <v>0</v>
      </c>
      <c r="I3873" s="13">
        <v>20</v>
      </c>
      <c r="J3873" s="13">
        <v>86</v>
      </c>
      <c r="K3873" s="13">
        <v>25</v>
      </c>
      <c r="L3873" s="13">
        <v>25</v>
      </c>
      <c r="M3873" s="13">
        <v>0</v>
      </c>
      <c r="N3873" s="14">
        <f>D3873*$D$16</f>
        <v>156.80000000000001</v>
      </c>
      <c r="O3873" s="14">
        <f>E3873*$E$16</f>
        <v>160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638.17600000000004</v>
      </c>
      <c r="T3873" s="14">
        <f>(O3873/100)*(K3873*$K$16)</f>
        <v>120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11"/>
        <v>794.97600000000011</v>
      </c>
      <c r="Y3873" s="14">
        <f t="shared" si="1212"/>
        <v>280</v>
      </c>
      <c r="Z3873" s="14">
        <f t="shared" si="1213"/>
        <v>0</v>
      </c>
      <c r="AA3873" s="14">
        <f t="shared" si="1214"/>
        <v>0</v>
      </c>
      <c r="AB3873" s="14">
        <f t="shared" si="1216"/>
        <v>0</v>
      </c>
      <c r="AC3873" s="15">
        <f t="shared" si="1215"/>
        <v>1075</v>
      </c>
      <c r="AD3873" s="48">
        <f>(ROUND(AC3873-AC3860,1)/AC3860)</f>
        <v>0.1581555699202758</v>
      </c>
      <c r="AE3873" s="113"/>
      <c r="AF3873" s="60"/>
    </row>
    <row r="3874" spans="1:32">
      <c r="A3874" s="99"/>
      <c r="B3874" s="93"/>
      <c r="C3874" s="21" t="s">
        <v>326</v>
      </c>
      <c r="D3874" s="12">
        <v>98</v>
      </c>
      <c r="E3874" s="12">
        <v>100</v>
      </c>
      <c r="F3874" s="12">
        <v>0</v>
      </c>
      <c r="G3874" s="12">
        <v>0</v>
      </c>
      <c r="H3874" s="12">
        <v>0</v>
      </c>
      <c r="I3874" s="13">
        <v>60</v>
      </c>
      <c r="J3874" s="13">
        <v>45</v>
      </c>
      <c r="K3874" s="13">
        <v>25</v>
      </c>
      <c r="L3874" s="13">
        <v>25</v>
      </c>
      <c r="M3874" s="13">
        <v>0</v>
      </c>
      <c r="N3874" s="14">
        <f>D3874*$D$17</f>
        <v>156.80000000000001</v>
      </c>
      <c r="O3874" s="14">
        <f>E3874*$E$17</f>
        <v>160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493.92</v>
      </c>
      <c r="T3874" s="14">
        <f>(O3874/100)*(K3874*$K$17)</f>
        <v>120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11"/>
        <v>650.72</v>
      </c>
      <c r="Y3874" s="14">
        <f t="shared" si="1212"/>
        <v>280</v>
      </c>
      <c r="Z3874" s="14">
        <f t="shared" si="1213"/>
        <v>0</v>
      </c>
      <c r="AA3874" s="14">
        <f t="shared" si="1214"/>
        <v>0</v>
      </c>
      <c r="AB3874" s="14">
        <f t="shared" si="1216"/>
        <v>0</v>
      </c>
      <c r="AC3874" s="15">
        <f t="shared" si="1215"/>
        <v>930.7</v>
      </c>
      <c r="AD3874" s="48">
        <f>(ROUND(AC3874-AC3860,1)/AC3860)</f>
        <v>2.6933850463262228E-3</v>
      </c>
      <c r="AE3874" s="113"/>
      <c r="AF3874" s="60"/>
    </row>
    <row r="3875" spans="1:32">
      <c r="A3875" s="106" t="s">
        <v>0</v>
      </c>
      <c r="B3875" s="90" t="s">
        <v>164</v>
      </c>
      <c r="C3875" s="50" t="s">
        <v>341</v>
      </c>
      <c r="D3875" s="11">
        <v>130</v>
      </c>
      <c r="E3875" s="11">
        <v>0</v>
      </c>
      <c r="F3875" s="11">
        <v>0</v>
      </c>
      <c r="G3875" s="11">
        <v>0</v>
      </c>
      <c r="H3875" s="11">
        <v>0</v>
      </c>
      <c r="I3875" s="51">
        <v>40</v>
      </c>
      <c r="J3875" s="51">
        <v>40</v>
      </c>
      <c r="K3875" s="51">
        <v>0</v>
      </c>
      <c r="L3875" s="51">
        <v>0</v>
      </c>
      <c r="M3875" s="51">
        <v>0</v>
      </c>
      <c r="N3875" s="52">
        <f>D3875*$D$3</f>
        <v>260</v>
      </c>
      <c r="O3875" s="52">
        <f>E3875*$E$3</f>
        <v>0</v>
      </c>
      <c r="P3875" s="52">
        <f>F3875*$F$3</f>
        <v>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624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211"/>
        <v>884</v>
      </c>
      <c r="Y3875" s="52">
        <f t="shared" si="1212"/>
        <v>0</v>
      </c>
      <c r="Z3875" s="52">
        <f t="shared" si="1213"/>
        <v>0</v>
      </c>
      <c r="AA3875" s="52">
        <f t="shared" si="1214"/>
        <v>0</v>
      </c>
      <c r="AB3875" s="52">
        <f>R3875+W3875</f>
        <v>0</v>
      </c>
      <c r="AC3875" s="53">
        <f>ROUND(X3875+Y3875+Z3875+AA3875+AB3875,1)</f>
        <v>884</v>
      </c>
      <c r="AD3875" s="58"/>
      <c r="AE3875" s="113"/>
      <c r="AF3875" s="60"/>
    </row>
    <row r="3876" spans="1:32">
      <c r="A3876" s="99" t="s">
        <v>802</v>
      </c>
      <c r="B3876" s="91">
        <v>5</v>
      </c>
      <c r="C3876" s="21" t="s">
        <v>324</v>
      </c>
      <c r="D3876" s="12">
        <v>130</v>
      </c>
      <c r="E3876" s="12">
        <v>0</v>
      </c>
      <c r="F3876" s="12">
        <v>0</v>
      </c>
      <c r="G3876" s="12">
        <v>0</v>
      </c>
      <c r="H3876" s="12">
        <v>0</v>
      </c>
      <c r="I3876" s="13">
        <v>59</v>
      </c>
      <c r="J3876" s="13">
        <v>59</v>
      </c>
      <c r="K3876" s="13">
        <v>0</v>
      </c>
      <c r="L3876" s="13">
        <v>0</v>
      </c>
      <c r="M3876" s="13">
        <v>0</v>
      </c>
      <c r="N3876" s="14">
        <f>D3876*$D$4</f>
        <v>208</v>
      </c>
      <c r="O3876" s="14">
        <f>E3876*$E$4</f>
        <v>0</v>
      </c>
      <c r="P3876" s="14">
        <f>F3876*$F$4</f>
        <v>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859.04000000000008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si="1211"/>
        <v>1067.04</v>
      </c>
      <c r="Y3876" s="14">
        <f t="shared" si="1212"/>
        <v>0</v>
      </c>
      <c r="Z3876" s="14">
        <f t="shared" si="1213"/>
        <v>0</v>
      </c>
      <c r="AA3876" s="14">
        <f t="shared" si="1214"/>
        <v>0</v>
      </c>
      <c r="AB3876" s="14">
        <f>R3876+W3876</f>
        <v>0</v>
      </c>
      <c r="AC3876" s="15">
        <f>ROUND(X3876+Y3876+Z3876+AA3876+AB3876,1)</f>
        <v>1067</v>
      </c>
      <c r="AD3876" s="48">
        <f>(ROUND(AC3876-AC3875,1)/AC3875)</f>
        <v>0.20701357466063347</v>
      </c>
      <c r="AE3876" s="113"/>
      <c r="AF3876" s="60"/>
    </row>
    <row r="3877" spans="1:32">
      <c r="A3877" s="99" t="s">
        <v>803</v>
      </c>
      <c r="B3877" s="91">
        <v>8</v>
      </c>
      <c r="C3877" s="21" t="s">
        <v>836</v>
      </c>
      <c r="D3877" s="12">
        <v>130</v>
      </c>
      <c r="E3877" s="12">
        <v>0</v>
      </c>
      <c r="F3877" s="12">
        <v>0</v>
      </c>
      <c r="G3877" s="12">
        <v>0</v>
      </c>
      <c r="H3877" s="12">
        <v>0</v>
      </c>
      <c r="I3877" s="13">
        <v>40</v>
      </c>
      <c r="J3877" s="13">
        <v>40</v>
      </c>
      <c r="K3877" s="13">
        <v>0</v>
      </c>
      <c r="L3877" s="13">
        <v>0</v>
      </c>
      <c r="M3877" s="13">
        <v>0</v>
      </c>
      <c r="N3877" s="14">
        <f>D3877*$D$5</f>
        <v>260</v>
      </c>
      <c r="O3877" s="14">
        <f>E3877*$E$5</f>
        <v>0</v>
      </c>
      <c r="P3877" s="14">
        <f>F3877*$F$5</f>
        <v>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582.4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1"/>
        <v>842.4</v>
      </c>
      <c r="Y3877" s="14">
        <f t="shared" si="1212"/>
        <v>0</v>
      </c>
      <c r="Z3877" s="14">
        <f t="shared" si="1213"/>
        <v>0</v>
      </c>
      <c r="AA3877" s="14">
        <f t="shared" si="1214"/>
        <v>0</v>
      </c>
      <c r="AB3877" s="14">
        <f>R3877+W3877</f>
        <v>0</v>
      </c>
      <c r="AC3877" s="15">
        <f t="shared" ref="AC3877:AC3889" si="1217">ROUND(X3877+Y3877+Z3877+AA3877+AB3877,1)</f>
        <v>842.4</v>
      </c>
      <c r="AD3877" s="48">
        <f>(ROUND(AC3877-AC3875,1)/AC3875)</f>
        <v>-4.7058823529411764E-2</v>
      </c>
      <c r="AE3877" s="113"/>
      <c r="AF3877" s="60"/>
    </row>
    <row r="3878" spans="1:32">
      <c r="A3878" s="99" t="s">
        <v>804</v>
      </c>
      <c r="B3878" s="91">
        <v>0</v>
      </c>
      <c r="C3878" s="21" t="s">
        <v>337</v>
      </c>
      <c r="D3878" s="12">
        <v>130</v>
      </c>
      <c r="E3878" s="12">
        <v>0</v>
      </c>
      <c r="F3878" s="12">
        <v>0</v>
      </c>
      <c r="G3878" s="12">
        <v>0</v>
      </c>
      <c r="H3878" s="12">
        <v>0</v>
      </c>
      <c r="I3878" s="13">
        <v>40</v>
      </c>
      <c r="J3878" s="13">
        <v>40</v>
      </c>
      <c r="K3878" s="13">
        <v>0</v>
      </c>
      <c r="L3878" s="13">
        <v>0</v>
      </c>
      <c r="M3878" s="13">
        <v>0</v>
      </c>
      <c r="N3878" s="14">
        <f>D3878*$D$6</f>
        <v>260</v>
      </c>
      <c r="O3878" s="14">
        <f>E3878*$E$6</f>
        <v>0</v>
      </c>
      <c r="P3878" s="14">
        <f>F3878*$F$6</f>
        <v>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582.4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1"/>
        <v>842.4</v>
      </c>
      <c r="Y3878" s="14">
        <f t="shared" si="1212"/>
        <v>0</v>
      </c>
      <c r="Z3878" s="14">
        <f t="shared" si="1213"/>
        <v>0</v>
      </c>
      <c r="AA3878" s="14">
        <f t="shared" si="1214"/>
        <v>0</v>
      </c>
      <c r="AB3878" s="14">
        <f t="shared" ref="AB3878:AB3889" si="1218">R3878+W3878</f>
        <v>0</v>
      </c>
      <c r="AC3878" s="15">
        <f t="shared" si="1217"/>
        <v>842.4</v>
      </c>
      <c r="AD3878" s="48">
        <f>(ROUND(AC3878-AC3875,1)/AC3875)</f>
        <v>-4.7058823529411764E-2</v>
      </c>
      <c r="AE3878" s="113" t="s">
        <v>801</v>
      </c>
      <c r="AF3878" s="60"/>
    </row>
    <row r="3879" spans="1:32">
      <c r="A3879" s="99" t="s">
        <v>805</v>
      </c>
      <c r="B3879" s="91">
        <v>0</v>
      </c>
      <c r="C3879" s="21" t="s">
        <v>338</v>
      </c>
      <c r="D3879" s="12">
        <v>130</v>
      </c>
      <c r="E3879" s="12">
        <v>0</v>
      </c>
      <c r="F3879" s="12">
        <v>0</v>
      </c>
      <c r="G3879" s="12">
        <v>0</v>
      </c>
      <c r="H3879" s="12">
        <v>0</v>
      </c>
      <c r="I3879" s="13">
        <v>40</v>
      </c>
      <c r="J3879" s="13">
        <v>40</v>
      </c>
      <c r="K3879" s="13">
        <v>0</v>
      </c>
      <c r="L3879" s="13">
        <v>0</v>
      </c>
      <c r="M3879" s="13">
        <v>0</v>
      </c>
      <c r="N3879" s="14">
        <f>D3879*$D$7</f>
        <v>260</v>
      </c>
      <c r="O3879" s="14">
        <f>E3879*$E$7</f>
        <v>0</v>
      </c>
      <c r="P3879" s="14">
        <f>F3879*$F$7</f>
        <v>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582.4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1"/>
        <v>842.4</v>
      </c>
      <c r="Y3879" s="14">
        <f t="shared" si="1212"/>
        <v>0</v>
      </c>
      <c r="Z3879" s="14">
        <f t="shared" si="1213"/>
        <v>0</v>
      </c>
      <c r="AA3879" s="14">
        <f t="shared" si="1214"/>
        <v>0</v>
      </c>
      <c r="AB3879" s="14">
        <f t="shared" si="1218"/>
        <v>0</v>
      </c>
      <c r="AC3879" s="15">
        <f t="shared" si="1217"/>
        <v>842.4</v>
      </c>
      <c r="AD3879" s="48">
        <f>(ROUND(AC3879-AC3875,1)/AC3875)</f>
        <v>-4.7058823529411764E-2</v>
      </c>
      <c r="AE3879" s="113"/>
      <c r="AF3879" s="60"/>
    </row>
    <row r="3880" spans="1:32">
      <c r="A3880" s="99" t="s">
        <v>655</v>
      </c>
      <c r="B3880" s="91"/>
      <c r="C3880" s="21" t="s">
        <v>339</v>
      </c>
      <c r="D3880" s="12">
        <v>130</v>
      </c>
      <c r="E3880" s="12">
        <v>0</v>
      </c>
      <c r="F3880" s="12">
        <v>0</v>
      </c>
      <c r="G3880" s="12">
        <v>0</v>
      </c>
      <c r="H3880" s="12">
        <v>0</v>
      </c>
      <c r="I3880" s="13">
        <v>40</v>
      </c>
      <c r="J3880" s="13">
        <v>40</v>
      </c>
      <c r="K3880" s="13">
        <v>0</v>
      </c>
      <c r="L3880" s="13">
        <v>0</v>
      </c>
      <c r="M3880" s="13">
        <v>0</v>
      </c>
      <c r="N3880" s="14">
        <f>D3880*$D$8</f>
        <v>260</v>
      </c>
      <c r="O3880" s="14">
        <f>E3880*$E$8</f>
        <v>0</v>
      </c>
      <c r="P3880" s="14">
        <f>F3880*$F$8</f>
        <v>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582.4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1"/>
        <v>842.4</v>
      </c>
      <c r="Y3880" s="14">
        <f t="shared" si="1212"/>
        <v>0</v>
      </c>
      <c r="Z3880" s="14">
        <f t="shared" si="1213"/>
        <v>0</v>
      </c>
      <c r="AA3880" s="14">
        <f t="shared" si="1214"/>
        <v>0</v>
      </c>
      <c r="AB3880" s="14">
        <f t="shared" si="1218"/>
        <v>0</v>
      </c>
      <c r="AC3880" s="15">
        <f t="shared" si="1217"/>
        <v>842.4</v>
      </c>
      <c r="AD3880" s="48">
        <f>(ROUND(AC3880-AC3875,1)/AC3875)</f>
        <v>-4.7058823529411764E-2</v>
      </c>
      <c r="AE3880" s="113"/>
      <c r="AF3880" s="60"/>
    </row>
    <row r="3881" spans="1:32">
      <c r="A3881" s="99" t="s">
        <v>596</v>
      </c>
      <c r="B3881" s="91"/>
      <c r="C3881" s="21" t="s">
        <v>1</v>
      </c>
      <c r="D3881" s="12">
        <v>65</v>
      </c>
      <c r="E3881" s="12">
        <v>130</v>
      </c>
      <c r="F3881" s="12">
        <v>0</v>
      </c>
      <c r="G3881" s="12">
        <v>0</v>
      </c>
      <c r="H3881" s="12">
        <v>0</v>
      </c>
      <c r="I3881" s="13">
        <v>40</v>
      </c>
      <c r="J3881" s="13">
        <v>40</v>
      </c>
      <c r="K3881" s="13">
        <v>85</v>
      </c>
      <c r="L3881" s="13">
        <v>0</v>
      </c>
      <c r="M3881" s="13">
        <v>0</v>
      </c>
      <c r="N3881" s="14">
        <f>D3881*$D$9</f>
        <v>84.5</v>
      </c>
      <c r="O3881" s="14">
        <f>E3881*$E$9</f>
        <v>195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202.79999999999998</v>
      </c>
      <c r="T3881" s="14">
        <f>(O3881/100)*(K3881*$K$9)</f>
        <v>497.25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1"/>
        <v>287.29999999999995</v>
      </c>
      <c r="Y3881" s="14">
        <f t="shared" si="1212"/>
        <v>692.25</v>
      </c>
      <c r="Z3881" s="14">
        <f t="shared" si="1213"/>
        <v>0</v>
      </c>
      <c r="AA3881" s="14">
        <f t="shared" si="1214"/>
        <v>0</v>
      </c>
      <c r="AB3881" s="14">
        <f t="shared" si="1218"/>
        <v>0</v>
      </c>
      <c r="AC3881" s="15">
        <f t="shared" si="1217"/>
        <v>979.6</v>
      </c>
      <c r="AD3881" s="48">
        <f>(ROUND(AC3881-AC3875,1)/AC3875)</f>
        <v>0.10814479638009049</v>
      </c>
      <c r="AE3881" s="113"/>
      <c r="AF3881" s="60"/>
    </row>
    <row r="3882" spans="1:32">
      <c r="A3882" s="99" t="s">
        <v>831</v>
      </c>
      <c r="B3882" s="91"/>
      <c r="C3882" s="21" t="s">
        <v>2</v>
      </c>
      <c r="D3882" s="12">
        <v>65</v>
      </c>
      <c r="E3882" s="12">
        <v>0</v>
      </c>
      <c r="F3882" s="12">
        <v>130</v>
      </c>
      <c r="G3882" s="12">
        <v>0</v>
      </c>
      <c r="H3882" s="12">
        <v>0</v>
      </c>
      <c r="I3882" s="13">
        <v>40</v>
      </c>
      <c r="J3882" s="13">
        <v>40</v>
      </c>
      <c r="K3882" s="13">
        <v>42.5</v>
      </c>
      <c r="L3882" s="13">
        <v>42.5</v>
      </c>
      <c r="M3882" s="13">
        <v>0</v>
      </c>
      <c r="N3882" s="14">
        <f>D3882*$D$10</f>
        <v>84.5</v>
      </c>
      <c r="O3882" s="14">
        <f>E3882*$E$10</f>
        <v>0</v>
      </c>
      <c r="P3882" s="14">
        <f>F3882*$F$10</f>
        <v>195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202.79999999999998</v>
      </c>
      <c r="T3882" s="14">
        <f>(O3882/100)*(K3882*$J$10)</f>
        <v>0</v>
      </c>
      <c r="U3882" s="14">
        <f>(P3882/100)*(K3882*$K$10)+(P3882/100)*(L3882*$L$10)</f>
        <v>497.25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1"/>
        <v>287.29999999999995</v>
      </c>
      <c r="Y3882" s="14">
        <f t="shared" si="1212"/>
        <v>0</v>
      </c>
      <c r="Z3882" s="14">
        <f t="shared" si="1213"/>
        <v>692.25</v>
      </c>
      <c r="AA3882" s="14">
        <f t="shared" si="1214"/>
        <v>0</v>
      </c>
      <c r="AB3882" s="14">
        <f t="shared" si="1218"/>
        <v>0</v>
      </c>
      <c r="AC3882" s="15">
        <f t="shared" si="1217"/>
        <v>979.6</v>
      </c>
      <c r="AD3882" s="48">
        <f>(ROUND(AC3882-AC3875,1)/AC3875)</f>
        <v>0.10814479638009049</v>
      </c>
      <c r="AE3882" s="113"/>
      <c r="AF3882" s="60"/>
    </row>
    <row r="3883" spans="1:32">
      <c r="A3883" s="99" t="s">
        <v>832</v>
      </c>
      <c r="B3883" s="91"/>
      <c r="C3883" s="21" t="s">
        <v>3</v>
      </c>
      <c r="D3883" s="12">
        <v>65</v>
      </c>
      <c r="E3883" s="12">
        <v>0</v>
      </c>
      <c r="F3883" s="12">
        <v>0</v>
      </c>
      <c r="G3883" s="12">
        <v>130</v>
      </c>
      <c r="H3883" s="12">
        <v>0</v>
      </c>
      <c r="I3883" s="13">
        <v>40</v>
      </c>
      <c r="J3883" s="13">
        <v>40</v>
      </c>
      <c r="K3883" s="13">
        <v>0</v>
      </c>
      <c r="L3883" s="13">
        <v>85</v>
      </c>
      <c r="M3883" s="13">
        <v>0</v>
      </c>
      <c r="N3883" s="14">
        <f>D3883*$D$11</f>
        <v>84.5</v>
      </c>
      <c r="O3883" s="14">
        <f>E3883*$E$11</f>
        <v>0</v>
      </c>
      <c r="P3883" s="14">
        <f>F3883*$F$11</f>
        <v>0</v>
      </c>
      <c r="Q3883" s="14">
        <f>G3883*$G$11</f>
        <v>195</v>
      </c>
      <c r="R3883" s="14">
        <f>H3883*$H$11</f>
        <v>0</v>
      </c>
      <c r="S3883" s="14">
        <f>(N3883/100)*(I3883*$I$11)+(N3883/100)*(J3883*$J$11)</f>
        <v>202.79999999999998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497.25</v>
      </c>
      <c r="W3883" s="14">
        <f>(R3883/100)*(K3883*$K$11)+(R3883/100)*(L3883*$L$11)</f>
        <v>0</v>
      </c>
      <c r="X3883" s="14">
        <f t="shared" si="1211"/>
        <v>287.29999999999995</v>
      </c>
      <c r="Y3883" s="14">
        <f t="shared" si="1212"/>
        <v>0</v>
      </c>
      <c r="Z3883" s="14">
        <f t="shared" si="1213"/>
        <v>0</v>
      </c>
      <c r="AA3883" s="14">
        <f t="shared" si="1214"/>
        <v>692.25</v>
      </c>
      <c r="AB3883" s="14">
        <f t="shared" si="1218"/>
        <v>0</v>
      </c>
      <c r="AC3883" s="15">
        <f t="shared" si="1217"/>
        <v>979.6</v>
      </c>
      <c r="AD3883" s="48">
        <f>(ROUND(AC3883-AC3875,1)/AC3875)</f>
        <v>0.10814479638009049</v>
      </c>
      <c r="AE3883" s="113"/>
      <c r="AF3883" s="60"/>
    </row>
    <row r="3884" spans="1:32">
      <c r="A3884" s="99" t="s">
        <v>833</v>
      </c>
      <c r="B3884" s="91"/>
      <c r="C3884" s="21" t="s">
        <v>4</v>
      </c>
      <c r="D3884" s="12">
        <v>65</v>
      </c>
      <c r="E3884" s="12">
        <v>0</v>
      </c>
      <c r="F3884" s="12">
        <v>0</v>
      </c>
      <c r="G3884" s="12">
        <v>0</v>
      </c>
      <c r="H3884" s="12">
        <v>130</v>
      </c>
      <c r="I3884" s="13">
        <v>40</v>
      </c>
      <c r="J3884" s="13">
        <v>40</v>
      </c>
      <c r="K3884" s="13">
        <v>42.5</v>
      </c>
      <c r="L3884" s="13">
        <v>42.5</v>
      </c>
      <c r="M3884" s="13">
        <v>0</v>
      </c>
      <c r="N3884" s="14">
        <f>D3884*$D$12</f>
        <v>84.5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195</v>
      </c>
      <c r="S3884" s="14">
        <f>(N3884/100)*(I3884*$I$12)+(N3884/100)*(J3884*$J$12)</f>
        <v>202.79999999999998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497.25</v>
      </c>
      <c r="X3884" s="14">
        <f t="shared" si="1211"/>
        <v>287.29999999999995</v>
      </c>
      <c r="Y3884" s="14">
        <f t="shared" si="1212"/>
        <v>0</v>
      </c>
      <c r="Z3884" s="14">
        <f t="shared" si="1213"/>
        <v>0</v>
      </c>
      <c r="AA3884" s="14">
        <f t="shared" si="1214"/>
        <v>0</v>
      </c>
      <c r="AB3884" s="14">
        <f t="shared" si="1218"/>
        <v>692.25</v>
      </c>
      <c r="AC3884" s="15">
        <f t="shared" si="1217"/>
        <v>979.6</v>
      </c>
      <c r="AD3884" s="48">
        <f>(ROUND(AC3884-AC3875,1)/AC3875)</f>
        <v>0.10814479638009049</v>
      </c>
      <c r="AE3884" s="113"/>
      <c r="AF3884" s="60"/>
    </row>
    <row r="3885" spans="1:32">
      <c r="A3885" s="99" t="s">
        <v>834</v>
      </c>
      <c r="B3885" s="91"/>
      <c r="C3885" s="21" t="s">
        <v>327</v>
      </c>
      <c r="D3885" s="12">
        <v>130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40</v>
      </c>
      <c r="K3885" s="13">
        <v>0</v>
      </c>
      <c r="L3885" s="13">
        <v>0</v>
      </c>
      <c r="M3885" s="13">
        <v>70</v>
      </c>
      <c r="N3885" s="14">
        <f>D3885*$D$13</f>
        <v>195</v>
      </c>
      <c r="O3885" s="14">
        <f>E3885*$E$13</f>
        <v>0</v>
      </c>
      <c r="P3885" s="14">
        <f>F3885*$F$13</f>
        <v>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877.5</v>
      </c>
      <c r="T3885" s="14">
        <f>(O3885/100)*(K3885*$K$13)+(O3885/100)*(M3885*$M$13)</f>
        <v>0</v>
      </c>
      <c r="U3885" s="14">
        <f>(P3885/100)*(K3885*$K$13)+(P3885/100)*(L3885*$L$13)+(P3885/100)*(M3885*$M$13)</f>
        <v>0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1"/>
        <v>1072.5</v>
      </c>
      <c r="Y3885" s="14">
        <f t="shared" si="1212"/>
        <v>0</v>
      </c>
      <c r="Z3885" s="14">
        <f t="shared" si="1213"/>
        <v>0</v>
      </c>
      <c r="AA3885" s="14">
        <f t="shared" si="1214"/>
        <v>0</v>
      </c>
      <c r="AB3885" s="14">
        <f t="shared" si="1218"/>
        <v>0</v>
      </c>
      <c r="AC3885" s="15">
        <f t="shared" si="1217"/>
        <v>1072.5</v>
      </c>
      <c r="AD3885" s="48">
        <f>(ROUND(AC3885-AC3875,1)/AC3875)</f>
        <v>0.21323529411764705</v>
      </c>
      <c r="AE3885" s="113"/>
      <c r="AF3885" s="60"/>
    </row>
    <row r="3886" spans="1:32">
      <c r="A3886" s="99" t="s">
        <v>835</v>
      </c>
      <c r="B3886" s="91"/>
      <c r="C3886" s="21" t="s">
        <v>328</v>
      </c>
      <c r="D3886" s="12">
        <v>130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40</v>
      </c>
      <c r="K3886" s="13">
        <v>70</v>
      </c>
      <c r="L3886" s="13">
        <v>0</v>
      </c>
      <c r="M3886" s="13">
        <v>0</v>
      </c>
      <c r="N3886" s="14">
        <f>D3886*$D$14</f>
        <v>195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877.5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1"/>
        <v>1072.5</v>
      </c>
      <c r="Y3886" s="14">
        <f t="shared" si="1212"/>
        <v>0</v>
      </c>
      <c r="Z3886" s="14">
        <f t="shared" si="1213"/>
        <v>0</v>
      </c>
      <c r="AA3886" s="14">
        <f t="shared" si="1214"/>
        <v>0</v>
      </c>
      <c r="AB3886" s="14">
        <f t="shared" si="1218"/>
        <v>0</v>
      </c>
      <c r="AC3886" s="15">
        <f t="shared" si="1217"/>
        <v>1072.5</v>
      </c>
      <c r="AD3886" s="48">
        <f>(ROUND(AC3886-AC3875,1)/AC3875)</f>
        <v>0.21323529411764705</v>
      </c>
      <c r="AE3886" s="113"/>
      <c r="AF3886" s="60"/>
    </row>
    <row r="3887" spans="1:32">
      <c r="A3887" s="99"/>
      <c r="B3887" s="91"/>
      <c r="C3887" s="21" t="s">
        <v>329</v>
      </c>
      <c r="D3887" s="12">
        <v>130</v>
      </c>
      <c r="E3887" s="12">
        <v>0</v>
      </c>
      <c r="F3887" s="12">
        <v>0</v>
      </c>
      <c r="G3887" s="12">
        <v>0</v>
      </c>
      <c r="H3887" s="12">
        <v>0</v>
      </c>
      <c r="I3887" s="13">
        <v>40</v>
      </c>
      <c r="J3887" s="13">
        <v>40</v>
      </c>
      <c r="K3887" s="13">
        <v>0</v>
      </c>
      <c r="L3887" s="13">
        <v>70</v>
      </c>
      <c r="M3887" s="13">
        <v>0</v>
      </c>
      <c r="N3887" s="14">
        <f>D3887*$D$15</f>
        <v>195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877.5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1"/>
        <v>1072.5</v>
      </c>
      <c r="Y3887" s="14">
        <f t="shared" si="1212"/>
        <v>0</v>
      </c>
      <c r="Z3887" s="14">
        <f t="shared" si="1213"/>
        <v>0</v>
      </c>
      <c r="AA3887" s="14">
        <f t="shared" si="1214"/>
        <v>0</v>
      </c>
      <c r="AB3887" s="14">
        <f t="shared" si="1218"/>
        <v>0</v>
      </c>
      <c r="AC3887" s="15">
        <f t="shared" si="1217"/>
        <v>1072.5</v>
      </c>
      <c r="AD3887" s="48">
        <f>(ROUND(AC3887-AC3875,1)/AC3875)</f>
        <v>0.21323529411764705</v>
      </c>
      <c r="AE3887" s="113"/>
      <c r="AF3887" s="60"/>
    </row>
    <row r="3888" spans="1:32">
      <c r="A3888" s="99"/>
      <c r="B3888" s="91"/>
      <c r="C3888" s="21" t="s">
        <v>325</v>
      </c>
      <c r="D3888" s="12">
        <v>130</v>
      </c>
      <c r="E3888" s="12">
        <v>0</v>
      </c>
      <c r="F3888" s="12">
        <v>0</v>
      </c>
      <c r="G3888" s="12">
        <v>0</v>
      </c>
      <c r="H3888" s="12">
        <v>0</v>
      </c>
      <c r="I3888" s="13">
        <v>40</v>
      </c>
      <c r="J3888" s="13">
        <v>63</v>
      </c>
      <c r="K3888" s="13">
        <v>0</v>
      </c>
      <c r="L3888" s="13">
        <v>0</v>
      </c>
      <c r="M3888" s="13">
        <v>0</v>
      </c>
      <c r="N3888" s="14">
        <f>D3888*$D$16</f>
        <v>208</v>
      </c>
      <c r="O3888" s="14">
        <f>E3888*$E$16</f>
        <v>0</v>
      </c>
      <c r="P3888" s="14">
        <f>F3888*$F$16</f>
        <v>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672.88000000000011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1"/>
        <v>880.88000000000011</v>
      </c>
      <c r="Y3888" s="14">
        <f t="shared" si="1212"/>
        <v>0</v>
      </c>
      <c r="Z3888" s="14">
        <f t="shared" si="1213"/>
        <v>0</v>
      </c>
      <c r="AA3888" s="14">
        <f t="shared" si="1214"/>
        <v>0</v>
      </c>
      <c r="AB3888" s="14">
        <f t="shared" si="1218"/>
        <v>0</v>
      </c>
      <c r="AC3888" s="15">
        <f t="shared" si="1217"/>
        <v>880.9</v>
      </c>
      <c r="AD3888" s="48">
        <f>(ROUND(AC3888-AC3875,1)/AC3875)</f>
        <v>-3.5067873303167422E-3</v>
      </c>
      <c r="AE3888" s="113"/>
      <c r="AF3888" s="60"/>
    </row>
    <row r="3889" spans="1:32">
      <c r="A3889" s="99"/>
      <c r="B3889" s="91"/>
      <c r="C3889" s="21" t="s">
        <v>326</v>
      </c>
      <c r="D3889" s="12">
        <v>130</v>
      </c>
      <c r="E3889" s="12">
        <v>0</v>
      </c>
      <c r="F3889" s="12">
        <v>0</v>
      </c>
      <c r="G3889" s="12">
        <v>0</v>
      </c>
      <c r="H3889" s="12">
        <v>0</v>
      </c>
      <c r="I3889" s="13">
        <v>63</v>
      </c>
      <c r="J3889" s="13">
        <v>40</v>
      </c>
      <c r="K3889" s="13">
        <v>0</v>
      </c>
      <c r="L3889" s="13">
        <v>0</v>
      </c>
      <c r="M3889" s="13">
        <v>0</v>
      </c>
      <c r="N3889" s="14">
        <f>D3889*$D$17</f>
        <v>208</v>
      </c>
      <c r="O3889" s="14">
        <f>E3889*$E$17</f>
        <v>0</v>
      </c>
      <c r="P3889" s="14">
        <f>F3889*$F$17</f>
        <v>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672.88000000000011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1"/>
        <v>880.88000000000011</v>
      </c>
      <c r="Y3889" s="14">
        <f t="shared" si="1212"/>
        <v>0</v>
      </c>
      <c r="Z3889" s="14">
        <f t="shared" si="1213"/>
        <v>0</v>
      </c>
      <c r="AA3889" s="14">
        <f t="shared" si="1214"/>
        <v>0</v>
      </c>
      <c r="AB3889" s="14">
        <f t="shared" si="1218"/>
        <v>0</v>
      </c>
      <c r="AC3889" s="15">
        <f t="shared" si="1217"/>
        <v>880.9</v>
      </c>
      <c r="AD3889" s="48">
        <f>(ROUND(AC3889-AC3875,1)/AC3875)</f>
        <v>-3.5067873303167422E-3</v>
      </c>
      <c r="AE3889" s="113"/>
      <c r="AF3889" s="60"/>
    </row>
    <row r="3890" spans="1:32">
      <c r="A3890" s="106" t="s">
        <v>0</v>
      </c>
      <c r="B3890" s="92" t="s">
        <v>346</v>
      </c>
      <c r="C3890" s="50" t="s">
        <v>241</v>
      </c>
      <c r="D3890" s="11">
        <v>106</v>
      </c>
      <c r="E3890" s="11">
        <v>0</v>
      </c>
      <c r="F3890" s="11">
        <v>150</v>
      </c>
      <c r="G3890" s="11">
        <v>0</v>
      </c>
      <c r="H3890" s="11">
        <v>0</v>
      </c>
      <c r="I3890" s="51">
        <v>25</v>
      </c>
      <c r="J3890" s="51">
        <v>25</v>
      </c>
      <c r="K3890" s="51">
        <v>0</v>
      </c>
      <c r="L3890" s="51">
        <v>0</v>
      </c>
      <c r="M3890" s="51">
        <v>0</v>
      </c>
      <c r="N3890" s="52">
        <f>D3890*$D$3</f>
        <v>212</v>
      </c>
      <c r="O3890" s="52">
        <f>E3890*$E$3</f>
        <v>0</v>
      </c>
      <c r="P3890" s="52">
        <f>F3890*$F$3</f>
        <v>300</v>
      </c>
      <c r="Q3890" s="52">
        <f>G3890*$G$3</f>
        <v>0</v>
      </c>
      <c r="R3890" s="52">
        <f>H3890*$H$3</f>
        <v>0</v>
      </c>
      <c r="S3890" s="52">
        <f>(N3890/100)*(I3890*$I$3)+(N3890/100)*(J3890*$J$3)</f>
        <v>318</v>
      </c>
      <c r="T3890" s="52">
        <f>(O3890/100)*(K3890*$K$3)</f>
        <v>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0</v>
      </c>
      <c r="X3890" s="52">
        <f t="shared" si="1195"/>
        <v>530</v>
      </c>
      <c r="Y3890" s="52">
        <f t="shared" si="1196"/>
        <v>0</v>
      </c>
      <c r="Z3890" s="52">
        <f t="shared" si="1197"/>
        <v>300</v>
      </c>
      <c r="AA3890" s="52">
        <f t="shared" si="1198"/>
        <v>0</v>
      </c>
      <c r="AB3890" s="52">
        <f>R3890+W3890</f>
        <v>0</v>
      </c>
      <c r="AC3890" s="53">
        <f>ROUND(X3890+Y3890+Z3890+AA3890+AB3890,1)</f>
        <v>830</v>
      </c>
      <c r="AD3890" s="58"/>
      <c r="AE3890" s="113"/>
      <c r="AF3890" s="60"/>
    </row>
    <row r="3891" spans="1:32">
      <c r="A3891" s="99" t="s">
        <v>802</v>
      </c>
      <c r="B3891" s="93">
        <v>20</v>
      </c>
      <c r="C3891" s="21" t="s">
        <v>324</v>
      </c>
      <c r="D3891" s="12">
        <v>106</v>
      </c>
      <c r="E3891" s="12">
        <v>0</v>
      </c>
      <c r="F3891" s="12">
        <v>150</v>
      </c>
      <c r="G3891" s="12">
        <v>0</v>
      </c>
      <c r="H3891" s="12">
        <v>0</v>
      </c>
      <c r="I3891" s="13">
        <v>52</v>
      </c>
      <c r="J3891" s="13">
        <v>52</v>
      </c>
      <c r="K3891" s="13">
        <v>0</v>
      </c>
      <c r="L3891" s="13">
        <v>0</v>
      </c>
      <c r="M3891" s="13">
        <v>0</v>
      </c>
      <c r="N3891" s="14">
        <f>D3891*$D$4</f>
        <v>169.60000000000002</v>
      </c>
      <c r="O3891" s="14">
        <f>E3891*$E$4</f>
        <v>0</v>
      </c>
      <c r="P3891" s="14">
        <f>F3891*$F$4</f>
        <v>240</v>
      </c>
      <c r="Q3891" s="14">
        <f>G3891*$G$4</f>
        <v>0</v>
      </c>
      <c r="R3891" s="14">
        <f>H3891*$H$4</f>
        <v>0</v>
      </c>
      <c r="S3891" s="14">
        <f>(N3891/100)*(I3891*$I$4)+(N3891/100)*(J3891*$J$4)</f>
        <v>617.34400000000005</v>
      </c>
      <c r="T3891" s="14">
        <f>(O3891/100)*(K3891*$K$4)</f>
        <v>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0</v>
      </c>
      <c r="X3891" s="14">
        <f t="shared" ref="X3891:X3905" si="1219">N3891+S3891</f>
        <v>786.94400000000007</v>
      </c>
      <c r="Y3891" s="14">
        <f t="shared" ref="Y3891:Y3905" si="1220">O3891+T3891</f>
        <v>0</v>
      </c>
      <c r="Z3891" s="14">
        <f t="shared" ref="Z3891:Z3905" si="1221">P3891+U3891</f>
        <v>240</v>
      </c>
      <c r="AA3891" s="14">
        <f t="shared" ref="AA3891:AA3905" si="1222">Q3891+V3891</f>
        <v>0</v>
      </c>
      <c r="AB3891" s="14">
        <f>R3891+W3891</f>
        <v>0</v>
      </c>
      <c r="AC3891" s="15">
        <f>ROUND(X3891+Y3891+Z3891+AA3891+AB3891,1)</f>
        <v>1026.9000000000001</v>
      </c>
      <c r="AD3891" s="48">
        <f>(ROUND(AC3891-AC3890,1)/AC3890)</f>
        <v>0.23722891566265061</v>
      </c>
      <c r="AE3891" s="113"/>
      <c r="AF3891" s="60"/>
    </row>
    <row r="3892" spans="1:32">
      <c r="A3892" s="99" t="s">
        <v>803</v>
      </c>
      <c r="B3892" s="93">
        <v>0</v>
      </c>
      <c r="C3892" s="21" t="s">
        <v>836</v>
      </c>
      <c r="D3892" s="12">
        <v>106</v>
      </c>
      <c r="E3892" s="12">
        <v>0</v>
      </c>
      <c r="F3892" s="12">
        <v>150</v>
      </c>
      <c r="G3892" s="12">
        <v>0</v>
      </c>
      <c r="H3892" s="12">
        <v>0</v>
      </c>
      <c r="I3892" s="13">
        <v>25</v>
      </c>
      <c r="J3892" s="13">
        <v>25</v>
      </c>
      <c r="K3892" s="13">
        <v>0</v>
      </c>
      <c r="L3892" s="13">
        <v>0</v>
      </c>
      <c r="M3892" s="13">
        <v>0</v>
      </c>
      <c r="N3892" s="14">
        <f>D3892*$D$5</f>
        <v>212</v>
      </c>
      <c r="O3892" s="14">
        <f>E3892*$E$5</f>
        <v>0</v>
      </c>
      <c r="P3892" s="14">
        <f>F3892*$F$5</f>
        <v>300</v>
      </c>
      <c r="Q3892" s="14">
        <f>G3892*$G$5</f>
        <v>0</v>
      </c>
      <c r="R3892" s="14">
        <f>H3892*$H$5</f>
        <v>0</v>
      </c>
      <c r="S3892" s="14">
        <f>(N3892/100)*(I3892*$I$5)+(N3892/100)*(J3892*$J$5)</f>
        <v>296.8</v>
      </c>
      <c r="T3892" s="14">
        <f>(O3892/100)*(K3892*$K$5)</f>
        <v>0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0</v>
      </c>
      <c r="X3892" s="14">
        <f t="shared" si="1219"/>
        <v>508.8</v>
      </c>
      <c r="Y3892" s="14">
        <f t="shared" si="1220"/>
        <v>0</v>
      </c>
      <c r="Z3892" s="14">
        <f t="shared" si="1221"/>
        <v>300</v>
      </c>
      <c r="AA3892" s="14">
        <f t="shared" si="1222"/>
        <v>0</v>
      </c>
      <c r="AB3892" s="14">
        <f>R3892+W3892</f>
        <v>0</v>
      </c>
      <c r="AC3892" s="15">
        <f t="shared" ref="AC3892:AC3904" si="1223">ROUND(X3892+Y3892+Z3892+AA3892+AB3892,1)</f>
        <v>808.8</v>
      </c>
      <c r="AD3892" s="48">
        <f>(ROUND(AC3892-AC3890,1)/AC3890)</f>
        <v>-2.5542168674698794E-2</v>
      </c>
      <c r="AE3892" s="113"/>
      <c r="AF3892" s="60"/>
    </row>
    <row r="3893" spans="1:32">
      <c r="A3893" s="99" t="s">
        <v>804</v>
      </c>
      <c r="B3893" s="93">
        <v>0</v>
      </c>
      <c r="C3893" s="21" t="s">
        <v>337</v>
      </c>
      <c r="D3893" s="12">
        <v>106</v>
      </c>
      <c r="E3893" s="12">
        <v>0</v>
      </c>
      <c r="F3893" s="12">
        <v>150</v>
      </c>
      <c r="G3893" s="12">
        <v>0</v>
      </c>
      <c r="H3893" s="12">
        <v>0</v>
      </c>
      <c r="I3893" s="13">
        <v>25</v>
      </c>
      <c r="J3893" s="13">
        <v>25</v>
      </c>
      <c r="K3893" s="13">
        <v>0</v>
      </c>
      <c r="L3893" s="13">
        <v>0</v>
      </c>
      <c r="M3893" s="13">
        <v>0</v>
      </c>
      <c r="N3893" s="14">
        <f>D3893*$D$6</f>
        <v>212</v>
      </c>
      <c r="O3893" s="14">
        <f>E3893*$E$6</f>
        <v>0</v>
      </c>
      <c r="P3893" s="14">
        <f>F3893*$F$6</f>
        <v>300</v>
      </c>
      <c r="Q3893" s="14">
        <f>G3893*$G$6</f>
        <v>0</v>
      </c>
      <c r="R3893" s="14">
        <f>H3893*$H$6</f>
        <v>0</v>
      </c>
      <c r="S3893" s="14">
        <f>(N3893/100)*(I3893*$I$6)+(N3893/100)*(J3893*$J$6)</f>
        <v>296.8</v>
      </c>
      <c r="T3893" s="14">
        <f>(O3893/100)*(K3893*$K$6)</f>
        <v>0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0</v>
      </c>
      <c r="X3893" s="14">
        <f t="shared" si="1219"/>
        <v>508.8</v>
      </c>
      <c r="Y3893" s="14">
        <f t="shared" si="1220"/>
        <v>0</v>
      </c>
      <c r="Z3893" s="14">
        <f t="shared" si="1221"/>
        <v>300</v>
      </c>
      <c r="AA3893" s="14">
        <f t="shared" si="1222"/>
        <v>0</v>
      </c>
      <c r="AB3893" s="14">
        <f t="shared" ref="AB3893:AB3904" si="1224">R3893+W3893</f>
        <v>0</v>
      </c>
      <c r="AC3893" s="15">
        <f t="shared" si="1223"/>
        <v>808.8</v>
      </c>
      <c r="AD3893" s="48">
        <f>(ROUND(AC3893-AC3890,1)/AC3890)</f>
        <v>-2.5542168674698794E-2</v>
      </c>
      <c r="AE3893" s="113" t="s">
        <v>801</v>
      </c>
      <c r="AF3893" s="60"/>
    </row>
    <row r="3894" spans="1:32">
      <c r="A3894" s="99" t="s">
        <v>805</v>
      </c>
      <c r="B3894" s="93">
        <v>0</v>
      </c>
      <c r="C3894" s="21" t="s">
        <v>338</v>
      </c>
      <c r="D3894" s="12">
        <v>106</v>
      </c>
      <c r="E3894" s="12">
        <v>0</v>
      </c>
      <c r="F3894" s="12">
        <v>150</v>
      </c>
      <c r="G3894" s="12">
        <v>0</v>
      </c>
      <c r="H3894" s="12">
        <v>0</v>
      </c>
      <c r="I3894" s="13">
        <v>25</v>
      </c>
      <c r="J3894" s="13">
        <v>25</v>
      </c>
      <c r="K3894" s="13">
        <v>0</v>
      </c>
      <c r="L3894" s="13">
        <v>0</v>
      </c>
      <c r="M3894" s="13">
        <v>0</v>
      </c>
      <c r="N3894" s="14">
        <f>D3894*$D$7</f>
        <v>212</v>
      </c>
      <c r="O3894" s="14">
        <f>E3894*$E$7</f>
        <v>0</v>
      </c>
      <c r="P3894" s="14">
        <f>F3894*$F$7</f>
        <v>300</v>
      </c>
      <c r="Q3894" s="14">
        <f>G3894*$G$7</f>
        <v>0</v>
      </c>
      <c r="R3894" s="14">
        <f>H3894*$H$7</f>
        <v>0</v>
      </c>
      <c r="S3894" s="14">
        <f>(N3894/100)*(I3894*$I$7)+(N3894/100)*(J3894*$J$7)</f>
        <v>296.8</v>
      </c>
      <c r="T3894" s="14">
        <f>(O3894/100)*(K3894*$K$7)</f>
        <v>0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0</v>
      </c>
      <c r="X3894" s="14">
        <f t="shared" si="1219"/>
        <v>508.8</v>
      </c>
      <c r="Y3894" s="14">
        <f t="shared" si="1220"/>
        <v>0</v>
      </c>
      <c r="Z3894" s="14">
        <f t="shared" si="1221"/>
        <v>300</v>
      </c>
      <c r="AA3894" s="14">
        <f t="shared" si="1222"/>
        <v>0</v>
      </c>
      <c r="AB3894" s="14">
        <f t="shared" si="1224"/>
        <v>0</v>
      </c>
      <c r="AC3894" s="15">
        <f t="shared" si="1223"/>
        <v>808.8</v>
      </c>
      <c r="AD3894" s="48">
        <f>(ROUND(AC3894-AC3890,1)/AC3890)</f>
        <v>-2.5542168674698794E-2</v>
      </c>
      <c r="AE3894" s="113"/>
      <c r="AF3894" s="60"/>
    </row>
    <row r="3895" spans="1:32">
      <c r="A3895" s="99" t="s">
        <v>655</v>
      </c>
      <c r="B3895" s="93"/>
      <c r="C3895" s="21" t="s">
        <v>339</v>
      </c>
      <c r="D3895" s="12">
        <v>106</v>
      </c>
      <c r="E3895" s="12">
        <v>0</v>
      </c>
      <c r="F3895" s="12">
        <v>150</v>
      </c>
      <c r="G3895" s="12">
        <v>0</v>
      </c>
      <c r="H3895" s="12">
        <v>0</v>
      </c>
      <c r="I3895" s="13">
        <v>25</v>
      </c>
      <c r="J3895" s="13">
        <v>25</v>
      </c>
      <c r="K3895" s="13">
        <v>0</v>
      </c>
      <c r="L3895" s="13">
        <v>0</v>
      </c>
      <c r="M3895" s="13">
        <v>0</v>
      </c>
      <c r="N3895" s="14">
        <f>D3895*$D$8</f>
        <v>212</v>
      </c>
      <c r="O3895" s="14">
        <f>E3895*$E$8</f>
        <v>0</v>
      </c>
      <c r="P3895" s="14">
        <f>F3895*$F$8</f>
        <v>300</v>
      </c>
      <c r="Q3895" s="14">
        <f>G3895*$G$8</f>
        <v>0</v>
      </c>
      <c r="R3895" s="14">
        <f>H3895*$H$8</f>
        <v>0</v>
      </c>
      <c r="S3895" s="14">
        <f>(N3895/100)*(I3895*$I$8)+(N3895/100)*(J3895*$J$8)</f>
        <v>296.8</v>
      </c>
      <c r="T3895" s="14">
        <f>(O3895/100)*(K3895*$K$8)</f>
        <v>0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0</v>
      </c>
      <c r="X3895" s="14">
        <f t="shared" si="1219"/>
        <v>508.8</v>
      </c>
      <c r="Y3895" s="14">
        <f t="shared" si="1220"/>
        <v>0</v>
      </c>
      <c r="Z3895" s="14">
        <f t="shared" si="1221"/>
        <v>300</v>
      </c>
      <c r="AA3895" s="14">
        <f t="shared" si="1222"/>
        <v>0</v>
      </c>
      <c r="AB3895" s="14">
        <f t="shared" si="1224"/>
        <v>0</v>
      </c>
      <c r="AC3895" s="15">
        <f t="shared" si="1223"/>
        <v>808.8</v>
      </c>
      <c r="AD3895" s="48">
        <f>(ROUND(AC3895-AC3890,1)/AC3890)</f>
        <v>-2.5542168674698794E-2</v>
      </c>
      <c r="AE3895" s="113"/>
      <c r="AF3895" s="60"/>
    </row>
    <row r="3896" spans="1:32">
      <c r="A3896" s="99" t="s">
        <v>596</v>
      </c>
      <c r="B3896" s="93"/>
      <c r="C3896" s="21" t="s">
        <v>1</v>
      </c>
      <c r="D3896" s="12">
        <v>53</v>
      </c>
      <c r="E3896" s="12">
        <v>200</v>
      </c>
      <c r="F3896" s="12">
        <v>0</v>
      </c>
      <c r="G3896" s="12">
        <v>0</v>
      </c>
      <c r="H3896" s="12">
        <v>0</v>
      </c>
      <c r="I3896" s="13">
        <v>25</v>
      </c>
      <c r="J3896" s="13">
        <v>25</v>
      </c>
      <c r="K3896" s="13">
        <v>50</v>
      </c>
      <c r="L3896" s="13">
        <v>0</v>
      </c>
      <c r="M3896" s="13">
        <v>0</v>
      </c>
      <c r="N3896" s="14">
        <f>D3896*$D$9</f>
        <v>68.900000000000006</v>
      </c>
      <c r="O3896" s="14">
        <f>E3896*$E$9</f>
        <v>300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103.35000000000001</v>
      </c>
      <c r="T3896" s="14">
        <f>(O3896/100)*(K3896*$K$9)</f>
        <v>450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172.25</v>
      </c>
      <c r="Y3896" s="14">
        <f t="shared" si="1220"/>
        <v>750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922.3</v>
      </c>
      <c r="AD3896" s="48">
        <f>(ROUND(AC3896-AC3890,1)/AC3890)</f>
        <v>0.11120481927710843</v>
      </c>
      <c r="AE3896" s="113"/>
      <c r="AF3896" s="60"/>
    </row>
    <row r="3897" spans="1:32">
      <c r="A3897" s="99" t="s">
        <v>831</v>
      </c>
      <c r="B3897" s="93"/>
      <c r="C3897" s="21" t="s">
        <v>2</v>
      </c>
      <c r="D3897" s="12">
        <v>53</v>
      </c>
      <c r="E3897" s="12">
        <v>0</v>
      </c>
      <c r="F3897" s="12">
        <v>200</v>
      </c>
      <c r="G3897" s="12">
        <v>0</v>
      </c>
      <c r="H3897" s="12">
        <v>0</v>
      </c>
      <c r="I3897" s="13">
        <v>25</v>
      </c>
      <c r="J3897" s="13">
        <v>25</v>
      </c>
      <c r="K3897" s="13">
        <v>25</v>
      </c>
      <c r="L3897" s="13">
        <v>25</v>
      </c>
      <c r="M3897" s="13">
        <v>0</v>
      </c>
      <c r="N3897" s="14">
        <f>D3897*$D$10</f>
        <v>68.900000000000006</v>
      </c>
      <c r="O3897" s="14">
        <f>E3897*$E$10</f>
        <v>0</v>
      </c>
      <c r="P3897" s="14">
        <f>F3897*$F$10</f>
        <v>300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103.35000000000001</v>
      </c>
      <c r="T3897" s="14">
        <f>(O3897/100)*(K3897*$J$10)</f>
        <v>0</v>
      </c>
      <c r="U3897" s="14">
        <f>(P3897/100)*(K3897*$K$10)+(P3897/100)*(L3897*$L$10)</f>
        <v>450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172.25</v>
      </c>
      <c r="Y3897" s="14">
        <f t="shared" si="1220"/>
        <v>0</v>
      </c>
      <c r="Z3897" s="14">
        <f t="shared" si="1221"/>
        <v>750</v>
      </c>
      <c r="AA3897" s="14">
        <f t="shared" si="1222"/>
        <v>0</v>
      </c>
      <c r="AB3897" s="14">
        <f t="shared" si="1224"/>
        <v>0</v>
      </c>
      <c r="AC3897" s="15">
        <f t="shared" si="1223"/>
        <v>922.3</v>
      </c>
      <c r="AD3897" s="48">
        <f>(ROUND(AC3897-AC3890,1)/AC3890)</f>
        <v>0.11120481927710843</v>
      </c>
      <c r="AE3897" s="113"/>
      <c r="AF3897" s="60"/>
    </row>
    <row r="3898" spans="1:32">
      <c r="A3898" s="99" t="s">
        <v>832</v>
      </c>
      <c r="B3898" s="93"/>
      <c r="C3898" s="21" t="s">
        <v>3</v>
      </c>
      <c r="D3898" s="12">
        <v>53</v>
      </c>
      <c r="E3898" s="12">
        <v>0</v>
      </c>
      <c r="F3898" s="12">
        <v>0</v>
      </c>
      <c r="G3898" s="12">
        <v>200</v>
      </c>
      <c r="H3898" s="12">
        <v>0</v>
      </c>
      <c r="I3898" s="13">
        <v>25</v>
      </c>
      <c r="J3898" s="13">
        <v>25</v>
      </c>
      <c r="K3898" s="13">
        <v>0</v>
      </c>
      <c r="L3898" s="13">
        <v>50</v>
      </c>
      <c r="M3898" s="13">
        <v>0</v>
      </c>
      <c r="N3898" s="14">
        <f>D3898*$D$11</f>
        <v>68.900000000000006</v>
      </c>
      <c r="O3898" s="14">
        <f>E3898*$E$11</f>
        <v>0</v>
      </c>
      <c r="P3898" s="14">
        <f>F3898*$F$11</f>
        <v>0</v>
      </c>
      <c r="Q3898" s="14">
        <f>G3898*$G$11</f>
        <v>300</v>
      </c>
      <c r="R3898" s="14">
        <f>H3898*$H$11</f>
        <v>0</v>
      </c>
      <c r="S3898" s="14">
        <f>(N3898/100)*(I3898*$I$11)+(N3898/100)*(J3898*$J$11)</f>
        <v>103.35000000000001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450</v>
      </c>
      <c r="W3898" s="14">
        <f>(R3898/100)*(K3898*$K$11)+(R3898/100)*(L3898*$L$11)</f>
        <v>0</v>
      </c>
      <c r="X3898" s="14">
        <f t="shared" si="1219"/>
        <v>172.25</v>
      </c>
      <c r="Y3898" s="14">
        <f t="shared" si="1220"/>
        <v>0</v>
      </c>
      <c r="Z3898" s="14">
        <f t="shared" si="1221"/>
        <v>0</v>
      </c>
      <c r="AA3898" s="14">
        <f t="shared" si="1222"/>
        <v>750</v>
      </c>
      <c r="AB3898" s="14">
        <f t="shared" si="1224"/>
        <v>0</v>
      </c>
      <c r="AC3898" s="15">
        <f t="shared" si="1223"/>
        <v>922.3</v>
      </c>
      <c r="AD3898" s="48">
        <f>(ROUND(AC3898-AC3890,1)/AC3890)</f>
        <v>0.11120481927710843</v>
      </c>
      <c r="AE3898" s="113"/>
      <c r="AF3898" s="60"/>
    </row>
    <row r="3899" spans="1:32">
      <c r="A3899" s="99" t="s">
        <v>833</v>
      </c>
      <c r="B3899" s="93"/>
      <c r="C3899" s="21" t="s">
        <v>4</v>
      </c>
      <c r="D3899" s="12">
        <v>53</v>
      </c>
      <c r="E3899" s="12">
        <v>0</v>
      </c>
      <c r="F3899" s="12">
        <v>0</v>
      </c>
      <c r="G3899" s="12">
        <v>0</v>
      </c>
      <c r="H3899" s="12">
        <v>200</v>
      </c>
      <c r="I3899" s="13">
        <v>25</v>
      </c>
      <c r="J3899" s="13">
        <v>25</v>
      </c>
      <c r="K3899" s="13">
        <v>25</v>
      </c>
      <c r="L3899" s="13">
        <v>25</v>
      </c>
      <c r="M3899" s="13">
        <v>0</v>
      </c>
      <c r="N3899" s="14">
        <f>D3899*$D$12</f>
        <v>68.900000000000006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300</v>
      </c>
      <c r="S3899" s="14">
        <f>(N3899/100)*(I3899*$I$12)+(N3899/100)*(J3899*$J$12)</f>
        <v>103.35000000000001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450</v>
      </c>
      <c r="X3899" s="14">
        <f t="shared" si="1219"/>
        <v>172.25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750</v>
      </c>
      <c r="AC3899" s="15">
        <f t="shared" si="1223"/>
        <v>922.3</v>
      </c>
      <c r="AD3899" s="48">
        <f>(ROUND(AC3899-AC3890,1)/AC3890)</f>
        <v>0.11120481927710843</v>
      </c>
      <c r="AE3899" s="113"/>
      <c r="AF3899" s="60"/>
    </row>
    <row r="3900" spans="1:32">
      <c r="A3900" s="99" t="s">
        <v>834</v>
      </c>
      <c r="B3900" s="93"/>
      <c r="C3900" s="21" t="s">
        <v>327</v>
      </c>
      <c r="D3900" s="12">
        <v>106</v>
      </c>
      <c r="E3900" s="12">
        <v>0</v>
      </c>
      <c r="F3900" s="12">
        <v>150</v>
      </c>
      <c r="G3900" s="12">
        <v>0</v>
      </c>
      <c r="H3900" s="12">
        <v>0</v>
      </c>
      <c r="I3900" s="13">
        <v>25</v>
      </c>
      <c r="J3900" s="13">
        <v>25</v>
      </c>
      <c r="K3900" s="13">
        <v>0</v>
      </c>
      <c r="L3900" s="13">
        <v>0</v>
      </c>
      <c r="M3900" s="13">
        <v>25</v>
      </c>
      <c r="N3900" s="14">
        <f>D3900*$D$13</f>
        <v>159</v>
      </c>
      <c r="O3900" s="14">
        <f>E3900*$E$13</f>
        <v>0</v>
      </c>
      <c r="P3900" s="14">
        <f>F3900*$F$13</f>
        <v>225</v>
      </c>
      <c r="Q3900" s="14">
        <f>G3900*$G$13</f>
        <v>0</v>
      </c>
      <c r="R3900" s="14">
        <f>H3900*$H$13</f>
        <v>0</v>
      </c>
      <c r="S3900" s="14">
        <f>(N3900/100)*(I3900*$I$14)+(N3900/100)*(J3900*$J$14)+(N3900/100)*(M3900*$M$14)</f>
        <v>357.75</v>
      </c>
      <c r="T3900" s="14">
        <f>(O3900/100)*(K3900*$K$13)+(O3900/100)*(M3900*$M$13)</f>
        <v>0</v>
      </c>
      <c r="U3900" s="14">
        <f>(P3900/100)*(K3900*$K$13)+(P3900/100)*(L3900*$L$13)+(P3900/100)*(M3900*$M$13)</f>
        <v>225</v>
      </c>
      <c r="V3900" s="14">
        <f>(Q3900/100)*(L3900*$L$13)+(Q3900/100)*(M3900*$M$13)</f>
        <v>0</v>
      </c>
      <c r="W3900" s="14">
        <f>(R3900/100)*(K3900*$K$13)+(R3900/100)*(L3900*$L$13)+(R3900/100)*(M3900*$M$13)</f>
        <v>0</v>
      </c>
      <c r="X3900" s="14">
        <f t="shared" si="1219"/>
        <v>516.75</v>
      </c>
      <c r="Y3900" s="14">
        <f t="shared" si="1220"/>
        <v>0</v>
      </c>
      <c r="Z3900" s="14">
        <f t="shared" si="1221"/>
        <v>450</v>
      </c>
      <c r="AA3900" s="14">
        <f t="shared" si="1222"/>
        <v>0</v>
      </c>
      <c r="AB3900" s="14">
        <f t="shared" si="1224"/>
        <v>0</v>
      </c>
      <c r="AC3900" s="15">
        <f t="shared" si="1223"/>
        <v>966.8</v>
      </c>
      <c r="AD3900" s="48">
        <f>(ROUND(AC3900-AC3890,1)/AC3890)</f>
        <v>0.16481927710843375</v>
      </c>
      <c r="AE3900" s="113"/>
      <c r="AF3900" s="60"/>
    </row>
    <row r="3901" spans="1:32">
      <c r="A3901" s="99" t="s">
        <v>835</v>
      </c>
      <c r="B3901" s="93"/>
      <c r="C3901" s="21" t="s">
        <v>328</v>
      </c>
      <c r="D3901" s="12">
        <v>145</v>
      </c>
      <c r="E3901" s="12">
        <v>0</v>
      </c>
      <c r="F3901" s="12">
        <v>0</v>
      </c>
      <c r="G3901" s="12">
        <v>0</v>
      </c>
      <c r="H3901" s="12">
        <v>0</v>
      </c>
      <c r="I3901" s="13">
        <v>25</v>
      </c>
      <c r="J3901" s="13">
        <v>25</v>
      </c>
      <c r="K3901" s="13">
        <v>80</v>
      </c>
      <c r="L3901" s="13">
        <v>0</v>
      </c>
      <c r="M3901" s="13">
        <v>0</v>
      </c>
      <c r="N3901" s="14">
        <f>D3901*$D$14</f>
        <v>217.5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848.25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1065.75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1065.8</v>
      </c>
      <c r="AD3901" s="48">
        <f>(ROUND(AC3901-AC3890,1)/AC3890)</f>
        <v>0.28409638554216871</v>
      </c>
      <c r="AE3901" s="113"/>
      <c r="AF3901" s="60"/>
    </row>
    <row r="3902" spans="1:32">
      <c r="A3902" s="99"/>
      <c r="B3902" s="93"/>
      <c r="C3902" s="21" t="s">
        <v>329</v>
      </c>
      <c r="D3902" s="12">
        <v>145</v>
      </c>
      <c r="E3902" s="12">
        <v>0</v>
      </c>
      <c r="F3902" s="12">
        <v>0</v>
      </c>
      <c r="G3902" s="12">
        <v>0</v>
      </c>
      <c r="H3902" s="12">
        <v>0</v>
      </c>
      <c r="I3902" s="13">
        <v>25</v>
      </c>
      <c r="J3902" s="13">
        <v>25</v>
      </c>
      <c r="K3902" s="13">
        <v>0</v>
      </c>
      <c r="L3902" s="13">
        <v>80</v>
      </c>
      <c r="M3902" s="13">
        <v>0</v>
      </c>
      <c r="N3902" s="14">
        <f>D3902*$D$15</f>
        <v>217.5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848.25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1065.75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1065.8</v>
      </c>
      <c r="AD3902" s="48">
        <f>(ROUND(AC3902-AC3890,1)/AC3890)</f>
        <v>0.28409638554216871</v>
      </c>
      <c r="AE3902" s="113"/>
      <c r="AF3902" s="60"/>
    </row>
    <row r="3903" spans="1:32">
      <c r="A3903" s="99"/>
      <c r="B3903" s="93"/>
      <c r="C3903" s="21" t="s">
        <v>325</v>
      </c>
      <c r="D3903" s="12">
        <v>106</v>
      </c>
      <c r="E3903" s="12">
        <v>0</v>
      </c>
      <c r="F3903" s="12">
        <v>150</v>
      </c>
      <c r="G3903" s="12">
        <v>0</v>
      </c>
      <c r="H3903" s="12">
        <v>0</v>
      </c>
      <c r="I3903" s="13">
        <v>25</v>
      </c>
      <c r="J3903" s="13">
        <v>64</v>
      </c>
      <c r="K3903" s="13">
        <v>0</v>
      </c>
      <c r="L3903" s="13">
        <v>0</v>
      </c>
      <c r="M3903" s="13">
        <v>0</v>
      </c>
      <c r="N3903" s="14">
        <f>D3903*$D$16</f>
        <v>169.60000000000002</v>
      </c>
      <c r="O3903" s="14">
        <f>E3903*$E$16</f>
        <v>0</v>
      </c>
      <c r="P3903" s="14">
        <f>F3903*$F$16</f>
        <v>240</v>
      </c>
      <c r="Q3903" s="14">
        <f>G3903*$G$16</f>
        <v>0</v>
      </c>
      <c r="R3903" s="14">
        <f>H3903*$H$16</f>
        <v>0</v>
      </c>
      <c r="S3903" s="14">
        <f>(N3903/100)*(I3903*$I$16)+(N3903/100)*(J3903*$J$16)</f>
        <v>530.84800000000007</v>
      </c>
      <c r="T3903" s="14">
        <f>(O3903/100)*(K3903*$K$16)</f>
        <v>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0</v>
      </c>
      <c r="X3903" s="14">
        <f t="shared" si="1219"/>
        <v>700.44800000000009</v>
      </c>
      <c r="Y3903" s="14">
        <f t="shared" si="1220"/>
        <v>0</v>
      </c>
      <c r="Z3903" s="14">
        <f t="shared" si="1221"/>
        <v>240</v>
      </c>
      <c r="AA3903" s="14">
        <f t="shared" si="1222"/>
        <v>0</v>
      </c>
      <c r="AB3903" s="14">
        <f t="shared" si="1224"/>
        <v>0</v>
      </c>
      <c r="AC3903" s="15">
        <f t="shared" si="1223"/>
        <v>940.4</v>
      </c>
      <c r="AD3903" s="48">
        <f>(ROUND(AC3903-AC3890,1)/AC3890)</f>
        <v>0.1330120481927711</v>
      </c>
      <c r="AE3903" s="113"/>
      <c r="AF3903" s="60"/>
    </row>
    <row r="3904" spans="1:32">
      <c r="A3904" s="99"/>
      <c r="B3904" s="93"/>
      <c r="C3904" s="21" t="s">
        <v>326</v>
      </c>
      <c r="D3904" s="12">
        <v>106</v>
      </c>
      <c r="E3904" s="12">
        <v>0</v>
      </c>
      <c r="F3904" s="12">
        <v>150</v>
      </c>
      <c r="G3904" s="12">
        <v>0</v>
      </c>
      <c r="H3904" s="12">
        <v>0</v>
      </c>
      <c r="I3904" s="13">
        <v>64</v>
      </c>
      <c r="J3904" s="13">
        <v>25</v>
      </c>
      <c r="K3904" s="13">
        <v>0</v>
      </c>
      <c r="L3904" s="13">
        <v>0</v>
      </c>
      <c r="M3904" s="13">
        <v>0</v>
      </c>
      <c r="N3904" s="14">
        <f>D3904*$D$17</f>
        <v>169.60000000000002</v>
      </c>
      <c r="O3904" s="14">
        <f>E3904*$E$17</f>
        <v>0</v>
      </c>
      <c r="P3904" s="14">
        <f>F3904*$F$17</f>
        <v>240</v>
      </c>
      <c r="Q3904" s="14">
        <f>G3904*$G$17</f>
        <v>0</v>
      </c>
      <c r="R3904" s="14">
        <f>H3904*$H$17</f>
        <v>0</v>
      </c>
      <c r="S3904" s="14">
        <f>(N3904/100)*(I3904*$I$17)+(N3904/100)*(J3904*$J$17)</f>
        <v>530.84800000000007</v>
      </c>
      <c r="T3904" s="14">
        <f>(O3904/100)*(K3904*$K$17)</f>
        <v>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0</v>
      </c>
      <c r="X3904" s="14">
        <f t="shared" si="1219"/>
        <v>700.44800000000009</v>
      </c>
      <c r="Y3904" s="14">
        <f t="shared" si="1220"/>
        <v>0</v>
      </c>
      <c r="Z3904" s="14">
        <f t="shared" si="1221"/>
        <v>240</v>
      </c>
      <c r="AA3904" s="14">
        <f t="shared" si="1222"/>
        <v>0</v>
      </c>
      <c r="AB3904" s="14">
        <f t="shared" si="1224"/>
        <v>0</v>
      </c>
      <c r="AC3904" s="15">
        <f t="shared" si="1223"/>
        <v>940.4</v>
      </c>
      <c r="AD3904" s="48">
        <f>(ROUND(AC3904-AC3890,1)/AC3890)</f>
        <v>0.1330120481927711</v>
      </c>
      <c r="AE3904" s="113"/>
      <c r="AF3904" s="60"/>
    </row>
    <row r="3905" spans="1:32">
      <c r="A3905" s="106" t="s">
        <v>0</v>
      </c>
      <c r="B3905" s="90" t="s">
        <v>895</v>
      </c>
      <c r="C3905" s="50" t="s">
        <v>241</v>
      </c>
      <c r="D3905" s="11">
        <v>60</v>
      </c>
      <c r="E3905" s="11">
        <v>80</v>
      </c>
      <c r="F3905" s="11">
        <v>0</v>
      </c>
      <c r="G3905" s="11">
        <v>0</v>
      </c>
      <c r="H3905" s="11">
        <v>80</v>
      </c>
      <c r="I3905" s="51">
        <v>10</v>
      </c>
      <c r="J3905" s="51">
        <v>20</v>
      </c>
      <c r="K3905" s="51">
        <v>25</v>
      </c>
      <c r="L3905" s="51">
        <v>25</v>
      </c>
      <c r="M3905" s="51">
        <v>0</v>
      </c>
      <c r="N3905" s="52">
        <f>D3905*$D$3</f>
        <v>120</v>
      </c>
      <c r="O3905" s="52">
        <f>E3905*$E$3</f>
        <v>160</v>
      </c>
      <c r="P3905" s="52">
        <f>F3905*$F$3</f>
        <v>0</v>
      </c>
      <c r="Q3905" s="52">
        <f>G3905*$G$3</f>
        <v>0</v>
      </c>
      <c r="R3905" s="52">
        <f>H3905*$H$3</f>
        <v>160</v>
      </c>
      <c r="S3905" s="52">
        <f>(N3905/100)*(I3905*$I$3)+(N3905/100)*(J3905*$J$3)</f>
        <v>108</v>
      </c>
      <c r="T3905" s="52">
        <f>(O3905/100)*(K3905*$K$3)</f>
        <v>120</v>
      </c>
      <c r="U3905" s="52">
        <f>(P3905/100)*(K3905*$K$3)+(P3905/100)*(L3905*$L$3)</f>
        <v>0</v>
      </c>
      <c r="V3905" s="52">
        <f>(Q3905/100)*(L3905*$L$3)</f>
        <v>0</v>
      </c>
      <c r="W3905" s="52">
        <f>(R3905/100)*(K3905*$K$3)+(R3905/100)*(L3905*$L$3)</f>
        <v>240</v>
      </c>
      <c r="X3905" s="52">
        <f t="shared" si="1219"/>
        <v>228</v>
      </c>
      <c r="Y3905" s="52">
        <f t="shared" si="1220"/>
        <v>280</v>
      </c>
      <c r="Z3905" s="52">
        <f t="shared" si="1221"/>
        <v>0</v>
      </c>
      <c r="AA3905" s="52">
        <f t="shared" si="1222"/>
        <v>0</v>
      </c>
      <c r="AB3905" s="52">
        <f>R3905+W3905</f>
        <v>400</v>
      </c>
      <c r="AC3905" s="53">
        <f>ROUND(X3905+Y3905+Z3905+AA3905+AB3905,1)</f>
        <v>908</v>
      </c>
      <c r="AD3905" s="58"/>
      <c r="AE3905" s="113"/>
      <c r="AF3905" s="60"/>
    </row>
    <row r="3906" spans="1:32">
      <c r="A3906" s="99" t="s">
        <v>802</v>
      </c>
      <c r="B3906" s="91">
        <v>10</v>
      </c>
      <c r="C3906" s="21" t="s">
        <v>324</v>
      </c>
      <c r="D3906" s="12">
        <v>60</v>
      </c>
      <c r="E3906" s="12">
        <v>80</v>
      </c>
      <c r="F3906" s="12">
        <v>0</v>
      </c>
      <c r="G3906" s="12">
        <v>0</v>
      </c>
      <c r="H3906" s="12">
        <v>80</v>
      </c>
      <c r="I3906" s="13">
        <v>50</v>
      </c>
      <c r="J3906" s="13">
        <v>70</v>
      </c>
      <c r="K3906" s="13">
        <v>25</v>
      </c>
      <c r="L3906" s="13">
        <v>25</v>
      </c>
      <c r="M3906" s="13">
        <v>0</v>
      </c>
      <c r="N3906" s="14">
        <f>D3906*$D$4</f>
        <v>96</v>
      </c>
      <c r="O3906" s="14">
        <f>E3906*$E$4</f>
        <v>128</v>
      </c>
      <c r="P3906" s="14">
        <f>F3906*$F$4</f>
        <v>0</v>
      </c>
      <c r="Q3906" s="14">
        <f>G3906*$G$4</f>
        <v>0</v>
      </c>
      <c r="R3906" s="14">
        <f>H3906*$H$4</f>
        <v>128</v>
      </c>
      <c r="S3906" s="14">
        <f>(N3906/100)*(I3906*$I$4)+(N3906/100)*(J3906*$J$4)</f>
        <v>403.2</v>
      </c>
      <c r="T3906" s="14">
        <f>(O3906/100)*(K3906*$K$4)</f>
        <v>96</v>
      </c>
      <c r="U3906" s="14">
        <f>(P3906/100)*(K3906*$K$4)+(P3906/100)*(L3906*$L$4)</f>
        <v>0</v>
      </c>
      <c r="V3906" s="14">
        <f>(Q3906/100)*(L3906*$L$4)</f>
        <v>0</v>
      </c>
      <c r="W3906" s="14">
        <f>(R3906/100)*(K3906*$K$4)+(R3906/100)*(L3906*$L$4)</f>
        <v>192</v>
      </c>
      <c r="X3906" s="14">
        <f t="shared" ref="X3906:X3919" si="1225">N3906+S3906</f>
        <v>499.2</v>
      </c>
      <c r="Y3906" s="14">
        <f t="shared" ref="Y3906:Y3919" si="1226">O3906+T3906</f>
        <v>224</v>
      </c>
      <c r="Z3906" s="14">
        <f t="shared" ref="Z3906:Z3919" si="1227">P3906+U3906</f>
        <v>0</v>
      </c>
      <c r="AA3906" s="14">
        <f t="shared" ref="AA3906:AA3919" si="1228">Q3906+V3906</f>
        <v>0</v>
      </c>
      <c r="AB3906" s="14">
        <f>R3906+W3906</f>
        <v>320</v>
      </c>
      <c r="AC3906" s="15">
        <f>ROUND(X3906+Y3906+Z3906+AA3906+AB3906,1)</f>
        <v>1043.2</v>
      </c>
      <c r="AD3906" s="48">
        <f>(ROUND(AC3906-AC3905,1)/AC3905)</f>
        <v>0.1488986784140969</v>
      </c>
      <c r="AE3906" s="111"/>
      <c r="AF3906" s="63"/>
    </row>
    <row r="3907" spans="1:32">
      <c r="A3907" s="99" t="s">
        <v>803</v>
      </c>
      <c r="B3907" s="91">
        <v>18</v>
      </c>
      <c r="C3907" s="21" t="s">
        <v>836</v>
      </c>
      <c r="D3907" s="12">
        <v>60</v>
      </c>
      <c r="E3907" s="12">
        <v>80</v>
      </c>
      <c r="F3907" s="12">
        <v>0</v>
      </c>
      <c r="G3907" s="12">
        <v>0</v>
      </c>
      <c r="H3907" s="12">
        <v>80</v>
      </c>
      <c r="I3907" s="13">
        <v>10</v>
      </c>
      <c r="J3907" s="13">
        <v>20</v>
      </c>
      <c r="K3907" s="13">
        <v>25</v>
      </c>
      <c r="L3907" s="13">
        <v>25</v>
      </c>
      <c r="M3907" s="13">
        <v>0</v>
      </c>
      <c r="N3907" s="14">
        <f>D3907*$D$5</f>
        <v>120</v>
      </c>
      <c r="O3907" s="14">
        <f>E3907*$E$5</f>
        <v>160</v>
      </c>
      <c r="P3907" s="14">
        <f>F3907*$F$5</f>
        <v>0</v>
      </c>
      <c r="Q3907" s="14">
        <f>G3907*$G$5</f>
        <v>0</v>
      </c>
      <c r="R3907" s="14">
        <f>H3907*$H$5</f>
        <v>160</v>
      </c>
      <c r="S3907" s="14">
        <f>(N3907/100)*(I3907*$I$5)+(N3907/100)*(J3907*$J$5)</f>
        <v>100.80000000000001</v>
      </c>
      <c r="T3907" s="14">
        <f>(O3907/100)*(K3907*$K$5)</f>
        <v>112</v>
      </c>
      <c r="U3907" s="14">
        <f>(P3907/100)*(K3907*$K$5)+(P3907/100)*(L3907*$L$5)</f>
        <v>0</v>
      </c>
      <c r="V3907" s="14">
        <f>(Q3907/100)*(L3907*$L$5)</f>
        <v>0</v>
      </c>
      <c r="W3907" s="14">
        <f>(R3907/100)*(K3907*$K$5)+(R3907/100)*(L3907*$L$5)</f>
        <v>224</v>
      </c>
      <c r="X3907" s="14">
        <f t="shared" si="1225"/>
        <v>220.8</v>
      </c>
      <c r="Y3907" s="14">
        <f t="shared" si="1226"/>
        <v>272</v>
      </c>
      <c r="Z3907" s="14">
        <f t="shared" si="1227"/>
        <v>0</v>
      </c>
      <c r="AA3907" s="14">
        <f t="shared" si="1228"/>
        <v>0</v>
      </c>
      <c r="AB3907" s="14">
        <f>R3907+W3907</f>
        <v>384</v>
      </c>
      <c r="AC3907" s="15">
        <f t="shared" ref="AC3907:AC3919" si="1229">ROUND(X3907+Y3907+Z3907+AA3907+AB3907,1)</f>
        <v>876.8</v>
      </c>
      <c r="AD3907" s="48">
        <f>(ROUND(AC3907-AC3905,1)/AC3905)</f>
        <v>-3.4361233480176209E-2</v>
      </c>
      <c r="AE3907" s="113"/>
      <c r="AF3907" s="60"/>
    </row>
    <row r="3908" spans="1:32">
      <c r="A3908" s="99" t="s">
        <v>804</v>
      </c>
      <c r="B3908" s="91">
        <v>16</v>
      </c>
      <c r="C3908" s="21" t="s">
        <v>337</v>
      </c>
      <c r="D3908" s="12">
        <v>60</v>
      </c>
      <c r="E3908" s="12">
        <v>80</v>
      </c>
      <c r="F3908" s="12">
        <v>0</v>
      </c>
      <c r="G3908" s="12">
        <v>0</v>
      </c>
      <c r="H3908" s="12">
        <v>80</v>
      </c>
      <c r="I3908" s="13">
        <v>10</v>
      </c>
      <c r="J3908" s="13">
        <v>20</v>
      </c>
      <c r="K3908" s="13">
        <v>25</v>
      </c>
      <c r="L3908" s="13">
        <v>25</v>
      </c>
      <c r="M3908" s="13">
        <v>0</v>
      </c>
      <c r="N3908" s="14">
        <f>D3908*$D$6</f>
        <v>120</v>
      </c>
      <c r="O3908" s="14">
        <f>E3908*$E$6</f>
        <v>160</v>
      </c>
      <c r="P3908" s="14">
        <f>F3908*$F$6</f>
        <v>0</v>
      </c>
      <c r="Q3908" s="14">
        <f>G3908*$G$6</f>
        <v>0</v>
      </c>
      <c r="R3908" s="14">
        <f>H3908*$H$6</f>
        <v>160</v>
      </c>
      <c r="S3908" s="14">
        <f>(N3908/100)*(I3908*$I$6)+(N3908/100)*(J3908*$J$6)</f>
        <v>100.80000000000001</v>
      </c>
      <c r="T3908" s="14">
        <f>(O3908/100)*(K3908*$K$6)</f>
        <v>112</v>
      </c>
      <c r="U3908" s="14">
        <f>(P3908/100)*(K3908*$K$6)+(P3908/100)*(L3908*$L$6)</f>
        <v>0</v>
      </c>
      <c r="V3908" s="14">
        <f>(Q3908/100)*(L3908*$L$6)</f>
        <v>0</v>
      </c>
      <c r="W3908" s="14">
        <f>(R3908/100)*(K3908*$K$6)+(R3908/100)*(L3908*$L$6)</f>
        <v>224</v>
      </c>
      <c r="X3908" s="14">
        <f t="shared" si="1225"/>
        <v>220.8</v>
      </c>
      <c r="Y3908" s="14">
        <f t="shared" si="1226"/>
        <v>272</v>
      </c>
      <c r="Z3908" s="14">
        <f t="shared" si="1227"/>
        <v>0</v>
      </c>
      <c r="AA3908" s="14">
        <f t="shared" si="1228"/>
        <v>0</v>
      </c>
      <c r="AB3908" s="14">
        <f t="shared" ref="AB3908:AB3919" si="1230">R3908+W3908</f>
        <v>384</v>
      </c>
      <c r="AC3908" s="15">
        <f t="shared" si="1229"/>
        <v>876.8</v>
      </c>
      <c r="AD3908" s="48">
        <f>(ROUND(AC3908-AC3905,1)/AC3905)</f>
        <v>-3.4361233480176209E-2</v>
      </c>
      <c r="AE3908" s="113"/>
      <c r="AF3908" s="60"/>
    </row>
    <row r="3909" spans="1:32">
      <c r="A3909" s="99" t="s">
        <v>805</v>
      </c>
      <c r="B3909" s="91">
        <v>16</v>
      </c>
      <c r="C3909" s="21" t="s">
        <v>338</v>
      </c>
      <c r="D3909" s="12">
        <v>60</v>
      </c>
      <c r="E3909" s="12">
        <v>80</v>
      </c>
      <c r="F3909" s="12">
        <v>0</v>
      </c>
      <c r="G3909" s="12">
        <v>0</v>
      </c>
      <c r="H3909" s="12">
        <v>80</v>
      </c>
      <c r="I3909" s="13">
        <v>10</v>
      </c>
      <c r="J3909" s="13">
        <v>20</v>
      </c>
      <c r="K3909" s="13">
        <v>25</v>
      </c>
      <c r="L3909" s="13">
        <v>25</v>
      </c>
      <c r="M3909" s="13">
        <v>0</v>
      </c>
      <c r="N3909" s="14">
        <f>D3909*$D$7</f>
        <v>120</v>
      </c>
      <c r="O3909" s="14">
        <f>E3909*$E$7</f>
        <v>160</v>
      </c>
      <c r="P3909" s="14">
        <f>F3909*$F$7</f>
        <v>0</v>
      </c>
      <c r="Q3909" s="14">
        <f>G3909*$G$7</f>
        <v>0</v>
      </c>
      <c r="R3909" s="14">
        <f>H3909*$H$7</f>
        <v>160</v>
      </c>
      <c r="S3909" s="14">
        <f>(N3909/100)*(I3909*$I$7)+(N3909/100)*(J3909*$J$7)</f>
        <v>100.80000000000001</v>
      </c>
      <c r="T3909" s="14">
        <f>(O3909/100)*(K3909*$K$7)</f>
        <v>112</v>
      </c>
      <c r="U3909" s="14">
        <f>(P3909/100)*(K3909*$K$7)+(P3909/100)*(L3909*$L$7)</f>
        <v>0</v>
      </c>
      <c r="V3909" s="14">
        <f>(Q3909/100)*(L3909*$L$7)</f>
        <v>0</v>
      </c>
      <c r="W3909" s="14">
        <f>(R3909/100)*(K3909*$K$7)+(R3909/100)*(L3909*$L$7)</f>
        <v>224</v>
      </c>
      <c r="X3909" s="14">
        <f t="shared" si="1225"/>
        <v>220.8</v>
      </c>
      <c r="Y3909" s="14">
        <f t="shared" si="1226"/>
        <v>272</v>
      </c>
      <c r="Z3909" s="14">
        <f t="shared" si="1227"/>
        <v>0</v>
      </c>
      <c r="AA3909" s="14">
        <f t="shared" si="1228"/>
        <v>0</v>
      </c>
      <c r="AB3909" s="14">
        <f t="shared" si="1230"/>
        <v>384</v>
      </c>
      <c r="AC3909" s="15">
        <f t="shared" si="1229"/>
        <v>876.8</v>
      </c>
      <c r="AD3909" s="48">
        <f>(ROUND(AC3909-AC3905,1)/AC3905)</f>
        <v>-3.4361233480176209E-2</v>
      </c>
      <c r="AE3909" s="113" t="s">
        <v>801</v>
      </c>
      <c r="AF3909" s="60"/>
    </row>
    <row r="3910" spans="1:32">
      <c r="A3910" s="99" t="s">
        <v>655</v>
      </c>
      <c r="B3910" s="91"/>
      <c r="C3910" s="21" t="s">
        <v>339</v>
      </c>
      <c r="D3910" s="12">
        <v>60</v>
      </c>
      <c r="E3910" s="12">
        <v>80</v>
      </c>
      <c r="F3910" s="12">
        <v>0</v>
      </c>
      <c r="G3910" s="12">
        <v>0</v>
      </c>
      <c r="H3910" s="12">
        <v>80</v>
      </c>
      <c r="I3910" s="13">
        <v>10</v>
      </c>
      <c r="J3910" s="13">
        <v>20</v>
      </c>
      <c r="K3910" s="13">
        <v>25</v>
      </c>
      <c r="L3910" s="13">
        <v>25</v>
      </c>
      <c r="M3910" s="13">
        <v>0</v>
      </c>
      <c r="N3910" s="14">
        <f>D3910*$D$8</f>
        <v>120</v>
      </c>
      <c r="O3910" s="14">
        <f>E3910*$E$8</f>
        <v>160</v>
      </c>
      <c r="P3910" s="14">
        <f>F3910*$F$8</f>
        <v>0</v>
      </c>
      <c r="Q3910" s="14">
        <f>G3910*$G$8</f>
        <v>0</v>
      </c>
      <c r="R3910" s="14">
        <f>H3910*$H$8</f>
        <v>160</v>
      </c>
      <c r="S3910" s="14">
        <f>(N3910/100)*(I3910*$I$8)+(N3910/100)*(J3910*$J$8)</f>
        <v>100.80000000000001</v>
      </c>
      <c r="T3910" s="14">
        <f>(O3910/100)*(K3910*$K$8)</f>
        <v>112</v>
      </c>
      <c r="U3910" s="14">
        <f>(P3910/100)*(K3910*$K$8)+(P3910/100)*(L3910*$L$8)</f>
        <v>0</v>
      </c>
      <c r="V3910" s="14">
        <f>(Q3910/100)*(L3910*$L$8)</f>
        <v>0</v>
      </c>
      <c r="W3910" s="14">
        <f>(R3910/100)*(K3910*$K$8)+(R3910/100)*(L3910*$L$8)</f>
        <v>224</v>
      </c>
      <c r="X3910" s="14">
        <f t="shared" si="1225"/>
        <v>220.8</v>
      </c>
      <c r="Y3910" s="14">
        <f t="shared" si="1226"/>
        <v>272</v>
      </c>
      <c r="Z3910" s="14">
        <f t="shared" si="1227"/>
        <v>0</v>
      </c>
      <c r="AA3910" s="14">
        <f t="shared" si="1228"/>
        <v>0</v>
      </c>
      <c r="AB3910" s="14">
        <f t="shared" si="1230"/>
        <v>384</v>
      </c>
      <c r="AC3910" s="15">
        <f t="shared" si="1229"/>
        <v>876.8</v>
      </c>
      <c r="AD3910" s="48">
        <f>(ROUND(AC3910-AC3905,1)/AC3905)</f>
        <v>-3.4361233480176209E-2</v>
      </c>
      <c r="AE3910" s="113"/>
      <c r="AF3910" s="60"/>
    </row>
    <row r="3911" spans="1:32">
      <c r="A3911" s="99" t="s">
        <v>596</v>
      </c>
      <c r="B3911" s="91"/>
      <c r="C3911" s="21" t="s">
        <v>1</v>
      </c>
      <c r="D3911" s="12">
        <v>30</v>
      </c>
      <c r="E3911" s="12">
        <v>225</v>
      </c>
      <c r="F3911" s="12">
        <v>0</v>
      </c>
      <c r="G3911" s="12">
        <v>0</v>
      </c>
      <c r="H3911" s="12">
        <v>0</v>
      </c>
      <c r="I3911" s="13">
        <v>10</v>
      </c>
      <c r="J3911" s="13">
        <v>20</v>
      </c>
      <c r="K3911" s="13">
        <v>50</v>
      </c>
      <c r="L3911" s="13">
        <v>0</v>
      </c>
      <c r="M3911" s="13">
        <v>0</v>
      </c>
      <c r="N3911" s="14">
        <f>D3911*$D$9</f>
        <v>39</v>
      </c>
      <c r="O3911" s="14">
        <f>E3911*$E$9</f>
        <v>337.5</v>
      </c>
      <c r="P3911" s="14">
        <f>F3911*$F$9</f>
        <v>0</v>
      </c>
      <c r="Q3911" s="14">
        <f>G3911*$G$9</f>
        <v>0</v>
      </c>
      <c r="R3911" s="14">
        <f>H3911*$H$9</f>
        <v>0</v>
      </c>
      <c r="S3911" s="14">
        <f>(N3911/100)*(I3911*$I$9)+(N3911/100)*(J3911*$J$9)</f>
        <v>35.1</v>
      </c>
      <c r="T3911" s="14">
        <f>(O3911/100)*(K3911*$K$9)</f>
        <v>506.25</v>
      </c>
      <c r="U3911" s="14">
        <f>(P3911/100)*(K3911*$K$9)+(P3911/100)*(L3911*$L$9)</f>
        <v>0</v>
      </c>
      <c r="V3911" s="14">
        <f>(Q3911/100)*(L3911*$L$9)</f>
        <v>0</v>
      </c>
      <c r="W3911" s="14">
        <f>(R3911/100)*(K3911*$K$9)+(R3911/100)*(L3911*$L$9)</f>
        <v>0</v>
      </c>
      <c r="X3911" s="14">
        <f t="shared" si="1225"/>
        <v>74.099999999999994</v>
      </c>
      <c r="Y3911" s="14">
        <f t="shared" si="1226"/>
        <v>843.75</v>
      </c>
      <c r="Z3911" s="14">
        <f t="shared" si="1227"/>
        <v>0</v>
      </c>
      <c r="AA3911" s="14">
        <f t="shared" si="1228"/>
        <v>0</v>
      </c>
      <c r="AB3911" s="14">
        <f t="shared" si="1230"/>
        <v>0</v>
      </c>
      <c r="AC3911" s="15">
        <f t="shared" si="1229"/>
        <v>917.9</v>
      </c>
      <c r="AD3911" s="48">
        <f>(ROUND(AC3911-AC3905,1)/AC3905)</f>
        <v>1.0903083700440529E-2</v>
      </c>
      <c r="AE3911" s="113"/>
      <c r="AF3911" s="60"/>
    </row>
    <row r="3912" spans="1:32">
      <c r="A3912" s="99" t="s">
        <v>831</v>
      </c>
      <c r="B3912" s="91"/>
      <c r="C3912" s="21" t="s">
        <v>2</v>
      </c>
      <c r="D3912" s="12">
        <v>30</v>
      </c>
      <c r="E3912" s="12">
        <v>0</v>
      </c>
      <c r="F3912" s="12">
        <v>225</v>
      </c>
      <c r="G3912" s="12">
        <v>0</v>
      </c>
      <c r="H3912" s="12">
        <v>0</v>
      </c>
      <c r="I3912" s="13">
        <v>10</v>
      </c>
      <c r="J3912" s="13">
        <v>20</v>
      </c>
      <c r="K3912" s="13">
        <v>25</v>
      </c>
      <c r="L3912" s="13">
        <v>25</v>
      </c>
      <c r="M3912" s="13">
        <v>0</v>
      </c>
      <c r="N3912" s="14">
        <f>D3912*$D$10</f>
        <v>39</v>
      </c>
      <c r="O3912" s="14">
        <f>E3912*$E$10</f>
        <v>0</v>
      </c>
      <c r="P3912" s="14">
        <f>F3912*$F$10</f>
        <v>337.5</v>
      </c>
      <c r="Q3912" s="14">
        <f>G3912*$G$10</f>
        <v>0</v>
      </c>
      <c r="R3912" s="14">
        <f>H3912*$H$10</f>
        <v>0</v>
      </c>
      <c r="S3912" s="14">
        <f>(N3912/100)*(I3912*$I$10)+(N3912/100)*(J3912*$J$10)</f>
        <v>35.1</v>
      </c>
      <c r="T3912" s="14">
        <f>(O3912/100)*(K3912*$J$10)</f>
        <v>0</v>
      </c>
      <c r="U3912" s="14">
        <f>(P3912/100)*(K3912*$K$10)+(P3912/100)*(L3912*$L$10)</f>
        <v>506.25</v>
      </c>
      <c r="V3912" s="14">
        <f>(Q3912/100)*(L3912*$L$10)</f>
        <v>0</v>
      </c>
      <c r="W3912" s="14">
        <f>(R3912/100)*(K3912*$K$10)+(R3912/100)*(L3912*$L$10)</f>
        <v>0</v>
      </c>
      <c r="X3912" s="14">
        <f t="shared" si="1225"/>
        <v>74.099999999999994</v>
      </c>
      <c r="Y3912" s="14">
        <f t="shared" si="1226"/>
        <v>0</v>
      </c>
      <c r="Z3912" s="14">
        <f t="shared" si="1227"/>
        <v>843.75</v>
      </c>
      <c r="AA3912" s="14">
        <f t="shared" si="1228"/>
        <v>0</v>
      </c>
      <c r="AB3912" s="14">
        <f t="shared" si="1230"/>
        <v>0</v>
      </c>
      <c r="AC3912" s="15">
        <f t="shared" si="1229"/>
        <v>917.9</v>
      </c>
      <c r="AD3912" s="48">
        <f>(ROUND(AC3912-AC3905,1)/AC3905)</f>
        <v>1.0903083700440529E-2</v>
      </c>
      <c r="AE3912" s="113"/>
      <c r="AF3912" s="60"/>
    </row>
    <row r="3913" spans="1:32">
      <c r="A3913" s="99" t="s">
        <v>832</v>
      </c>
      <c r="B3913" s="91"/>
      <c r="C3913" s="21" t="s">
        <v>3</v>
      </c>
      <c r="D3913" s="12">
        <v>30</v>
      </c>
      <c r="E3913" s="12">
        <v>0</v>
      </c>
      <c r="F3913" s="12">
        <v>0</v>
      </c>
      <c r="G3913" s="12">
        <v>225</v>
      </c>
      <c r="H3913" s="12">
        <v>0</v>
      </c>
      <c r="I3913" s="13">
        <v>10</v>
      </c>
      <c r="J3913" s="13">
        <v>20</v>
      </c>
      <c r="K3913" s="13">
        <v>0</v>
      </c>
      <c r="L3913" s="13">
        <v>50</v>
      </c>
      <c r="M3913" s="13">
        <v>0</v>
      </c>
      <c r="N3913" s="14">
        <f>D3913*$D$11</f>
        <v>39</v>
      </c>
      <c r="O3913" s="14">
        <f>E3913*$E$11</f>
        <v>0</v>
      </c>
      <c r="P3913" s="14">
        <f>F3913*$F$11</f>
        <v>0</v>
      </c>
      <c r="Q3913" s="14">
        <f>G3913*$G$11</f>
        <v>337.5</v>
      </c>
      <c r="R3913" s="14">
        <f>H3913*$H$11</f>
        <v>0</v>
      </c>
      <c r="S3913" s="14">
        <f>(N3913/100)*(I3913*$I$11)+(N3913/100)*(J3913*$J$11)</f>
        <v>35.1</v>
      </c>
      <c r="T3913" s="14">
        <f>(O3913/100)*(K3913*$K$11)</f>
        <v>0</v>
      </c>
      <c r="U3913" s="14">
        <f>(P3913/100)*(K3913*$K$11)+(P3913/100)*(L3913*$L$11)</f>
        <v>0</v>
      </c>
      <c r="V3913" s="14">
        <f>(Q3913/100)*(L3913*$L$11)</f>
        <v>506.25</v>
      </c>
      <c r="W3913" s="14">
        <f>(R3913/100)*(K3913*$K$11)+(R3913/100)*(L3913*$L$11)</f>
        <v>0</v>
      </c>
      <c r="X3913" s="14">
        <f t="shared" si="1225"/>
        <v>74.099999999999994</v>
      </c>
      <c r="Y3913" s="14">
        <f t="shared" si="1226"/>
        <v>0</v>
      </c>
      <c r="Z3913" s="14">
        <f t="shared" si="1227"/>
        <v>0</v>
      </c>
      <c r="AA3913" s="14">
        <f t="shared" si="1228"/>
        <v>843.75</v>
      </c>
      <c r="AB3913" s="14">
        <f t="shared" si="1230"/>
        <v>0</v>
      </c>
      <c r="AC3913" s="15">
        <f t="shared" si="1229"/>
        <v>917.9</v>
      </c>
      <c r="AD3913" s="48">
        <f>(ROUND(AC3913-AC3905,1)/AC3905)</f>
        <v>1.0903083700440529E-2</v>
      </c>
      <c r="AE3913" s="113"/>
      <c r="AF3913" s="60"/>
    </row>
    <row r="3914" spans="1:32">
      <c r="A3914" s="99" t="s">
        <v>833</v>
      </c>
      <c r="B3914" s="91"/>
      <c r="C3914" s="21" t="s">
        <v>4</v>
      </c>
      <c r="D3914" s="12">
        <v>30</v>
      </c>
      <c r="E3914" s="12">
        <v>0</v>
      </c>
      <c r="F3914" s="12">
        <v>0</v>
      </c>
      <c r="G3914" s="12">
        <v>0</v>
      </c>
      <c r="H3914" s="12">
        <v>225</v>
      </c>
      <c r="I3914" s="13">
        <v>10</v>
      </c>
      <c r="J3914" s="13">
        <v>20</v>
      </c>
      <c r="K3914" s="13">
        <v>25</v>
      </c>
      <c r="L3914" s="13">
        <v>25</v>
      </c>
      <c r="M3914" s="13">
        <v>0</v>
      </c>
      <c r="N3914" s="14">
        <f>D3914*$D$12</f>
        <v>39</v>
      </c>
      <c r="O3914" s="14">
        <f>E3914*$E$12</f>
        <v>0</v>
      </c>
      <c r="P3914" s="14">
        <f>F3914*$F$12</f>
        <v>0</v>
      </c>
      <c r="Q3914" s="14">
        <f>G3914*$G$12</f>
        <v>0</v>
      </c>
      <c r="R3914" s="14">
        <f>H3914*$H$12</f>
        <v>337.5</v>
      </c>
      <c r="S3914" s="14">
        <f>(N3914/100)*(I3914*$I$12)+(N3914/100)*(J3914*$J$12)</f>
        <v>35.1</v>
      </c>
      <c r="T3914" s="14">
        <f>(O3914/100)*(K3914*$K$12)</f>
        <v>0</v>
      </c>
      <c r="U3914" s="14">
        <f>(P3914/100)*(K3914*$K$12)+(P3914/100)*(L3914*$L$12)</f>
        <v>0</v>
      </c>
      <c r="V3914" s="14">
        <f>(Q3914/100)*(L3914*$L$12)</f>
        <v>0</v>
      </c>
      <c r="W3914" s="14">
        <f>(R3914/100)*(K3914*$K$12)+(R3914/100)*(L3914*$L$12)</f>
        <v>506.25</v>
      </c>
      <c r="X3914" s="14">
        <f t="shared" si="1225"/>
        <v>74.099999999999994</v>
      </c>
      <c r="Y3914" s="14">
        <f t="shared" si="1226"/>
        <v>0</v>
      </c>
      <c r="Z3914" s="14">
        <f t="shared" si="1227"/>
        <v>0</v>
      </c>
      <c r="AA3914" s="14">
        <f t="shared" si="1228"/>
        <v>0</v>
      </c>
      <c r="AB3914" s="14">
        <f t="shared" si="1230"/>
        <v>843.75</v>
      </c>
      <c r="AC3914" s="15">
        <f t="shared" si="1229"/>
        <v>917.9</v>
      </c>
      <c r="AD3914" s="48">
        <f>(ROUND(AC3914-AC3905,1)/AC3905)</f>
        <v>1.0903083700440529E-2</v>
      </c>
      <c r="AE3914" s="113"/>
      <c r="AF3914" s="60"/>
    </row>
    <row r="3915" spans="1:32">
      <c r="A3915" s="99" t="s">
        <v>834</v>
      </c>
      <c r="B3915" s="91"/>
      <c r="C3915" s="21" t="s">
        <v>327</v>
      </c>
      <c r="D3915" s="12">
        <v>60</v>
      </c>
      <c r="E3915" s="12">
        <v>80</v>
      </c>
      <c r="F3915" s="12">
        <v>0</v>
      </c>
      <c r="G3915" s="12">
        <v>0</v>
      </c>
      <c r="H3915" s="12">
        <v>80</v>
      </c>
      <c r="I3915" s="13">
        <v>10</v>
      </c>
      <c r="J3915" s="13">
        <v>20</v>
      </c>
      <c r="K3915" s="13">
        <v>25</v>
      </c>
      <c r="L3915" s="13">
        <v>25</v>
      </c>
      <c r="M3915" s="13">
        <v>25</v>
      </c>
      <c r="N3915" s="14">
        <f>D3915*$D$13</f>
        <v>90</v>
      </c>
      <c r="O3915" s="14">
        <f>E3915*$E$13</f>
        <v>120</v>
      </c>
      <c r="P3915" s="14">
        <f>F3915*$F$13</f>
        <v>0</v>
      </c>
      <c r="Q3915" s="14">
        <f>G3915*$G$13</f>
        <v>0</v>
      </c>
      <c r="R3915" s="14">
        <f>H3915*$H$13</f>
        <v>120</v>
      </c>
      <c r="S3915" s="14">
        <f>(N3915/100)*(I3915*$I$14)+(N3915/100)*(J3915*$J$14)+(N3915/100)*(M3915*$M$14)</f>
        <v>148.5</v>
      </c>
      <c r="T3915" s="14">
        <f>(O3915/100)*(K3915*$K$13)+(O3915/100)*(M3915*$M$13)</f>
        <v>210</v>
      </c>
      <c r="U3915" s="14">
        <f>(P3915/100)*(K3915*$K$13)+(P3915/100)*(L3915*$L$13)+(P3915/100)*(M3915*$M$13)</f>
        <v>0</v>
      </c>
      <c r="V3915" s="14">
        <f>(Q3915/100)*(L3915*$L$13)+(Q3915/100)*(M3915*$M$13)</f>
        <v>0</v>
      </c>
      <c r="W3915" s="14">
        <f>(R3915/100)*(K3915*$K$13)+(R3915/100)*(L3915*$L$13)+(R3915/100)*(M3915*$M$13)</f>
        <v>300</v>
      </c>
      <c r="X3915" s="14">
        <f t="shared" si="1225"/>
        <v>238.5</v>
      </c>
      <c r="Y3915" s="14">
        <f t="shared" si="1226"/>
        <v>330</v>
      </c>
      <c r="Z3915" s="14">
        <f t="shared" si="1227"/>
        <v>0</v>
      </c>
      <c r="AA3915" s="14">
        <f t="shared" si="1228"/>
        <v>0</v>
      </c>
      <c r="AB3915" s="14">
        <f t="shared" si="1230"/>
        <v>420</v>
      </c>
      <c r="AC3915" s="15">
        <f t="shared" si="1229"/>
        <v>988.5</v>
      </c>
      <c r="AD3915" s="48">
        <f>(ROUND(AC3915-AC3905,1)/AC3905)</f>
        <v>8.8656387665198233E-2</v>
      </c>
      <c r="AE3915" s="113"/>
      <c r="AF3915" s="60"/>
    </row>
    <row r="3916" spans="1:32">
      <c r="A3916" s="99" t="s">
        <v>835</v>
      </c>
      <c r="B3916" s="91"/>
      <c r="C3916" s="21" t="s">
        <v>328</v>
      </c>
      <c r="D3916" s="12">
        <v>200</v>
      </c>
      <c r="E3916" s="12">
        <v>0</v>
      </c>
      <c r="F3916" s="12">
        <v>0</v>
      </c>
      <c r="G3916" s="12">
        <v>0</v>
      </c>
      <c r="H3916" s="12">
        <v>0</v>
      </c>
      <c r="I3916" s="13">
        <v>10</v>
      </c>
      <c r="J3916" s="13">
        <v>20</v>
      </c>
      <c r="K3916" s="13">
        <v>50</v>
      </c>
      <c r="L3916" s="13">
        <v>0</v>
      </c>
      <c r="M3916" s="13">
        <v>0</v>
      </c>
      <c r="N3916" s="14">
        <f>D3916*$D$14</f>
        <v>300</v>
      </c>
      <c r="O3916" s="14">
        <f>E3916*$E$14</f>
        <v>0</v>
      </c>
      <c r="P3916" s="14">
        <f>F3916*$F$14</f>
        <v>0</v>
      </c>
      <c r="Q3916" s="14">
        <f>G3916*$G$14</f>
        <v>0</v>
      </c>
      <c r="R3916" s="14">
        <f>H3916*$H$14</f>
        <v>0</v>
      </c>
      <c r="S3916" s="14">
        <f>(N3916/100)*(I3916*$I$14)+(N3916/100)*(J3916*$J$14)+(N3916/100)*(K3916*$K$14)</f>
        <v>720</v>
      </c>
      <c r="T3916" s="14">
        <f>(O3916/100)*(K3916*$K$14)</f>
        <v>0</v>
      </c>
      <c r="U3916" s="14">
        <f>(P3916/100)*(K3916*$K$14)+(P3916/100)*(L3916*$L$14)</f>
        <v>0</v>
      </c>
      <c r="V3916" s="14">
        <f>(Q3916/100)*(L3916*$L$14)</f>
        <v>0</v>
      </c>
      <c r="W3916" s="14">
        <f>(R3916/100)*(K3916*$L$14)+(R3916/100)*(L3916*$M$14)</f>
        <v>0</v>
      </c>
      <c r="X3916" s="14">
        <f t="shared" si="1225"/>
        <v>1020</v>
      </c>
      <c r="Y3916" s="14">
        <f t="shared" si="1226"/>
        <v>0</v>
      </c>
      <c r="Z3916" s="14">
        <f t="shared" si="1227"/>
        <v>0</v>
      </c>
      <c r="AA3916" s="14">
        <f t="shared" si="1228"/>
        <v>0</v>
      </c>
      <c r="AB3916" s="14">
        <f t="shared" si="1230"/>
        <v>0</v>
      </c>
      <c r="AC3916" s="15">
        <f t="shared" si="1229"/>
        <v>1020</v>
      </c>
      <c r="AD3916" s="48">
        <f>(ROUND(AC3916-AC3905,1)/AC3905)</f>
        <v>0.12334801762114538</v>
      </c>
      <c r="AE3916" s="113"/>
      <c r="AF3916" s="60"/>
    </row>
    <row r="3917" spans="1:32">
      <c r="A3917" s="99"/>
      <c r="B3917" s="91" t="s">
        <v>877</v>
      </c>
      <c r="C3917" s="21" t="s">
        <v>329</v>
      </c>
      <c r="D3917" s="12">
        <v>200</v>
      </c>
      <c r="E3917" s="12">
        <v>0</v>
      </c>
      <c r="F3917" s="12">
        <v>0</v>
      </c>
      <c r="G3917" s="12">
        <v>0</v>
      </c>
      <c r="H3917" s="12">
        <v>0</v>
      </c>
      <c r="I3917" s="13">
        <v>10</v>
      </c>
      <c r="J3917" s="13">
        <v>20</v>
      </c>
      <c r="K3917" s="13">
        <v>0</v>
      </c>
      <c r="L3917" s="13">
        <v>50</v>
      </c>
      <c r="M3917" s="13">
        <v>0</v>
      </c>
      <c r="N3917" s="14">
        <f>D3917*$D$15</f>
        <v>300</v>
      </c>
      <c r="O3917" s="14">
        <f>E3917*$E$15</f>
        <v>0</v>
      </c>
      <c r="P3917" s="14">
        <f>F3917*$F$15</f>
        <v>0</v>
      </c>
      <c r="Q3917" s="14">
        <f>G3917*$G$15</f>
        <v>0</v>
      </c>
      <c r="R3917" s="14">
        <f>H3917*$H$15</f>
        <v>0</v>
      </c>
      <c r="S3917" s="14">
        <f>(N3917/100)*(I3917*$I$15)+(N3917/100)*(J3917*$J$15)+(N3917/100)*(L3917*$L$15)</f>
        <v>720</v>
      </c>
      <c r="T3917" s="14">
        <f>(O3917/100)*(K3917*$K$15)</f>
        <v>0</v>
      </c>
      <c r="U3917" s="14">
        <f>(P3917/100)*(K3917*$K$15)+(P3917/100)*(L3917*$L$15)</f>
        <v>0</v>
      </c>
      <c r="V3917" s="14">
        <f>(Q3917/100)*(L3917*$L$15)</f>
        <v>0</v>
      </c>
      <c r="W3917" s="14">
        <f>(R3917/100)*(K3917*$K$15)+(R3917/100)*(L3917*$L$15)</f>
        <v>0</v>
      </c>
      <c r="X3917" s="14">
        <f t="shared" si="1225"/>
        <v>1020</v>
      </c>
      <c r="Y3917" s="14">
        <f t="shared" si="1226"/>
        <v>0</v>
      </c>
      <c r="Z3917" s="14">
        <f t="shared" si="1227"/>
        <v>0</v>
      </c>
      <c r="AA3917" s="14">
        <f t="shared" si="1228"/>
        <v>0</v>
      </c>
      <c r="AB3917" s="14">
        <f t="shared" si="1230"/>
        <v>0</v>
      </c>
      <c r="AC3917" s="15">
        <f t="shared" si="1229"/>
        <v>1020</v>
      </c>
      <c r="AD3917" s="48">
        <f>(ROUND(AC3917-AC3905,1)/AC3905)</f>
        <v>0.12334801762114538</v>
      </c>
      <c r="AE3917" s="113"/>
      <c r="AF3917" s="60"/>
    </row>
    <row r="3918" spans="1:32">
      <c r="A3918" s="99"/>
      <c r="B3918" s="91"/>
      <c r="C3918" s="21" t="s">
        <v>325</v>
      </c>
      <c r="D3918" s="12">
        <v>60</v>
      </c>
      <c r="E3918" s="12">
        <v>80</v>
      </c>
      <c r="F3918" s="12">
        <v>0</v>
      </c>
      <c r="G3918" s="12">
        <v>0</v>
      </c>
      <c r="H3918" s="12">
        <v>80</v>
      </c>
      <c r="I3918" s="13">
        <v>10</v>
      </c>
      <c r="J3918" s="13">
        <v>100</v>
      </c>
      <c r="K3918" s="13">
        <v>25</v>
      </c>
      <c r="L3918" s="13">
        <v>25</v>
      </c>
      <c r="M3918" s="13">
        <v>0</v>
      </c>
      <c r="N3918" s="14">
        <f>D3918*$D$16</f>
        <v>96</v>
      </c>
      <c r="O3918" s="14">
        <f>E3918*$E$16</f>
        <v>128</v>
      </c>
      <c r="P3918" s="14">
        <f>F3918*$F$16</f>
        <v>0</v>
      </c>
      <c r="Q3918" s="14">
        <f>G3918*$G$16</f>
        <v>0</v>
      </c>
      <c r="R3918" s="14">
        <f>H3918*$H$16</f>
        <v>128</v>
      </c>
      <c r="S3918" s="14">
        <f>(N3918/100)*(I3918*$I$16)+(N3918/100)*(J3918*$J$16)</f>
        <v>441.6</v>
      </c>
      <c r="T3918" s="14">
        <f>(O3918/100)*(K3918*$K$16)</f>
        <v>96</v>
      </c>
      <c r="U3918" s="14">
        <f>(P3918/100)*(K3918*$K$16)+(P3918/100)*(L3918*$L$16)</f>
        <v>0</v>
      </c>
      <c r="V3918" s="14">
        <f>(Q3918/100)*(L3918*$L$16)</f>
        <v>0</v>
      </c>
      <c r="W3918" s="14">
        <f>(R3918/100)*(K3918*$K$16)+(R3918/100)*(L3918*$L$16)</f>
        <v>192</v>
      </c>
      <c r="X3918" s="14">
        <f t="shared" si="1225"/>
        <v>537.6</v>
      </c>
      <c r="Y3918" s="14">
        <f t="shared" si="1226"/>
        <v>224</v>
      </c>
      <c r="Z3918" s="14">
        <f t="shared" si="1227"/>
        <v>0</v>
      </c>
      <c r="AA3918" s="14">
        <f t="shared" si="1228"/>
        <v>0</v>
      </c>
      <c r="AB3918" s="14">
        <f t="shared" si="1230"/>
        <v>320</v>
      </c>
      <c r="AC3918" s="15">
        <f t="shared" si="1229"/>
        <v>1081.5999999999999</v>
      </c>
      <c r="AD3918" s="48">
        <f>(ROUND(AC3918-AC3905,1)/AC3905)</f>
        <v>0.19118942731277533</v>
      </c>
      <c r="AE3918" s="113"/>
      <c r="AF3918" s="60"/>
    </row>
    <row r="3919" spans="1:32">
      <c r="A3919" s="99"/>
      <c r="B3919" s="91"/>
      <c r="C3919" s="21" t="s">
        <v>326</v>
      </c>
      <c r="D3919" s="12">
        <v>60</v>
      </c>
      <c r="E3919" s="12">
        <v>80</v>
      </c>
      <c r="F3919" s="12">
        <v>0</v>
      </c>
      <c r="G3919" s="12">
        <v>0</v>
      </c>
      <c r="H3919" s="12">
        <v>80</v>
      </c>
      <c r="I3919" s="13">
        <v>80</v>
      </c>
      <c r="J3919" s="13">
        <v>20</v>
      </c>
      <c r="K3919" s="13">
        <v>25</v>
      </c>
      <c r="L3919" s="13">
        <v>25</v>
      </c>
      <c r="M3919" s="13">
        <v>0</v>
      </c>
      <c r="N3919" s="14">
        <f>D3919*$D$17</f>
        <v>96</v>
      </c>
      <c r="O3919" s="14">
        <f>E3919*$E$17</f>
        <v>128</v>
      </c>
      <c r="P3919" s="14">
        <f>F3919*$F$17</f>
        <v>0</v>
      </c>
      <c r="Q3919" s="14">
        <f>G3919*$G$17</f>
        <v>0</v>
      </c>
      <c r="R3919" s="14">
        <f>H3919*$H$17</f>
        <v>128</v>
      </c>
      <c r="S3919" s="14">
        <f>(N3919/100)*(I3919*$I$17)+(N3919/100)*(J3919*$J$17)</f>
        <v>364.79999999999995</v>
      </c>
      <c r="T3919" s="14">
        <f>(O3919/100)*(K3919*$K$17)</f>
        <v>96</v>
      </c>
      <c r="U3919" s="14">
        <f>(P3919/100)*(K3919*$K$17)+(P3919/100)*(L3919*$L$17)</f>
        <v>0</v>
      </c>
      <c r="V3919" s="14">
        <f>(Q3919/100)*(L3919*$L$17)</f>
        <v>0</v>
      </c>
      <c r="W3919" s="14">
        <f>(R3919/100)*(K3919*$K$17)+(R3919/100)*(L3919*$L$17)</f>
        <v>192</v>
      </c>
      <c r="X3919" s="14">
        <f t="shared" si="1225"/>
        <v>460.79999999999995</v>
      </c>
      <c r="Y3919" s="14">
        <f t="shared" si="1226"/>
        <v>224</v>
      </c>
      <c r="Z3919" s="14">
        <f t="shared" si="1227"/>
        <v>0</v>
      </c>
      <c r="AA3919" s="14">
        <f t="shared" si="1228"/>
        <v>0</v>
      </c>
      <c r="AB3919" s="14">
        <f t="shared" si="1230"/>
        <v>320</v>
      </c>
      <c r="AC3919" s="15">
        <f t="shared" si="1229"/>
        <v>1004.8</v>
      </c>
      <c r="AD3919" s="48">
        <f>(ROUND(AC3919-AC3905,1)/AC3905)</f>
        <v>0.1066079295154185</v>
      </c>
      <c r="AE3919" s="113"/>
      <c r="AF3919" s="60"/>
    </row>
    <row r="3920" spans="1:32">
      <c r="A3920" s="107"/>
      <c r="B3920" s="152" t="s">
        <v>426</v>
      </c>
      <c r="C3920" s="152"/>
      <c r="D3920" s="152"/>
      <c r="E3920" s="152"/>
      <c r="F3920" s="152"/>
      <c r="G3920" s="152"/>
      <c r="H3920" s="152"/>
      <c r="I3920" s="152"/>
      <c r="J3920" s="152"/>
      <c r="K3920" s="152"/>
      <c r="L3920" s="152"/>
      <c r="M3920" s="152"/>
      <c r="N3920" s="152"/>
      <c r="O3920" s="152"/>
      <c r="P3920" s="152"/>
      <c r="Q3920" s="152"/>
      <c r="R3920" s="152"/>
      <c r="S3920" s="152"/>
      <c r="T3920" s="152"/>
      <c r="U3920" s="152"/>
      <c r="V3920" s="152"/>
      <c r="W3920" s="152"/>
      <c r="X3920" s="152"/>
      <c r="Y3920" s="152"/>
      <c r="Z3920" s="152"/>
      <c r="AA3920" s="152"/>
      <c r="AB3920" s="152"/>
      <c r="AC3920" s="18">
        <v>500</v>
      </c>
      <c r="AD3920" s="18"/>
      <c r="AE3920" s="113"/>
      <c r="AF3920" s="60"/>
    </row>
    <row r="3921" spans="1:32">
      <c r="A3921" s="106" t="s">
        <v>0</v>
      </c>
      <c r="B3921" s="87" t="s">
        <v>227</v>
      </c>
      <c r="C3921" s="21" t="s">
        <v>243</v>
      </c>
      <c r="D3921" s="12">
        <v>114</v>
      </c>
      <c r="E3921" s="12">
        <v>0</v>
      </c>
      <c r="F3921" s="12">
        <v>0</v>
      </c>
      <c r="G3921" s="12">
        <v>0</v>
      </c>
      <c r="H3921" s="12">
        <v>0</v>
      </c>
      <c r="I3921" s="13">
        <v>60</v>
      </c>
      <c r="J3921" s="13">
        <v>20</v>
      </c>
      <c r="K3921" s="13">
        <v>0</v>
      </c>
      <c r="L3921" s="13">
        <v>0</v>
      </c>
      <c r="M3921" s="13">
        <v>0</v>
      </c>
      <c r="N3921" s="14">
        <f>D3921*$D$3</f>
        <v>228</v>
      </c>
      <c r="O3921" s="14">
        <f>E3921*$E$3</f>
        <v>0</v>
      </c>
      <c r="P3921" s="14">
        <f>F3921*$F$3</f>
        <v>0</v>
      </c>
      <c r="Q3921" s="14">
        <f>G3921*$G$3</f>
        <v>0</v>
      </c>
      <c r="R3921" s="14">
        <f>H3921*$H$3</f>
        <v>0</v>
      </c>
      <c r="S3921" s="14">
        <f>(N3921/100)*(I3921*$I$3)+(N3921/100)*(J3921*$J$3)</f>
        <v>547.19999999999993</v>
      </c>
      <c r="T3921" s="14">
        <f>(O3921/100)*(K3921*$K$3)</f>
        <v>0</v>
      </c>
      <c r="U3921" s="14">
        <f>(P3921/100)*(K3921*$K$3)+(P3921/100)*(L3921*$L$3)</f>
        <v>0</v>
      </c>
      <c r="V3921" s="14">
        <f>(Q3921/100)*(L3921*$L$3)</f>
        <v>0</v>
      </c>
      <c r="W3921" s="14">
        <f>(R3921/100)*(K3921*$K$3)+(R3921/100)*(L3921*$L$3)</f>
        <v>0</v>
      </c>
      <c r="X3921" s="14">
        <f t="shared" ref="X3921:AB3923" si="1231">N3921+S3921</f>
        <v>775.19999999999993</v>
      </c>
      <c r="Y3921" s="14">
        <f t="shared" si="1231"/>
        <v>0</v>
      </c>
      <c r="Z3921" s="14">
        <f t="shared" si="1231"/>
        <v>0</v>
      </c>
      <c r="AA3921" s="14">
        <f t="shared" si="1231"/>
        <v>0</v>
      </c>
      <c r="AB3921" s="14">
        <f t="shared" si="1231"/>
        <v>0</v>
      </c>
      <c r="AC3921" s="15">
        <f>ROUND(X3921+Y3921+Z3921+AA3921+AB3921,1)</f>
        <v>775.2</v>
      </c>
      <c r="AD3921" s="48">
        <v>0</v>
      </c>
      <c r="AE3921" s="113"/>
      <c r="AF3921" s="60"/>
    </row>
    <row r="3922" spans="1:32">
      <c r="A3922" s="99" t="s">
        <v>802</v>
      </c>
      <c r="B3922" s="87">
        <v>14</v>
      </c>
      <c r="C3922" s="21" t="s">
        <v>324</v>
      </c>
      <c r="D3922" s="12">
        <v>114</v>
      </c>
      <c r="E3922" s="12">
        <v>0</v>
      </c>
      <c r="F3922" s="12">
        <v>0</v>
      </c>
      <c r="G3922" s="12">
        <v>0</v>
      </c>
      <c r="H3922" s="12">
        <v>0</v>
      </c>
      <c r="I3922" s="13">
        <v>75</v>
      </c>
      <c r="J3922" s="13">
        <v>35</v>
      </c>
      <c r="K3922" s="13">
        <v>0</v>
      </c>
      <c r="L3922" s="13">
        <v>0</v>
      </c>
      <c r="M3922" s="13">
        <v>0</v>
      </c>
      <c r="N3922" s="14">
        <f>D3922*$D$4</f>
        <v>182.4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0</v>
      </c>
      <c r="S3922" s="14">
        <f>(N3922/100)*(I3922*$I$4)+(N3922/100)*(J3922*$J$4)</f>
        <v>702.24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0</v>
      </c>
      <c r="X3922" s="14">
        <f t="shared" si="1231"/>
        <v>884.64</v>
      </c>
      <c r="Y3922" s="14">
        <f t="shared" si="1231"/>
        <v>0</v>
      </c>
      <c r="Z3922" s="14">
        <f t="shared" si="1231"/>
        <v>0</v>
      </c>
      <c r="AA3922" s="14">
        <f t="shared" si="1231"/>
        <v>0</v>
      </c>
      <c r="AB3922" s="14">
        <f t="shared" si="1231"/>
        <v>0</v>
      </c>
      <c r="AC3922" s="15">
        <f>ROUND(X3922+Y3922+Z3922+AA3922+AB3922,1)</f>
        <v>884.6</v>
      </c>
      <c r="AD3922" s="48">
        <f>(ROUND(AC3922-AC3921,1)/AC3921)</f>
        <v>0.14112487100103199</v>
      </c>
      <c r="AE3922" s="113"/>
      <c r="AF3922" s="60"/>
    </row>
    <row r="3923" spans="1:32">
      <c r="A3923" s="99" t="s">
        <v>803</v>
      </c>
      <c r="B3923" s="87">
        <v>20</v>
      </c>
      <c r="C3923" s="21" t="s">
        <v>836</v>
      </c>
      <c r="D3923" s="12">
        <v>114</v>
      </c>
      <c r="E3923" s="12">
        <v>0</v>
      </c>
      <c r="F3923" s="12">
        <v>0</v>
      </c>
      <c r="G3923" s="12">
        <v>0</v>
      </c>
      <c r="H3923" s="12">
        <v>0</v>
      </c>
      <c r="I3923" s="13">
        <v>60</v>
      </c>
      <c r="J3923" s="13">
        <v>20</v>
      </c>
      <c r="K3923" s="13">
        <v>0</v>
      </c>
      <c r="L3923" s="13">
        <v>0</v>
      </c>
      <c r="M3923" s="13">
        <v>0</v>
      </c>
      <c r="N3923" s="14">
        <f>D3923*$D$5</f>
        <v>228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0</v>
      </c>
      <c r="S3923" s="14">
        <f>(N3923/100)*(I3923*$I$5)+(N3923/100)*(J3923*$J$5)</f>
        <v>510.71999999999997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0</v>
      </c>
      <c r="X3923" s="14">
        <f t="shared" si="1231"/>
        <v>738.72</v>
      </c>
      <c r="Y3923" s="14">
        <f t="shared" si="1231"/>
        <v>0</v>
      </c>
      <c r="Z3923" s="14">
        <f t="shared" si="1231"/>
        <v>0</v>
      </c>
      <c r="AA3923" s="14">
        <f t="shared" si="1231"/>
        <v>0</v>
      </c>
      <c r="AB3923" s="14">
        <f t="shared" si="1231"/>
        <v>0</v>
      </c>
      <c r="AC3923" s="15">
        <f t="shared" ref="AC3923:AC3935" si="1232">ROUND(X3923+Y3923+Z3923+AA3923+AB3923,1)</f>
        <v>738.7</v>
      </c>
      <c r="AD3923" s="48">
        <f>(ROUND(AC3923-AC3921,1)/AC3921)</f>
        <v>-4.7084623323013414E-2</v>
      </c>
      <c r="AE3923" s="113"/>
      <c r="AF3923" s="60"/>
    </row>
    <row r="3924" spans="1:32">
      <c r="A3924" s="99" t="s">
        <v>804</v>
      </c>
      <c r="B3924" s="87">
        <v>0</v>
      </c>
      <c r="C3924" s="21" t="s">
        <v>337</v>
      </c>
      <c r="D3924" s="12">
        <v>114</v>
      </c>
      <c r="E3924" s="12">
        <v>0</v>
      </c>
      <c r="F3924" s="12">
        <v>0</v>
      </c>
      <c r="G3924" s="12">
        <v>0</v>
      </c>
      <c r="H3924" s="12">
        <v>0</v>
      </c>
      <c r="I3924" s="13">
        <v>60</v>
      </c>
      <c r="J3924" s="13">
        <v>20</v>
      </c>
      <c r="K3924" s="13">
        <v>0</v>
      </c>
      <c r="L3924" s="13">
        <v>0</v>
      </c>
      <c r="M3924" s="13">
        <v>0</v>
      </c>
      <c r="N3924" s="14">
        <f>D3924*$D$6</f>
        <v>228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0</v>
      </c>
      <c r="S3924" s="14">
        <f>(N3924/100)*(I3924*$I$6)+(N3924/100)*(J3924*$J$6)</f>
        <v>510.71999999999997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0</v>
      </c>
      <c r="X3924" s="14">
        <f t="shared" ref="X3924:X3935" si="1233">N3924+S3924</f>
        <v>738.72</v>
      </c>
      <c r="Y3924" s="14">
        <f t="shared" ref="Y3924:Y3935" si="1234">O3924+T3924</f>
        <v>0</v>
      </c>
      <c r="Z3924" s="14">
        <f t="shared" ref="Z3924:Z3935" si="1235">P3924+U3924</f>
        <v>0</v>
      </c>
      <c r="AA3924" s="14">
        <f t="shared" ref="AA3924:AA3935" si="1236">Q3924+V3924</f>
        <v>0</v>
      </c>
      <c r="AB3924" s="14">
        <f t="shared" ref="AB3924:AB3952" si="1237">R3924+W3924</f>
        <v>0</v>
      </c>
      <c r="AC3924" s="15">
        <f t="shared" si="1232"/>
        <v>738.7</v>
      </c>
      <c r="AD3924" s="48">
        <f>(ROUND(AC3924-AC3921,1)/AC3921)</f>
        <v>-4.7084623323013414E-2</v>
      </c>
      <c r="AE3924" s="113" t="s">
        <v>801</v>
      </c>
      <c r="AF3924" s="60"/>
    </row>
    <row r="3925" spans="1:32">
      <c r="A3925" s="99" t="s">
        <v>805</v>
      </c>
      <c r="B3925" s="87">
        <v>0</v>
      </c>
      <c r="C3925" s="21" t="s">
        <v>338</v>
      </c>
      <c r="D3925" s="12">
        <v>114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D3925*$D$7</f>
        <v>228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0</v>
      </c>
      <c r="S3925" s="14">
        <f>(N3925/100)*(I3925*$I$7)+(N3925/100)*(J3925*$J$7)</f>
        <v>510.71999999999997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0</v>
      </c>
      <c r="X3925" s="14">
        <f t="shared" si="1233"/>
        <v>738.72</v>
      </c>
      <c r="Y3925" s="14">
        <f t="shared" si="1234"/>
        <v>0</v>
      </c>
      <c r="Z3925" s="14">
        <f t="shared" si="1235"/>
        <v>0</v>
      </c>
      <c r="AA3925" s="14">
        <f t="shared" si="1236"/>
        <v>0</v>
      </c>
      <c r="AB3925" s="14">
        <f t="shared" si="1237"/>
        <v>0</v>
      </c>
      <c r="AC3925" s="15">
        <f t="shared" si="1232"/>
        <v>738.7</v>
      </c>
      <c r="AD3925" s="48">
        <f>(ROUND(AC3925-AC3921,1)/AC3921)</f>
        <v>-4.7084623323013414E-2</v>
      </c>
      <c r="AE3925" s="113"/>
      <c r="AF3925" s="60"/>
    </row>
    <row r="3926" spans="1:32">
      <c r="A3926" s="99" t="s">
        <v>655</v>
      </c>
      <c r="B3926" s="87"/>
      <c r="C3926" s="21" t="s">
        <v>339</v>
      </c>
      <c r="D3926" s="12">
        <v>114</v>
      </c>
      <c r="E3926" s="12">
        <v>0</v>
      </c>
      <c r="F3926" s="12">
        <v>0</v>
      </c>
      <c r="G3926" s="12">
        <v>0</v>
      </c>
      <c r="H3926" s="12">
        <v>0</v>
      </c>
      <c r="I3926" s="13">
        <v>60</v>
      </c>
      <c r="J3926" s="13">
        <v>20</v>
      </c>
      <c r="K3926" s="13">
        <v>0</v>
      </c>
      <c r="L3926" s="13">
        <v>0</v>
      </c>
      <c r="M3926" s="13">
        <v>0</v>
      </c>
      <c r="N3926" s="14">
        <f>D3926*$D$8</f>
        <v>228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0</v>
      </c>
      <c r="S3926" s="14">
        <f>(N3926/100)*(I3926*$I$8)+(N3926/100)*(J3926*$J$8)</f>
        <v>510.71999999999997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0</v>
      </c>
      <c r="X3926" s="14">
        <f t="shared" si="1233"/>
        <v>738.72</v>
      </c>
      <c r="Y3926" s="14">
        <f t="shared" si="1234"/>
        <v>0</v>
      </c>
      <c r="Z3926" s="14">
        <f t="shared" si="1235"/>
        <v>0</v>
      </c>
      <c r="AA3926" s="14">
        <f t="shared" si="1236"/>
        <v>0</v>
      </c>
      <c r="AB3926" s="14">
        <f t="shared" si="1237"/>
        <v>0</v>
      </c>
      <c r="AC3926" s="15">
        <f t="shared" si="1232"/>
        <v>738.7</v>
      </c>
      <c r="AD3926" s="48">
        <f>(ROUND(AC3926-AC3921,1)/AC3921)</f>
        <v>-4.7084623323013414E-2</v>
      </c>
      <c r="AE3926" s="113"/>
      <c r="AF3926" s="60"/>
    </row>
    <row r="3927" spans="1:32">
      <c r="A3927" s="99" t="s">
        <v>596</v>
      </c>
      <c r="B3927" s="87"/>
      <c r="C3927" s="21" t="s">
        <v>1</v>
      </c>
      <c r="D3927" s="12">
        <v>57</v>
      </c>
      <c r="E3927" s="12">
        <v>114</v>
      </c>
      <c r="F3927" s="12">
        <v>0</v>
      </c>
      <c r="G3927" s="12">
        <v>0</v>
      </c>
      <c r="H3927" s="12">
        <v>0</v>
      </c>
      <c r="I3927" s="13">
        <v>60</v>
      </c>
      <c r="J3927" s="13">
        <v>20</v>
      </c>
      <c r="K3927" s="13">
        <v>85</v>
      </c>
      <c r="L3927" s="13">
        <v>0</v>
      </c>
      <c r="M3927" s="13">
        <v>0</v>
      </c>
      <c r="N3927" s="14">
        <f>D3927*$D$9</f>
        <v>74.100000000000009</v>
      </c>
      <c r="O3927" s="14">
        <f>E3927*$E$9</f>
        <v>171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177.84000000000003</v>
      </c>
      <c r="T3927" s="14">
        <f>(O3927/100)*(K3927*$K$9)</f>
        <v>436.05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3"/>
        <v>251.94000000000005</v>
      </c>
      <c r="Y3927" s="14">
        <f t="shared" si="1234"/>
        <v>607.04999999999995</v>
      </c>
      <c r="Z3927" s="14">
        <f t="shared" si="1235"/>
        <v>0</v>
      </c>
      <c r="AA3927" s="14">
        <f t="shared" si="1236"/>
        <v>0</v>
      </c>
      <c r="AB3927" s="14">
        <f t="shared" si="1237"/>
        <v>0</v>
      </c>
      <c r="AC3927" s="15">
        <f t="shared" si="1232"/>
        <v>859</v>
      </c>
      <c r="AD3927" s="48">
        <f>(ROUND(AC3927-AC3921,1)/AC3921)</f>
        <v>0.10810113519091846</v>
      </c>
      <c r="AE3927" s="113"/>
      <c r="AF3927" s="60"/>
    </row>
    <row r="3928" spans="1:32">
      <c r="A3928" s="99" t="s">
        <v>831</v>
      </c>
      <c r="B3928" s="87"/>
      <c r="C3928" s="21" t="s">
        <v>2</v>
      </c>
      <c r="D3928" s="12">
        <v>57</v>
      </c>
      <c r="E3928" s="12">
        <v>0</v>
      </c>
      <c r="F3928" s="12">
        <v>114</v>
      </c>
      <c r="G3928" s="12">
        <v>0</v>
      </c>
      <c r="H3928" s="12">
        <v>0</v>
      </c>
      <c r="I3928" s="13">
        <v>60</v>
      </c>
      <c r="J3928" s="13">
        <v>20</v>
      </c>
      <c r="K3928" s="13">
        <v>42.5</v>
      </c>
      <c r="L3928" s="13">
        <v>42.5</v>
      </c>
      <c r="M3928" s="13">
        <v>0</v>
      </c>
      <c r="N3928" s="14">
        <f>D3928*$D$10</f>
        <v>74.100000000000009</v>
      </c>
      <c r="O3928" s="14">
        <f>E3928*$E$10</f>
        <v>0</v>
      </c>
      <c r="P3928" s="14">
        <f>F3928*$F$10</f>
        <v>171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177.84000000000003</v>
      </c>
      <c r="T3928" s="14">
        <f>(O3928/100)*(K3928*$J$10)</f>
        <v>0</v>
      </c>
      <c r="U3928" s="14">
        <f>(P3928/100)*(K3928*$K$10)+(P3928/100)*(L3928*$L$10)</f>
        <v>436.05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3"/>
        <v>251.94000000000005</v>
      </c>
      <c r="Y3928" s="14">
        <f t="shared" si="1234"/>
        <v>0</v>
      </c>
      <c r="Z3928" s="14">
        <f t="shared" si="1235"/>
        <v>607.04999999999995</v>
      </c>
      <c r="AA3928" s="14">
        <f t="shared" si="1236"/>
        <v>0</v>
      </c>
      <c r="AB3928" s="14">
        <f t="shared" si="1237"/>
        <v>0</v>
      </c>
      <c r="AC3928" s="15">
        <f t="shared" si="1232"/>
        <v>859</v>
      </c>
      <c r="AD3928" s="48">
        <f>(ROUND(AC3928-AC3921,1)/AC3921)</f>
        <v>0.10810113519091846</v>
      </c>
      <c r="AE3928" s="113"/>
      <c r="AF3928" s="60"/>
    </row>
    <row r="3929" spans="1:32">
      <c r="A3929" s="99" t="s">
        <v>832</v>
      </c>
      <c r="B3929" s="87"/>
      <c r="C3929" s="21" t="s">
        <v>3</v>
      </c>
      <c r="D3929" s="12">
        <v>57</v>
      </c>
      <c r="E3929" s="12">
        <v>0</v>
      </c>
      <c r="F3929" s="12">
        <v>0</v>
      </c>
      <c r="G3929" s="12">
        <v>114</v>
      </c>
      <c r="H3929" s="12">
        <v>0</v>
      </c>
      <c r="I3929" s="13">
        <v>60</v>
      </c>
      <c r="J3929" s="13">
        <v>20</v>
      </c>
      <c r="K3929" s="13">
        <v>0</v>
      </c>
      <c r="L3929" s="13">
        <v>85</v>
      </c>
      <c r="M3929" s="13">
        <v>0</v>
      </c>
      <c r="N3929" s="14">
        <f>D3929*$D$11</f>
        <v>74.100000000000009</v>
      </c>
      <c r="O3929" s="14">
        <f>E3929*$E$11</f>
        <v>0</v>
      </c>
      <c r="P3929" s="14">
        <f>F3929*$F$11</f>
        <v>0</v>
      </c>
      <c r="Q3929" s="14">
        <f>G3929*$G$11</f>
        <v>171</v>
      </c>
      <c r="R3929" s="14">
        <f>H3929*$H$11</f>
        <v>0</v>
      </c>
      <c r="S3929" s="14">
        <f>(N3929/100)*(I3929*$I$11)+(N3929/100)*(J3929*$J$11)</f>
        <v>177.84000000000003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436.05</v>
      </c>
      <c r="W3929" s="14">
        <f>(R3929/100)*(K3929*$K$11)+(R3929/100)*(L3929*$L$11)</f>
        <v>0</v>
      </c>
      <c r="X3929" s="14">
        <f t="shared" si="1233"/>
        <v>251.94000000000005</v>
      </c>
      <c r="Y3929" s="14">
        <f t="shared" si="1234"/>
        <v>0</v>
      </c>
      <c r="Z3929" s="14">
        <f t="shared" si="1235"/>
        <v>0</v>
      </c>
      <c r="AA3929" s="14">
        <f t="shared" si="1236"/>
        <v>607.04999999999995</v>
      </c>
      <c r="AB3929" s="14">
        <f t="shared" si="1237"/>
        <v>0</v>
      </c>
      <c r="AC3929" s="15">
        <f t="shared" si="1232"/>
        <v>859</v>
      </c>
      <c r="AD3929" s="48">
        <f>(ROUND(AC3929-AC3921,1)/AC3921)</f>
        <v>0.10810113519091846</v>
      </c>
      <c r="AE3929" s="113"/>
      <c r="AF3929" s="60"/>
    </row>
    <row r="3930" spans="1:32">
      <c r="A3930" s="99" t="s">
        <v>833</v>
      </c>
      <c r="B3930" s="87"/>
      <c r="C3930" s="21" t="s">
        <v>4</v>
      </c>
      <c r="D3930" s="12">
        <v>57</v>
      </c>
      <c r="E3930" s="12">
        <v>0</v>
      </c>
      <c r="F3930" s="12">
        <v>0</v>
      </c>
      <c r="G3930" s="12">
        <v>0</v>
      </c>
      <c r="H3930" s="12">
        <v>114</v>
      </c>
      <c r="I3930" s="13">
        <v>60</v>
      </c>
      <c r="J3930" s="13">
        <v>20</v>
      </c>
      <c r="K3930" s="13">
        <v>42.5</v>
      </c>
      <c r="L3930" s="13">
        <v>42.5</v>
      </c>
      <c r="M3930" s="13">
        <v>0</v>
      </c>
      <c r="N3930" s="14">
        <f>D3930*$D$12</f>
        <v>74.100000000000009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171</v>
      </c>
      <c r="S3930" s="14">
        <f>(N3930/100)*(I3930*$I$12)+(N3930/100)*(J3930*$J$12)</f>
        <v>177.84000000000003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436.05</v>
      </c>
      <c r="X3930" s="14">
        <f t="shared" si="1233"/>
        <v>251.94000000000005</v>
      </c>
      <c r="Y3930" s="14">
        <f t="shared" si="1234"/>
        <v>0</v>
      </c>
      <c r="Z3930" s="14">
        <f t="shared" si="1235"/>
        <v>0</v>
      </c>
      <c r="AA3930" s="14">
        <f t="shared" si="1236"/>
        <v>0</v>
      </c>
      <c r="AB3930" s="14">
        <f t="shared" si="1237"/>
        <v>607.04999999999995</v>
      </c>
      <c r="AC3930" s="15">
        <f t="shared" si="1232"/>
        <v>859</v>
      </c>
      <c r="AD3930" s="48">
        <f>(ROUND(AC3930-AC3921,1)/AC3921)</f>
        <v>0.10810113519091846</v>
      </c>
      <c r="AE3930" s="113"/>
      <c r="AF3930" s="60"/>
    </row>
    <row r="3931" spans="1:32">
      <c r="A3931" s="99" t="s">
        <v>834</v>
      </c>
      <c r="B3931" s="87"/>
      <c r="C3931" s="21" t="s">
        <v>327</v>
      </c>
      <c r="D3931" s="12">
        <v>114</v>
      </c>
      <c r="E3931" s="12">
        <v>0</v>
      </c>
      <c r="F3931" s="12">
        <v>0</v>
      </c>
      <c r="G3931" s="12">
        <v>0</v>
      </c>
      <c r="H3931" s="12">
        <v>0</v>
      </c>
      <c r="I3931" s="13">
        <v>60</v>
      </c>
      <c r="J3931" s="13">
        <v>20</v>
      </c>
      <c r="K3931" s="13">
        <v>0</v>
      </c>
      <c r="L3931" s="13">
        <v>0</v>
      </c>
      <c r="M3931" s="13">
        <v>70</v>
      </c>
      <c r="N3931" s="14">
        <f>D3931*$D$13</f>
        <v>171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0</v>
      </c>
      <c r="S3931" s="14">
        <f>(N3931/100)*(I3931*$I$14)+(N3931/100)*(J3931*$J$14)+(N3931/100)*(M3931*$M$14)</f>
        <v>769.5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0</v>
      </c>
      <c r="X3931" s="14">
        <f t="shared" si="1233"/>
        <v>940.5</v>
      </c>
      <c r="Y3931" s="14">
        <f t="shared" si="1234"/>
        <v>0</v>
      </c>
      <c r="Z3931" s="14">
        <f t="shared" si="1235"/>
        <v>0</v>
      </c>
      <c r="AA3931" s="14">
        <f t="shared" si="1236"/>
        <v>0</v>
      </c>
      <c r="AB3931" s="14">
        <f t="shared" si="1237"/>
        <v>0</v>
      </c>
      <c r="AC3931" s="15">
        <f t="shared" si="1232"/>
        <v>940.5</v>
      </c>
      <c r="AD3931" s="48">
        <f>(ROUND(AC3931-AC3921,1)/AC3921)</f>
        <v>0.21323529411764705</v>
      </c>
      <c r="AE3931" s="113"/>
      <c r="AF3931" s="60"/>
    </row>
    <row r="3932" spans="1:32">
      <c r="A3932" s="99" t="s">
        <v>835</v>
      </c>
      <c r="B3932" s="87"/>
      <c r="C3932" s="21" t="s">
        <v>328</v>
      </c>
      <c r="D3932" s="12">
        <v>114</v>
      </c>
      <c r="E3932" s="12">
        <v>0</v>
      </c>
      <c r="F3932" s="12">
        <v>0</v>
      </c>
      <c r="G3932" s="12">
        <v>0</v>
      </c>
      <c r="H3932" s="12">
        <v>0</v>
      </c>
      <c r="I3932" s="13">
        <v>60</v>
      </c>
      <c r="J3932" s="13">
        <v>20</v>
      </c>
      <c r="K3932" s="13">
        <v>70</v>
      </c>
      <c r="L3932" s="13">
        <v>0</v>
      </c>
      <c r="M3932" s="13">
        <v>0</v>
      </c>
      <c r="N3932" s="14">
        <f>D3932*$D$14</f>
        <v>171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769.5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3"/>
        <v>940.5</v>
      </c>
      <c r="Y3932" s="14">
        <f t="shared" si="1234"/>
        <v>0</v>
      </c>
      <c r="Z3932" s="14">
        <f t="shared" si="1235"/>
        <v>0</v>
      </c>
      <c r="AA3932" s="14">
        <f t="shared" si="1236"/>
        <v>0</v>
      </c>
      <c r="AB3932" s="14">
        <f t="shared" si="1237"/>
        <v>0</v>
      </c>
      <c r="AC3932" s="15">
        <f t="shared" si="1232"/>
        <v>940.5</v>
      </c>
      <c r="AD3932" s="48">
        <f>(ROUND(AC3932-AC3921,1)/AC3921)</f>
        <v>0.21323529411764705</v>
      </c>
      <c r="AE3932" s="113"/>
      <c r="AF3932" s="60"/>
    </row>
    <row r="3933" spans="1:32">
      <c r="A3933" s="99"/>
      <c r="B3933" s="87"/>
      <c r="C3933" s="21" t="s">
        <v>329</v>
      </c>
      <c r="D3933" s="12">
        <v>114</v>
      </c>
      <c r="E3933" s="12">
        <v>0</v>
      </c>
      <c r="F3933" s="12">
        <v>0</v>
      </c>
      <c r="G3933" s="12">
        <v>0</v>
      </c>
      <c r="H3933" s="12">
        <v>0</v>
      </c>
      <c r="I3933" s="13">
        <v>60</v>
      </c>
      <c r="J3933" s="13">
        <v>20</v>
      </c>
      <c r="K3933" s="13">
        <v>0</v>
      </c>
      <c r="L3933" s="13">
        <v>70</v>
      </c>
      <c r="M3933" s="13">
        <v>0</v>
      </c>
      <c r="N3933" s="14">
        <f>D3933*$D$15</f>
        <v>171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769.5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3"/>
        <v>940.5</v>
      </c>
      <c r="Y3933" s="14">
        <f t="shared" si="1234"/>
        <v>0</v>
      </c>
      <c r="Z3933" s="14">
        <f t="shared" si="1235"/>
        <v>0</v>
      </c>
      <c r="AA3933" s="14">
        <f t="shared" si="1236"/>
        <v>0</v>
      </c>
      <c r="AB3933" s="14">
        <f t="shared" si="1237"/>
        <v>0</v>
      </c>
      <c r="AC3933" s="15">
        <f t="shared" si="1232"/>
        <v>940.5</v>
      </c>
      <c r="AD3933" s="48">
        <f>(ROUND(AC3933-AC3921,1)/AC3921)</f>
        <v>0.21323529411764705</v>
      </c>
      <c r="AE3933" s="113"/>
      <c r="AF3933" s="60"/>
    </row>
    <row r="3934" spans="1:32">
      <c r="A3934" s="99"/>
      <c r="B3934" s="87"/>
      <c r="C3934" s="21" t="s">
        <v>325</v>
      </c>
      <c r="D3934" s="12">
        <v>114</v>
      </c>
      <c r="E3934" s="12">
        <v>0</v>
      </c>
      <c r="F3934" s="12">
        <v>0</v>
      </c>
      <c r="G3934" s="12">
        <v>0</v>
      </c>
      <c r="H3934" s="12">
        <v>0</v>
      </c>
      <c r="I3934" s="13">
        <v>60</v>
      </c>
      <c r="J3934" s="13">
        <v>55</v>
      </c>
      <c r="K3934" s="13">
        <v>0</v>
      </c>
      <c r="L3934" s="13">
        <v>0</v>
      </c>
      <c r="M3934" s="13">
        <v>0</v>
      </c>
      <c r="N3934" s="14">
        <f>D3934*$D$16</f>
        <v>182.4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0</v>
      </c>
      <c r="S3934" s="14">
        <f>(N3934/100)*(I3934*$I$16)+(N3934/100)*(J3934*$J$16)</f>
        <v>560.88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0</v>
      </c>
      <c r="X3934" s="14">
        <f t="shared" si="1233"/>
        <v>743.28</v>
      </c>
      <c r="Y3934" s="14">
        <f t="shared" si="1234"/>
        <v>0</v>
      </c>
      <c r="Z3934" s="14">
        <f t="shared" si="1235"/>
        <v>0</v>
      </c>
      <c r="AA3934" s="14">
        <f t="shared" si="1236"/>
        <v>0</v>
      </c>
      <c r="AB3934" s="14">
        <f t="shared" si="1237"/>
        <v>0</v>
      </c>
      <c r="AC3934" s="15">
        <f t="shared" si="1232"/>
        <v>743.3</v>
      </c>
      <c r="AD3934" s="48">
        <f>(ROUND(AC3934-AC3921,1)/AC3921)</f>
        <v>-4.1150670794633637E-2</v>
      </c>
      <c r="AE3934" s="113"/>
      <c r="AF3934" s="60"/>
    </row>
    <row r="3935" spans="1:32">
      <c r="A3935" s="99"/>
      <c r="B3935" s="87"/>
      <c r="C3935" s="21" t="s">
        <v>326</v>
      </c>
      <c r="D3935" s="12">
        <v>114</v>
      </c>
      <c r="E3935" s="12">
        <v>0</v>
      </c>
      <c r="F3935" s="12">
        <v>0</v>
      </c>
      <c r="G3935" s="12">
        <v>0</v>
      </c>
      <c r="H3935" s="12">
        <v>0</v>
      </c>
      <c r="I3935" s="13">
        <v>83</v>
      </c>
      <c r="J3935" s="13">
        <v>20</v>
      </c>
      <c r="K3935" s="13">
        <v>0</v>
      </c>
      <c r="L3935" s="13">
        <v>0</v>
      </c>
      <c r="M3935" s="13">
        <v>0</v>
      </c>
      <c r="N3935" s="14">
        <f>D3935*$D$17</f>
        <v>182.4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0</v>
      </c>
      <c r="S3935" s="14">
        <f>(N3935/100)*(I3935*$I$17)+(N3935/100)*(J3935*$J$17)</f>
        <v>717.74400000000003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0</v>
      </c>
      <c r="X3935" s="14">
        <f t="shared" si="1233"/>
        <v>900.14400000000001</v>
      </c>
      <c r="Y3935" s="14">
        <f t="shared" si="1234"/>
        <v>0</v>
      </c>
      <c r="Z3935" s="14">
        <f t="shared" si="1235"/>
        <v>0</v>
      </c>
      <c r="AA3935" s="14">
        <f t="shared" si="1236"/>
        <v>0</v>
      </c>
      <c r="AB3935" s="14">
        <f t="shared" si="1237"/>
        <v>0</v>
      </c>
      <c r="AC3935" s="15">
        <f t="shared" si="1232"/>
        <v>900.1</v>
      </c>
      <c r="AD3935" s="48">
        <f>(ROUND(AC3935-AC3921,1)/AC3921)</f>
        <v>0.16111971104231165</v>
      </c>
      <c r="AE3935" s="113"/>
      <c r="AF3935" s="60"/>
    </row>
    <row r="3936" spans="1:32">
      <c r="A3936" s="106" t="s">
        <v>0</v>
      </c>
      <c r="B3936" s="88" t="s">
        <v>313</v>
      </c>
      <c r="C3936" s="50" t="s">
        <v>243</v>
      </c>
      <c r="D3936" s="11">
        <v>0</v>
      </c>
      <c r="E3936" s="11">
        <v>0</v>
      </c>
      <c r="F3936" s="11">
        <v>0</v>
      </c>
      <c r="G3936" s="11">
        <v>0</v>
      </c>
      <c r="H3936" s="11">
        <v>118</v>
      </c>
      <c r="I3936" s="51">
        <v>0</v>
      </c>
      <c r="J3936" s="51">
        <v>0</v>
      </c>
      <c r="K3936" s="51">
        <v>40</v>
      </c>
      <c r="L3936" s="51">
        <v>40</v>
      </c>
      <c r="M3936" s="51">
        <v>0</v>
      </c>
      <c r="N3936" s="52">
        <f>D3936*$D$3</f>
        <v>0</v>
      </c>
      <c r="O3936" s="52">
        <f>E3936*$E$3</f>
        <v>0</v>
      </c>
      <c r="P3936" s="52">
        <f>F3936*$F$3</f>
        <v>0</v>
      </c>
      <c r="Q3936" s="52">
        <f>G3936*$G$3</f>
        <v>0</v>
      </c>
      <c r="R3936" s="52">
        <f>H3936*$H$3</f>
        <v>236</v>
      </c>
      <c r="S3936" s="52">
        <f>(N3936/100)*(I3936*$I$3)+(N3936/100)*(J3936*$J$3)</f>
        <v>0</v>
      </c>
      <c r="T3936" s="52">
        <f>(O3936/100)*(K3936*$K$3)</f>
        <v>0</v>
      </c>
      <c r="U3936" s="52">
        <f>(P3936/100)*(K3936*$K$3)+(P3936/100)*(L3936*$L$3)</f>
        <v>0</v>
      </c>
      <c r="V3936" s="52">
        <f>(Q3936/100)*(L3936*$L$3)</f>
        <v>0</v>
      </c>
      <c r="W3936" s="52">
        <f>(R3936/100)*(K3936*$K$3)+(R3936/100)*(L3936*$L$3)</f>
        <v>566.4</v>
      </c>
      <c r="X3936" s="52">
        <f t="shared" ref="X3936:X3950" si="1238">N3936+S3936</f>
        <v>0</v>
      </c>
      <c r="Y3936" s="52">
        <f t="shared" ref="Y3936:Y3950" si="1239">O3936+T3936</f>
        <v>0</v>
      </c>
      <c r="Z3936" s="52">
        <f t="shared" ref="Z3936:Z3950" si="1240">P3936+U3936</f>
        <v>0</v>
      </c>
      <c r="AA3936" s="52">
        <f t="shared" ref="AA3936:AA3950" si="1241">Q3936+V3936</f>
        <v>0</v>
      </c>
      <c r="AB3936" s="52">
        <f t="shared" si="1237"/>
        <v>802.4</v>
      </c>
      <c r="AC3936" s="53">
        <f>ROUND(X3936+Y3936+Z3936+AA3936+AB3936,1)</f>
        <v>802.4</v>
      </c>
      <c r="AD3936" s="58">
        <v>0</v>
      </c>
      <c r="AE3936" s="113"/>
      <c r="AF3936" s="60"/>
    </row>
    <row r="3937" spans="1:32">
      <c r="A3937" s="99" t="s">
        <v>802</v>
      </c>
      <c r="B3937" s="89">
        <v>12</v>
      </c>
      <c r="C3937" s="21" t="s">
        <v>324</v>
      </c>
      <c r="D3937" s="12">
        <v>0</v>
      </c>
      <c r="E3937" s="12">
        <v>0</v>
      </c>
      <c r="F3937" s="12">
        <v>0</v>
      </c>
      <c r="G3937" s="12">
        <v>0</v>
      </c>
      <c r="H3937" s="12">
        <v>118</v>
      </c>
      <c r="I3937" s="13">
        <v>0</v>
      </c>
      <c r="J3937" s="13">
        <v>0</v>
      </c>
      <c r="K3937" s="13">
        <v>62</v>
      </c>
      <c r="L3937" s="13">
        <v>62</v>
      </c>
      <c r="M3937" s="13">
        <v>0</v>
      </c>
      <c r="N3937" s="14">
        <f>D3937*$D$4</f>
        <v>0</v>
      </c>
      <c r="O3937" s="14">
        <f>E3937*$E$4</f>
        <v>0</v>
      </c>
      <c r="P3937" s="14">
        <f>F3937*$F$4</f>
        <v>0</v>
      </c>
      <c r="Q3937" s="14">
        <f>G3937*$G$4</f>
        <v>0</v>
      </c>
      <c r="R3937" s="14">
        <f>H3937*$H$4</f>
        <v>188.8</v>
      </c>
      <c r="S3937" s="14">
        <f>(N3937/100)*(I3937*$I$4)+(N3937/100)*(J3937*$J$4)</f>
        <v>0</v>
      </c>
      <c r="T3937" s="14">
        <f>(O3937/100)*(K3937*$K$4)</f>
        <v>0</v>
      </c>
      <c r="U3937" s="14">
        <f>(P3937/100)*(K3937*$K$4)+(P3937/100)*(L3937*$L$4)</f>
        <v>0</v>
      </c>
      <c r="V3937" s="14">
        <f>(Q3937/100)*(L3937*$L$4)</f>
        <v>0</v>
      </c>
      <c r="W3937" s="14">
        <f>(R3937/100)*(K3937*$K$4)+(R3937/100)*(L3937*$L$4)</f>
        <v>702.33600000000001</v>
      </c>
      <c r="X3937" s="14">
        <f t="shared" si="1238"/>
        <v>0</v>
      </c>
      <c r="Y3937" s="14">
        <f t="shared" si="1239"/>
        <v>0</v>
      </c>
      <c r="Z3937" s="14">
        <f t="shared" si="1240"/>
        <v>0</v>
      </c>
      <c r="AA3937" s="14">
        <f t="shared" si="1241"/>
        <v>0</v>
      </c>
      <c r="AB3937" s="14">
        <f>R3937+W3937</f>
        <v>891.13599999999997</v>
      </c>
      <c r="AC3937" s="15">
        <f>ROUND(X3937+Y3937+Z3937+AA3937+AB3937,1)</f>
        <v>891.1</v>
      </c>
      <c r="AD3937" s="48">
        <f>(ROUND(AC3937-AC3936,1)/AC3936)</f>
        <v>0.11054336989032902</v>
      </c>
      <c r="AE3937" s="113"/>
      <c r="AF3937" s="60"/>
    </row>
    <row r="3938" spans="1:32">
      <c r="A3938" s="99" t="s">
        <v>803</v>
      </c>
      <c r="B3938" s="89">
        <v>12</v>
      </c>
      <c r="C3938" s="21" t="s">
        <v>836</v>
      </c>
      <c r="D3938" s="12">
        <v>0</v>
      </c>
      <c r="E3938" s="12">
        <v>0</v>
      </c>
      <c r="F3938" s="12">
        <v>0</v>
      </c>
      <c r="G3938" s="12">
        <v>0</v>
      </c>
      <c r="H3938" s="12">
        <v>118</v>
      </c>
      <c r="I3938" s="13">
        <v>0</v>
      </c>
      <c r="J3938" s="13">
        <v>0</v>
      </c>
      <c r="K3938" s="13">
        <v>40</v>
      </c>
      <c r="L3938" s="13">
        <v>40</v>
      </c>
      <c r="M3938" s="13">
        <v>0</v>
      </c>
      <c r="N3938" s="14">
        <f>D3938*$D$5</f>
        <v>0</v>
      </c>
      <c r="O3938" s="14">
        <f>E3938*$E$5</f>
        <v>0</v>
      </c>
      <c r="P3938" s="14">
        <f>F3938*$F$5</f>
        <v>0</v>
      </c>
      <c r="Q3938" s="14">
        <f>G3938*$G$5</f>
        <v>0</v>
      </c>
      <c r="R3938" s="14">
        <f>H3938*$H$5</f>
        <v>236</v>
      </c>
      <c r="S3938" s="14">
        <f>(N3938/100)*(I3938*$I$5)+(N3938/100)*(J3938*$J$5)</f>
        <v>0</v>
      </c>
      <c r="T3938" s="14">
        <f>(O3938/100)*(K3938*$K$5)</f>
        <v>0</v>
      </c>
      <c r="U3938" s="14">
        <f>(P3938/100)*(K3938*$K$5)+(P3938/100)*(L3938*$L$5)</f>
        <v>0</v>
      </c>
      <c r="V3938" s="14">
        <f>(Q3938/100)*(L3938*$L$5)</f>
        <v>0</v>
      </c>
      <c r="W3938" s="14">
        <f>(R3938/100)*(K3938*$K$5)+(R3938/100)*(L3938*$L$5)</f>
        <v>528.64</v>
      </c>
      <c r="X3938" s="14">
        <f t="shared" si="1238"/>
        <v>0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764.64</v>
      </c>
      <c r="AC3938" s="15">
        <f t="shared" ref="AC3938:AC3950" si="1242">ROUND(X3938+Y3938+Z3938+AA3938+AB3938,1)</f>
        <v>764.6</v>
      </c>
      <c r="AD3938" s="48">
        <f>(ROUND(AC3938-AC3936,1)/AC3936)</f>
        <v>-4.7108673978065799E-2</v>
      </c>
      <c r="AE3938" s="113"/>
      <c r="AF3938" s="60"/>
    </row>
    <row r="3939" spans="1:32">
      <c r="A3939" s="99" t="s">
        <v>804</v>
      </c>
      <c r="B3939" s="89">
        <v>15</v>
      </c>
      <c r="C3939" s="21" t="s">
        <v>337</v>
      </c>
      <c r="D3939" s="12">
        <v>0</v>
      </c>
      <c r="E3939" s="12">
        <v>0</v>
      </c>
      <c r="F3939" s="12">
        <v>0</v>
      </c>
      <c r="G3939" s="12">
        <v>0</v>
      </c>
      <c r="H3939" s="12">
        <v>118</v>
      </c>
      <c r="I3939" s="13">
        <v>0</v>
      </c>
      <c r="J3939" s="13">
        <v>0</v>
      </c>
      <c r="K3939" s="13">
        <v>40</v>
      </c>
      <c r="L3939" s="13">
        <v>40</v>
      </c>
      <c r="M3939" s="13">
        <v>0</v>
      </c>
      <c r="N3939" s="14">
        <f>D3939*$D$6</f>
        <v>0</v>
      </c>
      <c r="O3939" s="14">
        <f>E3939*$E$6</f>
        <v>0</v>
      </c>
      <c r="P3939" s="14">
        <f>F3939*$F$6</f>
        <v>0</v>
      </c>
      <c r="Q3939" s="14">
        <f>G3939*$G$6</f>
        <v>0</v>
      </c>
      <c r="R3939" s="14">
        <f>H3939*$H$6</f>
        <v>236</v>
      </c>
      <c r="S3939" s="14">
        <f>(N3939/100)*(I3939*$I$6)+(N3939/100)*(J3939*$J$6)</f>
        <v>0</v>
      </c>
      <c r="T3939" s="14">
        <f>(O3939/100)*(K3939*$K$6)</f>
        <v>0</v>
      </c>
      <c r="U3939" s="14">
        <f>(P3939/100)*(K3939*$K$6)+(P3939/100)*(L3939*$L$6)</f>
        <v>0</v>
      </c>
      <c r="V3939" s="14">
        <f>(Q3939/100)*(L3939*$L$6)</f>
        <v>0</v>
      </c>
      <c r="W3939" s="14">
        <f>(R3939/100)*(K3939*$K$6)+(R3939/100)*(L3939*$L$6)</f>
        <v>528.64</v>
      </c>
      <c r="X3939" s="14">
        <f t="shared" si="1238"/>
        <v>0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 t="shared" ref="AB3939:AB3950" si="1243">R3939+W3939</f>
        <v>764.64</v>
      </c>
      <c r="AC3939" s="15">
        <f t="shared" si="1242"/>
        <v>764.6</v>
      </c>
      <c r="AD3939" s="48">
        <f>(ROUND(AC3939-AC3936,1)/AC3936)</f>
        <v>-4.7108673978065799E-2</v>
      </c>
      <c r="AE3939" s="113" t="s">
        <v>801</v>
      </c>
      <c r="AF3939" s="60"/>
    </row>
    <row r="3940" spans="1:32">
      <c r="A3940" s="99" t="s">
        <v>805</v>
      </c>
      <c r="B3940" s="89">
        <v>15</v>
      </c>
      <c r="C3940" s="21" t="s">
        <v>338</v>
      </c>
      <c r="D3940" s="12">
        <v>0</v>
      </c>
      <c r="E3940" s="12">
        <v>0</v>
      </c>
      <c r="F3940" s="12">
        <v>0</v>
      </c>
      <c r="G3940" s="12">
        <v>0</v>
      </c>
      <c r="H3940" s="12">
        <v>118</v>
      </c>
      <c r="I3940" s="13">
        <v>0</v>
      </c>
      <c r="J3940" s="13">
        <v>0</v>
      </c>
      <c r="K3940" s="13">
        <v>40</v>
      </c>
      <c r="L3940" s="13">
        <v>40</v>
      </c>
      <c r="M3940" s="13">
        <v>0</v>
      </c>
      <c r="N3940" s="14">
        <f>D3940*$D$7</f>
        <v>0</v>
      </c>
      <c r="O3940" s="14">
        <f>E3940*$E$7</f>
        <v>0</v>
      </c>
      <c r="P3940" s="14">
        <f>F3940*$F$7</f>
        <v>0</v>
      </c>
      <c r="Q3940" s="14">
        <f>G3940*$G$7</f>
        <v>0</v>
      </c>
      <c r="R3940" s="14">
        <f>H3940*$H$7</f>
        <v>236</v>
      </c>
      <c r="S3940" s="14">
        <f>(N3940/100)*(I3940*$I$7)+(N3940/100)*(J3940*$J$7)</f>
        <v>0</v>
      </c>
      <c r="T3940" s="14">
        <f>(O3940/100)*(K3940*$K$7)</f>
        <v>0</v>
      </c>
      <c r="U3940" s="14">
        <f>(P3940/100)*(K3940*$K$7)+(P3940/100)*(L3940*$L$7)</f>
        <v>0</v>
      </c>
      <c r="V3940" s="14">
        <f>(Q3940/100)*(L3940*$L$7)</f>
        <v>0</v>
      </c>
      <c r="W3940" s="14">
        <f>(R3940/100)*(K3940*$K$7)+(R3940/100)*(L3940*$L$7)</f>
        <v>528.64</v>
      </c>
      <c r="X3940" s="14">
        <f t="shared" si="1238"/>
        <v>0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si="1243"/>
        <v>764.64</v>
      </c>
      <c r="AC3940" s="15">
        <f t="shared" si="1242"/>
        <v>764.6</v>
      </c>
      <c r="AD3940" s="48">
        <f>(ROUND(AC3940-AC3936,1)/AC3936)</f>
        <v>-4.7108673978065799E-2</v>
      </c>
      <c r="AE3940" s="113"/>
      <c r="AF3940" s="60"/>
    </row>
    <row r="3941" spans="1:32">
      <c r="A3941" s="99" t="s">
        <v>655</v>
      </c>
      <c r="B3941" s="89"/>
      <c r="C3941" s="21" t="s">
        <v>339</v>
      </c>
      <c r="D3941" s="12">
        <v>0</v>
      </c>
      <c r="E3941" s="12">
        <v>0</v>
      </c>
      <c r="F3941" s="12">
        <v>0</v>
      </c>
      <c r="G3941" s="12">
        <v>0</v>
      </c>
      <c r="H3941" s="12">
        <v>118</v>
      </c>
      <c r="I3941" s="13">
        <v>0</v>
      </c>
      <c r="J3941" s="13">
        <v>0</v>
      </c>
      <c r="K3941" s="13">
        <v>40</v>
      </c>
      <c r="L3941" s="13">
        <v>40</v>
      </c>
      <c r="M3941" s="13">
        <v>0</v>
      </c>
      <c r="N3941" s="14">
        <f>D3941*$D$8</f>
        <v>0</v>
      </c>
      <c r="O3941" s="14">
        <f>E3941*$E$8</f>
        <v>0</v>
      </c>
      <c r="P3941" s="14">
        <f>F3941*$F$8</f>
        <v>0</v>
      </c>
      <c r="Q3941" s="14">
        <f>G3941*$G$8</f>
        <v>0</v>
      </c>
      <c r="R3941" s="14">
        <f>H3941*$H$8</f>
        <v>236</v>
      </c>
      <c r="S3941" s="14">
        <f>(N3941/100)*(I3941*$I$8)+(N3941/100)*(J3941*$J$8)</f>
        <v>0</v>
      </c>
      <c r="T3941" s="14">
        <f>(O3941/100)*(K3941*$K$8)</f>
        <v>0</v>
      </c>
      <c r="U3941" s="14">
        <f>(P3941/100)*(K3941*$K$8)+(P3941/100)*(L3941*$L$8)</f>
        <v>0</v>
      </c>
      <c r="V3941" s="14">
        <f>(Q3941/100)*(L3941*$L$8)</f>
        <v>0</v>
      </c>
      <c r="W3941" s="14">
        <f>(R3941/100)*(K3941*$K$8)+(R3941/100)*(L3941*$L$8)</f>
        <v>528.64</v>
      </c>
      <c r="X3941" s="14">
        <f t="shared" si="1238"/>
        <v>0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764.64</v>
      </c>
      <c r="AC3941" s="15">
        <f t="shared" si="1242"/>
        <v>764.6</v>
      </c>
      <c r="AD3941" s="48">
        <f>(ROUND(AC3941-AC3936,1)/AC3936)</f>
        <v>-4.7108673978065799E-2</v>
      </c>
      <c r="AE3941" s="113"/>
      <c r="AF3941" s="60"/>
    </row>
    <row r="3942" spans="1:32">
      <c r="A3942" s="99" t="s">
        <v>596</v>
      </c>
      <c r="B3942" s="89"/>
      <c r="C3942" s="21" t="s">
        <v>1</v>
      </c>
      <c r="D3942" s="12">
        <v>0</v>
      </c>
      <c r="E3942" s="12">
        <v>174</v>
      </c>
      <c r="F3942" s="12">
        <v>0</v>
      </c>
      <c r="G3942" s="12">
        <v>0</v>
      </c>
      <c r="H3942" s="12">
        <v>0</v>
      </c>
      <c r="I3942" s="13">
        <v>0</v>
      </c>
      <c r="J3942" s="13">
        <v>0</v>
      </c>
      <c r="K3942" s="13">
        <v>80</v>
      </c>
      <c r="L3942" s="13">
        <v>0</v>
      </c>
      <c r="M3942" s="13">
        <v>0</v>
      </c>
      <c r="N3942" s="14">
        <f>D3942*$D$9</f>
        <v>0</v>
      </c>
      <c r="O3942" s="14">
        <f>E3942*$E$9</f>
        <v>261</v>
      </c>
      <c r="P3942" s="14">
        <f>F3942*$F$9</f>
        <v>0</v>
      </c>
      <c r="Q3942" s="14">
        <f>G3942*$G$9</f>
        <v>0</v>
      </c>
      <c r="R3942" s="14">
        <f>H3942*$H$9</f>
        <v>0</v>
      </c>
      <c r="S3942" s="14">
        <f>(N3942/100)*(I3942*$I$9)+(N3942/100)*(J3942*$J$9)</f>
        <v>0</v>
      </c>
      <c r="T3942" s="14">
        <f>(O3942/100)*(K3942*$K$9)</f>
        <v>626.4</v>
      </c>
      <c r="U3942" s="14">
        <f>(P3942/100)*(K3942*$K$9)+(P3942/100)*(L3942*$L$9)</f>
        <v>0</v>
      </c>
      <c r="V3942" s="14">
        <f>(Q3942/100)*(L3942*$L$9)</f>
        <v>0</v>
      </c>
      <c r="W3942" s="14">
        <f>(R3942/100)*(K3942*$K$9)+(R3942/100)*(L3942*$L$9)</f>
        <v>0</v>
      </c>
      <c r="X3942" s="14">
        <f t="shared" si="1238"/>
        <v>0</v>
      </c>
      <c r="Y3942" s="14">
        <f t="shared" si="1239"/>
        <v>887.4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887.4</v>
      </c>
      <c r="AD3942" s="48">
        <f>(ROUND(AC3942-AC3936,1)/AC3936)</f>
        <v>0.10593220338983052</v>
      </c>
      <c r="AE3942" s="113"/>
      <c r="AF3942" s="60"/>
    </row>
    <row r="3943" spans="1:32">
      <c r="A3943" s="99" t="s">
        <v>831</v>
      </c>
      <c r="B3943" s="89"/>
      <c r="C3943" s="21" t="s">
        <v>2</v>
      </c>
      <c r="D3943" s="12">
        <v>0</v>
      </c>
      <c r="E3943" s="12">
        <v>0</v>
      </c>
      <c r="F3943" s="12">
        <v>174</v>
      </c>
      <c r="G3943" s="12">
        <v>0</v>
      </c>
      <c r="H3943" s="12">
        <v>0</v>
      </c>
      <c r="I3943" s="13">
        <v>0</v>
      </c>
      <c r="J3943" s="13">
        <v>0</v>
      </c>
      <c r="K3943" s="13">
        <v>40</v>
      </c>
      <c r="L3943" s="13">
        <v>40</v>
      </c>
      <c r="M3943" s="13">
        <v>0</v>
      </c>
      <c r="N3943" s="14">
        <f>D3943*$D$10</f>
        <v>0</v>
      </c>
      <c r="O3943" s="14">
        <f>E3943*$E$10</f>
        <v>0</v>
      </c>
      <c r="P3943" s="14">
        <f>F3943*$F$10</f>
        <v>261</v>
      </c>
      <c r="Q3943" s="14">
        <f>G3943*$G$10</f>
        <v>0</v>
      </c>
      <c r="R3943" s="14">
        <f>H3943*$H$10</f>
        <v>0</v>
      </c>
      <c r="S3943" s="14">
        <f>(N3943/100)*(I3943*$I$10)+(N3943/100)*(J3943*$J$10)</f>
        <v>0</v>
      </c>
      <c r="T3943" s="14">
        <f>(O3943/100)*(K3943*$J$10)</f>
        <v>0</v>
      </c>
      <c r="U3943" s="14">
        <f>(P3943/100)*(K3943*$K$10)+(P3943/100)*(L3943*$L$10)</f>
        <v>626.4</v>
      </c>
      <c r="V3943" s="14">
        <f>(Q3943/100)*(L3943*$L$10)</f>
        <v>0</v>
      </c>
      <c r="W3943" s="14">
        <f>(R3943/100)*(K3943*$K$10)+(R3943/100)*(L3943*$L$10)</f>
        <v>0</v>
      </c>
      <c r="X3943" s="14">
        <f t="shared" si="1238"/>
        <v>0</v>
      </c>
      <c r="Y3943" s="14">
        <f t="shared" si="1239"/>
        <v>0</v>
      </c>
      <c r="Z3943" s="14">
        <f t="shared" si="1240"/>
        <v>887.4</v>
      </c>
      <c r="AA3943" s="14">
        <f t="shared" si="1241"/>
        <v>0</v>
      </c>
      <c r="AB3943" s="14">
        <f t="shared" si="1243"/>
        <v>0</v>
      </c>
      <c r="AC3943" s="15">
        <f t="shared" si="1242"/>
        <v>887.4</v>
      </c>
      <c r="AD3943" s="48">
        <f>(ROUND(AC3943-AC3936,1)/AC3936)</f>
        <v>0.10593220338983052</v>
      </c>
      <c r="AE3943" s="113"/>
      <c r="AF3943" s="60"/>
    </row>
    <row r="3944" spans="1:32">
      <c r="A3944" s="99" t="s">
        <v>832</v>
      </c>
      <c r="B3944" s="89"/>
      <c r="C3944" s="21" t="s">
        <v>3</v>
      </c>
      <c r="D3944" s="12">
        <v>0</v>
      </c>
      <c r="E3944" s="12">
        <v>0</v>
      </c>
      <c r="F3944" s="12">
        <v>0</v>
      </c>
      <c r="G3944" s="12">
        <v>174</v>
      </c>
      <c r="H3944" s="12">
        <v>0</v>
      </c>
      <c r="I3944" s="13">
        <v>0</v>
      </c>
      <c r="J3944" s="13">
        <v>0</v>
      </c>
      <c r="K3944" s="13">
        <v>0</v>
      </c>
      <c r="L3944" s="13">
        <v>80</v>
      </c>
      <c r="M3944" s="13">
        <v>0</v>
      </c>
      <c r="N3944" s="14">
        <f>D3944*$D$11</f>
        <v>0</v>
      </c>
      <c r="O3944" s="14">
        <f>E3944*$E$11</f>
        <v>0</v>
      </c>
      <c r="P3944" s="14">
        <f>F3944*$F$11</f>
        <v>0</v>
      </c>
      <c r="Q3944" s="14">
        <f>G3944*$G$11</f>
        <v>261</v>
      </c>
      <c r="R3944" s="14">
        <f>H3944*$H$11</f>
        <v>0</v>
      </c>
      <c r="S3944" s="14">
        <f>(N3944/100)*(I3944*$I$11)+(N3944/100)*(J3944*$J$11)</f>
        <v>0</v>
      </c>
      <c r="T3944" s="14">
        <f>(O3944/100)*(K3944*$K$11)</f>
        <v>0</v>
      </c>
      <c r="U3944" s="14">
        <f>(P3944/100)*(K3944*$K$11)+(P3944/100)*(L3944*$L$11)</f>
        <v>0</v>
      </c>
      <c r="V3944" s="14">
        <f>(Q3944/100)*(L3944*$L$11)</f>
        <v>626.4</v>
      </c>
      <c r="W3944" s="14">
        <f>(R3944/100)*(K3944*$K$11)+(R3944/100)*(L3944*$L$11)</f>
        <v>0</v>
      </c>
      <c r="X3944" s="14">
        <f t="shared" si="1238"/>
        <v>0</v>
      </c>
      <c r="Y3944" s="14">
        <f t="shared" si="1239"/>
        <v>0</v>
      </c>
      <c r="Z3944" s="14">
        <f t="shared" si="1240"/>
        <v>0</v>
      </c>
      <c r="AA3944" s="14">
        <f t="shared" si="1241"/>
        <v>887.4</v>
      </c>
      <c r="AB3944" s="14">
        <f t="shared" si="1243"/>
        <v>0</v>
      </c>
      <c r="AC3944" s="15">
        <f t="shared" si="1242"/>
        <v>887.4</v>
      </c>
      <c r="AD3944" s="48">
        <f>(ROUND(AC3944-AC3936,1)/AC3936)</f>
        <v>0.10593220338983052</v>
      </c>
      <c r="AE3944" s="113"/>
      <c r="AF3944" s="60"/>
    </row>
    <row r="3945" spans="1:32">
      <c r="A3945" s="99" t="s">
        <v>833</v>
      </c>
      <c r="B3945" s="89"/>
      <c r="C3945" s="21" t="s">
        <v>4</v>
      </c>
      <c r="D3945" s="12">
        <v>0</v>
      </c>
      <c r="E3945" s="12">
        <v>0</v>
      </c>
      <c r="F3945" s="12">
        <v>0</v>
      </c>
      <c r="G3945" s="12">
        <v>0</v>
      </c>
      <c r="H3945" s="12">
        <v>174</v>
      </c>
      <c r="I3945" s="13">
        <v>0</v>
      </c>
      <c r="J3945" s="13">
        <v>0</v>
      </c>
      <c r="K3945" s="13">
        <v>40</v>
      </c>
      <c r="L3945" s="13">
        <v>40</v>
      </c>
      <c r="M3945" s="13">
        <v>0</v>
      </c>
      <c r="N3945" s="14">
        <f>D3945*$D$12</f>
        <v>0</v>
      </c>
      <c r="O3945" s="14">
        <f>E3945*$E$12</f>
        <v>0</v>
      </c>
      <c r="P3945" s="14">
        <f>F3945*$F$12</f>
        <v>0</v>
      </c>
      <c r="Q3945" s="14">
        <f>G3945*$G$12</f>
        <v>0</v>
      </c>
      <c r="R3945" s="14">
        <f>H3945*$H$12</f>
        <v>261</v>
      </c>
      <c r="S3945" s="14">
        <f>(N3945/100)*(I3945*$I$12)+(N3945/100)*(J3945*$J$12)</f>
        <v>0</v>
      </c>
      <c r="T3945" s="14">
        <f>(O3945/100)*(K3945*$K$12)</f>
        <v>0</v>
      </c>
      <c r="U3945" s="14">
        <f>(P3945/100)*(K3945*$K$12)+(P3945/100)*(L3945*$L$12)</f>
        <v>0</v>
      </c>
      <c r="V3945" s="14">
        <f>(Q3945/100)*(L3945*$L$12)</f>
        <v>0</v>
      </c>
      <c r="W3945" s="14">
        <f>(R3945/100)*(K3945*$K$12)+(R3945/100)*(L3945*$L$12)</f>
        <v>626.4</v>
      </c>
      <c r="X3945" s="14">
        <f t="shared" si="1238"/>
        <v>0</v>
      </c>
      <c r="Y3945" s="14">
        <f t="shared" si="1239"/>
        <v>0</v>
      </c>
      <c r="Z3945" s="14">
        <f t="shared" si="1240"/>
        <v>0</v>
      </c>
      <c r="AA3945" s="14">
        <f t="shared" si="1241"/>
        <v>0</v>
      </c>
      <c r="AB3945" s="14">
        <f t="shared" si="1243"/>
        <v>887.4</v>
      </c>
      <c r="AC3945" s="15">
        <f t="shared" si="1242"/>
        <v>887.4</v>
      </c>
      <c r="AD3945" s="48">
        <f>(ROUND(AC3945-AC3936,1)/AC3936)</f>
        <v>0.10593220338983052</v>
      </c>
      <c r="AE3945" s="113"/>
      <c r="AF3945" s="60"/>
    </row>
    <row r="3946" spans="1:32">
      <c r="A3946" s="99" t="s">
        <v>834</v>
      </c>
      <c r="B3946" s="89"/>
      <c r="C3946" s="21" t="s">
        <v>327</v>
      </c>
      <c r="D3946" s="12">
        <v>0</v>
      </c>
      <c r="E3946" s="12">
        <v>0</v>
      </c>
      <c r="F3946" s="12">
        <v>0</v>
      </c>
      <c r="G3946" s="12">
        <v>0</v>
      </c>
      <c r="H3946" s="12">
        <v>118</v>
      </c>
      <c r="I3946" s="13">
        <v>0</v>
      </c>
      <c r="J3946" s="13">
        <v>0</v>
      </c>
      <c r="K3946" s="13">
        <v>40</v>
      </c>
      <c r="L3946" s="13">
        <v>40</v>
      </c>
      <c r="M3946" s="13">
        <v>70</v>
      </c>
      <c r="N3946" s="14">
        <f>D3946*$D$13</f>
        <v>0</v>
      </c>
      <c r="O3946" s="14">
        <f>E3946*$E$13</f>
        <v>0</v>
      </c>
      <c r="P3946" s="14">
        <f>F3946*$F$13</f>
        <v>0</v>
      </c>
      <c r="Q3946" s="14">
        <f>G3946*$G$13</f>
        <v>0</v>
      </c>
      <c r="R3946" s="14">
        <f>H3946*$H$13</f>
        <v>177</v>
      </c>
      <c r="S3946" s="14">
        <f>(N3946/100)*(I3946*$I$14)+(N3946/100)*(J3946*$J$14)+(N3946/100)*(M3946*$M$14)</f>
        <v>0</v>
      </c>
      <c r="T3946" s="14">
        <f>(O3946/100)*(K3946*$K$13)+(O3946/100)*(M3946*$M$13)</f>
        <v>0</v>
      </c>
      <c r="U3946" s="14">
        <f>(P3946/100)*(K3946*$K$13)+(P3946/100)*(L3946*$L$13)+(P3946/100)*(M3946*$M$13)</f>
        <v>0</v>
      </c>
      <c r="V3946" s="14">
        <f>(Q3946/100)*(L3946*$L$13)+(Q3946/100)*(M3946*$M$13)</f>
        <v>0</v>
      </c>
      <c r="W3946" s="14">
        <f>(R3946/100)*(K3946*$K$13)+(R3946/100)*(L3946*$L$13)+(R3946/100)*(M3946*$M$13)</f>
        <v>920.40000000000009</v>
      </c>
      <c r="X3946" s="14">
        <f t="shared" si="1238"/>
        <v>0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1097.4000000000001</v>
      </c>
      <c r="AC3946" s="15">
        <f t="shared" si="1242"/>
        <v>1097.4000000000001</v>
      </c>
      <c r="AD3946" s="48">
        <f>(ROUND(AC3946-AC3936,1)/AC3936)</f>
        <v>0.36764705882352944</v>
      </c>
      <c r="AE3946" s="113"/>
      <c r="AF3946" s="60"/>
    </row>
    <row r="3947" spans="1:32">
      <c r="A3947" s="99" t="s">
        <v>835</v>
      </c>
      <c r="B3947" s="89"/>
      <c r="C3947" s="21" t="s">
        <v>328</v>
      </c>
      <c r="D3947" s="12">
        <v>153</v>
      </c>
      <c r="E3947" s="12">
        <v>0</v>
      </c>
      <c r="F3947" s="12">
        <v>0</v>
      </c>
      <c r="G3947" s="12">
        <v>0</v>
      </c>
      <c r="H3947" s="12">
        <v>0</v>
      </c>
      <c r="I3947" s="13">
        <v>0</v>
      </c>
      <c r="J3947" s="13">
        <v>0</v>
      </c>
      <c r="K3947" s="13">
        <v>100</v>
      </c>
      <c r="L3947" s="13">
        <v>0</v>
      </c>
      <c r="M3947" s="13">
        <v>0</v>
      </c>
      <c r="N3947" s="14">
        <f>D3947*$D$14</f>
        <v>229.5</v>
      </c>
      <c r="O3947" s="14">
        <f>E3947*$E$14</f>
        <v>0</v>
      </c>
      <c r="P3947" s="14">
        <f>F3947*$F$14</f>
        <v>0</v>
      </c>
      <c r="Q3947" s="14">
        <f>G3947*$G$14</f>
        <v>0</v>
      </c>
      <c r="R3947" s="14">
        <f>H3947*$H$14</f>
        <v>0</v>
      </c>
      <c r="S3947" s="14">
        <f>(N3947/100)*(I3947*$I$14)+(N3947/100)*(J3947*$J$14)+(N3947/100)*(K3947*$K$14)</f>
        <v>688.5</v>
      </c>
      <c r="T3947" s="14">
        <f>(O3947/100)*(K3947*$K$14)</f>
        <v>0</v>
      </c>
      <c r="U3947" s="14">
        <f>(P3947/100)*(K3947*$K$14)+(P3947/100)*(L3947*$L$14)</f>
        <v>0</v>
      </c>
      <c r="V3947" s="14">
        <f>(Q3947/100)*(L3947*$L$14)</f>
        <v>0</v>
      </c>
      <c r="W3947" s="14">
        <f>(R3947/100)*(K3947*$L$14)+(R3947/100)*(L3947*$M$14)</f>
        <v>0</v>
      </c>
      <c r="X3947" s="14">
        <f t="shared" si="1238"/>
        <v>918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918</v>
      </c>
      <c r="AD3947" s="48">
        <f>(ROUND(AC3947-AC3936,1)/AC3936)</f>
        <v>0.1440677966101695</v>
      </c>
      <c r="AE3947" s="113"/>
      <c r="AF3947" s="60"/>
    </row>
    <row r="3948" spans="1:32">
      <c r="A3948" s="99"/>
      <c r="B3948" s="89"/>
      <c r="C3948" s="21" t="s">
        <v>329</v>
      </c>
      <c r="D3948" s="12">
        <v>153</v>
      </c>
      <c r="E3948" s="12">
        <v>0</v>
      </c>
      <c r="F3948" s="12">
        <v>0</v>
      </c>
      <c r="G3948" s="12">
        <v>0</v>
      </c>
      <c r="H3948" s="12">
        <v>0</v>
      </c>
      <c r="I3948" s="13">
        <v>0</v>
      </c>
      <c r="J3948" s="13">
        <v>0</v>
      </c>
      <c r="K3948" s="13">
        <v>0</v>
      </c>
      <c r="L3948" s="13">
        <v>100</v>
      </c>
      <c r="M3948" s="13">
        <v>0</v>
      </c>
      <c r="N3948" s="14">
        <f>D3948*$D$15</f>
        <v>229.5</v>
      </c>
      <c r="O3948" s="14">
        <f>E3948*$E$15</f>
        <v>0</v>
      </c>
      <c r="P3948" s="14">
        <f>F3948*$F$15</f>
        <v>0</v>
      </c>
      <c r="Q3948" s="14">
        <f>G3948*$G$15</f>
        <v>0</v>
      </c>
      <c r="R3948" s="14">
        <f>H3948*$H$15</f>
        <v>0</v>
      </c>
      <c r="S3948" s="14">
        <f>(N3948/100)*(I3948*$I$15)+(N3948/100)*(J3948*$J$15)+(N3948/100)*(L3948*$L$15)</f>
        <v>688.5</v>
      </c>
      <c r="T3948" s="14">
        <f>(O3948/100)*(K3948*$K$15)</f>
        <v>0</v>
      </c>
      <c r="U3948" s="14">
        <f>(P3948/100)*(K3948*$K$15)+(P3948/100)*(L3948*$L$15)</f>
        <v>0</v>
      </c>
      <c r="V3948" s="14">
        <f>(Q3948/100)*(L3948*$L$15)</f>
        <v>0</v>
      </c>
      <c r="W3948" s="14">
        <f>(R3948/100)*(K3948*$K$15)+(R3948/100)*(L3948*$L$15)</f>
        <v>0</v>
      </c>
      <c r="X3948" s="14">
        <f t="shared" si="1238"/>
        <v>918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918</v>
      </c>
      <c r="AD3948" s="48">
        <f>(ROUND(AC3948-AC3936,1)/AC3936)</f>
        <v>0.1440677966101695</v>
      </c>
      <c r="AE3948" s="113"/>
      <c r="AF3948" s="60"/>
    </row>
    <row r="3949" spans="1:32">
      <c r="A3949" s="99"/>
      <c r="B3949" s="89"/>
      <c r="C3949" s="21" t="s">
        <v>325</v>
      </c>
      <c r="D3949" s="12">
        <v>0</v>
      </c>
      <c r="E3949" s="12">
        <v>0</v>
      </c>
      <c r="F3949" s="12">
        <v>0</v>
      </c>
      <c r="G3949" s="12">
        <v>0</v>
      </c>
      <c r="H3949" s="12">
        <v>118</v>
      </c>
      <c r="I3949" s="13">
        <v>0</v>
      </c>
      <c r="J3949" s="13">
        <v>0</v>
      </c>
      <c r="K3949" s="13">
        <v>62</v>
      </c>
      <c r="L3949" s="13">
        <v>62</v>
      </c>
      <c r="M3949" s="13">
        <v>0</v>
      </c>
      <c r="N3949" s="14">
        <f>D3949*$D$16</f>
        <v>0</v>
      </c>
      <c r="O3949" s="14">
        <f>E3949*$E$16</f>
        <v>0</v>
      </c>
      <c r="P3949" s="14">
        <f>F3949*$F$16</f>
        <v>0</v>
      </c>
      <c r="Q3949" s="14">
        <f>G3949*$G$16</f>
        <v>0</v>
      </c>
      <c r="R3949" s="14">
        <f>H3949*$H$16</f>
        <v>188.8</v>
      </c>
      <c r="S3949" s="14">
        <f>(N3949/100)*(I3949*$I$16)+(N3949/100)*(J3949*$J$16)</f>
        <v>0</v>
      </c>
      <c r="T3949" s="14">
        <f>(O3949/100)*(K3949*$K$16)</f>
        <v>0</v>
      </c>
      <c r="U3949" s="14">
        <f>(P3949/100)*(K3949*$K$16)+(P3949/100)*(L3949*$L$16)</f>
        <v>0</v>
      </c>
      <c r="V3949" s="14">
        <f>(Q3949/100)*(L3949*$L$16)</f>
        <v>0</v>
      </c>
      <c r="W3949" s="14">
        <f>(R3949/100)*(K3949*$K$16)+(R3949/100)*(L3949*$L$16)</f>
        <v>702.33600000000001</v>
      </c>
      <c r="X3949" s="14">
        <f t="shared" si="1238"/>
        <v>0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891.13599999999997</v>
      </c>
      <c r="AC3949" s="15">
        <f t="shared" si="1242"/>
        <v>891.1</v>
      </c>
      <c r="AD3949" s="48">
        <f>(ROUND(AC3949-AC3936,1)/AC3936)</f>
        <v>0.11054336989032902</v>
      </c>
      <c r="AE3949" s="113"/>
      <c r="AF3949" s="60"/>
    </row>
    <row r="3950" spans="1:32">
      <c r="A3950" s="99"/>
      <c r="B3950" s="89"/>
      <c r="C3950" s="21" t="s">
        <v>326</v>
      </c>
      <c r="D3950" s="12">
        <v>0</v>
      </c>
      <c r="E3950" s="12">
        <v>0</v>
      </c>
      <c r="F3950" s="12">
        <v>0</v>
      </c>
      <c r="G3950" s="12">
        <v>0</v>
      </c>
      <c r="H3950" s="12">
        <v>118</v>
      </c>
      <c r="I3950" s="13">
        <v>0</v>
      </c>
      <c r="J3950" s="13">
        <v>0</v>
      </c>
      <c r="K3950" s="13">
        <v>62</v>
      </c>
      <c r="L3950" s="13">
        <v>62</v>
      </c>
      <c r="M3950" s="13">
        <v>0</v>
      </c>
      <c r="N3950" s="14">
        <f>D3950*$D$17</f>
        <v>0</v>
      </c>
      <c r="O3950" s="14">
        <f>E3950*$E$17</f>
        <v>0</v>
      </c>
      <c r="P3950" s="14">
        <f>F3950*$F$17</f>
        <v>0</v>
      </c>
      <c r="Q3950" s="14">
        <f>G3950*$G$17</f>
        <v>0</v>
      </c>
      <c r="R3950" s="14">
        <f>H3950*$H$17</f>
        <v>188.8</v>
      </c>
      <c r="S3950" s="14">
        <f>(N3950/100)*(I3950*$I$17)+(N3950/100)*(J3950*$J$17)</f>
        <v>0</v>
      </c>
      <c r="T3950" s="14">
        <f>(O3950/100)*(K3950*$K$17)</f>
        <v>0</v>
      </c>
      <c r="U3950" s="14">
        <f>(P3950/100)*(K3950*$K$17)+(P3950/100)*(L3950*$L$17)</f>
        <v>0</v>
      </c>
      <c r="V3950" s="14">
        <f>(Q3950/100)*(L3950*$L$17)</f>
        <v>0</v>
      </c>
      <c r="W3950" s="14">
        <f>(R3950/100)*(K3950*$K$17)+(R3950/100)*(L3950*$L$17)</f>
        <v>702.33600000000001</v>
      </c>
      <c r="X3950" s="14">
        <f t="shared" si="1238"/>
        <v>0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891.13599999999997</v>
      </c>
      <c r="AC3950" s="15">
        <f t="shared" si="1242"/>
        <v>891.1</v>
      </c>
      <c r="AD3950" s="48">
        <f>(ROUND(AC3950-AC3936,1)/AC3936)</f>
        <v>0.11054336989032902</v>
      </c>
      <c r="AE3950" s="113"/>
      <c r="AF3950" s="60"/>
    </row>
    <row r="3951" spans="1:32">
      <c r="A3951" s="107"/>
      <c r="B3951" s="152" t="s">
        <v>425</v>
      </c>
      <c r="C3951" s="152"/>
      <c r="D3951" s="152"/>
      <c r="E3951" s="152"/>
      <c r="F3951" s="152"/>
      <c r="G3951" s="152"/>
      <c r="H3951" s="152"/>
      <c r="I3951" s="152"/>
      <c r="J3951" s="152"/>
      <c r="K3951" s="152"/>
      <c r="L3951" s="152"/>
      <c r="M3951" s="152"/>
      <c r="N3951" s="152"/>
      <c r="O3951" s="152"/>
      <c r="P3951" s="152"/>
      <c r="Q3951" s="152"/>
      <c r="R3951" s="152"/>
      <c r="S3951" s="152"/>
      <c r="T3951" s="152"/>
      <c r="U3951" s="152"/>
      <c r="V3951" s="152"/>
      <c r="W3951" s="152"/>
      <c r="X3951" s="152"/>
      <c r="Y3951" s="152"/>
      <c r="Z3951" s="152"/>
      <c r="AA3951" s="152"/>
      <c r="AB3951" s="152"/>
      <c r="AC3951" s="18">
        <v>500</v>
      </c>
      <c r="AD3951" s="18"/>
      <c r="AE3951" s="113"/>
      <c r="AF3951" s="60"/>
    </row>
    <row r="3952" spans="1:32">
      <c r="A3952" s="106" t="s">
        <v>0</v>
      </c>
      <c r="B3952" s="89" t="s">
        <v>166</v>
      </c>
      <c r="C3952" s="21" t="s">
        <v>243</v>
      </c>
      <c r="D3952" s="12">
        <v>108</v>
      </c>
      <c r="E3952" s="12">
        <v>0</v>
      </c>
      <c r="F3952" s="12">
        <v>0</v>
      </c>
      <c r="G3952" s="12">
        <v>0</v>
      </c>
      <c r="H3952" s="12">
        <v>0</v>
      </c>
      <c r="I3952" s="13">
        <v>30</v>
      </c>
      <c r="J3952" s="13">
        <v>60</v>
      </c>
      <c r="K3952" s="13">
        <v>0</v>
      </c>
      <c r="L3952" s="13">
        <v>0</v>
      </c>
      <c r="M3952" s="13">
        <v>0</v>
      </c>
      <c r="N3952" s="14">
        <f>D3952*$D$3</f>
        <v>216</v>
      </c>
      <c r="O3952" s="14">
        <f>E3952*$E$3</f>
        <v>0</v>
      </c>
      <c r="P3952" s="14">
        <f>F3952*$F$3</f>
        <v>0</v>
      </c>
      <c r="Q3952" s="14">
        <f>G3952*$G$3</f>
        <v>0</v>
      </c>
      <c r="R3952" s="14">
        <f>H3952*$H$3</f>
        <v>0</v>
      </c>
      <c r="S3952" s="14">
        <f>(N3952/100)*(I3952*$I$3)+(N3952/100)*(J3952*$J$3)</f>
        <v>583.20000000000005</v>
      </c>
      <c r="T3952" s="14">
        <f>(O3952/100)*(K3952*$K$3)</f>
        <v>0</v>
      </c>
      <c r="U3952" s="14">
        <f>(P3952/100)*(K3952*$K$3)+(P3952/100)*(L3952*$L$3)</f>
        <v>0</v>
      </c>
      <c r="V3952" s="14">
        <f>(Q3952/100)*(L3952*$L$3)</f>
        <v>0</v>
      </c>
      <c r="W3952" s="14">
        <f>(R3952/100)*(K3952*$K$3)+(R3952/100)*(L3952*$L$3)</f>
        <v>0</v>
      </c>
      <c r="X3952" s="14">
        <f t="shared" ref="X3952:X4042" si="1244">N3952+S3952</f>
        <v>799.2</v>
      </c>
      <c r="Y3952" s="14">
        <f t="shared" ref="Y3952:Y4042" si="1245">O3952+T3952</f>
        <v>0</v>
      </c>
      <c r="Z3952" s="14">
        <f t="shared" ref="Z3952:Z4042" si="1246">P3952+U3952</f>
        <v>0</v>
      </c>
      <c r="AA3952" s="14">
        <f t="shared" ref="AA3952:AA4042" si="1247">Q3952+V3952</f>
        <v>0</v>
      </c>
      <c r="AB3952" s="14">
        <f t="shared" si="1237"/>
        <v>0</v>
      </c>
      <c r="AC3952" s="15">
        <f>ROUND(X3952+Y3952+Z3952+AA3952+AB3952,1)</f>
        <v>799.2</v>
      </c>
      <c r="AD3952" s="48">
        <v>0</v>
      </c>
      <c r="AE3952" s="113"/>
      <c r="AF3952" s="60"/>
    </row>
    <row r="3953" spans="1:32">
      <c r="A3953" s="99" t="s">
        <v>802</v>
      </c>
      <c r="B3953" s="89">
        <v>18</v>
      </c>
      <c r="C3953" s="21" t="s">
        <v>324</v>
      </c>
      <c r="D3953" s="12">
        <v>108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72</v>
      </c>
      <c r="K3953" s="13">
        <v>0</v>
      </c>
      <c r="L3953" s="13">
        <v>0</v>
      </c>
      <c r="M3953" s="13">
        <v>0</v>
      </c>
      <c r="N3953" s="14">
        <f>D3953*$D$4</f>
        <v>172.8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737.85600000000011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44"/>
        <v>910.65600000000018</v>
      </c>
      <c r="Y3953" s="14">
        <f t="shared" si="1245"/>
        <v>0</v>
      </c>
      <c r="Z3953" s="14">
        <f t="shared" si="1246"/>
        <v>0</v>
      </c>
      <c r="AA3953" s="14">
        <f t="shared" si="1247"/>
        <v>0</v>
      </c>
      <c r="AB3953" s="14">
        <f>R3953+W3953</f>
        <v>0</v>
      </c>
      <c r="AC3953" s="15">
        <f>ROUND(X3953+Y3953+Z3953+AA3953+AB3953,1)</f>
        <v>910.7</v>
      </c>
      <c r="AD3953" s="48">
        <f>(ROUND(AC3953-AC3952,1)/AC3952)</f>
        <v>0.13951451451451452</v>
      </c>
      <c r="AE3953" s="113"/>
      <c r="AF3953" s="60"/>
    </row>
    <row r="3954" spans="1:32">
      <c r="A3954" s="99" t="s">
        <v>803</v>
      </c>
      <c r="B3954" s="89">
        <v>14</v>
      </c>
      <c r="C3954" s="21" t="s">
        <v>836</v>
      </c>
      <c r="D3954" s="12">
        <v>108</v>
      </c>
      <c r="E3954" s="12">
        <v>0</v>
      </c>
      <c r="F3954" s="12">
        <v>0</v>
      </c>
      <c r="G3954" s="12">
        <v>0</v>
      </c>
      <c r="H3954" s="12">
        <v>0</v>
      </c>
      <c r="I3954" s="13">
        <v>30</v>
      </c>
      <c r="J3954" s="13">
        <v>60</v>
      </c>
      <c r="K3954" s="13">
        <v>0</v>
      </c>
      <c r="L3954" s="13">
        <v>0</v>
      </c>
      <c r="M3954" s="13">
        <v>0</v>
      </c>
      <c r="N3954" s="14">
        <f>D3954*$D$5</f>
        <v>216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544.31999999999994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44"/>
        <v>760.31999999999994</v>
      </c>
      <c r="Y3954" s="14">
        <f t="shared" si="1245"/>
        <v>0</v>
      </c>
      <c r="Z3954" s="14">
        <f t="shared" si="1246"/>
        <v>0</v>
      </c>
      <c r="AA3954" s="14">
        <f t="shared" si="1247"/>
        <v>0</v>
      </c>
      <c r="AB3954" s="14">
        <f>R3954+W3954</f>
        <v>0</v>
      </c>
      <c r="AC3954" s="15">
        <f t="shared" ref="AC3954:AC3966" si="1248">ROUND(X3954+Y3954+Z3954+AA3954+AB3954,1)</f>
        <v>760.3</v>
      </c>
      <c r="AD3954" s="48">
        <f>(ROUND(AC3954-AC3952,1)/AC3952)</f>
        <v>-4.8673673673673666E-2</v>
      </c>
      <c r="AE3954" s="113" t="s">
        <v>801</v>
      </c>
      <c r="AF3954" s="60"/>
    </row>
    <row r="3955" spans="1:32">
      <c r="A3955" s="99" t="s">
        <v>804</v>
      </c>
      <c r="B3955" s="89">
        <v>0</v>
      </c>
      <c r="C3955" s="21" t="s">
        <v>337</v>
      </c>
      <c r="D3955" s="12">
        <v>108</v>
      </c>
      <c r="E3955" s="12">
        <v>0</v>
      </c>
      <c r="F3955" s="12">
        <v>0</v>
      </c>
      <c r="G3955" s="12">
        <v>0</v>
      </c>
      <c r="H3955" s="12">
        <v>0</v>
      </c>
      <c r="I3955" s="13">
        <v>30</v>
      </c>
      <c r="J3955" s="13">
        <v>60</v>
      </c>
      <c r="K3955" s="13">
        <v>0</v>
      </c>
      <c r="L3955" s="13">
        <v>0</v>
      </c>
      <c r="M3955" s="13">
        <v>0</v>
      </c>
      <c r="N3955" s="14">
        <f>D3955*$D$6</f>
        <v>216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544.31999999999994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44"/>
        <v>760.31999999999994</v>
      </c>
      <c r="Y3955" s="14">
        <f t="shared" si="1245"/>
        <v>0</v>
      </c>
      <c r="Z3955" s="14">
        <f t="shared" si="1246"/>
        <v>0</v>
      </c>
      <c r="AA3955" s="14">
        <f t="shared" si="1247"/>
        <v>0</v>
      </c>
      <c r="AB3955" s="14">
        <f t="shared" ref="AB3955:AB3967" si="1249">R3955+W3955</f>
        <v>0</v>
      </c>
      <c r="AC3955" s="15">
        <f t="shared" si="1248"/>
        <v>760.3</v>
      </c>
      <c r="AD3955" s="48">
        <f>(ROUND(AC3955-AC3952,1)/AC3952)</f>
        <v>-4.8673673673673666E-2</v>
      </c>
      <c r="AE3955" s="113"/>
      <c r="AF3955" s="60"/>
    </row>
    <row r="3956" spans="1:32">
      <c r="A3956" s="99" t="s">
        <v>805</v>
      </c>
      <c r="B3956" s="89">
        <v>0</v>
      </c>
      <c r="C3956" s="21" t="s">
        <v>338</v>
      </c>
      <c r="D3956" s="12">
        <v>108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60</v>
      </c>
      <c r="K3956" s="13">
        <v>0</v>
      </c>
      <c r="L3956" s="13">
        <v>0</v>
      </c>
      <c r="M3956" s="13">
        <v>0</v>
      </c>
      <c r="N3956" s="14">
        <f>D3956*$D$7</f>
        <v>216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544.31999999999994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44"/>
        <v>760.31999999999994</v>
      </c>
      <c r="Y3956" s="14">
        <f t="shared" si="1245"/>
        <v>0</v>
      </c>
      <c r="Z3956" s="14">
        <f t="shared" si="1246"/>
        <v>0</v>
      </c>
      <c r="AA3956" s="14">
        <f t="shared" si="1247"/>
        <v>0</v>
      </c>
      <c r="AB3956" s="14">
        <f t="shared" si="1249"/>
        <v>0</v>
      </c>
      <c r="AC3956" s="15">
        <f t="shared" si="1248"/>
        <v>760.3</v>
      </c>
      <c r="AD3956" s="48">
        <f>(ROUND(AC3956-AC3952,1)/AC3952)</f>
        <v>-4.8673673673673666E-2</v>
      </c>
      <c r="AE3956" s="113"/>
      <c r="AF3956" s="60"/>
    </row>
    <row r="3957" spans="1:32">
      <c r="A3957" s="99" t="s">
        <v>655</v>
      </c>
      <c r="B3957" s="89"/>
      <c r="C3957" s="21" t="s">
        <v>339</v>
      </c>
      <c r="D3957" s="12">
        <v>108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60</v>
      </c>
      <c r="K3957" s="13">
        <v>0</v>
      </c>
      <c r="L3957" s="13">
        <v>0</v>
      </c>
      <c r="M3957" s="13">
        <v>0</v>
      </c>
      <c r="N3957" s="14">
        <f>D3957*$D$8</f>
        <v>216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544.31999999999994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44"/>
        <v>760.31999999999994</v>
      </c>
      <c r="Y3957" s="14">
        <f t="shared" si="1245"/>
        <v>0</v>
      </c>
      <c r="Z3957" s="14">
        <f t="shared" si="1246"/>
        <v>0</v>
      </c>
      <c r="AA3957" s="14">
        <f t="shared" si="1247"/>
        <v>0</v>
      </c>
      <c r="AB3957" s="14">
        <f t="shared" si="1249"/>
        <v>0</v>
      </c>
      <c r="AC3957" s="15">
        <f t="shared" si="1248"/>
        <v>760.3</v>
      </c>
      <c r="AD3957" s="48">
        <f>(ROUND(AC3957-AC3952,1)/AC3952)</f>
        <v>-4.8673673673673666E-2</v>
      </c>
      <c r="AE3957" s="113"/>
      <c r="AF3957" s="60"/>
    </row>
    <row r="3958" spans="1:32">
      <c r="A3958" s="99" t="s">
        <v>596</v>
      </c>
      <c r="B3958" s="89"/>
      <c r="C3958" s="21" t="s">
        <v>1</v>
      </c>
      <c r="D3958" s="12">
        <v>54</v>
      </c>
      <c r="E3958" s="12">
        <v>108</v>
      </c>
      <c r="F3958" s="12">
        <v>0</v>
      </c>
      <c r="G3958" s="12">
        <v>0</v>
      </c>
      <c r="H3958" s="12">
        <v>0</v>
      </c>
      <c r="I3958" s="13">
        <v>30</v>
      </c>
      <c r="J3958" s="13">
        <v>60</v>
      </c>
      <c r="K3958" s="13">
        <v>95</v>
      </c>
      <c r="L3958" s="13">
        <v>0</v>
      </c>
      <c r="M3958" s="13">
        <v>0</v>
      </c>
      <c r="N3958" s="14">
        <f>D3958*$D$9</f>
        <v>70.2</v>
      </c>
      <c r="O3958" s="14">
        <f>E3958*$E$9</f>
        <v>162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189.54000000000002</v>
      </c>
      <c r="T3958" s="14">
        <f>(O3958/100)*(K3958*$K$9)</f>
        <v>461.70000000000005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44"/>
        <v>259.74</v>
      </c>
      <c r="Y3958" s="14">
        <f t="shared" si="1245"/>
        <v>623.70000000000005</v>
      </c>
      <c r="Z3958" s="14">
        <f t="shared" si="1246"/>
        <v>0</v>
      </c>
      <c r="AA3958" s="14">
        <f t="shared" si="1247"/>
        <v>0</v>
      </c>
      <c r="AB3958" s="14">
        <f t="shared" si="1249"/>
        <v>0</v>
      </c>
      <c r="AC3958" s="15">
        <f t="shared" si="1248"/>
        <v>883.4</v>
      </c>
      <c r="AD3958" s="48">
        <f>(ROUND(AC3958-AC3952,1)/AC3952)</f>
        <v>0.10535535535535535</v>
      </c>
      <c r="AE3958" s="113"/>
      <c r="AF3958" s="60"/>
    </row>
    <row r="3959" spans="1:32">
      <c r="A3959" s="99" t="s">
        <v>831</v>
      </c>
      <c r="B3959" s="89"/>
      <c r="C3959" s="21" t="s">
        <v>2</v>
      </c>
      <c r="D3959" s="12">
        <v>54</v>
      </c>
      <c r="E3959" s="12">
        <v>0</v>
      </c>
      <c r="F3959" s="12">
        <v>108</v>
      </c>
      <c r="G3959" s="12">
        <v>0</v>
      </c>
      <c r="H3959" s="12">
        <v>0</v>
      </c>
      <c r="I3959" s="13">
        <v>30</v>
      </c>
      <c r="J3959" s="13">
        <v>60</v>
      </c>
      <c r="K3959" s="13">
        <v>47.5</v>
      </c>
      <c r="L3959" s="13">
        <v>47.5</v>
      </c>
      <c r="M3959" s="13">
        <v>0</v>
      </c>
      <c r="N3959" s="14">
        <f>D3959*$D$10</f>
        <v>70.2</v>
      </c>
      <c r="O3959" s="14">
        <f>E3959*$E$10</f>
        <v>0</v>
      </c>
      <c r="P3959" s="14">
        <f>F3959*$F$10</f>
        <v>162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189.54000000000002</v>
      </c>
      <c r="T3959" s="14">
        <f>(O3959/100)*(K3959*$J$10)</f>
        <v>0</v>
      </c>
      <c r="U3959" s="14">
        <f>(P3959/100)*(K3959*$K$10)+(P3959/100)*(L3959*$L$10)</f>
        <v>461.70000000000005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44"/>
        <v>259.74</v>
      </c>
      <c r="Y3959" s="14">
        <f t="shared" si="1245"/>
        <v>0</v>
      </c>
      <c r="Z3959" s="14">
        <f t="shared" si="1246"/>
        <v>623.70000000000005</v>
      </c>
      <c r="AA3959" s="14">
        <f t="shared" si="1247"/>
        <v>0</v>
      </c>
      <c r="AB3959" s="14">
        <f t="shared" si="1249"/>
        <v>0</v>
      </c>
      <c r="AC3959" s="15">
        <f t="shared" si="1248"/>
        <v>883.4</v>
      </c>
      <c r="AD3959" s="48">
        <f>(ROUND(AC3959-AC3952,1)/AC3952)</f>
        <v>0.10535535535535535</v>
      </c>
      <c r="AE3959" s="113"/>
      <c r="AF3959" s="60"/>
    </row>
    <row r="3960" spans="1:32">
      <c r="A3960" s="99" t="s">
        <v>832</v>
      </c>
      <c r="B3960" s="89"/>
      <c r="C3960" s="21" t="s">
        <v>3</v>
      </c>
      <c r="D3960" s="12">
        <v>54</v>
      </c>
      <c r="E3960" s="12">
        <v>0</v>
      </c>
      <c r="F3960" s="12">
        <v>0</v>
      </c>
      <c r="G3960" s="12">
        <v>108</v>
      </c>
      <c r="H3960" s="12">
        <v>0</v>
      </c>
      <c r="I3960" s="13">
        <v>30</v>
      </c>
      <c r="J3960" s="13">
        <v>60</v>
      </c>
      <c r="K3960" s="13">
        <v>0</v>
      </c>
      <c r="L3960" s="13">
        <v>95</v>
      </c>
      <c r="M3960" s="13">
        <v>0</v>
      </c>
      <c r="N3960" s="14">
        <f>D3960*$D$11</f>
        <v>70.2</v>
      </c>
      <c r="O3960" s="14">
        <f>E3960*$E$11</f>
        <v>0</v>
      </c>
      <c r="P3960" s="14">
        <f>F3960*$F$11</f>
        <v>0</v>
      </c>
      <c r="Q3960" s="14">
        <f>G3960*$G$11</f>
        <v>162</v>
      </c>
      <c r="R3960" s="14">
        <f>H3960*$H$11</f>
        <v>0</v>
      </c>
      <c r="S3960" s="14">
        <f>(N3960/100)*(I3960*$I$11)+(N3960/100)*(J3960*$J$11)</f>
        <v>189.54000000000002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461.70000000000005</v>
      </c>
      <c r="W3960" s="14">
        <f>(R3960/100)*(K3960*$K$11)+(R3960/100)*(L3960*$L$11)</f>
        <v>0</v>
      </c>
      <c r="X3960" s="14">
        <f t="shared" si="1244"/>
        <v>259.74</v>
      </c>
      <c r="Y3960" s="14">
        <f t="shared" si="1245"/>
        <v>0</v>
      </c>
      <c r="Z3960" s="14">
        <f t="shared" si="1246"/>
        <v>0</v>
      </c>
      <c r="AA3960" s="14">
        <f t="shared" si="1247"/>
        <v>623.70000000000005</v>
      </c>
      <c r="AB3960" s="14">
        <f t="shared" si="1249"/>
        <v>0</v>
      </c>
      <c r="AC3960" s="15">
        <f t="shared" si="1248"/>
        <v>883.4</v>
      </c>
      <c r="AD3960" s="48">
        <f>(ROUND(AC3960-AC3952,1)/AC3952)</f>
        <v>0.10535535535535535</v>
      </c>
      <c r="AE3960" s="113"/>
      <c r="AF3960" s="60"/>
    </row>
    <row r="3961" spans="1:32">
      <c r="A3961" s="99" t="s">
        <v>833</v>
      </c>
      <c r="B3961" s="89"/>
      <c r="C3961" s="21" t="s">
        <v>4</v>
      </c>
      <c r="D3961" s="12">
        <v>54</v>
      </c>
      <c r="E3961" s="12">
        <v>0</v>
      </c>
      <c r="F3961" s="12">
        <v>0</v>
      </c>
      <c r="G3961" s="12">
        <v>0</v>
      </c>
      <c r="H3961" s="12">
        <v>108</v>
      </c>
      <c r="I3961" s="13">
        <v>30</v>
      </c>
      <c r="J3961" s="13">
        <v>60</v>
      </c>
      <c r="K3961" s="13">
        <v>47.5</v>
      </c>
      <c r="L3961" s="13">
        <v>47.5</v>
      </c>
      <c r="M3961" s="13">
        <v>0</v>
      </c>
      <c r="N3961" s="14">
        <f>D3961*$D$12</f>
        <v>70.2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162</v>
      </c>
      <c r="S3961" s="14">
        <f>(N3961/100)*(I3961*$I$12)+(N3961/100)*(J3961*$J$12)</f>
        <v>189.54000000000002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461.70000000000005</v>
      </c>
      <c r="X3961" s="14">
        <f t="shared" si="1244"/>
        <v>259.74</v>
      </c>
      <c r="Y3961" s="14">
        <f t="shared" si="1245"/>
        <v>0</v>
      </c>
      <c r="Z3961" s="14">
        <f t="shared" si="1246"/>
        <v>0</v>
      </c>
      <c r="AA3961" s="14">
        <f t="shared" si="1247"/>
        <v>0</v>
      </c>
      <c r="AB3961" s="14">
        <f t="shared" si="1249"/>
        <v>623.70000000000005</v>
      </c>
      <c r="AC3961" s="15">
        <f t="shared" si="1248"/>
        <v>883.4</v>
      </c>
      <c r="AD3961" s="48">
        <f>(ROUND(AC3961-AC3952,1)/AC3952)</f>
        <v>0.10535535535535535</v>
      </c>
      <c r="AE3961" s="113"/>
      <c r="AF3961" s="60"/>
    </row>
    <row r="3962" spans="1:32">
      <c r="A3962" s="99" t="s">
        <v>834</v>
      </c>
      <c r="B3962" s="89"/>
      <c r="C3962" s="21" t="s">
        <v>327</v>
      </c>
      <c r="D3962" s="12">
        <v>108</v>
      </c>
      <c r="E3962" s="12">
        <v>0</v>
      </c>
      <c r="F3962" s="12">
        <v>0</v>
      </c>
      <c r="G3962" s="12">
        <v>0</v>
      </c>
      <c r="H3962" s="12">
        <v>0</v>
      </c>
      <c r="I3962" s="13">
        <v>30</v>
      </c>
      <c r="J3962" s="13">
        <v>60</v>
      </c>
      <c r="K3962" s="13">
        <v>0</v>
      </c>
      <c r="L3962" s="13">
        <v>0</v>
      </c>
      <c r="M3962" s="13">
        <v>75</v>
      </c>
      <c r="N3962" s="14">
        <f>D3962*$D$13</f>
        <v>162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801.90000000000009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44"/>
        <v>963.90000000000009</v>
      </c>
      <c r="Y3962" s="14">
        <f t="shared" si="1245"/>
        <v>0</v>
      </c>
      <c r="Z3962" s="14">
        <f t="shared" si="1246"/>
        <v>0</v>
      </c>
      <c r="AA3962" s="14">
        <f t="shared" si="1247"/>
        <v>0</v>
      </c>
      <c r="AB3962" s="14">
        <f t="shared" si="1249"/>
        <v>0</v>
      </c>
      <c r="AC3962" s="15">
        <f t="shared" si="1248"/>
        <v>963.9</v>
      </c>
      <c r="AD3962" s="48">
        <f>(ROUND(AC3962-AC3952,1)/AC3952)</f>
        <v>0.20608108108108106</v>
      </c>
      <c r="AE3962" s="113"/>
      <c r="AF3962" s="60"/>
    </row>
    <row r="3963" spans="1:32">
      <c r="A3963" s="99" t="s">
        <v>835</v>
      </c>
      <c r="B3963" s="89"/>
      <c r="C3963" s="21" t="s">
        <v>328</v>
      </c>
      <c r="D3963" s="12">
        <v>108</v>
      </c>
      <c r="E3963" s="12">
        <v>0</v>
      </c>
      <c r="F3963" s="12">
        <v>0</v>
      </c>
      <c r="G3963" s="12">
        <v>0</v>
      </c>
      <c r="H3963" s="12">
        <v>0</v>
      </c>
      <c r="I3963" s="13">
        <v>30</v>
      </c>
      <c r="J3963" s="13">
        <v>60</v>
      </c>
      <c r="K3963" s="13">
        <v>75</v>
      </c>
      <c r="L3963" s="13">
        <v>0</v>
      </c>
      <c r="M3963" s="13">
        <v>0</v>
      </c>
      <c r="N3963" s="14">
        <f>D3963*$D$14</f>
        <v>162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801.90000000000009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44"/>
        <v>963.90000000000009</v>
      </c>
      <c r="Y3963" s="14">
        <f t="shared" si="1245"/>
        <v>0</v>
      </c>
      <c r="Z3963" s="14">
        <f t="shared" si="1246"/>
        <v>0</v>
      </c>
      <c r="AA3963" s="14">
        <f t="shared" si="1247"/>
        <v>0</v>
      </c>
      <c r="AB3963" s="14">
        <f t="shared" si="1249"/>
        <v>0</v>
      </c>
      <c r="AC3963" s="15">
        <f t="shared" si="1248"/>
        <v>963.9</v>
      </c>
      <c r="AD3963" s="48">
        <f>(ROUND(AC3963-AC3952,1)/AC3952)</f>
        <v>0.20608108108108106</v>
      </c>
      <c r="AE3963" s="113"/>
      <c r="AF3963" s="60"/>
    </row>
    <row r="3964" spans="1:32">
      <c r="A3964" s="99"/>
      <c r="B3964" s="89"/>
      <c r="C3964" s="21" t="s">
        <v>329</v>
      </c>
      <c r="D3964" s="12">
        <v>108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60</v>
      </c>
      <c r="K3964" s="13">
        <v>0</v>
      </c>
      <c r="L3964" s="13">
        <v>75</v>
      </c>
      <c r="M3964" s="13">
        <v>0</v>
      </c>
      <c r="N3964" s="14">
        <f>D3964*$D$15</f>
        <v>162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801.90000000000009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44"/>
        <v>963.90000000000009</v>
      </c>
      <c r="Y3964" s="14">
        <f t="shared" si="1245"/>
        <v>0</v>
      </c>
      <c r="Z3964" s="14">
        <f t="shared" si="1246"/>
        <v>0</v>
      </c>
      <c r="AA3964" s="14">
        <f t="shared" si="1247"/>
        <v>0</v>
      </c>
      <c r="AB3964" s="14">
        <f t="shared" si="1249"/>
        <v>0</v>
      </c>
      <c r="AC3964" s="15">
        <f t="shared" si="1248"/>
        <v>963.9</v>
      </c>
      <c r="AD3964" s="48">
        <f>(ROUND(AC3964-AC3952,1)/AC3952)</f>
        <v>0.20608108108108106</v>
      </c>
      <c r="AE3964" s="113"/>
      <c r="AF3964" s="60"/>
    </row>
    <row r="3965" spans="1:32">
      <c r="A3965" s="99"/>
      <c r="B3965" s="89"/>
      <c r="C3965" s="21" t="s">
        <v>325</v>
      </c>
      <c r="D3965" s="12">
        <v>108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88</v>
      </c>
      <c r="K3965" s="13">
        <v>0</v>
      </c>
      <c r="L3965" s="13">
        <v>0</v>
      </c>
      <c r="M3965" s="13">
        <v>0</v>
      </c>
      <c r="N3965" s="14">
        <f>D3965*$D$16</f>
        <v>172.8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736.12800000000016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44"/>
        <v>908.92800000000011</v>
      </c>
      <c r="Y3965" s="14">
        <f t="shared" si="1245"/>
        <v>0</v>
      </c>
      <c r="Z3965" s="14">
        <f t="shared" si="1246"/>
        <v>0</v>
      </c>
      <c r="AA3965" s="14">
        <f t="shared" si="1247"/>
        <v>0</v>
      </c>
      <c r="AB3965" s="14">
        <f t="shared" si="1249"/>
        <v>0</v>
      </c>
      <c r="AC3965" s="15">
        <f t="shared" si="1248"/>
        <v>908.9</v>
      </c>
      <c r="AD3965" s="48">
        <f>(ROUND(AC3965-AC3952,1)/AC3952)</f>
        <v>0.13726226226226226</v>
      </c>
      <c r="AE3965" s="113"/>
      <c r="AF3965" s="60"/>
    </row>
    <row r="3966" spans="1:32">
      <c r="A3966" s="99"/>
      <c r="B3966" s="89"/>
      <c r="C3966" s="21" t="s">
        <v>326</v>
      </c>
      <c r="D3966" s="12">
        <v>108</v>
      </c>
      <c r="E3966" s="12">
        <v>0</v>
      </c>
      <c r="F3966" s="12">
        <v>0</v>
      </c>
      <c r="G3966" s="12">
        <v>0</v>
      </c>
      <c r="H3966" s="12">
        <v>0</v>
      </c>
      <c r="I3966" s="13">
        <v>63</v>
      </c>
      <c r="J3966" s="13">
        <v>60</v>
      </c>
      <c r="K3966" s="13">
        <v>0</v>
      </c>
      <c r="L3966" s="13">
        <v>0</v>
      </c>
      <c r="M3966" s="13">
        <v>0</v>
      </c>
      <c r="N3966" s="14">
        <f>D3966*$D$17</f>
        <v>172.8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593.56799999999998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44"/>
        <v>766.36799999999994</v>
      </c>
      <c r="Y3966" s="14">
        <f t="shared" si="1245"/>
        <v>0</v>
      </c>
      <c r="Z3966" s="14">
        <f t="shared" si="1246"/>
        <v>0</v>
      </c>
      <c r="AA3966" s="14">
        <f t="shared" si="1247"/>
        <v>0</v>
      </c>
      <c r="AB3966" s="14">
        <f t="shared" si="1249"/>
        <v>0</v>
      </c>
      <c r="AC3966" s="15">
        <f t="shared" si="1248"/>
        <v>766.4</v>
      </c>
      <c r="AD3966" s="48">
        <f>(ROUND(AC3966-AC3952,1)/AC3952)</f>
        <v>-4.1041041041041032E-2</v>
      </c>
      <c r="AE3966" s="113"/>
      <c r="AF3966" s="60"/>
    </row>
    <row r="3967" spans="1:32">
      <c r="A3967" s="106" t="s">
        <v>0</v>
      </c>
      <c r="B3967" s="86" t="s">
        <v>167</v>
      </c>
      <c r="C3967" s="50" t="s">
        <v>243</v>
      </c>
      <c r="D3967" s="11">
        <v>126</v>
      </c>
      <c r="E3967" s="11">
        <v>0</v>
      </c>
      <c r="F3967" s="11">
        <v>0</v>
      </c>
      <c r="G3967" s="11">
        <v>0</v>
      </c>
      <c r="H3967" s="11">
        <v>0</v>
      </c>
      <c r="I3967" s="51">
        <v>60</v>
      </c>
      <c r="J3967" s="51">
        <v>10</v>
      </c>
      <c r="K3967" s="51">
        <v>0</v>
      </c>
      <c r="L3967" s="51">
        <v>0</v>
      </c>
      <c r="M3967" s="51">
        <v>0</v>
      </c>
      <c r="N3967" s="52">
        <f>D3967*$D$3</f>
        <v>252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529.20000000000005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44"/>
        <v>781.2</v>
      </c>
      <c r="Y3967" s="52">
        <f t="shared" si="1245"/>
        <v>0</v>
      </c>
      <c r="Z3967" s="52">
        <f t="shared" si="1246"/>
        <v>0</v>
      </c>
      <c r="AA3967" s="52">
        <f t="shared" si="1247"/>
        <v>0</v>
      </c>
      <c r="AB3967" s="52">
        <f t="shared" si="1249"/>
        <v>0</v>
      </c>
      <c r="AC3967" s="53">
        <f>ROUND(X3967+Y3967+Z3967+AA3967+AB3967,1)</f>
        <v>781.2</v>
      </c>
      <c r="AD3967" s="58">
        <v>0</v>
      </c>
      <c r="AE3967" s="113"/>
      <c r="AF3967" s="60"/>
    </row>
    <row r="3968" spans="1:32">
      <c r="A3968" s="99" t="s">
        <v>802</v>
      </c>
      <c r="B3968" s="87">
        <v>28</v>
      </c>
      <c r="C3968" s="21" t="s">
        <v>324</v>
      </c>
      <c r="D3968" s="12">
        <v>126</v>
      </c>
      <c r="E3968" s="12">
        <v>0</v>
      </c>
      <c r="F3968" s="12">
        <v>0</v>
      </c>
      <c r="G3968" s="12">
        <v>0</v>
      </c>
      <c r="H3968" s="12">
        <v>0</v>
      </c>
      <c r="I3968" s="13">
        <v>70</v>
      </c>
      <c r="J3968" s="13">
        <v>29</v>
      </c>
      <c r="K3968" s="13">
        <v>0</v>
      </c>
      <c r="L3968" s="13">
        <v>0</v>
      </c>
      <c r="M3968" s="13">
        <v>0</v>
      </c>
      <c r="N3968" s="14">
        <f>D3968*$D$4</f>
        <v>201.60000000000002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698.54399999999998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44"/>
        <v>900.14400000000001</v>
      </c>
      <c r="Y3968" s="14">
        <f t="shared" si="1245"/>
        <v>0</v>
      </c>
      <c r="Z3968" s="14">
        <f t="shared" si="1246"/>
        <v>0</v>
      </c>
      <c r="AA3968" s="14">
        <f t="shared" si="1247"/>
        <v>0</v>
      </c>
      <c r="AB3968" s="14">
        <f>R3968+W3968</f>
        <v>0</v>
      </c>
      <c r="AC3968" s="15">
        <f>ROUND(X3968+Y3968+Z3968+AA3968+AB3968,1)</f>
        <v>900.1</v>
      </c>
      <c r="AD3968" s="48">
        <f>(ROUND(AC3968-AC3967,1)/AC3967)</f>
        <v>0.15220174091141833</v>
      </c>
      <c r="AE3968" s="113"/>
      <c r="AF3968" s="60"/>
    </row>
    <row r="3969" spans="1:32">
      <c r="A3969" s="99" t="s">
        <v>803</v>
      </c>
      <c r="B3969" s="87">
        <v>0</v>
      </c>
      <c r="C3969" s="21" t="s">
        <v>836</v>
      </c>
      <c r="D3969" s="12">
        <v>126</v>
      </c>
      <c r="E3969" s="12">
        <v>0</v>
      </c>
      <c r="F3969" s="12">
        <v>0</v>
      </c>
      <c r="G3969" s="12">
        <v>0</v>
      </c>
      <c r="H3969" s="12">
        <v>0</v>
      </c>
      <c r="I3969" s="13">
        <v>60</v>
      </c>
      <c r="J3969" s="13">
        <v>10</v>
      </c>
      <c r="K3969" s="13">
        <v>0</v>
      </c>
      <c r="L3969" s="13">
        <v>0</v>
      </c>
      <c r="M3969" s="13">
        <v>0</v>
      </c>
      <c r="N3969" s="14">
        <f>D3969*$D$5</f>
        <v>252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493.92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44"/>
        <v>745.92000000000007</v>
      </c>
      <c r="Y3969" s="14">
        <f t="shared" si="1245"/>
        <v>0</v>
      </c>
      <c r="Z3969" s="14">
        <f t="shared" si="1246"/>
        <v>0</v>
      </c>
      <c r="AA3969" s="14">
        <f t="shared" si="1247"/>
        <v>0</v>
      </c>
      <c r="AB3969" s="14">
        <f>R3969+W3969</f>
        <v>0</v>
      </c>
      <c r="AC3969" s="15">
        <f t="shared" ref="AC3969:AC3981" si="1250">ROUND(X3969+Y3969+Z3969+AA3969+AB3969,1)</f>
        <v>745.9</v>
      </c>
      <c r="AD3969" s="48">
        <f>(ROUND(AC3969-AC3967,1)/AC3967)</f>
        <v>-4.5186891961085503E-2</v>
      </c>
      <c r="AE3969" s="113" t="s">
        <v>801</v>
      </c>
      <c r="AF3969" s="60"/>
    </row>
    <row r="3970" spans="1:32">
      <c r="A3970" s="99" t="s">
        <v>804</v>
      </c>
      <c r="B3970" s="87">
        <v>0</v>
      </c>
      <c r="C3970" s="21" t="s">
        <v>337</v>
      </c>
      <c r="D3970" s="12">
        <v>126</v>
      </c>
      <c r="E3970" s="12">
        <v>0</v>
      </c>
      <c r="F3970" s="12">
        <v>0</v>
      </c>
      <c r="G3970" s="12">
        <v>0</v>
      </c>
      <c r="H3970" s="12">
        <v>0</v>
      </c>
      <c r="I3970" s="13">
        <v>60</v>
      </c>
      <c r="J3970" s="13">
        <v>10</v>
      </c>
      <c r="K3970" s="13">
        <v>0</v>
      </c>
      <c r="L3970" s="13">
        <v>0</v>
      </c>
      <c r="M3970" s="13">
        <v>0</v>
      </c>
      <c r="N3970" s="14">
        <f>D3970*$D$6</f>
        <v>252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493.92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44"/>
        <v>745.92000000000007</v>
      </c>
      <c r="Y3970" s="14">
        <f t="shared" si="1245"/>
        <v>0</v>
      </c>
      <c r="Z3970" s="14">
        <f t="shared" si="1246"/>
        <v>0</v>
      </c>
      <c r="AA3970" s="14">
        <f t="shared" si="1247"/>
        <v>0</v>
      </c>
      <c r="AB3970" s="14">
        <f t="shared" ref="AB3970:AB3982" si="1251">R3970+W3970</f>
        <v>0</v>
      </c>
      <c r="AC3970" s="15">
        <f t="shared" si="1250"/>
        <v>745.9</v>
      </c>
      <c r="AD3970" s="48">
        <f>(ROUND(AC3970-AC3967,1)/AC3967)</f>
        <v>-4.5186891961085503E-2</v>
      </c>
      <c r="AE3970" s="113"/>
      <c r="AF3970" s="60"/>
    </row>
    <row r="3971" spans="1:32">
      <c r="A3971" s="99" t="s">
        <v>805</v>
      </c>
      <c r="B3971" s="87">
        <v>0</v>
      </c>
      <c r="C3971" s="21" t="s">
        <v>338</v>
      </c>
      <c r="D3971" s="12">
        <v>126</v>
      </c>
      <c r="E3971" s="12">
        <v>0</v>
      </c>
      <c r="F3971" s="12">
        <v>0</v>
      </c>
      <c r="G3971" s="12">
        <v>0</v>
      </c>
      <c r="H3971" s="12">
        <v>0</v>
      </c>
      <c r="I3971" s="13">
        <v>60</v>
      </c>
      <c r="J3971" s="13">
        <v>10</v>
      </c>
      <c r="K3971" s="13">
        <v>0</v>
      </c>
      <c r="L3971" s="13">
        <v>0</v>
      </c>
      <c r="M3971" s="13">
        <v>0</v>
      </c>
      <c r="N3971" s="14">
        <f>D3971*$D$7</f>
        <v>252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493.92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44"/>
        <v>745.92000000000007</v>
      </c>
      <c r="Y3971" s="14">
        <f t="shared" si="1245"/>
        <v>0</v>
      </c>
      <c r="Z3971" s="14">
        <f t="shared" si="1246"/>
        <v>0</v>
      </c>
      <c r="AA3971" s="14">
        <f t="shared" si="1247"/>
        <v>0</v>
      </c>
      <c r="AB3971" s="14">
        <f t="shared" si="1251"/>
        <v>0</v>
      </c>
      <c r="AC3971" s="15">
        <f t="shared" si="1250"/>
        <v>745.9</v>
      </c>
      <c r="AD3971" s="48">
        <f>(ROUND(AC3971-AC3967,1)/AC3967)</f>
        <v>-4.5186891961085503E-2</v>
      </c>
      <c r="AE3971" s="113"/>
      <c r="AF3971" s="60"/>
    </row>
    <row r="3972" spans="1:32">
      <c r="A3972" s="99" t="s">
        <v>655</v>
      </c>
      <c r="B3972" s="87"/>
      <c r="C3972" s="21" t="s">
        <v>339</v>
      </c>
      <c r="D3972" s="12">
        <v>126</v>
      </c>
      <c r="E3972" s="12">
        <v>0</v>
      </c>
      <c r="F3972" s="12">
        <v>0</v>
      </c>
      <c r="G3972" s="12">
        <v>0</v>
      </c>
      <c r="H3972" s="12">
        <v>0</v>
      </c>
      <c r="I3972" s="13">
        <v>60</v>
      </c>
      <c r="J3972" s="13">
        <v>10</v>
      </c>
      <c r="K3972" s="13">
        <v>0</v>
      </c>
      <c r="L3972" s="13">
        <v>0</v>
      </c>
      <c r="M3972" s="13">
        <v>0</v>
      </c>
      <c r="N3972" s="14">
        <f>D3972*$D$8</f>
        <v>252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493.92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44"/>
        <v>745.92000000000007</v>
      </c>
      <c r="Y3972" s="14">
        <f t="shared" si="1245"/>
        <v>0</v>
      </c>
      <c r="Z3972" s="14">
        <f t="shared" si="1246"/>
        <v>0</v>
      </c>
      <c r="AA3972" s="14">
        <f t="shared" si="1247"/>
        <v>0</v>
      </c>
      <c r="AB3972" s="14">
        <f t="shared" si="1251"/>
        <v>0</v>
      </c>
      <c r="AC3972" s="15">
        <f t="shared" si="1250"/>
        <v>745.9</v>
      </c>
      <c r="AD3972" s="48">
        <f>(ROUND(AC3972-AC3967,1)/AC3967)</f>
        <v>-4.5186891961085503E-2</v>
      </c>
      <c r="AE3972" s="113"/>
      <c r="AF3972" s="60"/>
    </row>
    <row r="3973" spans="1:32">
      <c r="A3973" s="99" t="s">
        <v>596</v>
      </c>
      <c r="B3973" s="87"/>
      <c r="C3973" s="21" t="s">
        <v>1</v>
      </c>
      <c r="D3973" s="12">
        <v>63</v>
      </c>
      <c r="E3973" s="12">
        <v>126</v>
      </c>
      <c r="F3973" s="12">
        <v>0</v>
      </c>
      <c r="G3973" s="12">
        <v>0</v>
      </c>
      <c r="H3973" s="12">
        <v>0</v>
      </c>
      <c r="I3973" s="13">
        <v>60</v>
      </c>
      <c r="J3973" s="13">
        <v>10</v>
      </c>
      <c r="K3973" s="13">
        <v>75</v>
      </c>
      <c r="L3973" s="13">
        <v>0</v>
      </c>
      <c r="M3973" s="13">
        <v>0</v>
      </c>
      <c r="N3973" s="14">
        <f>D3973*$D$9</f>
        <v>81.900000000000006</v>
      </c>
      <c r="O3973" s="14">
        <f>E3973*$E$9</f>
        <v>189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171.99</v>
      </c>
      <c r="T3973" s="14">
        <f>(O3973/100)*(K3973*$K$9)</f>
        <v>425.25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44"/>
        <v>253.89000000000001</v>
      </c>
      <c r="Y3973" s="14">
        <f t="shared" si="1245"/>
        <v>614.25</v>
      </c>
      <c r="Z3973" s="14">
        <f t="shared" si="1246"/>
        <v>0</v>
      </c>
      <c r="AA3973" s="14">
        <f t="shared" si="1247"/>
        <v>0</v>
      </c>
      <c r="AB3973" s="14">
        <f t="shared" si="1251"/>
        <v>0</v>
      </c>
      <c r="AC3973" s="15">
        <f t="shared" si="1250"/>
        <v>868.1</v>
      </c>
      <c r="AD3973" s="48">
        <f>(ROUND(AC3973-AC3967,1)/AC3967)</f>
        <v>0.11123911930363543</v>
      </c>
      <c r="AE3973" s="113"/>
      <c r="AF3973" s="60"/>
    </row>
    <row r="3974" spans="1:32">
      <c r="A3974" s="99" t="s">
        <v>831</v>
      </c>
      <c r="B3974" s="87"/>
      <c r="C3974" s="21" t="s">
        <v>2</v>
      </c>
      <c r="D3974" s="12">
        <v>63</v>
      </c>
      <c r="E3974" s="12">
        <v>0</v>
      </c>
      <c r="F3974" s="12">
        <v>126</v>
      </c>
      <c r="G3974" s="12">
        <v>0</v>
      </c>
      <c r="H3974" s="12">
        <v>0</v>
      </c>
      <c r="I3974" s="13">
        <v>60</v>
      </c>
      <c r="J3974" s="13">
        <v>10</v>
      </c>
      <c r="K3974" s="13">
        <v>37.5</v>
      </c>
      <c r="L3974" s="13">
        <v>37.5</v>
      </c>
      <c r="M3974" s="13">
        <v>0</v>
      </c>
      <c r="N3974" s="14">
        <f>D3974*$D$10</f>
        <v>81.900000000000006</v>
      </c>
      <c r="O3974" s="14">
        <f>E3974*$E$10</f>
        <v>0</v>
      </c>
      <c r="P3974" s="14">
        <f>F3974*$F$10</f>
        <v>189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171.99</v>
      </c>
      <c r="T3974" s="14">
        <f>(O3974/100)*(K3974*$J$10)</f>
        <v>0</v>
      </c>
      <c r="U3974" s="14">
        <f>(P3974/100)*(K3974*$K$10)+(P3974/100)*(L3974*$L$10)</f>
        <v>425.25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44"/>
        <v>253.89000000000001</v>
      </c>
      <c r="Y3974" s="14">
        <f t="shared" si="1245"/>
        <v>0</v>
      </c>
      <c r="Z3974" s="14">
        <f t="shared" si="1246"/>
        <v>614.25</v>
      </c>
      <c r="AA3974" s="14">
        <f t="shared" si="1247"/>
        <v>0</v>
      </c>
      <c r="AB3974" s="14">
        <f t="shared" si="1251"/>
        <v>0</v>
      </c>
      <c r="AC3974" s="15">
        <f t="shared" si="1250"/>
        <v>868.1</v>
      </c>
      <c r="AD3974" s="48">
        <f>(ROUND(AC3974-AC3967,1)/AC3967)</f>
        <v>0.11123911930363543</v>
      </c>
      <c r="AE3974" s="113"/>
      <c r="AF3974" s="60"/>
    </row>
    <row r="3975" spans="1:32">
      <c r="A3975" s="99" t="s">
        <v>832</v>
      </c>
      <c r="B3975" s="87"/>
      <c r="C3975" s="21" t="s">
        <v>3</v>
      </c>
      <c r="D3975" s="12">
        <v>63</v>
      </c>
      <c r="E3975" s="12">
        <v>0</v>
      </c>
      <c r="F3975" s="12">
        <v>0</v>
      </c>
      <c r="G3975" s="12">
        <v>126</v>
      </c>
      <c r="H3975" s="12">
        <v>0</v>
      </c>
      <c r="I3975" s="13">
        <v>60</v>
      </c>
      <c r="J3975" s="13">
        <v>10</v>
      </c>
      <c r="K3975" s="13">
        <v>0</v>
      </c>
      <c r="L3975" s="13">
        <v>75</v>
      </c>
      <c r="M3975" s="13">
        <v>0</v>
      </c>
      <c r="N3975" s="14">
        <f>D3975*$D$11</f>
        <v>81.900000000000006</v>
      </c>
      <c r="O3975" s="14">
        <f>E3975*$E$11</f>
        <v>0</v>
      </c>
      <c r="P3975" s="14">
        <f>F3975*$F$11</f>
        <v>0</v>
      </c>
      <c r="Q3975" s="14">
        <f>G3975*$G$11</f>
        <v>189</v>
      </c>
      <c r="R3975" s="14">
        <f>H3975*$H$11</f>
        <v>0</v>
      </c>
      <c r="S3975" s="14">
        <f>(N3975/100)*(I3975*$I$11)+(N3975/100)*(J3975*$J$11)</f>
        <v>171.99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425.25</v>
      </c>
      <c r="W3975" s="14">
        <f>(R3975/100)*(K3975*$K$11)+(R3975/100)*(L3975*$L$11)</f>
        <v>0</v>
      </c>
      <c r="X3975" s="14">
        <f t="shared" si="1244"/>
        <v>253.89000000000001</v>
      </c>
      <c r="Y3975" s="14">
        <f t="shared" si="1245"/>
        <v>0</v>
      </c>
      <c r="Z3975" s="14">
        <f t="shared" si="1246"/>
        <v>0</v>
      </c>
      <c r="AA3975" s="14">
        <f t="shared" si="1247"/>
        <v>614.25</v>
      </c>
      <c r="AB3975" s="14">
        <f t="shared" si="1251"/>
        <v>0</v>
      </c>
      <c r="AC3975" s="15">
        <f t="shared" si="1250"/>
        <v>868.1</v>
      </c>
      <c r="AD3975" s="48">
        <f>(ROUND(AC3975-AC3967,1)/AC3967)</f>
        <v>0.11123911930363543</v>
      </c>
      <c r="AE3975" s="113"/>
      <c r="AF3975" s="60"/>
    </row>
    <row r="3976" spans="1:32">
      <c r="A3976" s="99" t="s">
        <v>833</v>
      </c>
      <c r="B3976" s="87"/>
      <c r="C3976" s="21" t="s">
        <v>4</v>
      </c>
      <c r="D3976" s="12">
        <v>63</v>
      </c>
      <c r="E3976" s="12">
        <v>0</v>
      </c>
      <c r="F3976" s="12">
        <v>0</v>
      </c>
      <c r="G3976" s="12">
        <v>0</v>
      </c>
      <c r="H3976" s="12">
        <v>126</v>
      </c>
      <c r="I3976" s="13">
        <v>60</v>
      </c>
      <c r="J3976" s="13">
        <v>10</v>
      </c>
      <c r="K3976" s="13">
        <v>37.5</v>
      </c>
      <c r="L3976" s="13">
        <v>37.5</v>
      </c>
      <c r="M3976" s="13">
        <v>0</v>
      </c>
      <c r="N3976" s="14">
        <f>D3976*$D$12</f>
        <v>81.900000000000006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189</v>
      </c>
      <c r="S3976" s="14">
        <f>(N3976/100)*(I3976*$I$12)+(N3976/100)*(J3976*$J$12)</f>
        <v>171.99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425.25</v>
      </c>
      <c r="X3976" s="14">
        <f t="shared" si="1244"/>
        <v>253.89000000000001</v>
      </c>
      <c r="Y3976" s="14">
        <f t="shared" si="1245"/>
        <v>0</v>
      </c>
      <c r="Z3976" s="14">
        <f t="shared" si="1246"/>
        <v>0</v>
      </c>
      <c r="AA3976" s="14">
        <f t="shared" si="1247"/>
        <v>0</v>
      </c>
      <c r="AB3976" s="14">
        <f t="shared" si="1251"/>
        <v>614.25</v>
      </c>
      <c r="AC3976" s="15">
        <f t="shared" si="1250"/>
        <v>868.1</v>
      </c>
      <c r="AD3976" s="48">
        <f>(ROUND(AC3976-AC3967,1)/AC3967)</f>
        <v>0.11123911930363543</v>
      </c>
      <c r="AE3976" s="113"/>
      <c r="AF3976" s="60"/>
    </row>
    <row r="3977" spans="1:32">
      <c r="A3977" s="99" t="s">
        <v>834</v>
      </c>
      <c r="B3977" s="87"/>
      <c r="C3977" s="21" t="s">
        <v>327</v>
      </c>
      <c r="D3977" s="12">
        <v>126</v>
      </c>
      <c r="E3977" s="12">
        <v>0</v>
      </c>
      <c r="F3977" s="12">
        <v>0</v>
      </c>
      <c r="G3977" s="12">
        <v>0</v>
      </c>
      <c r="H3977" s="12">
        <v>0</v>
      </c>
      <c r="I3977" s="13">
        <v>60</v>
      </c>
      <c r="J3977" s="13">
        <v>10</v>
      </c>
      <c r="K3977" s="13">
        <v>0</v>
      </c>
      <c r="L3977" s="13">
        <v>0</v>
      </c>
      <c r="M3977" s="13">
        <v>65</v>
      </c>
      <c r="N3977" s="14">
        <f>D3977*$D$13</f>
        <v>189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765.44999999999993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44"/>
        <v>954.44999999999993</v>
      </c>
      <c r="Y3977" s="14">
        <f t="shared" si="1245"/>
        <v>0</v>
      </c>
      <c r="Z3977" s="14">
        <f t="shared" si="1246"/>
        <v>0</v>
      </c>
      <c r="AA3977" s="14">
        <f t="shared" si="1247"/>
        <v>0</v>
      </c>
      <c r="AB3977" s="14">
        <f t="shared" si="1251"/>
        <v>0</v>
      </c>
      <c r="AC3977" s="15">
        <f t="shared" si="1250"/>
        <v>954.5</v>
      </c>
      <c r="AD3977" s="48">
        <f>(ROUND(AC3977-AC3967,1)/AC3967)</f>
        <v>0.22183819764464927</v>
      </c>
      <c r="AE3977" s="113"/>
      <c r="AF3977" s="60"/>
    </row>
    <row r="3978" spans="1:32">
      <c r="A3978" s="99" t="s">
        <v>835</v>
      </c>
      <c r="B3978" s="87"/>
      <c r="C3978" s="21" t="s">
        <v>328</v>
      </c>
      <c r="D3978" s="12">
        <v>126</v>
      </c>
      <c r="E3978" s="12">
        <v>0</v>
      </c>
      <c r="F3978" s="12">
        <v>0</v>
      </c>
      <c r="G3978" s="12">
        <v>0</v>
      </c>
      <c r="H3978" s="12">
        <v>0</v>
      </c>
      <c r="I3978" s="13">
        <v>60</v>
      </c>
      <c r="J3978" s="13">
        <v>10</v>
      </c>
      <c r="K3978" s="13">
        <v>65</v>
      </c>
      <c r="L3978" s="13">
        <v>0</v>
      </c>
      <c r="M3978" s="13">
        <v>0</v>
      </c>
      <c r="N3978" s="14">
        <f>D3978*$D$14</f>
        <v>189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765.44999999999993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44"/>
        <v>954.44999999999993</v>
      </c>
      <c r="Y3978" s="14">
        <f t="shared" si="1245"/>
        <v>0</v>
      </c>
      <c r="Z3978" s="14">
        <f t="shared" si="1246"/>
        <v>0</v>
      </c>
      <c r="AA3978" s="14">
        <f t="shared" si="1247"/>
        <v>0</v>
      </c>
      <c r="AB3978" s="14">
        <f t="shared" si="1251"/>
        <v>0</v>
      </c>
      <c r="AC3978" s="15">
        <f t="shared" si="1250"/>
        <v>954.5</v>
      </c>
      <c r="AD3978" s="48">
        <f>(ROUND(AC3978-AC3967,1)/AC3967)</f>
        <v>0.22183819764464927</v>
      </c>
      <c r="AE3978" s="113"/>
      <c r="AF3978" s="60"/>
    </row>
    <row r="3979" spans="1:32">
      <c r="A3979" s="99"/>
      <c r="B3979" s="87"/>
      <c r="C3979" s="21" t="s">
        <v>329</v>
      </c>
      <c r="D3979" s="12">
        <v>126</v>
      </c>
      <c r="E3979" s="12">
        <v>0</v>
      </c>
      <c r="F3979" s="12">
        <v>0</v>
      </c>
      <c r="G3979" s="12">
        <v>0</v>
      </c>
      <c r="H3979" s="12">
        <v>0</v>
      </c>
      <c r="I3979" s="13">
        <v>60</v>
      </c>
      <c r="J3979" s="13">
        <v>10</v>
      </c>
      <c r="K3979" s="13">
        <v>0</v>
      </c>
      <c r="L3979" s="13">
        <v>65</v>
      </c>
      <c r="M3979" s="13">
        <v>0</v>
      </c>
      <c r="N3979" s="14">
        <f>D3979*$D$15</f>
        <v>189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765.44999999999993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44"/>
        <v>954.44999999999993</v>
      </c>
      <c r="Y3979" s="14">
        <f t="shared" si="1245"/>
        <v>0</v>
      </c>
      <c r="Z3979" s="14">
        <f t="shared" si="1246"/>
        <v>0</v>
      </c>
      <c r="AA3979" s="14">
        <f t="shared" si="1247"/>
        <v>0</v>
      </c>
      <c r="AB3979" s="14">
        <f t="shared" si="1251"/>
        <v>0</v>
      </c>
      <c r="AC3979" s="15">
        <f t="shared" si="1250"/>
        <v>954.5</v>
      </c>
      <c r="AD3979" s="48">
        <f>(ROUND(AC3979-AC3967,1)/AC3967)</f>
        <v>0.22183819764464927</v>
      </c>
      <c r="AE3979" s="113"/>
      <c r="AF3979" s="60"/>
    </row>
    <row r="3980" spans="1:32">
      <c r="A3980" s="99"/>
      <c r="B3980" s="87"/>
      <c r="C3980" s="21" t="s">
        <v>325</v>
      </c>
      <c r="D3980" s="12">
        <v>126</v>
      </c>
      <c r="E3980" s="12">
        <v>0</v>
      </c>
      <c r="F3980" s="12">
        <v>0</v>
      </c>
      <c r="G3980" s="12">
        <v>0</v>
      </c>
      <c r="H3980" s="12">
        <v>0</v>
      </c>
      <c r="I3980" s="13">
        <v>60</v>
      </c>
      <c r="J3980" s="13">
        <v>46</v>
      </c>
      <c r="K3980" s="13">
        <v>0</v>
      </c>
      <c r="L3980" s="13">
        <v>0</v>
      </c>
      <c r="M3980" s="13">
        <v>0</v>
      </c>
      <c r="N3980" s="14">
        <f>D3980*$D$16</f>
        <v>201.60000000000002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538.27200000000005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44"/>
        <v>739.87200000000007</v>
      </c>
      <c r="Y3980" s="14">
        <f t="shared" si="1245"/>
        <v>0</v>
      </c>
      <c r="Z3980" s="14">
        <f t="shared" si="1246"/>
        <v>0</v>
      </c>
      <c r="AA3980" s="14">
        <f t="shared" si="1247"/>
        <v>0</v>
      </c>
      <c r="AB3980" s="14">
        <f t="shared" si="1251"/>
        <v>0</v>
      </c>
      <c r="AC3980" s="15">
        <f t="shared" si="1250"/>
        <v>739.9</v>
      </c>
      <c r="AD3980" s="48">
        <f>(ROUND(AC3980-AC3967,1)/AC3967)</f>
        <v>-5.2867383512544795E-2</v>
      </c>
      <c r="AE3980" s="113"/>
      <c r="AF3980" s="60"/>
    </row>
    <row r="3981" spans="1:32">
      <c r="A3981" s="99"/>
      <c r="B3981" s="87"/>
      <c r="C3981" s="21" t="s">
        <v>326</v>
      </c>
      <c r="D3981" s="12">
        <v>126</v>
      </c>
      <c r="E3981" s="12">
        <v>0</v>
      </c>
      <c r="F3981" s="12">
        <v>0</v>
      </c>
      <c r="G3981" s="12">
        <v>0</v>
      </c>
      <c r="H3981" s="12">
        <v>0</v>
      </c>
      <c r="I3981" s="13">
        <v>79</v>
      </c>
      <c r="J3981" s="13">
        <v>10</v>
      </c>
      <c r="K3981" s="13">
        <v>0</v>
      </c>
      <c r="L3981" s="13">
        <v>0</v>
      </c>
      <c r="M3981" s="13">
        <v>0</v>
      </c>
      <c r="N3981" s="14">
        <f>D3981*$D$17</f>
        <v>201.60000000000002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736.84799999999996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44"/>
        <v>938.44799999999998</v>
      </c>
      <c r="Y3981" s="14">
        <f t="shared" si="1245"/>
        <v>0</v>
      </c>
      <c r="Z3981" s="14">
        <f t="shared" si="1246"/>
        <v>0</v>
      </c>
      <c r="AA3981" s="14">
        <f t="shared" si="1247"/>
        <v>0</v>
      </c>
      <c r="AB3981" s="14">
        <f t="shared" si="1251"/>
        <v>0</v>
      </c>
      <c r="AC3981" s="15">
        <f t="shared" si="1250"/>
        <v>938.4</v>
      </c>
      <c r="AD3981" s="48">
        <f>(ROUND(AC3981-AC3967,1)/AC3967)</f>
        <v>0.20122887864823347</v>
      </c>
      <c r="AE3981" s="113"/>
      <c r="AF3981" s="60"/>
    </row>
    <row r="3982" spans="1:32">
      <c r="A3982" s="106" t="s">
        <v>0</v>
      </c>
      <c r="B3982" s="88" t="s">
        <v>168</v>
      </c>
      <c r="C3982" s="50" t="s">
        <v>243</v>
      </c>
      <c r="D3982" s="11">
        <v>104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60</v>
      </c>
      <c r="K3982" s="51">
        <v>0</v>
      </c>
      <c r="L3982" s="51">
        <v>0</v>
      </c>
      <c r="M3982" s="51">
        <v>0</v>
      </c>
      <c r="N3982" s="52">
        <f>D3982*$D$3</f>
        <v>208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624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44"/>
        <v>832</v>
      </c>
      <c r="Y3982" s="52">
        <f t="shared" si="1245"/>
        <v>0</v>
      </c>
      <c r="Z3982" s="52">
        <f t="shared" si="1246"/>
        <v>0</v>
      </c>
      <c r="AA3982" s="52">
        <f t="shared" si="1247"/>
        <v>0</v>
      </c>
      <c r="AB3982" s="52">
        <f t="shared" si="1251"/>
        <v>0</v>
      </c>
      <c r="AC3982" s="53">
        <f>ROUND(X3982+Y3982+Z3982+AA3982+AB3982,1)</f>
        <v>832</v>
      </c>
      <c r="AD3982" s="58">
        <v>0</v>
      </c>
      <c r="AE3982" s="113"/>
      <c r="AF3982" s="60"/>
    </row>
    <row r="3983" spans="1:32">
      <c r="A3983" s="99" t="s">
        <v>802</v>
      </c>
      <c r="B3983" s="89">
        <v>14</v>
      </c>
      <c r="C3983" s="21" t="s">
        <v>324</v>
      </c>
      <c r="D3983" s="12">
        <v>104</v>
      </c>
      <c r="E3983" s="12">
        <v>0</v>
      </c>
      <c r="F3983" s="12">
        <v>0</v>
      </c>
      <c r="G3983" s="12">
        <v>0</v>
      </c>
      <c r="H3983" s="12">
        <v>0</v>
      </c>
      <c r="I3983" s="13">
        <v>56</v>
      </c>
      <c r="J3983" s="13">
        <v>77</v>
      </c>
      <c r="K3983" s="13">
        <v>0</v>
      </c>
      <c r="L3983" s="13">
        <v>0</v>
      </c>
      <c r="M3983" s="13">
        <v>0</v>
      </c>
      <c r="N3983" s="14">
        <f>D3983*$D$4</f>
        <v>166.4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774.5920000000001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44"/>
        <v>940.99200000000008</v>
      </c>
      <c r="Y3983" s="14">
        <f t="shared" si="1245"/>
        <v>0</v>
      </c>
      <c r="Z3983" s="14">
        <f t="shared" si="1246"/>
        <v>0</v>
      </c>
      <c r="AA3983" s="14">
        <f t="shared" si="1247"/>
        <v>0</v>
      </c>
      <c r="AB3983" s="14">
        <f>R3983+W3983</f>
        <v>0</v>
      </c>
      <c r="AC3983" s="15">
        <f>ROUND(X3983+Y3983+Z3983+AA3983+AB3983,1)</f>
        <v>941</v>
      </c>
      <c r="AD3983" s="48">
        <f>(ROUND(AC3983-AC3982,1)/AC3982)</f>
        <v>0.13100961538461539</v>
      </c>
      <c r="AE3983" s="113" t="s">
        <v>801</v>
      </c>
      <c r="AF3983" s="60"/>
    </row>
    <row r="3984" spans="1:32">
      <c r="A3984" s="99" t="s">
        <v>803</v>
      </c>
      <c r="B3984" s="89">
        <v>20</v>
      </c>
      <c r="C3984" s="21" t="s">
        <v>836</v>
      </c>
      <c r="D3984" s="12">
        <v>104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D3984*$D$5</f>
        <v>208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582.4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44"/>
        <v>790.4</v>
      </c>
      <c r="Y3984" s="14">
        <f t="shared" si="1245"/>
        <v>0</v>
      </c>
      <c r="Z3984" s="14">
        <f t="shared" si="1246"/>
        <v>0</v>
      </c>
      <c r="AA3984" s="14">
        <f t="shared" si="1247"/>
        <v>0</v>
      </c>
      <c r="AB3984" s="14">
        <f>R3984+W3984</f>
        <v>0</v>
      </c>
      <c r="AC3984" s="15">
        <f t="shared" ref="AC3984:AC3996" si="1252">ROUND(X3984+Y3984+Z3984+AA3984+AB3984,1)</f>
        <v>790.4</v>
      </c>
      <c r="AD3984" s="48">
        <f>(ROUND(AC3984-AC3982,1)/AC3982)</f>
        <v>-0.05</v>
      </c>
      <c r="AE3984" s="113"/>
      <c r="AF3984" s="60"/>
    </row>
    <row r="3985" spans="1:32">
      <c r="A3985" s="99" t="s">
        <v>804</v>
      </c>
      <c r="B3985" s="89">
        <v>0</v>
      </c>
      <c r="C3985" s="21" t="s">
        <v>337</v>
      </c>
      <c r="D3985" s="12">
        <v>104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60</v>
      </c>
      <c r="K3985" s="13">
        <v>0</v>
      </c>
      <c r="L3985" s="13">
        <v>0</v>
      </c>
      <c r="M3985" s="13">
        <v>0</v>
      </c>
      <c r="N3985" s="14">
        <f>D3985*$D$6</f>
        <v>208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582.4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44"/>
        <v>790.4</v>
      </c>
      <c r="Y3985" s="14">
        <f t="shared" si="1245"/>
        <v>0</v>
      </c>
      <c r="Z3985" s="14">
        <f t="shared" si="1246"/>
        <v>0</v>
      </c>
      <c r="AA3985" s="14">
        <f t="shared" si="1247"/>
        <v>0</v>
      </c>
      <c r="AB3985" s="14">
        <f t="shared" ref="AB3985:AB3997" si="1253">R3985+W3985</f>
        <v>0</v>
      </c>
      <c r="AC3985" s="15">
        <f t="shared" si="1252"/>
        <v>790.4</v>
      </c>
      <c r="AD3985" s="48">
        <f>(ROUND(AC3985-AC3982,1)/AC3982)</f>
        <v>-0.05</v>
      </c>
      <c r="AE3985" s="113"/>
      <c r="AF3985" s="60"/>
    </row>
    <row r="3986" spans="1:32">
      <c r="A3986" s="99" t="s">
        <v>805</v>
      </c>
      <c r="B3986" s="89">
        <v>0</v>
      </c>
      <c r="C3986" s="21" t="s">
        <v>338</v>
      </c>
      <c r="D3986" s="12">
        <v>104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D3986*$D$7</f>
        <v>208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582.4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44"/>
        <v>790.4</v>
      </c>
      <c r="Y3986" s="14">
        <f t="shared" si="1245"/>
        <v>0</v>
      </c>
      <c r="Z3986" s="14">
        <f t="shared" si="1246"/>
        <v>0</v>
      </c>
      <c r="AA3986" s="14">
        <f t="shared" si="1247"/>
        <v>0</v>
      </c>
      <c r="AB3986" s="14">
        <f t="shared" si="1253"/>
        <v>0</v>
      </c>
      <c r="AC3986" s="15">
        <f t="shared" si="1252"/>
        <v>790.4</v>
      </c>
      <c r="AD3986" s="48">
        <f>(ROUND(AC3986-AC3982,1)/AC3982)</f>
        <v>-0.05</v>
      </c>
      <c r="AE3986" s="113"/>
      <c r="AF3986" s="60"/>
    </row>
    <row r="3987" spans="1:32">
      <c r="A3987" s="99" t="s">
        <v>655</v>
      </c>
      <c r="B3987" s="89"/>
      <c r="C3987" s="21" t="s">
        <v>339</v>
      </c>
      <c r="D3987" s="12">
        <v>104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60</v>
      </c>
      <c r="K3987" s="13">
        <v>0</v>
      </c>
      <c r="L3987" s="13">
        <v>0</v>
      </c>
      <c r="M3987" s="13">
        <v>0</v>
      </c>
      <c r="N3987" s="14">
        <f>D3987*$D$8</f>
        <v>208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582.4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44"/>
        <v>790.4</v>
      </c>
      <c r="Y3987" s="14">
        <f t="shared" si="1245"/>
        <v>0</v>
      </c>
      <c r="Z3987" s="14">
        <f t="shared" si="1246"/>
        <v>0</v>
      </c>
      <c r="AA3987" s="14">
        <f t="shared" si="1247"/>
        <v>0</v>
      </c>
      <c r="AB3987" s="14">
        <f t="shared" si="1253"/>
        <v>0</v>
      </c>
      <c r="AC3987" s="15">
        <f t="shared" si="1252"/>
        <v>790.4</v>
      </c>
      <c r="AD3987" s="48">
        <f>(ROUND(AC3987-AC3982,1)/AC3982)</f>
        <v>-0.05</v>
      </c>
      <c r="AE3987" s="113"/>
      <c r="AF3987" s="60"/>
    </row>
    <row r="3988" spans="1:32">
      <c r="A3988" s="99" t="s">
        <v>596</v>
      </c>
      <c r="B3988" s="89"/>
      <c r="C3988" s="21" t="s">
        <v>1</v>
      </c>
      <c r="D3988" s="12">
        <v>52</v>
      </c>
      <c r="E3988" s="12">
        <v>104</v>
      </c>
      <c r="F3988" s="12">
        <v>0</v>
      </c>
      <c r="G3988" s="12">
        <v>0</v>
      </c>
      <c r="H3988" s="12">
        <v>0</v>
      </c>
      <c r="I3988" s="13">
        <v>40</v>
      </c>
      <c r="J3988" s="13">
        <v>60</v>
      </c>
      <c r="K3988" s="13">
        <v>105</v>
      </c>
      <c r="L3988" s="13">
        <v>0</v>
      </c>
      <c r="M3988" s="13">
        <v>0</v>
      </c>
      <c r="N3988" s="14">
        <f>D3988*$D$9</f>
        <v>67.600000000000009</v>
      </c>
      <c r="O3988" s="14">
        <f>E3988*$E$9</f>
        <v>156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202.8</v>
      </c>
      <c r="T3988" s="14">
        <f>(O3988/100)*(K3988*$K$9)</f>
        <v>491.40000000000003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44"/>
        <v>270.40000000000003</v>
      </c>
      <c r="Y3988" s="14">
        <f t="shared" si="1245"/>
        <v>647.40000000000009</v>
      </c>
      <c r="Z3988" s="14">
        <f t="shared" si="1246"/>
        <v>0</v>
      </c>
      <c r="AA3988" s="14">
        <f t="shared" si="1247"/>
        <v>0</v>
      </c>
      <c r="AB3988" s="14">
        <f t="shared" si="1253"/>
        <v>0</v>
      </c>
      <c r="AC3988" s="15">
        <f t="shared" si="1252"/>
        <v>917.8</v>
      </c>
      <c r="AD3988" s="48">
        <f>(ROUND(AC3988-AC3982,1)/AC3982)</f>
        <v>0.10312499999999999</v>
      </c>
      <c r="AE3988" s="113"/>
      <c r="AF3988" s="60"/>
    </row>
    <row r="3989" spans="1:32">
      <c r="A3989" s="99" t="s">
        <v>831</v>
      </c>
      <c r="B3989" s="89"/>
      <c r="C3989" s="21" t="s">
        <v>2</v>
      </c>
      <c r="D3989" s="12">
        <v>52</v>
      </c>
      <c r="E3989" s="12">
        <v>0</v>
      </c>
      <c r="F3989" s="12">
        <v>104</v>
      </c>
      <c r="G3989" s="12">
        <v>0</v>
      </c>
      <c r="H3989" s="12">
        <v>0</v>
      </c>
      <c r="I3989" s="13">
        <v>40</v>
      </c>
      <c r="J3989" s="13">
        <v>60</v>
      </c>
      <c r="K3989" s="13">
        <v>52.5</v>
      </c>
      <c r="L3989" s="13">
        <v>52.5</v>
      </c>
      <c r="M3989" s="13">
        <v>0</v>
      </c>
      <c r="N3989" s="14">
        <f>D3989*$D$10</f>
        <v>67.600000000000009</v>
      </c>
      <c r="O3989" s="14">
        <f>E3989*$E$10</f>
        <v>0</v>
      </c>
      <c r="P3989" s="14">
        <f>F3989*$F$10</f>
        <v>156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202.8</v>
      </c>
      <c r="T3989" s="14">
        <f>(O3989/100)*(K3989*$J$10)</f>
        <v>0</v>
      </c>
      <c r="U3989" s="14">
        <f>(P3989/100)*(K3989*$K$10)+(P3989/100)*(L3989*$L$10)</f>
        <v>491.40000000000003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44"/>
        <v>270.40000000000003</v>
      </c>
      <c r="Y3989" s="14">
        <f t="shared" si="1245"/>
        <v>0</v>
      </c>
      <c r="Z3989" s="14">
        <f t="shared" si="1246"/>
        <v>647.40000000000009</v>
      </c>
      <c r="AA3989" s="14">
        <f t="shared" si="1247"/>
        <v>0</v>
      </c>
      <c r="AB3989" s="14">
        <f t="shared" si="1253"/>
        <v>0</v>
      </c>
      <c r="AC3989" s="15">
        <f t="shared" si="1252"/>
        <v>917.8</v>
      </c>
      <c r="AD3989" s="48">
        <f>(ROUND(AC3989-AC3982,1)/AC3982)</f>
        <v>0.10312499999999999</v>
      </c>
      <c r="AE3989" s="113"/>
      <c r="AF3989" s="60"/>
    </row>
    <row r="3990" spans="1:32">
      <c r="A3990" s="99" t="s">
        <v>832</v>
      </c>
      <c r="B3990" s="89"/>
      <c r="C3990" s="21" t="s">
        <v>3</v>
      </c>
      <c r="D3990" s="12">
        <v>52</v>
      </c>
      <c r="E3990" s="12">
        <v>0</v>
      </c>
      <c r="F3990" s="12">
        <v>0</v>
      </c>
      <c r="G3990" s="12">
        <v>104</v>
      </c>
      <c r="H3990" s="12">
        <v>0</v>
      </c>
      <c r="I3990" s="13">
        <v>40</v>
      </c>
      <c r="J3990" s="13">
        <v>60</v>
      </c>
      <c r="K3990" s="13">
        <v>0</v>
      </c>
      <c r="L3990" s="13">
        <v>105</v>
      </c>
      <c r="M3990" s="13">
        <v>0</v>
      </c>
      <c r="N3990" s="14">
        <f>D3990*$D$11</f>
        <v>67.600000000000009</v>
      </c>
      <c r="O3990" s="14">
        <f>E3990*$E$11</f>
        <v>0</v>
      </c>
      <c r="P3990" s="14">
        <f>F3990*$F$11</f>
        <v>0</v>
      </c>
      <c r="Q3990" s="14">
        <f>G3990*$G$11</f>
        <v>156</v>
      </c>
      <c r="R3990" s="14">
        <f>H3990*$H$11</f>
        <v>0</v>
      </c>
      <c r="S3990" s="14">
        <f>(N3990/100)*(I3990*$I$11)+(N3990/100)*(J3990*$J$11)</f>
        <v>202.8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491.40000000000003</v>
      </c>
      <c r="W3990" s="14">
        <f>(R3990/100)*(K3990*$K$11)+(R3990/100)*(L3990*$L$11)</f>
        <v>0</v>
      </c>
      <c r="X3990" s="14">
        <f t="shared" si="1244"/>
        <v>270.40000000000003</v>
      </c>
      <c r="Y3990" s="14">
        <f t="shared" si="1245"/>
        <v>0</v>
      </c>
      <c r="Z3990" s="14">
        <f t="shared" si="1246"/>
        <v>0</v>
      </c>
      <c r="AA3990" s="14">
        <f t="shared" si="1247"/>
        <v>647.40000000000009</v>
      </c>
      <c r="AB3990" s="14">
        <f t="shared" si="1253"/>
        <v>0</v>
      </c>
      <c r="AC3990" s="15">
        <f t="shared" si="1252"/>
        <v>917.8</v>
      </c>
      <c r="AD3990" s="48">
        <f>(ROUND(AC3990-AC3982,1)/AC3982)</f>
        <v>0.10312499999999999</v>
      </c>
      <c r="AE3990" s="113"/>
      <c r="AF3990" s="60"/>
    </row>
    <row r="3991" spans="1:32">
      <c r="A3991" s="99" t="s">
        <v>833</v>
      </c>
      <c r="B3991" s="89"/>
      <c r="C3991" s="21" t="s">
        <v>4</v>
      </c>
      <c r="D3991" s="12">
        <v>52</v>
      </c>
      <c r="E3991" s="12">
        <v>0</v>
      </c>
      <c r="F3991" s="12">
        <v>0</v>
      </c>
      <c r="G3991" s="12">
        <v>0</v>
      </c>
      <c r="H3991" s="12">
        <v>104</v>
      </c>
      <c r="I3991" s="13">
        <v>40</v>
      </c>
      <c r="J3991" s="13">
        <v>60</v>
      </c>
      <c r="K3991" s="13">
        <v>52.5</v>
      </c>
      <c r="L3991" s="13">
        <v>52.5</v>
      </c>
      <c r="M3991" s="13">
        <v>0</v>
      </c>
      <c r="N3991" s="14">
        <f>D3991*$D$12</f>
        <v>67.600000000000009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156</v>
      </c>
      <c r="S3991" s="14">
        <f>(N3991/100)*(I3991*$I$12)+(N3991/100)*(J3991*$J$12)</f>
        <v>202.8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491.40000000000003</v>
      </c>
      <c r="X3991" s="14">
        <f t="shared" si="1244"/>
        <v>270.40000000000003</v>
      </c>
      <c r="Y3991" s="14">
        <f t="shared" si="1245"/>
        <v>0</v>
      </c>
      <c r="Z3991" s="14">
        <f t="shared" si="1246"/>
        <v>0</v>
      </c>
      <c r="AA3991" s="14">
        <f t="shared" si="1247"/>
        <v>0</v>
      </c>
      <c r="AB3991" s="14">
        <f t="shared" si="1253"/>
        <v>647.40000000000009</v>
      </c>
      <c r="AC3991" s="15">
        <f t="shared" si="1252"/>
        <v>917.8</v>
      </c>
      <c r="AD3991" s="48">
        <f>(ROUND(AC3991-AC3982,1)/AC3982)</f>
        <v>0.10312499999999999</v>
      </c>
      <c r="AE3991" s="113"/>
      <c r="AF3991" s="60"/>
    </row>
    <row r="3992" spans="1:32">
      <c r="A3992" s="99" t="s">
        <v>834</v>
      </c>
      <c r="B3992" s="89"/>
      <c r="C3992" s="21" t="s">
        <v>327</v>
      </c>
      <c r="D3992" s="12">
        <v>104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60</v>
      </c>
      <c r="K3992" s="13">
        <v>0</v>
      </c>
      <c r="L3992" s="13">
        <v>0</v>
      </c>
      <c r="M3992" s="13">
        <v>80</v>
      </c>
      <c r="N3992" s="14">
        <f>D3992*$D$13</f>
        <v>156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842.40000000000009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44"/>
        <v>998.40000000000009</v>
      </c>
      <c r="Y3992" s="14">
        <f t="shared" si="1245"/>
        <v>0</v>
      </c>
      <c r="Z3992" s="14">
        <f t="shared" si="1246"/>
        <v>0</v>
      </c>
      <c r="AA3992" s="14">
        <f t="shared" si="1247"/>
        <v>0</v>
      </c>
      <c r="AB3992" s="14">
        <f t="shared" si="1253"/>
        <v>0</v>
      </c>
      <c r="AC3992" s="15">
        <f t="shared" si="1252"/>
        <v>998.4</v>
      </c>
      <c r="AD3992" s="48">
        <f>(ROUND(AC3992-AC3982,1)/AC3982)</f>
        <v>0.2</v>
      </c>
      <c r="AE3992" s="113"/>
      <c r="AF3992" s="60"/>
    </row>
    <row r="3993" spans="1:32">
      <c r="A3993" s="99" t="s">
        <v>835</v>
      </c>
      <c r="B3993" s="89"/>
      <c r="C3993" s="21" t="s">
        <v>328</v>
      </c>
      <c r="D3993" s="12">
        <v>104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60</v>
      </c>
      <c r="K3993" s="13">
        <v>80</v>
      </c>
      <c r="L3993" s="13">
        <v>0</v>
      </c>
      <c r="M3993" s="13">
        <v>0</v>
      </c>
      <c r="N3993" s="14">
        <f>D3993*$D$14</f>
        <v>156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842.40000000000009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44"/>
        <v>998.40000000000009</v>
      </c>
      <c r="Y3993" s="14">
        <f t="shared" si="1245"/>
        <v>0</v>
      </c>
      <c r="Z3993" s="14">
        <f t="shared" si="1246"/>
        <v>0</v>
      </c>
      <c r="AA3993" s="14">
        <f t="shared" si="1247"/>
        <v>0</v>
      </c>
      <c r="AB3993" s="14">
        <f t="shared" si="1253"/>
        <v>0</v>
      </c>
      <c r="AC3993" s="15">
        <f t="shared" si="1252"/>
        <v>998.4</v>
      </c>
      <c r="AD3993" s="48">
        <f>(ROUND(AC3993-AC3982,1)/AC3982)</f>
        <v>0.2</v>
      </c>
      <c r="AE3993" s="113"/>
      <c r="AF3993" s="60"/>
    </row>
    <row r="3994" spans="1:32">
      <c r="A3994" s="99"/>
      <c r="B3994" s="89"/>
      <c r="C3994" s="21" t="s">
        <v>329</v>
      </c>
      <c r="D3994" s="12">
        <v>104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60</v>
      </c>
      <c r="K3994" s="13">
        <v>0</v>
      </c>
      <c r="L3994" s="13">
        <v>80</v>
      </c>
      <c r="M3994" s="13">
        <v>0</v>
      </c>
      <c r="N3994" s="14">
        <f>D3994*$D$15</f>
        <v>156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842.40000000000009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44"/>
        <v>998.40000000000009</v>
      </c>
      <c r="Y3994" s="14">
        <f t="shared" si="1245"/>
        <v>0</v>
      </c>
      <c r="Z3994" s="14">
        <f t="shared" si="1246"/>
        <v>0</v>
      </c>
      <c r="AA3994" s="14">
        <f t="shared" si="1247"/>
        <v>0</v>
      </c>
      <c r="AB3994" s="14">
        <f t="shared" si="1253"/>
        <v>0</v>
      </c>
      <c r="AC3994" s="15">
        <f t="shared" si="1252"/>
        <v>998.4</v>
      </c>
      <c r="AD3994" s="48">
        <f>(ROUND(AC3994-AC3982,1)/AC3982)</f>
        <v>0.2</v>
      </c>
      <c r="AE3994" s="113"/>
      <c r="AF3994" s="60"/>
    </row>
    <row r="3995" spans="1:32">
      <c r="A3995" s="99"/>
      <c r="B3995" s="89"/>
      <c r="C3995" s="21" t="s">
        <v>325</v>
      </c>
      <c r="D3995" s="12">
        <v>104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93</v>
      </c>
      <c r="K3995" s="13">
        <v>0</v>
      </c>
      <c r="L3995" s="13">
        <v>0</v>
      </c>
      <c r="M3995" s="13">
        <v>0</v>
      </c>
      <c r="N3995" s="14">
        <f>D3995*$D$16</f>
        <v>166.4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762.94399999999996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44"/>
        <v>929.34399999999994</v>
      </c>
      <c r="Y3995" s="14">
        <f t="shared" si="1245"/>
        <v>0</v>
      </c>
      <c r="Z3995" s="14">
        <f t="shared" si="1246"/>
        <v>0</v>
      </c>
      <c r="AA3995" s="14">
        <f t="shared" si="1247"/>
        <v>0</v>
      </c>
      <c r="AB3995" s="14">
        <f t="shared" si="1253"/>
        <v>0</v>
      </c>
      <c r="AC3995" s="15">
        <f t="shared" si="1252"/>
        <v>929.3</v>
      </c>
      <c r="AD3995" s="48">
        <f>(ROUND(AC3995-AC3982,1)/AC3982)</f>
        <v>0.11694711538461539</v>
      </c>
      <c r="AE3995" s="113"/>
      <c r="AF3995" s="60"/>
    </row>
    <row r="3996" spans="1:32">
      <c r="A3996" s="99"/>
      <c r="B3996" s="89"/>
      <c r="C3996" s="21" t="s">
        <v>326</v>
      </c>
      <c r="D3996" s="12">
        <v>104</v>
      </c>
      <c r="E3996" s="12">
        <v>0</v>
      </c>
      <c r="F3996" s="12">
        <v>0</v>
      </c>
      <c r="G3996" s="12">
        <v>0</v>
      </c>
      <c r="H3996" s="12">
        <v>0</v>
      </c>
      <c r="I3996" s="13">
        <v>72</v>
      </c>
      <c r="J3996" s="13">
        <v>60</v>
      </c>
      <c r="K3996" s="13">
        <v>0</v>
      </c>
      <c r="L3996" s="13">
        <v>0</v>
      </c>
      <c r="M3996" s="13">
        <v>0</v>
      </c>
      <c r="N3996" s="14">
        <f>D3996*$D$17</f>
        <v>166.4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638.97600000000011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44"/>
        <v>805.37600000000009</v>
      </c>
      <c r="Y3996" s="14">
        <f t="shared" si="1245"/>
        <v>0</v>
      </c>
      <c r="Z3996" s="14">
        <f t="shared" si="1246"/>
        <v>0</v>
      </c>
      <c r="AA3996" s="14">
        <f t="shared" si="1247"/>
        <v>0</v>
      </c>
      <c r="AB3996" s="14">
        <f t="shared" si="1253"/>
        <v>0</v>
      </c>
      <c r="AC3996" s="15">
        <f t="shared" si="1252"/>
        <v>805.4</v>
      </c>
      <c r="AD3996" s="48">
        <f>(ROUND(AC3996-AC3982,1)/AC3982)</f>
        <v>-3.1971153846153851E-2</v>
      </c>
      <c r="AE3996" s="113"/>
      <c r="AF3996" s="60"/>
    </row>
    <row r="3997" spans="1:32">
      <c r="A3997" s="106" t="s">
        <v>0</v>
      </c>
      <c r="B3997" s="86" t="s">
        <v>169</v>
      </c>
      <c r="C3997" s="50" t="s">
        <v>243</v>
      </c>
      <c r="D3997" s="11">
        <v>114</v>
      </c>
      <c r="E3997" s="11">
        <v>0</v>
      </c>
      <c r="F3997" s="11">
        <v>0</v>
      </c>
      <c r="G3997" s="11">
        <v>0</v>
      </c>
      <c r="H3997" s="11">
        <v>0</v>
      </c>
      <c r="I3997" s="51">
        <v>40</v>
      </c>
      <c r="J3997" s="51">
        <v>40</v>
      </c>
      <c r="K3997" s="51">
        <v>0</v>
      </c>
      <c r="L3997" s="51">
        <v>0</v>
      </c>
      <c r="M3997" s="51">
        <v>0</v>
      </c>
      <c r="N3997" s="52">
        <f>D3997*$D$3</f>
        <v>228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547.19999999999993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si="1244"/>
        <v>775.19999999999993</v>
      </c>
      <c r="Y3997" s="52">
        <f t="shared" si="1245"/>
        <v>0</v>
      </c>
      <c r="Z3997" s="52">
        <f t="shared" si="1246"/>
        <v>0</v>
      </c>
      <c r="AA3997" s="52">
        <f t="shared" si="1247"/>
        <v>0</v>
      </c>
      <c r="AB3997" s="52">
        <f t="shared" si="1253"/>
        <v>0</v>
      </c>
      <c r="AC3997" s="53">
        <f>ROUND(X3997+Y3997+Z3997+AA3997+AB3997,1)</f>
        <v>775.2</v>
      </c>
      <c r="AD3997" s="58">
        <v>0</v>
      </c>
      <c r="AE3997" s="113"/>
      <c r="AF3997" s="60"/>
    </row>
    <row r="3998" spans="1:32">
      <c r="A3998" s="99" t="s">
        <v>802</v>
      </c>
      <c r="B3998" s="87">
        <v>18</v>
      </c>
      <c r="C3998" s="21" t="s">
        <v>324</v>
      </c>
      <c r="D3998" s="12">
        <v>114</v>
      </c>
      <c r="E3998" s="12">
        <v>0</v>
      </c>
      <c r="F3998" s="12">
        <v>0</v>
      </c>
      <c r="G3998" s="12">
        <v>0</v>
      </c>
      <c r="H3998" s="12">
        <v>0</v>
      </c>
      <c r="I3998" s="13">
        <v>59</v>
      </c>
      <c r="J3998" s="13">
        <v>59</v>
      </c>
      <c r="K3998" s="13">
        <v>0</v>
      </c>
      <c r="L3998" s="13">
        <v>0</v>
      </c>
      <c r="M3998" s="13">
        <v>0</v>
      </c>
      <c r="N3998" s="14">
        <f>D3998*$D$4</f>
        <v>182.4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753.31200000000001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44"/>
        <v>935.71199999999999</v>
      </c>
      <c r="Y3998" s="14">
        <f t="shared" si="1245"/>
        <v>0</v>
      </c>
      <c r="Z3998" s="14">
        <f t="shared" si="1246"/>
        <v>0</v>
      </c>
      <c r="AA3998" s="14">
        <f t="shared" si="1247"/>
        <v>0</v>
      </c>
      <c r="AB3998" s="14">
        <f t="shared" ref="AB3998:AB4029" si="1254">R3998+W3998</f>
        <v>0</v>
      </c>
      <c r="AC3998" s="15">
        <f>ROUND(X3998+Y3998+Z3998+AA3998+AB3998,1)</f>
        <v>935.7</v>
      </c>
      <c r="AD3998" s="48">
        <f>(ROUND(AC3998-AC3997,1)/AC3997)</f>
        <v>0.20704334365325075</v>
      </c>
      <c r="AE3998" s="113" t="s">
        <v>801</v>
      </c>
      <c r="AF3998" s="60"/>
    </row>
    <row r="3999" spans="1:32">
      <c r="A3999" s="99" t="s">
        <v>803</v>
      </c>
      <c r="B3999" s="87">
        <v>10</v>
      </c>
      <c r="C3999" s="21" t="s">
        <v>836</v>
      </c>
      <c r="D3999" s="12">
        <v>114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0</v>
      </c>
      <c r="M3999" s="13">
        <v>0</v>
      </c>
      <c r="N3999" s="14">
        <f>D3999*$D$5</f>
        <v>228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510.71999999999997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44"/>
        <v>738.72</v>
      </c>
      <c r="Y3999" s="14">
        <f t="shared" si="1245"/>
        <v>0</v>
      </c>
      <c r="Z3999" s="14">
        <f t="shared" si="1246"/>
        <v>0</v>
      </c>
      <c r="AA3999" s="14">
        <f t="shared" si="1247"/>
        <v>0</v>
      </c>
      <c r="AB3999" s="14">
        <f t="shared" si="1254"/>
        <v>0</v>
      </c>
      <c r="AC3999" s="15">
        <f t="shared" ref="AC3999:AC4011" si="1255">ROUND(X3999+Y3999+Z3999+AA3999+AB3999,1)</f>
        <v>738.7</v>
      </c>
      <c r="AD3999" s="48">
        <f>(ROUND(AC3999-AC3997,1)/AC3997)</f>
        <v>-4.7084623323013414E-2</v>
      </c>
      <c r="AE3999" s="113"/>
      <c r="AF3999" s="60"/>
    </row>
    <row r="4000" spans="1:32">
      <c r="A4000" s="99" t="s">
        <v>804</v>
      </c>
      <c r="B4000" s="87">
        <v>0</v>
      </c>
      <c r="C4000" s="21" t="s">
        <v>337</v>
      </c>
      <c r="D4000" s="12">
        <v>114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40</v>
      </c>
      <c r="K4000" s="13">
        <v>0</v>
      </c>
      <c r="L4000" s="13">
        <v>0</v>
      </c>
      <c r="M4000" s="13">
        <v>0</v>
      </c>
      <c r="N4000" s="14">
        <f>D4000*$D$6</f>
        <v>228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510.71999999999997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44"/>
        <v>738.72</v>
      </c>
      <c r="Y4000" s="14">
        <f t="shared" si="1245"/>
        <v>0</v>
      </c>
      <c r="Z4000" s="14">
        <f t="shared" si="1246"/>
        <v>0</v>
      </c>
      <c r="AA4000" s="14">
        <f t="shared" si="1247"/>
        <v>0</v>
      </c>
      <c r="AB4000" s="14">
        <f t="shared" si="1254"/>
        <v>0</v>
      </c>
      <c r="AC4000" s="15">
        <f t="shared" si="1255"/>
        <v>738.7</v>
      </c>
      <c r="AD4000" s="48">
        <f>(ROUND(AC4000-AC3997,1)/AC3997)</f>
        <v>-4.7084623323013414E-2</v>
      </c>
      <c r="AE4000" s="113"/>
      <c r="AF4000" s="60"/>
    </row>
    <row r="4001" spans="1:32">
      <c r="A4001" s="99" t="s">
        <v>805</v>
      </c>
      <c r="B4001" s="87">
        <v>0</v>
      </c>
      <c r="C4001" s="21" t="s">
        <v>338</v>
      </c>
      <c r="D4001" s="12">
        <v>114</v>
      </c>
      <c r="E4001" s="12">
        <v>0</v>
      </c>
      <c r="F4001" s="12">
        <v>0</v>
      </c>
      <c r="G4001" s="12">
        <v>0</v>
      </c>
      <c r="H4001" s="12">
        <v>0</v>
      </c>
      <c r="I4001" s="13">
        <v>40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D4001*$D$7</f>
        <v>228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510.71999999999997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44"/>
        <v>738.72</v>
      </c>
      <c r="Y4001" s="14">
        <f t="shared" si="1245"/>
        <v>0</v>
      </c>
      <c r="Z4001" s="14">
        <f t="shared" si="1246"/>
        <v>0</v>
      </c>
      <c r="AA4001" s="14">
        <f t="shared" si="1247"/>
        <v>0</v>
      </c>
      <c r="AB4001" s="14">
        <f t="shared" si="1254"/>
        <v>0</v>
      </c>
      <c r="AC4001" s="15">
        <f t="shared" si="1255"/>
        <v>738.7</v>
      </c>
      <c r="AD4001" s="48">
        <f>(ROUND(AC4001-AC3997,1)/AC3997)</f>
        <v>-4.7084623323013414E-2</v>
      </c>
      <c r="AE4001" s="113"/>
      <c r="AF4001" s="60"/>
    </row>
    <row r="4002" spans="1:32">
      <c r="A4002" s="99" t="s">
        <v>655</v>
      </c>
      <c r="B4002" s="87"/>
      <c r="C4002" s="21" t="s">
        <v>339</v>
      </c>
      <c r="D4002" s="12">
        <v>114</v>
      </c>
      <c r="E4002" s="12">
        <v>0</v>
      </c>
      <c r="F4002" s="12">
        <v>0</v>
      </c>
      <c r="G4002" s="12">
        <v>0</v>
      </c>
      <c r="H4002" s="12">
        <v>0</v>
      </c>
      <c r="I4002" s="13">
        <v>40</v>
      </c>
      <c r="J4002" s="13">
        <v>40</v>
      </c>
      <c r="K4002" s="13">
        <v>0</v>
      </c>
      <c r="L4002" s="13">
        <v>0</v>
      </c>
      <c r="M4002" s="13">
        <v>0</v>
      </c>
      <c r="N4002" s="14">
        <f>D4002*$D$8</f>
        <v>228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510.71999999999997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44"/>
        <v>738.72</v>
      </c>
      <c r="Y4002" s="14">
        <f t="shared" si="1245"/>
        <v>0</v>
      </c>
      <c r="Z4002" s="14">
        <f t="shared" si="1246"/>
        <v>0</v>
      </c>
      <c r="AA4002" s="14">
        <f t="shared" si="1247"/>
        <v>0</v>
      </c>
      <c r="AB4002" s="14">
        <f t="shared" si="1254"/>
        <v>0</v>
      </c>
      <c r="AC4002" s="15">
        <f t="shared" si="1255"/>
        <v>738.7</v>
      </c>
      <c r="AD4002" s="48">
        <f>(ROUND(AC4002-AC3997,1)/AC3997)</f>
        <v>-4.7084623323013414E-2</v>
      </c>
      <c r="AE4002" s="113"/>
      <c r="AF4002" s="60"/>
    </row>
    <row r="4003" spans="1:32">
      <c r="A4003" s="99" t="s">
        <v>596</v>
      </c>
      <c r="B4003" s="87"/>
      <c r="C4003" s="21" t="s">
        <v>1</v>
      </c>
      <c r="D4003" s="12">
        <v>57</v>
      </c>
      <c r="E4003" s="12">
        <v>114</v>
      </c>
      <c r="F4003" s="12">
        <v>0</v>
      </c>
      <c r="G4003" s="12">
        <v>0</v>
      </c>
      <c r="H4003" s="12">
        <v>0</v>
      </c>
      <c r="I4003" s="13">
        <v>40</v>
      </c>
      <c r="J4003" s="13">
        <v>40</v>
      </c>
      <c r="K4003" s="13">
        <v>85</v>
      </c>
      <c r="L4003" s="13">
        <v>0</v>
      </c>
      <c r="M4003" s="13">
        <v>0</v>
      </c>
      <c r="N4003" s="14">
        <f>D4003*$D$9</f>
        <v>74.100000000000009</v>
      </c>
      <c r="O4003" s="14">
        <f>E4003*$E$9</f>
        <v>171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177.84000000000003</v>
      </c>
      <c r="T4003" s="14">
        <f>(O4003/100)*(K4003*$K$9)</f>
        <v>436.05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44"/>
        <v>251.94000000000005</v>
      </c>
      <c r="Y4003" s="14">
        <f t="shared" si="1245"/>
        <v>607.04999999999995</v>
      </c>
      <c r="Z4003" s="14">
        <f t="shared" si="1246"/>
        <v>0</v>
      </c>
      <c r="AA4003" s="14">
        <f t="shared" si="1247"/>
        <v>0</v>
      </c>
      <c r="AB4003" s="14">
        <f t="shared" si="1254"/>
        <v>0</v>
      </c>
      <c r="AC4003" s="15">
        <f t="shared" si="1255"/>
        <v>859</v>
      </c>
      <c r="AD4003" s="48">
        <f>(ROUND(AC4003-AC3997,1)/AC3997)</f>
        <v>0.10810113519091846</v>
      </c>
      <c r="AE4003" s="113"/>
      <c r="AF4003" s="60"/>
    </row>
    <row r="4004" spans="1:32">
      <c r="A4004" s="99" t="s">
        <v>831</v>
      </c>
      <c r="B4004" s="87"/>
      <c r="C4004" s="21" t="s">
        <v>2</v>
      </c>
      <c r="D4004" s="12">
        <v>57</v>
      </c>
      <c r="E4004" s="12">
        <v>0</v>
      </c>
      <c r="F4004" s="12">
        <v>114</v>
      </c>
      <c r="G4004" s="12">
        <v>0</v>
      </c>
      <c r="H4004" s="12">
        <v>0</v>
      </c>
      <c r="I4004" s="13">
        <v>40</v>
      </c>
      <c r="J4004" s="13">
        <v>40</v>
      </c>
      <c r="K4004" s="13">
        <v>42.5</v>
      </c>
      <c r="L4004" s="13">
        <v>42.5</v>
      </c>
      <c r="M4004" s="13">
        <v>0</v>
      </c>
      <c r="N4004" s="14">
        <f>D4004*$D$10</f>
        <v>74.100000000000009</v>
      </c>
      <c r="O4004" s="14">
        <f>E4004*$E$10</f>
        <v>0</v>
      </c>
      <c r="P4004" s="14">
        <f>F4004*$F$10</f>
        <v>171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177.84000000000003</v>
      </c>
      <c r="T4004" s="14">
        <f>(O4004/100)*(K4004*$J$10)</f>
        <v>0</v>
      </c>
      <c r="U4004" s="14">
        <f>(P4004/100)*(K4004*$K$10)+(P4004/100)*(L4004*$L$10)</f>
        <v>436.05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44"/>
        <v>251.94000000000005</v>
      </c>
      <c r="Y4004" s="14">
        <f t="shared" si="1245"/>
        <v>0</v>
      </c>
      <c r="Z4004" s="14">
        <f t="shared" si="1246"/>
        <v>607.04999999999995</v>
      </c>
      <c r="AA4004" s="14">
        <f t="shared" si="1247"/>
        <v>0</v>
      </c>
      <c r="AB4004" s="14">
        <f t="shared" si="1254"/>
        <v>0</v>
      </c>
      <c r="AC4004" s="15">
        <f t="shared" si="1255"/>
        <v>859</v>
      </c>
      <c r="AD4004" s="48">
        <f>(ROUND(AC4004-AC3997,1)/AC3997)</f>
        <v>0.10810113519091846</v>
      </c>
      <c r="AE4004" s="113"/>
      <c r="AF4004" s="60"/>
    </row>
    <row r="4005" spans="1:32">
      <c r="A4005" s="99" t="s">
        <v>832</v>
      </c>
      <c r="B4005" s="87"/>
      <c r="C4005" s="21" t="s">
        <v>3</v>
      </c>
      <c r="D4005" s="12">
        <v>57</v>
      </c>
      <c r="E4005" s="12">
        <v>0</v>
      </c>
      <c r="F4005" s="12">
        <v>0</v>
      </c>
      <c r="G4005" s="12">
        <v>114</v>
      </c>
      <c r="H4005" s="12">
        <v>0</v>
      </c>
      <c r="I4005" s="13">
        <v>40</v>
      </c>
      <c r="J4005" s="13">
        <v>40</v>
      </c>
      <c r="K4005" s="13">
        <v>0</v>
      </c>
      <c r="L4005" s="13">
        <v>85</v>
      </c>
      <c r="M4005" s="13">
        <v>0</v>
      </c>
      <c r="N4005" s="14">
        <f>D4005*$D$11</f>
        <v>74.100000000000009</v>
      </c>
      <c r="O4005" s="14">
        <f>E4005*$E$11</f>
        <v>0</v>
      </c>
      <c r="P4005" s="14">
        <f>F4005*$F$11</f>
        <v>0</v>
      </c>
      <c r="Q4005" s="14">
        <f>G4005*$G$11</f>
        <v>171</v>
      </c>
      <c r="R4005" s="14">
        <f>H4005*$H$11</f>
        <v>0</v>
      </c>
      <c r="S4005" s="14">
        <f>(N4005/100)*(I4005*$I$11)+(N4005/100)*(J4005*$J$11)</f>
        <v>177.84000000000003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436.05</v>
      </c>
      <c r="W4005" s="14">
        <f>(R4005/100)*(K4005*$K$11)+(R4005/100)*(L4005*$L$11)</f>
        <v>0</v>
      </c>
      <c r="X4005" s="14">
        <f t="shared" si="1244"/>
        <v>251.94000000000005</v>
      </c>
      <c r="Y4005" s="14">
        <f t="shared" si="1245"/>
        <v>0</v>
      </c>
      <c r="Z4005" s="14">
        <f t="shared" si="1246"/>
        <v>0</v>
      </c>
      <c r="AA4005" s="14">
        <f t="shared" si="1247"/>
        <v>607.04999999999995</v>
      </c>
      <c r="AB4005" s="14">
        <f t="shared" si="1254"/>
        <v>0</v>
      </c>
      <c r="AC4005" s="15">
        <f t="shared" si="1255"/>
        <v>859</v>
      </c>
      <c r="AD4005" s="48">
        <f>(ROUND(AC4005-AC3997,1)/AC3997)</f>
        <v>0.10810113519091846</v>
      </c>
      <c r="AE4005" s="113"/>
      <c r="AF4005" s="60"/>
    </row>
    <row r="4006" spans="1:32">
      <c r="A4006" s="99" t="s">
        <v>833</v>
      </c>
      <c r="B4006" s="87"/>
      <c r="C4006" s="21" t="s">
        <v>4</v>
      </c>
      <c r="D4006" s="12">
        <v>57</v>
      </c>
      <c r="E4006" s="12">
        <v>0</v>
      </c>
      <c r="F4006" s="12">
        <v>0</v>
      </c>
      <c r="G4006" s="12">
        <v>0</v>
      </c>
      <c r="H4006" s="12">
        <v>114</v>
      </c>
      <c r="I4006" s="13">
        <v>40</v>
      </c>
      <c r="J4006" s="13">
        <v>40</v>
      </c>
      <c r="K4006" s="13">
        <v>42.5</v>
      </c>
      <c r="L4006" s="13">
        <v>42.5</v>
      </c>
      <c r="M4006" s="13">
        <v>0</v>
      </c>
      <c r="N4006" s="14">
        <f>D4006*$D$12</f>
        <v>74.100000000000009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171</v>
      </c>
      <c r="S4006" s="14">
        <f>(N4006/100)*(I4006*$I$12)+(N4006/100)*(J4006*$J$12)</f>
        <v>177.84000000000003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436.05</v>
      </c>
      <c r="X4006" s="14">
        <f t="shared" si="1244"/>
        <v>251.94000000000005</v>
      </c>
      <c r="Y4006" s="14">
        <f t="shared" si="1245"/>
        <v>0</v>
      </c>
      <c r="Z4006" s="14">
        <f t="shared" si="1246"/>
        <v>0</v>
      </c>
      <c r="AA4006" s="14">
        <f t="shared" si="1247"/>
        <v>0</v>
      </c>
      <c r="AB4006" s="14">
        <f t="shared" si="1254"/>
        <v>607.04999999999995</v>
      </c>
      <c r="AC4006" s="15">
        <f t="shared" si="1255"/>
        <v>859</v>
      </c>
      <c r="AD4006" s="48">
        <f>(ROUND(AC4006-AC3997,1)/AC3997)</f>
        <v>0.10810113519091846</v>
      </c>
      <c r="AE4006" s="113"/>
      <c r="AF4006" s="60"/>
    </row>
    <row r="4007" spans="1:32">
      <c r="A4007" s="99" t="s">
        <v>834</v>
      </c>
      <c r="B4007" s="87"/>
      <c r="C4007" s="21" t="s">
        <v>327</v>
      </c>
      <c r="D4007" s="12">
        <v>114</v>
      </c>
      <c r="E4007" s="12">
        <v>0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0</v>
      </c>
      <c r="L4007" s="13">
        <v>0</v>
      </c>
      <c r="M4007" s="13">
        <v>70</v>
      </c>
      <c r="N4007" s="14">
        <f>D4007*$D$13</f>
        <v>171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769.5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44"/>
        <v>940.5</v>
      </c>
      <c r="Y4007" s="14">
        <f t="shared" si="1245"/>
        <v>0</v>
      </c>
      <c r="Z4007" s="14">
        <f t="shared" si="1246"/>
        <v>0</v>
      </c>
      <c r="AA4007" s="14">
        <f t="shared" si="1247"/>
        <v>0</v>
      </c>
      <c r="AB4007" s="14">
        <f t="shared" si="1254"/>
        <v>0</v>
      </c>
      <c r="AC4007" s="15">
        <f t="shared" si="1255"/>
        <v>940.5</v>
      </c>
      <c r="AD4007" s="48">
        <f>(ROUND(AC4007-AC3997,1)/AC3997)</f>
        <v>0.21323529411764705</v>
      </c>
      <c r="AE4007" s="113"/>
      <c r="AF4007" s="60"/>
    </row>
    <row r="4008" spans="1:32">
      <c r="A4008" s="99" t="s">
        <v>835</v>
      </c>
      <c r="B4008" s="87"/>
      <c r="C4008" s="21" t="s">
        <v>328</v>
      </c>
      <c r="D4008" s="12">
        <v>114</v>
      </c>
      <c r="E4008" s="12">
        <v>0</v>
      </c>
      <c r="F4008" s="12">
        <v>0</v>
      </c>
      <c r="G4008" s="12">
        <v>0</v>
      </c>
      <c r="H4008" s="12">
        <v>0</v>
      </c>
      <c r="I4008" s="13">
        <v>40</v>
      </c>
      <c r="J4008" s="13">
        <v>40</v>
      </c>
      <c r="K4008" s="13">
        <v>70</v>
      </c>
      <c r="L4008" s="13">
        <v>0</v>
      </c>
      <c r="M4008" s="13">
        <v>0</v>
      </c>
      <c r="N4008" s="14">
        <f>D4008*$D$14</f>
        <v>171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769.5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44"/>
        <v>940.5</v>
      </c>
      <c r="Y4008" s="14">
        <f t="shared" si="1245"/>
        <v>0</v>
      </c>
      <c r="Z4008" s="14">
        <f t="shared" si="1246"/>
        <v>0</v>
      </c>
      <c r="AA4008" s="14">
        <f t="shared" si="1247"/>
        <v>0</v>
      </c>
      <c r="AB4008" s="14">
        <f t="shared" si="1254"/>
        <v>0</v>
      </c>
      <c r="AC4008" s="15">
        <f t="shared" si="1255"/>
        <v>940.5</v>
      </c>
      <c r="AD4008" s="48">
        <f>(ROUND(AC4008-AC3997,1)/AC3997)</f>
        <v>0.21323529411764705</v>
      </c>
      <c r="AE4008" s="113"/>
      <c r="AF4008" s="60"/>
    </row>
    <row r="4009" spans="1:32">
      <c r="A4009" s="99"/>
      <c r="B4009" s="87"/>
      <c r="C4009" s="21" t="s">
        <v>329</v>
      </c>
      <c r="D4009" s="12">
        <v>114</v>
      </c>
      <c r="E4009" s="12">
        <v>0</v>
      </c>
      <c r="F4009" s="12">
        <v>0</v>
      </c>
      <c r="G4009" s="12">
        <v>0</v>
      </c>
      <c r="H4009" s="12">
        <v>0</v>
      </c>
      <c r="I4009" s="13">
        <v>40</v>
      </c>
      <c r="J4009" s="13">
        <v>40</v>
      </c>
      <c r="K4009" s="13">
        <v>0</v>
      </c>
      <c r="L4009" s="13">
        <v>70</v>
      </c>
      <c r="M4009" s="13">
        <v>0</v>
      </c>
      <c r="N4009" s="14">
        <f>D4009*$D$15</f>
        <v>171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769.5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44"/>
        <v>940.5</v>
      </c>
      <c r="Y4009" s="14">
        <f t="shared" si="1245"/>
        <v>0</v>
      </c>
      <c r="Z4009" s="14">
        <f t="shared" si="1246"/>
        <v>0</v>
      </c>
      <c r="AA4009" s="14">
        <f t="shared" si="1247"/>
        <v>0</v>
      </c>
      <c r="AB4009" s="14">
        <f t="shared" si="1254"/>
        <v>0</v>
      </c>
      <c r="AC4009" s="15">
        <f t="shared" si="1255"/>
        <v>940.5</v>
      </c>
      <c r="AD4009" s="48">
        <f>(ROUND(AC4009-AC3997,1)/AC3997)</f>
        <v>0.21323529411764705</v>
      </c>
      <c r="AE4009" s="113"/>
      <c r="AF4009" s="60"/>
    </row>
    <row r="4010" spans="1:32">
      <c r="A4010" s="99"/>
      <c r="B4010" s="87"/>
      <c r="C4010" s="21" t="s">
        <v>325</v>
      </c>
      <c r="D4010" s="12">
        <v>114</v>
      </c>
      <c r="E4010" s="12">
        <v>0</v>
      </c>
      <c r="F4010" s="12">
        <v>0</v>
      </c>
      <c r="G4010" s="12">
        <v>0</v>
      </c>
      <c r="H4010" s="12">
        <v>0</v>
      </c>
      <c r="I4010" s="13">
        <v>40</v>
      </c>
      <c r="J4010" s="13">
        <v>69</v>
      </c>
      <c r="K4010" s="13">
        <v>0</v>
      </c>
      <c r="L4010" s="13">
        <v>0</v>
      </c>
      <c r="M4010" s="13">
        <v>0</v>
      </c>
      <c r="N4010" s="14">
        <f>D4010*$D$16</f>
        <v>182.4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639.31200000000001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44"/>
        <v>821.71199999999999</v>
      </c>
      <c r="Y4010" s="14">
        <f t="shared" si="1245"/>
        <v>0</v>
      </c>
      <c r="Z4010" s="14">
        <f t="shared" si="1246"/>
        <v>0</v>
      </c>
      <c r="AA4010" s="14">
        <f t="shared" si="1247"/>
        <v>0</v>
      </c>
      <c r="AB4010" s="14">
        <f t="shared" si="1254"/>
        <v>0</v>
      </c>
      <c r="AC4010" s="15">
        <f t="shared" si="1255"/>
        <v>821.7</v>
      </c>
      <c r="AD4010" s="48">
        <f>(ROUND(AC4010-AC3997,1)/AC3997)</f>
        <v>5.9984520123839008E-2</v>
      </c>
      <c r="AE4010" s="113"/>
      <c r="AF4010" s="60"/>
    </row>
    <row r="4011" spans="1:32">
      <c r="A4011" s="99"/>
      <c r="B4011" s="87"/>
      <c r="C4011" s="21" t="s">
        <v>326</v>
      </c>
      <c r="D4011" s="12">
        <v>114</v>
      </c>
      <c r="E4011" s="12">
        <v>0</v>
      </c>
      <c r="F4011" s="12">
        <v>0</v>
      </c>
      <c r="G4011" s="12">
        <v>0</v>
      </c>
      <c r="H4011" s="12">
        <v>0</v>
      </c>
      <c r="I4011" s="13">
        <v>69</v>
      </c>
      <c r="J4011" s="13">
        <v>40</v>
      </c>
      <c r="K4011" s="13">
        <v>0</v>
      </c>
      <c r="L4011" s="13">
        <v>0</v>
      </c>
      <c r="M4011" s="13">
        <v>0</v>
      </c>
      <c r="N4011" s="14">
        <f>D4011*$D$17</f>
        <v>182.4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639.31200000000001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44"/>
        <v>821.71199999999999</v>
      </c>
      <c r="Y4011" s="14">
        <f t="shared" si="1245"/>
        <v>0</v>
      </c>
      <c r="Z4011" s="14">
        <f t="shared" si="1246"/>
        <v>0</v>
      </c>
      <c r="AA4011" s="14">
        <f t="shared" si="1247"/>
        <v>0</v>
      </c>
      <c r="AB4011" s="14">
        <f t="shared" si="1254"/>
        <v>0</v>
      </c>
      <c r="AC4011" s="15">
        <f t="shared" si="1255"/>
        <v>821.7</v>
      </c>
      <c r="AD4011" s="48">
        <f>(ROUND(AC4011-AC3997,1)/AC3997)</f>
        <v>5.9984520123839008E-2</v>
      </c>
      <c r="AE4011" s="111"/>
      <c r="AF4011" s="63"/>
    </row>
    <row r="4012" spans="1:32">
      <c r="A4012" s="106" t="s">
        <v>0</v>
      </c>
      <c r="B4012" s="144" t="s">
        <v>894</v>
      </c>
      <c r="C4012" s="50" t="s">
        <v>243</v>
      </c>
      <c r="D4012" s="11">
        <v>120</v>
      </c>
      <c r="E4012" s="11">
        <v>0</v>
      </c>
      <c r="F4012" s="11">
        <v>0</v>
      </c>
      <c r="G4012" s="11">
        <v>0</v>
      </c>
      <c r="H4012" s="11">
        <v>0</v>
      </c>
      <c r="I4012" s="51">
        <v>80</v>
      </c>
      <c r="J4012" s="51">
        <v>0</v>
      </c>
      <c r="K4012" s="51">
        <v>0</v>
      </c>
      <c r="L4012" s="51">
        <v>0</v>
      </c>
      <c r="M4012" s="51">
        <v>0</v>
      </c>
      <c r="N4012" s="52">
        <f>D4012*$D$3</f>
        <v>240</v>
      </c>
      <c r="O4012" s="52">
        <f>E4012*$E$3</f>
        <v>0</v>
      </c>
      <c r="P4012" s="52">
        <f>F4012*$F$3</f>
        <v>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576</v>
      </c>
      <c r="T4012" s="52">
        <f>(O4012/100)*(K4012*$K$3)</f>
        <v>0</v>
      </c>
      <c r="U4012" s="52">
        <f>(P4012/100)*(K4012*$K$3)+(P4012/100)*(L4012*$L$3)</f>
        <v>0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816</v>
      </c>
      <c r="Y4012" s="52">
        <f t="shared" ref="Y4012:Y4026" si="1257">O4012+T4012</f>
        <v>0</v>
      </c>
      <c r="Z4012" s="52">
        <f t="shared" ref="Z4012:Z4026" si="1258">P4012+U4012</f>
        <v>0</v>
      </c>
      <c r="AA4012" s="52">
        <f t="shared" ref="AA4012:AA4026" si="1259">Q4012+V4012</f>
        <v>0</v>
      </c>
      <c r="AB4012" s="52">
        <f t="shared" si="1254"/>
        <v>0</v>
      </c>
      <c r="AC4012" s="53">
        <f>ROUND(X4012+Y4012+Z4012+AA4012+AB4012,1)</f>
        <v>816</v>
      </c>
      <c r="AD4012" s="117">
        <v>0</v>
      </c>
      <c r="AE4012" s="113"/>
      <c r="AF4012" s="60"/>
    </row>
    <row r="4013" spans="1:32">
      <c r="A4013" s="99" t="s">
        <v>802</v>
      </c>
      <c r="B4013" s="89">
        <v>20</v>
      </c>
      <c r="C4013" s="21" t="s">
        <v>324</v>
      </c>
      <c r="D4013" s="12">
        <v>120</v>
      </c>
      <c r="E4013" s="12">
        <v>0</v>
      </c>
      <c r="F4013" s="12">
        <v>0</v>
      </c>
      <c r="G4013" s="12">
        <v>0</v>
      </c>
      <c r="H4013" s="12">
        <v>0</v>
      </c>
      <c r="I4013" s="13">
        <v>90</v>
      </c>
      <c r="J4013" s="13">
        <v>20</v>
      </c>
      <c r="K4013" s="13">
        <v>0</v>
      </c>
      <c r="L4013" s="13">
        <v>0</v>
      </c>
      <c r="M4013" s="13">
        <v>0</v>
      </c>
      <c r="N4013" s="14">
        <f>D4013*$D$4</f>
        <v>192</v>
      </c>
      <c r="O4013" s="14">
        <f>E4013*$E$4</f>
        <v>0</v>
      </c>
      <c r="P4013" s="14">
        <f>F4013*$F$4</f>
        <v>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739.19999999999993</v>
      </c>
      <c r="T4013" s="14">
        <f>(O4013/100)*(K4013*$K$4)</f>
        <v>0</v>
      </c>
      <c r="U4013" s="14">
        <f>(P4013/100)*(K4013*$K$4)+(P4013/100)*(L4013*$L$4)</f>
        <v>0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931.19999999999993</v>
      </c>
      <c r="Y4013" s="14">
        <f t="shared" si="1257"/>
        <v>0</v>
      </c>
      <c r="Z4013" s="14">
        <f t="shared" si="1258"/>
        <v>0</v>
      </c>
      <c r="AA4013" s="14">
        <f t="shared" si="1259"/>
        <v>0</v>
      </c>
      <c r="AB4013" s="14">
        <f>R4013+W4013</f>
        <v>0</v>
      </c>
      <c r="AC4013" s="15">
        <f>ROUND(X4013+Y4013+Z4013+AA4013+AB4013,1)</f>
        <v>931.2</v>
      </c>
      <c r="AD4013" s="48">
        <f>(ROUND(AC4013-AC4012,1)/AC4012)</f>
        <v>0.14117647058823529</v>
      </c>
      <c r="AE4013" s="113"/>
      <c r="AF4013" s="60"/>
    </row>
    <row r="4014" spans="1:32">
      <c r="A4014" s="99" t="s">
        <v>803</v>
      </c>
      <c r="B4014" s="89">
        <v>0</v>
      </c>
      <c r="C4014" s="21" t="s">
        <v>836</v>
      </c>
      <c r="D4014" s="12">
        <v>120</v>
      </c>
      <c r="E4014" s="12">
        <v>0</v>
      </c>
      <c r="F4014" s="12">
        <v>0</v>
      </c>
      <c r="G4014" s="12">
        <v>0</v>
      </c>
      <c r="H4014" s="12">
        <v>0</v>
      </c>
      <c r="I4014" s="13">
        <v>80</v>
      </c>
      <c r="J4014" s="13">
        <v>0</v>
      </c>
      <c r="K4014" s="13">
        <v>0</v>
      </c>
      <c r="L4014" s="13">
        <v>0</v>
      </c>
      <c r="M4014" s="13">
        <v>0</v>
      </c>
      <c r="N4014" s="14">
        <f>D4014*$D$5</f>
        <v>240</v>
      </c>
      <c r="O4014" s="14">
        <f>E4014*$E$5</f>
        <v>0</v>
      </c>
      <c r="P4014" s="14">
        <f>F4014*$F$5</f>
        <v>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537.6</v>
      </c>
      <c r="T4014" s="14">
        <f>(O4014/100)*(K4014*$K$5)</f>
        <v>0</v>
      </c>
      <c r="U4014" s="14">
        <f>(P4014/100)*(K4014*$K$5)+(P4014/100)*(L4014*$L$5)</f>
        <v>0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777.6</v>
      </c>
      <c r="Y4014" s="14">
        <f t="shared" si="1257"/>
        <v>0</v>
      </c>
      <c r="Z4014" s="14">
        <f t="shared" si="1258"/>
        <v>0</v>
      </c>
      <c r="AA4014" s="14">
        <f t="shared" si="1259"/>
        <v>0</v>
      </c>
      <c r="AB4014" s="14">
        <f>R4014+W4014</f>
        <v>0</v>
      </c>
      <c r="AC4014" s="15">
        <f t="shared" ref="AC4014:AC4026" si="1260">ROUND(X4014+Y4014+Z4014+AA4014+AB4014,1)</f>
        <v>777.6</v>
      </c>
      <c r="AD4014" s="48">
        <f>(ROUND(AC4014-AC4012,1)/AC4012)</f>
        <v>-4.7058823529411764E-2</v>
      </c>
      <c r="AE4014" s="113" t="s">
        <v>801</v>
      </c>
      <c r="AF4014" s="60"/>
    </row>
    <row r="4015" spans="1:32">
      <c r="A4015" s="99" t="s">
        <v>804</v>
      </c>
      <c r="B4015" s="89">
        <v>0</v>
      </c>
      <c r="C4015" s="21" t="s">
        <v>337</v>
      </c>
      <c r="D4015" s="12">
        <v>120</v>
      </c>
      <c r="E4015" s="12">
        <v>0</v>
      </c>
      <c r="F4015" s="12">
        <v>0</v>
      </c>
      <c r="G4015" s="12">
        <v>0</v>
      </c>
      <c r="H4015" s="12">
        <v>0</v>
      </c>
      <c r="I4015" s="13">
        <v>80</v>
      </c>
      <c r="J4015" s="13">
        <v>0</v>
      </c>
      <c r="K4015" s="13">
        <v>0</v>
      </c>
      <c r="L4015" s="13">
        <v>0</v>
      </c>
      <c r="M4015" s="13">
        <v>0</v>
      </c>
      <c r="N4015" s="14">
        <f>D4015*$D$6</f>
        <v>240</v>
      </c>
      <c r="O4015" s="14">
        <f>E4015*$E$6</f>
        <v>0</v>
      </c>
      <c r="P4015" s="14">
        <f>F4015*$F$6</f>
        <v>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537.6</v>
      </c>
      <c r="T4015" s="14">
        <f>(O4015/100)*(K4015*$K$6)</f>
        <v>0</v>
      </c>
      <c r="U4015" s="14">
        <f>(P4015/100)*(K4015*$K$6)+(P4015/100)*(L4015*$L$6)</f>
        <v>0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777.6</v>
      </c>
      <c r="Y4015" s="14">
        <f t="shared" si="1257"/>
        <v>0</v>
      </c>
      <c r="Z4015" s="14">
        <f t="shared" si="1258"/>
        <v>0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777.6</v>
      </c>
      <c r="AD4015" s="48">
        <f>(ROUND(AC4015-AC4012,1)/AC4012)</f>
        <v>-4.7058823529411764E-2</v>
      </c>
      <c r="AE4015" s="113"/>
      <c r="AF4015" s="60"/>
    </row>
    <row r="4016" spans="1:32">
      <c r="A4016" s="99" t="s">
        <v>805</v>
      </c>
      <c r="B4016" s="89">
        <v>0</v>
      </c>
      <c r="C4016" s="21" t="s">
        <v>338</v>
      </c>
      <c r="D4016" s="12">
        <v>120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0</v>
      </c>
      <c r="K4016" s="13">
        <v>0</v>
      </c>
      <c r="L4016" s="13">
        <v>0</v>
      </c>
      <c r="M4016" s="13">
        <v>0</v>
      </c>
      <c r="N4016" s="14">
        <f>D4016*$D$7</f>
        <v>240</v>
      </c>
      <c r="O4016" s="14">
        <f>E4016*$E$7</f>
        <v>0</v>
      </c>
      <c r="P4016" s="14">
        <f>F4016*$F$7</f>
        <v>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537.6</v>
      </c>
      <c r="T4016" s="14">
        <f>(O4016/100)*(K4016*$K$7)</f>
        <v>0</v>
      </c>
      <c r="U4016" s="14">
        <f>(P4016/100)*(K4016*$K$7)+(P4016/100)*(L4016*$L$7)</f>
        <v>0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777.6</v>
      </c>
      <c r="Y4016" s="14">
        <f t="shared" si="1257"/>
        <v>0</v>
      </c>
      <c r="Z4016" s="14">
        <f t="shared" si="1258"/>
        <v>0</v>
      </c>
      <c r="AA4016" s="14">
        <f t="shared" si="1259"/>
        <v>0</v>
      </c>
      <c r="AB4016" s="14">
        <f t="shared" si="1261"/>
        <v>0</v>
      </c>
      <c r="AC4016" s="15">
        <f t="shared" si="1260"/>
        <v>777.6</v>
      </c>
      <c r="AD4016" s="48">
        <f>(ROUND(AC4016-AC4012,1)/AC4012)</f>
        <v>-4.7058823529411764E-2</v>
      </c>
      <c r="AE4016" s="113"/>
      <c r="AF4016" s="60"/>
    </row>
    <row r="4017" spans="1:32">
      <c r="A4017" s="99" t="s">
        <v>655</v>
      </c>
      <c r="B4017" s="89"/>
      <c r="C4017" s="21" t="s">
        <v>339</v>
      </c>
      <c r="D4017" s="12">
        <v>120</v>
      </c>
      <c r="E4017" s="12">
        <v>0</v>
      </c>
      <c r="F4017" s="12">
        <v>0</v>
      </c>
      <c r="G4017" s="12">
        <v>0</v>
      </c>
      <c r="H4017" s="12">
        <v>0</v>
      </c>
      <c r="I4017" s="13">
        <v>80</v>
      </c>
      <c r="J4017" s="13">
        <v>0</v>
      </c>
      <c r="K4017" s="13">
        <v>0</v>
      </c>
      <c r="L4017" s="13">
        <v>0</v>
      </c>
      <c r="M4017" s="13">
        <v>0</v>
      </c>
      <c r="N4017" s="14">
        <f>D4017*$D$8</f>
        <v>240</v>
      </c>
      <c r="O4017" s="14">
        <f>E4017*$E$8</f>
        <v>0</v>
      </c>
      <c r="P4017" s="14">
        <f>F4017*$F$8</f>
        <v>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537.6</v>
      </c>
      <c r="T4017" s="14">
        <f>(O4017/100)*(K4017*$K$8)</f>
        <v>0</v>
      </c>
      <c r="U4017" s="14">
        <f>(P4017/100)*(K4017*$K$8)+(P4017/100)*(L4017*$L$8)</f>
        <v>0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777.6</v>
      </c>
      <c r="Y4017" s="14">
        <f t="shared" si="1257"/>
        <v>0</v>
      </c>
      <c r="Z4017" s="14">
        <f t="shared" si="1258"/>
        <v>0</v>
      </c>
      <c r="AA4017" s="14">
        <f t="shared" si="1259"/>
        <v>0</v>
      </c>
      <c r="AB4017" s="14">
        <f t="shared" si="1261"/>
        <v>0</v>
      </c>
      <c r="AC4017" s="15">
        <f t="shared" si="1260"/>
        <v>777.6</v>
      </c>
      <c r="AD4017" s="48">
        <f>(ROUND(AC4017-AC4012,1)/AC4012)</f>
        <v>-4.7058823529411764E-2</v>
      </c>
      <c r="AE4017" s="113"/>
      <c r="AF4017" s="60"/>
    </row>
    <row r="4018" spans="1:32">
      <c r="A4018" s="99" t="s">
        <v>596</v>
      </c>
      <c r="B4018" s="89"/>
      <c r="C4018" s="21" t="s">
        <v>1</v>
      </c>
      <c r="D4018" s="12">
        <v>60</v>
      </c>
      <c r="E4018" s="12">
        <v>120</v>
      </c>
      <c r="F4018" s="12">
        <v>0</v>
      </c>
      <c r="G4018" s="12">
        <v>0</v>
      </c>
      <c r="H4018" s="12">
        <v>0</v>
      </c>
      <c r="I4018" s="13">
        <v>80</v>
      </c>
      <c r="J4018" s="13">
        <v>0</v>
      </c>
      <c r="K4018" s="13">
        <v>86</v>
      </c>
      <c r="L4018" s="13">
        <v>0</v>
      </c>
      <c r="M4018" s="13">
        <v>0</v>
      </c>
      <c r="N4018" s="14">
        <f>D4018*$D$9</f>
        <v>78</v>
      </c>
      <c r="O4018" s="14">
        <f>E4018*$E$9</f>
        <v>180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187.20000000000002</v>
      </c>
      <c r="T4018" s="14">
        <f>(O4018/100)*(K4018*$K$9)</f>
        <v>464.40000000000003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265.20000000000005</v>
      </c>
      <c r="Y4018" s="14">
        <f t="shared" si="1257"/>
        <v>644.40000000000009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909.6</v>
      </c>
      <c r="AD4018" s="48">
        <f>(ROUND(AC4018-AC4012,1)/AC4012)</f>
        <v>0.11470588235294117</v>
      </c>
      <c r="AE4018" s="113"/>
      <c r="AF4018" s="60"/>
    </row>
    <row r="4019" spans="1:32">
      <c r="A4019" s="99" t="s">
        <v>831</v>
      </c>
      <c r="B4019" s="89"/>
      <c r="C4019" s="21" t="s">
        <v>2</v>
      </c>
      <c r="D4019" s="12">
        <v>60</v>
      </c>
      <c r="E4019" s="12">
        <v>0</v>
      </c>
      <c r="F4019" s="12">
        <v>120</v>
      </c>
      <c r="G4019" s="12">
        <v>0</v>
      </c>
      <c r="H4019" s="12">
        <v>0</v>
      </c>
      <c r="I4019" s="13">
        <v>80</v>
      </c>
      <c r="J4019" s="13">
        <v>0</v>
      </c>
      <c r="K4019" s="13">
        <v>43</v>
      </c>
      <c r="L4019" s="13">
        <v>43</v>
      </c>
      <c r="M4019" s="13">
        <v>0</v>
      </c>
      <c r="N4019" s="14">
        <f>D4019*$D$10</f>
        <v>78</v>
      </c>
      <c r="O4019" s="14">
        <f>E4019*$E$10</f>
        <v>0</v>
      </c>
      <c r="P4019" s="14">
        <f>F4019*$F$10</f>
        <v>180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187.20000000000002</v>
      </c>
      <c r="T4019" s="14">
        <f>(O4019/100)*(K4019*$J$10)</f>
        <v>0</v>
      </c>
      <c r="U4019" s="14">
        <f>(P4019/100)*(K4019*$K$10)+(P4019/100)*(L4019*$L$10)</f>
        <v>464.40000000000003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265.20000000000005</v>
      </c>
      <c r="Y4019" s="14">
        <f t="shared" si="1257"/>
        <v>0</v>
      </c>
      <c r="Z4019" s="14">
        <f t="shared" si="1258"/>
        <v>644.40000000000009</v>
      </c>
      <c r="AA4019" s="14">
        <f t="shared" si="1259"/>
        <v>0</v>
      </c>
      <c r="AB4019" s="14">
        <f t="shared" si="1261"/>
        <v>0</v>
      </c>
      <c r="AC4019" s="15">
        <f t="shared" si="1260"/>
        <v>909.6</v>
      </c>
      <c r="AD4019" s="48">
        <f>(ROUND(AC4019-AC4012,1)/AC4012)</f>
        <v>0.11470588235294117</v>
      </c>
      <c r="AE4019" s="113"/>
      <c r="AF4019" s="60"/>
    </row>
    <row r="4020" spans="1:32">
      <c r="A4020" s="99" t="s">
        <v>832</v>
      </c>
      <c r="B4020" s="89"/>
      <c r="C4020" s="21" t="s">
        <v>3</v>
      </c>
      <c r="D4020" s="12">
        <v>60</v>
      </c>
      <c r="E4020" s="12">
        <v>0</v>
      </c>
      <c r="F4020" s="12">
        <v>0</v>
      </c>
      <c r="G4020" s="12">
        <v>120</v>
      </c>
      <c r="H4020" s="12">
        <v>0</v>
      </c>
      <c r="I4020" s="13">
        <v>80</v>
      </c>
      <c r="J4020" s="13">
        <v>0</v>
      </c>
      <c r="K4020" s="13">
        <v>0</v>
      </c>
      <c r="L4020" s="13">
        <v>86</v>
      </c>
      <c r="M4020" s="13">
        <v>0</v>
      </c>
      <c r="N4020" s="14">
        <f>D4020*$D$11</f>
        <v>78</v>
      </c>
      <c r="O4020" s="14">
        <f>E4020*$E$11</f>
        <v>0</v>
      </c>
      <c r="P4020" s="14">
        <f>F4020*$F$11</f>
        <v>0</v>
      </c>
      <c r="Q4020" s="14">
        <f>G4020*$G$11</f>
        <v>180</v>
      </c>
      <c r="R4020" s="14">
        <f>H4020*$H$11</f>
        <v>0</v>
      </c>
      <c r="S4020" s="14">
        <f>(N4020/100)*(I4020*$I$11)+(N4020/100)*(J4020*$J$11)</f>
        <v>187.20000000000002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464.40000000000003</v>
      </c>
      <c r="W4020" s="14">
        <f>(R4020/100)*(K4020*$K$11)+(R4020/100)*(L4020*$L$11)</f>
        <v>0</v>
      </c>
      <c r="X4020" s="14">
        <f t="shared" si="1256"/>
        <v>265.20000000000005</v>
      </c>
      <c r="Y4020" s="14">
        <f t="shared" si="1257"/>
        <v>0</v>
      </c>
      <c r="Z4020" s="14">
        <f t="shared" si="1258"/>
        <v>0</v>
      </c>
      <c r="AA4020" s="14">
        <f t="shared" si="1259"/>
        <v>644.40000000000009</v>
      </c>
      <c r="AB4020" s="14">
        <f t="shared" si="1261"/>
        <v>0</v>
      </c>
      <c r="AC4020" s="15">
        <f t="shared" si="1260"/>
        <v>909.6</v>
      </c>
      <c r="AD4020" s="48">
        <f>(ROUND(AC4020-AC4012,1)/AC4012)</f>
        <v>0.11470588235294117</v>
      </c>
      <c r="AE4020" s="113"/>
      <c r="AF4020" s="60"/>
    </row>
    <row r="4021" spans="1:32">
      <c r="A4021" s="99" t="s">
        <v>833</v>
      </c>
      <c r="B4021" s="89"/>
      <c r="C4021" s="21" t="s">
        <v>4</v>
      </c>
      <c r="D4021" s="12">
        <v>60</v>
      </c>
      <c r="E4021" s="12">
        <v>0</v>
      </c>
      <c r="F4021" s="12">
        <v>0</v>
      </c>
      <c r="G4021" s="12">
        <v>0</v>
      </c>
      <c r="H4021" s="12">
        <v>120</v>
      </c>
      <c r="I4021" s="13">
        <v>80</v>
      </c>
      <c r="J4021" s="13">
        <v>0</v>
      </c>
      <c r="K4021" s="13">
        <v>43</v>
      </c>
      <c r="L4021" s="13">
        <v>43</v>
      </c>
      <c r="M4021" s="13">
        <v>0</v>
      </c>
      <c r="N4021" s="14">
        <f>D4021*$D$12</f>
        <v>78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180</v>
      </c>
      <c r="S4021" s="14">
        <f>(N4021/100)*(I4021*$I$12)+(N4021/100)*(J4021*$J$12)</f>
        <v>187.20000000000002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464.40000000000003</v>
      </c>
      <c r="X4021" s="14">
        <f t="shared" si="1256"/>
        <v>265.20000000000005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644.40000000000009</v>
      </c>
      <c r="AC4021" s="15">
        <f t="shared" si="1260"/>
        <v>909.6</v>
      </c>
      <c r="AD4021" s="48">
        <f>(ROUND(AC4021-AC4012,1)/AC4012)</f>
        <v>0.11470588235294117</v>
      </c>
      <c r="AE4021" s="113"/>
      <c r="AF4021" s="60"/>
    </row>
    <row r="4022" spans="1:32">
      <c r="A4022" s="99" t="s">
        <v>834</v>
      </c>
      <c r="B4022" s="89"/>
      <c r="C4022" s="21" t="s">
        <v>327</v>
      </c>
      <c r="D4022" s="12">
        <v>120</v>
      </c>
      <c r="E4022" s="12">
        <v>0</v>
      </c>
      <c r="F4022" s="12">
        <v>0</v>
      </c>
      <c r="G4022" s="12">
        <v>0</v>
      </c>
      <c r="H4022" s="12">
        <v>0</v>
      </c>
      <c r="I4022" s="13">
        <v>80</v>
      </c>
      <c r="J4022" s="13">
        <v>0</v>
      </c>
      <c r="K4022" s="13">
        <v>0</v>
      </c>
      <c r="L4022" s="13">
        <v>0</v>
      </c>
      <c r="M4022" s="13">
        <v>75</v>
      </c>
      <c r="N4022" s="14">
        <f>D4022*$D$13</f>
        <v>180</v>
      </c>
      <c r="O4022" s="14">
        <f>E4022*$E$13</f>
        <v>0</v>
      </c>
      <c r="P4022" s="14">
        <f>F4022*$F$13</f>
        <v>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837</v>
      </c>
      <c r="T4022" s="14">
        <f>(O4022/100)*(K4022*$K$13)+(O4022/100)*(M4022*$M$13)</f>
        <v>0</v>
      </c>
      <c r="U4022" s="14">
        <f>(P4022/100)*(K4022*$K$13)+(P4022/100)*(L4022*$L$13)+(P4022/100)*(M4022*$M$13)</f>
        <v>0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1017</v>
      </c>
      <c r="Y4022" s="14">
        <f t="shared" si="1257"/>
        <v>0</v>
      </c>
      <c r="Z4022" s="14">
        <f t="shared" si="1258"/>
        <v>0</v>
      </c>
      <c r="AA4022" s="14">
        <f t="shared" si="1259"/>
        <v>0</v>
      </c>
      <c r="AB4022" s="14">
        <f t="shared" si="1261"/>
        <v>0</v>
      </c>
      <c r="AC4022" s="15">
        <f t="shared" si="1260"/>
        <v>1017</v>
      </c>
      <c r="AD4022" s="48">
        <f>(ROUND(AC4022-AC4012,1)/AC4012)</f>
        <v>0.24632352941176472</v>
      </c>
      <c r="AE4022" s="113"/>
      <c r="AF4022" s="60"/>
    </row>
    <row r="4023" spans="1:32">
      <c r="A4023" s="99" t="s">
        <v>835</v>
      </c>
      <c r="B4023" s="89"/>
      <c r="C4023" s="21" t="s">
        <v>328</v>
      </c>
      <c r="D4023" s="12">
        <v>120</v>
      </c>
      <c r="E4023" s="12">
        <v>0</v>
      </c>
      <c r="F4023" s="12">
        <v>0</v>
      </c>
      <c r="G4023" s="12">
        <v>0</v>
      </c>
      <c r="H4023" s="12">
        <v>0</v>
      </c>
      <c r="I4023" s="13">
        <v>80</v>
      </c>
      <c r="J4023" s="13">
        <v>0</v>
      </c>
      <c r="K4023" s="13">
        <v>75</v>
      </c>
      <c r="L4023" s="13">
        <v>0</v>
      </c>
      <c r="M4023" s="13">
        <v>0</v>
      </c>
      <c r="N4023" s="14">
        <f>D4023*$D$14</f>
        <v>180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837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1017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1017</v>
      </c>
      <c r="AD4023" s="48">
        <f>(ROUND(AC4023-AC4012,1)/AC4012)</f>
        <v>0.24632352941176472</v>
      </c>
      <c r="AE4023" s="113"/>
      <c r="AF4023" s="60"/>
    </row>
    <row r="4024" spans="1:32">
      <c r="A4024" s="99"/>
      <c r="B4024" s="89"/>
      <c r="C4024" s="21" t="s">
        <v>329</v>
      </c>
      <c r="D4024" s="12">
        <v>120</v>
      </c>
      <c r="E4024" s="12">
        <v>0</v>
      </c>
      <c r="F4024" s="12">
        <v>0</v>
      </c>
      <c r="G4024" s="12">
        <v>0</v>
      </c>
      <c r="H4024" s="12">
        <v>0</v>
      </c>
      <c r="I4024" s="13">
        <v>80</v>
      </c>
      <c r="J4024" s="13">
        <v>0</v>
      </c>
      <c r="K4024" s="13">
        <v>0</v>
      </c>
      <c r="L4024" s="13">
        <v>75</v>
      </c>
      <c r="M4024" s="13">
        <v>0</v>
      </c>
      <c r="N4024" s="14">
        <f>D4024*$D$15</f>
        <v>180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837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1017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1017</v>
      </c>
      <c r="AD4024" s="48">
        <f>(ROUND(AC4024-AC4012,1)/AC4012)</f>
        <v>0.24632352941176472</v>
      </c>
      <c r="AE4024" s="113"/>
      <c r="AF4024" s="60"/>
    </row>
    <row r="4025" spans="1:32">
      <c r="A4025" s="99"/>
      <c r="B4025" s="89"/>
      <c r="C4025" s="21" t="s">
        <v>325</v>
      </c>
      <c r="D4025" s="12">
        <v>120</v>
      </c>
      <c r="E4025" s="12">
        <v>0</v>
      </c>
      <c r="F4025" s="12">
        <v>0</v>
      </c>
      <c r="G4025" s="12">
        <v>0</v>
      </c>
      <c r="H4025" s="12">
        <v>0</v>
      </c>
      <c r="I4025" s="13">
        <v>80</v>
      </c>
      <c r="J4025" s="13">
        <v>44</v>
      </c>
      <c r="K4025" s="13">
        <v>0</v>
      </c>
      <c r="L4025" s="13">
        <v>0</v>
      </c>
      <c r="M4025" s="13">
        <v>0</v>
      </c>
      <c r="N4025" s="14">
        <f>D4025*$D$16</f>
        <v>192</v>
      </c>
      <c r="O4025" s="14">
        <f>E4025*$E$16</f>
        <v>0</v>
      </c>
      <c r="P4025" s="14">
        <f>F4025*$F$16</f>
        <v>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533.76</v>
      </c>
      <c r="T4025" s="14">
        <f>(O4025/100)*(K4025*$K$16)</f>
        <v>0</v>
      </c>
      <c r="U4025" s="14">
        <f>(P4025/100)*(K4025*$K$16)+(P4025/100)*(L4025*$L$16)</f>
        <v>0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725.76</v>
      </c>
      <c r="Y4025" s="14">
        <f t="shared" si="1257"/>
        <v>0</v>
      </c>
      <c r="Z4025" s="14">
        <f t="shared" si="1258"/>
        <v>0</v>
      </c>
      <c r="AA4025" s="14">
        <f t="shared" si="1259"/>
        <v>0</v>
      </c>
      <c r="AB4025" s="14">
        <f t="shared" si="1261"/>
        <v>0</v>
      </c>
      <c r="AC4025" s="15">
        <f t="shared" si="1260"/>
        <v>725.8</v>
      </c>
      <c r="AD4025" s="48">
        <f>(ROUND(AC4025-AC4012,1)/AC4012)</f>
        <v>-0.11053921568627452</v>
      </c>
      <c r="AE4025" s="113"/>
      <c r="AF4025" s="60"/>
    </row>
    <row r="4026" spans="1:32">
      <c r="A4026" s="99"/>
      <c r="B4026" s="89"/>
      <c r="C4026" s="21" t="s">
        <v>326</v>
      </c>
      <c r="D4026" s="12">
        <v>120</v>
      </c>
      <c r="E4026" s="12">
        <v>0</v>
      </c>
      <c r="F4026" s="12">
        <v>0</v>
      </c>
      <c r="G4026" s="12">
        <v>0</v>
      </c>
      <c r="H4026" s="12">
        <v>0</v>
      </c>
      <c r="I4026" s="13">
        <v>92</v>
      </c>
      <c r="J4026" s="13">
        <v>0</v>
      </c>
      <c r="K4026" s="13">
        <v>0</v>
      </c>
      <c r="L4026" s="13">
        <v>0</v>
      </c>
      <c r="M4026" s="13">
        <v>0</v>
      </c>
      <c r="N4026" s="14">
        <f>D4026*$D$17</f>
        <v>192</v>
      </c>
      <c r="O4026" s="14">
        <f>E4026*$E$17</f>
        <v>0</v>
      </c>
      <c r="P4026" s="14">
        <f>F4026*$F$17</f>
        <v>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794.88</v>
      </c>
      <c r="T4026" s="14">
        <f>(O4026/100)*(K4026*$K$17)</f>
        <v>0</v>
      </c>
      <c r="U4026" s="14">
        <f>(P4026/100)*(K4026*$K$17)+(P4026/100)*(L4026*$L$17)</f>
        <v>0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986.88</v>
      </c>
      <c r="Y4026" s="14">
        <f t="shared" si="1257"/>
        <v>0</v>
      </c>
      <c r="Z4026" s="14">
        <f t="shared" si="1258"/>
        <v>0</v>
      </c>
      <c r="AA4026" s="14">
        <f t="shared" si="1259"/>
        <v>0</v>
      </c>
      <c r="AB4026" s="14">
        <f t="shared" si="1261"/>
        <v>0</v>
      </c>
      <c r="AC4026" s="15">
        <f t="shared" si="1260"/>
        <v>986.9</v>
      </c>
      <c r="AD4026" s="48">
        <f>(ROUND(AC4026-AC4012,1)/AC4012)</f>
        <v>0.20943627450980393</v>
      </c>
      <c r="AE4026" s="113"/>
      <c r="AF4026" s="60"/>
    </row>
    <row r="4027" spans="1:32">
      <c r="A4027" s="106" t="s">
        <v>0</v>
      </c>
      <c r="B4027" s="90" t="s">
        <v>170</v>
      </c>
      <c r="C4027" s="50" t="s">
        <v>241</v>
      </c>
      <c r="D4027" s="11">
        <v>98</v>
      </c>
      <c r="E4027" s="11">
        <v>0</v>
      </c>
      <c r="F4027" s="11">
        <v>80</v>
      </c>
      <c r="G4027" s="11">
        <v>0</v>
      </c>
      <c r="H4027" s="11">
        <v>0</v>
      </c>
      <c r="I4027" s="51">
        <v>50</v>
      </c>
      <c r="J4027" s="51">
        <v>30</v>
      </c>
      <c r="K4027" s="51">
        <v>10</v>
      </c>
      <c r="L4027" s="51">
        <v>10</v>
      </c>
      <c r="M4027" s="51">
        <v>0</v>
      </c>
      <c r="N4027" s="52">
        <f>D4027*$D$3</f>
        <v>196</v>
      </c>
      <c r="O4027" s="52">
        <f>E4027*$E$3</f>
        <v>0</v>
      </c>
      <c r="P4027" s="52">
        <f>F4027*$F$3</f>
        <v>160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470.4</v>
      </c>
      <c r="T4027" s="52">
        <f>(O4027/100)*(K4027*$K$3)</f>
        <v>0</v>
      </c>
      <c r="U4027" s="52">
        <f>(P4027/100)*(K4027*$K$3)+(P4027/100)*(L4027*$L$3)</f>
        <v>96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ref="X4027:X4041" si="1262">N4027+S4027</f>
        <v>666.4</v>
      </c>
      <c r="Y4027" s="52">
        <f t="shared" ref="Y4027:Y4041" si="1263">O4027+T4027</f>
        <v>0</v>
      </c>
      <c r="Z4027" s="52">
        <f t="shared" ref="Z4027:Z4041" si="1264">P4027+U4027</f>
        <v>256</v>
      </c>
      <c r="AA4027" s="52">
        <f t="shared" ref="AA4027:AA4041" si="1265">Q4027+V4027</f>
        <v>0</v>
      </c>
      <c r="AB4027" s="52">
        <f t="shared" si="1254"/>
        <v>0</v>
      </c>
      <c r="AC4027" s="53">
        <f>ROUND(X4027+Y4027+Z4027+AA4027+AB4027,1)</f>
        <v>922.4</v>
      </c>
      <c r="AD4027" s="58"/>
      <c r="AE4027" s="113"/>
      <c r="AF4027" s="60"/>
    </row>
    <row r="4028" spans="1:32">
      <c r="A4028" s="99" t="s">
        <v>802</v>
      </c>
      <c r="B4028" s="91">
        <v>20</v>
      </c>
      <c r="C4028" s="21" t="s">
        <v>324</v>
      </c>
      <c r="D4028" s="12">
        <v>98</v>
      </c>
      <c r="E4028" s="12">
        <v>0</v>
      </c>
      <c r="F4028" s="12">
        <v>80</v>
      </c>
      <c r="G4028" s="12">
        <v>0</v>
      </c>
      <c r="H4028" s="12">
        <v>0</v>
      </c>
      <c r="I4028" s="13">
        <v>72</v>
      </c>
      <c r="J4028" s="13">
        <v>52</v>
      </c>
      <c r="K4028" s="13">
        <v>10</v>
      </c>
      <c r="L4028" s="13">
        <v>10</v>
      </c>
      <c r="M4028" s="13">
        <v>0</v>
      </c>
      <c r="N4028" s="14">
        <f>D4028*$D$4</f>
        <v>156.80000000000001</v>
      </c>
      <c r="O4028" s="14">
        <f>E4028*$E$4</f>
        <v>0</v>
      </c>
      <c r="P4028" s="14">
        <f>F4028*$F$4</f>
        <v>128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680.51200000000006</v>
      </c>
      <c r="T4028" s="14">
        <f>(O4028/100)*(K4028*$K$4)</f>
        <v>0</v>
      </c>
      <c r="U4028" s="14">
        <f>(P4028/100)*(K4028*$K$4)+(P4028/100)*(L4028*$L$4)</f>
        <v>76.8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si="1262"/>
        <v>837.31200000000013</v>
      </c>
      <c r="Y4028" s="14">
        <f t="shared" si="1263"/>
        <v>0</v>
      </c>
      <c r="Z4028" s="14">
        <f t="shared" si="1264"/>
        <v>204.8</v>
      </c>
      <c r="AA4028" s="14">
        <f t="shared" si="1265"/>
        <v>0</v>
      </c>
      <c r="AB4028" s="14">
        <f t="shared" si="1254"/>
        <v>0</v>
      </c>
      <c r="AC4028" s="15">
        <f>ROUND(X4028+Y4028+Z4028+AA4028+AB4028,1)</f>
        <v>1042.0999999999999</v>
      </c>
      <c r="AD4028" s="48">
        <f>(ROUND(AC4028-AC4027,1)/AC4027)</f>
        <v>0.12977016478751086</v>
      </c>
      <c r="AE4028" s="113"/>
      <c r="AF4028" s="60"/>
    </row>
    <row r="4029" spans="1:32">
      <c r="A4029" s="99" t="s">
        <v>803</v>
      </c>
      <c r="B4029" s="91">
        <v>14</v>
      </c>
      <c r="C4029" s="21" t="s">
        <v>836</v>
      </c>
      <c r="D4029" s="12">
        <v>98</v>
      </c>
      <c r="E4029" s="12">
        <v>0</v>
      </c>
      <c r="F4029" s="12">
        <v>80</v>
      </c>
      <c r="G4029" s="12">
        <v>0</v>
      </c>
      <c r="H4029" s="12">
        <v>0</v>
      </c>
      <c r="I4029" s="13">
        <v>50</v>
      </c>
      <c r="J4029" s="13">
        <v>30</v>
      </c>
      <c r="K4029" s="13">
        <v>10</v>
      </c>
      <c r="L4029" s="13">
        <v>10</v>
      </c>
      <c r="M4029" s="13">
        <v>0</v>
      </c>
      <c r="N4029" s="14">
        <f>D4029*$D$5</f>
        <v>196</v>
      </c>
      <c r="O4029" s="14">
        <f>E4029*$E$5</f>
        <v>0</v>
      </c>
      <c r="P4029" s="14">
        <f>F4029*$F$5</f>
        <v>160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439.03999999999996</v>
      </c>
      <c r="T4029" s="14">
        <f>(O4029/100)*(K4029*$K$5)</f>
        <v>0</v>
      </c>
      <c r="U4029" s="14">
        <f>(P4029/100)*(K4029*$K$5)+(P4029/100)*(L4029*$L$5)</f>
        <v>89.600000000000009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635.04</v>
      </c>
      <c r="Y4029" s="14">
        <f t="shared" si="1263"/>
        <v>0</v>
      </c>
      <c r="Z4029" s="14">
        <f t="shared" si="1264"/>
        <v>249.60000000000002</v>
      </c>
      <c r="AA4029" s="14">
        <f t="shared" si="1265"/>
        <v>0</v>
      </c>
      <c r="AB4029" s="14">
        <f t="shared" si="1254"/>
        <v>0</v>
      </c>
      <c r="AC4029" s="15">
        <f t="shared" ref="AC4029:AC4041" si="1266">ROUND(X4029+Y4029+Z4029+AA4029+AB4029,1)</f>
        <v>884.6</v>
      </c>
      <c r="AD4029" s="48">
        <f>(ROUND(AC4029-AC4027,1)/AC4027)</f>
        <v>-4.0980052038161317E-2</v>
      </c>
      <c r="AE4029" s="113" t="s">
        <v>801</v>
      </c>
      <c r="AF4029" s="60"/>
    </row>
    <row r="4030" spans="1:32">
      <c r="A4030" s="99" t="s">
        <v>804</v>
      </c>
      <c r="B4030" s="91">
        <v>0</v>
      </c>
      <c r="C4030" s="21" t="s">
        <v>337</v>
      </c>
      <c r="D4030" s="12">
        <v>98</v>
      </c>
      <c r="E4030" s="12">
        <v>0</v>
      </c>
      <c r="F4030" s="12">
        <v>80</v>
      </c>
      <c r="G4030" s="12">
        <v>0</v>
      </c>
      <c r="H4030" s="12">
        <v>0</v>
      </c>
      <c r="I4030" s="13">
        <v>50</v>
      </c>
      <c r="J4030" s="13">
        <v>30</v>
      </c>
      <c r="K4030" s="13">
        <v>10</v>
      </c>
      <c r="L4030" s="13">
        <v>10</v>
      </c>
      <c r="M4030" s="13">
        <v>0</v>
      </c>
      <c r="N4030" s="14">
        <f>D4030*$D$6</f>
        <v>196</v>
      </c>
      <c r="O4030" s="14">
        <f>E4030*$E$6</f>
        <v>0</v>
      </c>
      <c r="P4030" s="14">
        <f>F4030*$F$6</f>
        <v>160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439.03999999999996</v>
      </c>
      <c r="T4030" s="14">
        <f>(O4030/100)*(K4030*$K$6)</f>
        <v>0</v>
      </c>
      <c r="U4030" s="14">
        <f>(P4030/100)*(K4030*$K$6)+(P4030/100)*(L4030*$L$6)</f>
        <v>89.600000000000009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635.04</v>
      </c>
      <c r="Y4030" s="14">
        <f t="shared" si="1263"/>
        <v>0</v>
      </c>
      <c r="Z4030" s="14">
        <f t="shared" si="1264"/>
        <v>249.60000000000002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884.6</v>
      </c>
      <c r="AD4030" s="48">
        <f>(ROUND(AC4030-AC4027,1)/AC4027)</f>
        <v>-4.0980052038161317E-2</v>
      </c>
      <c r="AE4030" s="113"/>
      <c r="AF4030" s="60"/>
    </row>
    <row r="4031" spans="1:32">
      <c r="A4031" s="99" t="s">
        <v>805</v>
      </c>
      <c r="B4031" s="91">
        <v>0</v>
      </c>
      <c r="C4031" s="21" t="s">
        <v>338</v>
      </c>
      <c r="D4031" s="12">
        <v>98</v>
      </c>
      <c r="E4031" s="12">
        <v>0</v>
      </c>
      <c r="F4031" s="12">
        <v>80</v>
      </c>
      <c r="G4031" s="12">
        <v>0</v>
      </c>
      <c r="H4031" s="12">
        <v>0</v>
      </c>
      <c r="I4031" s="13">
        <v>50</v>
      </c>
      <c r="J4031" s="13">
        <v>30</v>
      </c>
      <c r="K4031" s="13">
        <v>10</v>
      </c>
      <c r="L4031" s="13">
        <v>10</v>
      </c>
      <c r="M4031" s="13">
        <v>0</v>
      </c>
      <c r="N4031" s="14">
        <f>D4031*$D$7</f>
        <v>196</v>
      </c>
      <c r="O4031" s="14">
        <f>E4031*$E$7</f>
        <v>0</v>
      </c>
      <c r="P4031" s="14">
        <f>F4031*$F$7</f>
        <v>160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439.03999999999996</v>
      </c>
      <c r="T4031" s="14">
        <f>(O4031/100)*(K4031*$K$7)</f>
        <v>0</v>
      </c>
      <c r="U4031" s="14">
        <f>(P4031/100)*(K4031*$K$7)+(P4031/100)*(L4031*$L$7)</f>
        <v>89.600000000000009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635.04</v>
      </c>
      <c r="Y4031" s="14">
        <f t="shared" si="1263"/>
        <v>0</v>
      </c>
      <c r="Z4031" s="14">
        <f t="shared" si="1264"/>
        <v>249.60000000000002</v>
      </c>
      <c r="AA4031" s="14">
        <f t="shared" si="1265"/>
        <v>0</v>
      </c>
      <c r="AB4031" s="14">
        <f t="shared" si="1267"/>
        <v>0</v>
      </c>
      <c r="AC4031" s="15">
        <f t="shared" si="1266"/>
        <v>884.6</v>
      </c>
      <c r="AD4031" s="48">
        <f>(ROUND(AC4031-AC4027,1)/AC4027)</f>
        <v>-4.0980052038161317E-2</v>
      </c>
      <c r="AE4031" s="113"/>
      <c r="AF4031" s="60"/>
    </row>
    <row r="4032" spans="1:32">
      <c r="A4032" s="99" t="s">
        <v>655</v>
      </c>
      <c r="B4032" s="91"/>
      <c r="C4032" s="21" t="s">
        <v>339</v>
      </c>
      <c r="D4032" s="12">
        <v>98</v>
      </c>
      <c r="E4032" s="12">
        <v>0</v>
      </c>
      <c r="F4032" s="12">
        <v>80</v>
      </c>
      <c r="G4032" s="12">
        <v>0</v>
      </c>
      <c r="H4032" s="12">
        <v>0</v>
      </c>
      <c r="I4032" s="13">
        <v>50</v>
      </c>
      <c r="J4032" s="13">
        <v>30</v>
      </c>
      <c r="K4032" s="13">
        <v>10</v>
      </c>
      <c r="L4032" s="13">
        <v>10</v>
      </c>
      <c r="M4032" s="13">
        <v>0</v>
      </c>
      <c r="N4032" s="14">
        <f>D4032*$D$8</f>
        <v>196</v>
      </c>
      <c r="O4032" s="14">
        <f>E4032*$E$8</f>
        <v>0</v>
      </c>
      <c r="P4032" s="14">
        <f>F4032*$F$8</f>
        <v>160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439.03999999999996</v>
      </c>
      <c r="T4032" s="14">
        <f>(O4032/100)*(K4032*$K$8)</f>
        <v>0</v>
      </c>
      <c r="U4032" s="14">
        <f>(P4032/100)*(K4032*$K$8)+(P4032/100)*(L4032*$L$8)</f>
        <v>89.600000000000009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635.04</v>
      </c>
      <c r="Y4032" s="14">
        <f t="shared" si="1263"/>
        <v>0</v>
      </c>
      <c r="Z4032" s="14">
        <f t="shared" si="1264"/>
        <v>249.60000000000002</v>
      </c>
      <c r="AA4032" s="14">
        <f t="shared" si="1265"/>
        <v>0</v>
      </c>
      <c r="AB4032" s="14">
        <f t="shared" si="1267"/>
        <v>0</v>
      </c>
      <c r="AC4032" s="15">
        <f t="shared" si="1266"/>
        <v>884.6</v>
      </c>
      <c r="AD4032" s="48">
        <f>(ROUND(AC4032-AC4027,1)/AC4027)</f>
        <v>-4.0980052038161317E-2</v>
      </c>
      <c r="AE4032" s="113"/>
      <c r="AF4032" s="60"/>
    </row>
    <row r="4033" spans="1:32">
      <c r="A4033" s="99" t="s">
        <v>596</v>
      </c>
      <c r="B4033" s="91"/>
      <c r="C4033" s="21" t="s">
        <v>1</v>
      </c>
      <c r="D4033" s="12">
        <v>49</v>
      </c>
      <c r="E4033" s="12">
        <v>148</v>
      </c>
      <c r="F4033" s="12">
        <v>0</v>
      </c>
      <c r="G4033" s="12">
        <v>0</v>
      </c>
      <c r="H4033" s="12">
        <v>0</v>
      </c>
      <c r="I4033" s="13">
        <v>50</v>
      </c>
      <c r="J4033" s="13">
        <v>30</v>
      </c>
      <c r="K4033" s="13">
        <v>76</v>
      </c>
      <c r="L4033" s="13">
        <v>0</v>
      </c>
      <c r="M4033" s="13">
        <v>0</v>
      </c>
      <c r="N4033" s="14">
        <f>D4033*$D$9</f>
        <v>63.7</v>
      </c>
      <c r="O4033" s="14">
        <f>E4033*$E$9</f>
        <v>222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152.88</v>
      </c>
      <c r="T4033" s="14">
        <f>(O4033/100)*(K4033*$K$9)</f>
        <v>506.16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216.57999999999998</v>
      </c>
      <c r="Y4033" s="14">
        <f t="shared" si="1263"/>
        <v>728.16000000000008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944.7</v>
      </c>
      <c r="AD4033" s="48">
        <f>(ROUND(AC4033-AC4027,1)/AC4027)</f>
        <v>2.4176062445793584E-2</v>
      </c>
      <c r="AE4033" s="113"/>
      <c r="AF4033" s="60"/>
    </row>
    <row r="4034" spans="1:32">
      <c r="A4034" s="99" t="s">
        <v>831</v>
      </c>
      <c r="B4034" s="91"/>
      <c r="C4034" s="21" t="s">
        <v>2</v>
      </c>
      <c r="D4034" s="12">
        <v>49</v>
      </c>
      <c r="E4034" s="12">
        <v>0</v>
      </c>
      <c r="F4034" s="12">
        <v>148</v>
      </c>
      <c r="G4034" s="12">
        <v>0</v>
      </c>
      <c r="H4034" s="12">
        <v>0</v>
      </c>
      <c r="I4034" s="13">
        <v>50</v>
      </c>
      <c r="J4034" s="13">
        <v>30</v>
      </c>
      <c r="K4034" s="13">
        <v>38</v>
      </c>
      <c r="L4034" s="13">
        <v>38</v>
      </c>
      <c r="M4034" s="13">
        <v>0</v>
      </c>
      <c r="N4034" s="14">
        <f>D4034*$D$10</f>
        <v>63.7</v>
      </c>
      <c r="O4034" s="14">
        <f>E4034*$E$10</f>
        <v>0</v>
      </c>
      <c r="P4034" s="14">
        <f>F4034*$F$10</f>
        <v>222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152.88</v>
      </c>
      <c r="T4034" s="14">
        <f>(O4034/100)*(K4034*$J$10)</f>
        <v>0</v>
      </c>
      <c r="U4034" s="14">
        <f>(P4034/100)*(K4034*$K$10)+(P4034/100)*(L4034*$L$10)</f>
        <v>506.16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216.57999999999998</v>
      </c>
      <c r="Y4034" s="14">
        <f t="shared" si="1263"/>
        <v>0</v>
      </c>
      <c r="Z4034" s="14">
        <f t="shared" si="1264"/>
        <v>728.16000000000008</v>
      </c>
      <c r="AA4034" s="14">
        <f t="shared" si="1265"/>
        <v>0</v>
      </c>
      <c r="AB4034" s="14">
        <f t="shared" si="1267"/>
        <v>0</v>
      </c>
      <c r="AC4034" s="15">
        <f t="shared" si="1266"/>
        <v>944.7</v>
      </c>
      <c r="AD4034" s="48">
        <f>(ROUND(AC4034-AC4027,1)/AC4027)</f>
        <v>2.4176062445793584E-2</v>
      </c>
      <c r="AE4034" s="113"/>
      <c r="AF4034" s="60"/>
    </row>
    <row r="4035" spans="1:32">
      <c r="A4035" s="99" t="s">
        <v>832</v>
      </c>
      <c r="B4035" s="91"/>
      <c r="C4035" s="21" t="s">
        <v>3</v>
      </c>
      <c r="D4035" s="12">
        <v>49</v>
      </c>
      <c r="E4035" s="12">
        <v>0</v>
      </c>
      <c r="F4035" s="12">
        <v>0</v>
      </c>
      <c r="G4035" s="12">
        <v>148</v>
      </c>
      <c r="H4035" s="12">
        <v>0</v>
      </c>
      <c r="I4035" s="13">
        <v>50</v>
      </c>
      <c r="J4035" s="13">
        <v>30</v>
      </c>
      <c r="K4035" s="13">
        <v>0</v>
      </c>
      <c r="L4035" s="13">
        <v>76</v>
      </c>
      <c r="M4035" s="13">
        <v>0</v>
      </c>
      <c r="N4035" s="14">
        <f>D4035*$D$11</f>
        <v>63.7</v>
      </c>
      <c r="O4035" s="14">
        <f>E4035*$E$11</f>
        <v>0</v>
      </c>
      <c r="P4035" s="14">
        <f>F4035*$F$11</f>
        <v>0</v>
      </c>
      <c r="Q4035" s="14">
        <f>G4035*$G$11</f>
        <v>222</v>
      </c>
      <c r="R4035" s="14">
        <f>H4035*$H$11</f>
        <v>0</v>
      </c>
      <c r="S4035" s="14">
        <f>(N4035/100)*(I4035*$I$11)+(N4035/100)*(J4035*$J$11)</f>
        <v>152.88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506.16</v>
      </c>
      <c r="W4035" s="14">
        <f>(R4035/100)*(K4035*$K$11)+(R4035/100)*(L4035*$L$11)</f>
        <v>0</v>
      </c>
      <c r="X4035" s="14">
        <f t="shared" si="1262"/>
        <v>216.57999999999998</v>
      </c>
      <c r="Y4035" s="14">
        <f t="shared" si="1263"/>
        <v>0</v>
      </c>
      <c r="Z4035" s="14">
        <f t="shared" si="1264"/>
        <v>0</v>
      </c>
      <c r="AA4035" s="14">
        <f t="shared" si="1265"/>
        <v>728.16000000000008</v>
      </c>
      <c r="AB4035" s="14">
        <f t="shared" si="1267"/>
        <v>0</v>
      </c>
      <c r="AC4035" s="15">
        <f t="shared" si="1266"/>
        <v>944.7</v>
      </c>
      <c r="AD4035" s="48">
        <f>(ROUND(AC4035-AC4027,1)/AC4027)</f>
        <v>2.4176062445793584E-2</v>
      </c>
      <c r="AE4035" s="113"/>
      <c r="AF4035" s="60"/>
    </row>
    <row r="4036" spans="1:32">
      <c r="A4036" s="99" t="s">
        <v>833</v>
      </c>
      <c r="B4036" s="91"/>
      <c r="C4036" s="21" t="s">
        <v>4</v>
      </c>
      <c r="D4036" s="12">
        <v>49</v>
      </c>
      <c r="E4036" s="12">
        <v>0</v>
      </c>
      <c r="F4036" s="12">
        <v>0</v>
      </c>
      <c r="G4036" s="12">
        <v>0</v>
      </c>
      <c r="H4036" s="12">
        <v>148</v>
      </c>
      <c r="I4036" s="13">
        <v>50</v>
      </c>
      <c r="J4036" s="13">
        <v>30</v>
      </c>
      <c r="K4036" s="13">
        <v>38</v>
      </c>
      <c r="L4036" s="13">
        <v>38</v>
      </c>
      <c r="M4036" s="13">
        <v>0</v>
      </c>
      <c r="N4036" s="14">
        <f>D4036*$D$12</f>
        <v>63.7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222</v>
      </c>
      <c r="S4036" s="14">
        <f>(N4036/100)*(I4036*$I$12)+(N4036/100)*(J4036*$J$12)</f>
        <v>152.88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506.16</v>
      </c>
      <c r="X4036" s="14">
        <f t="shared" si="1262"/>
        <v>216.57999999999998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728.16000000000008</v>
      </c>
      <c r="AC4036" s="15">
        <f t="shared" si="1266"/>
        <v>944.7</v>
      </c>
      <c r="AD4036" s="48">
        <f>(ROUND(AC4036-AC4027,1)/AC4027)</f>
        <v>2.4176062445793584E-2</v>
      </c>
      <c r="AE4036" s="113"/>
      <c r="AF4036" s="60"/>
    </row>
    <row r="4037" spans="1:32">
      <c r="A4037" s="99" t="s">
        <v>834</v>
      </c>
      <c r="B4037" s="91"/>
      <c r="C4037" s="21" t="s">
        <v>327</v>
      </c>
      <c r="D4037" s="12">
        <v>98</v>
      </c>
      <c r="E4037" s="12">
        <v>0</v>
      </c>
      <c r="F4037" s="12">
        <v>80</v>
      </c>
      <c r="G4037" s="12">
        <v>0</v>
      </c>
      <c r="H4037" s="12">
        <v>0</v>
      </c>
      <c r="I4037" s="13">
        <v>50</v>
      </c>
      <c r="J4037" s="13">
        <v>30</v>
      </c>
      <c r="K4037" s="13">
        <v>10</v>
      </c>
      <c r="L4037" s="13">
        <v>10</v>
      </c>
      <c r="M4037" s="13">
        <v>60</v>
      </c>
      <c r="N4037" s="14">
        <f>D4037*$D$13</f>
        <v>147</v>
      </c>
      <c r="O4037" s="14">
        <f>E4037*$E$13</f>
        <v>0</v>
      </c>
      <c r="P4037" s="14">
        <f>F4037*$F$13</f>
        <v>120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617.40000000000009</v>
      </c>
      <c r="T4037" s="14">
        <f>(O4037/100)*(K4037*$K$13)+(O4037/100)*(M4037*$M$13)</f>
        <v>0</v>
      </c>
      <c r="U4037" s="14">
        <f>(P4037/100)*(K4037*$K$13)+(P4037/100)*(L4037*$L$13)+(P4037/100)*(M4037*$M$13)</f>
        <v>360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764.40000000000009</v>
      </c>
      <c r="Y4037" s="14">
        <f t="shared" si="1263"/>
        <v>0</v>
      </c>
      <c r="Z4037" s="14">
        <f t="shared" si="1264"/>
        <v>480</v>
      </c>
      <c r="AA4037" s="14">
        <f t="shared" si="1265"/>
        <v>0</v>
      </c>
      <c r="AB4037" s="14">
        <f t="shared" si="1267"/>
        <v>0</v>
      </c>
      <c r="AC4037" s="15">
        <f t="shared" si="1266"/>
        <v>1244.4000000000001</v>
      </c>
      <c r="AD4037" s="48">
        <f>(ROUND(AC4037-AC4027,1)/AC4027)</f>
        <v>0.34908933217692978</v>
      </c>
      <c r="AE4037" s="113"/>
      <c r="AF4037" s="60"/>
    </row>
    <row r="4038" spans="1:32">
      <c r="A4038" s="99" t="s">
        <v>835</v>
      </c>
      <c r="B4038" s="91"/>
      <c r="C4038" s="21" t="s">
        <v>328</v>
      </c>
      <c r="D4038" s="12">
        <v>130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30</v>
      </c>
      <c r="K4038" s="13">
        <v>67</v>
      </c>
      <c r="L4038" s="13">
        <v>0</v>
      </c>
      <c r="M4038" s="13">
        <v>0</v>
      </c>
      <c r="N4038" s="14">
        <f>D4038*$D$14</f>
        <v>195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859.95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1054.95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1055</v>
      </c>
      <c r="AD4038" s="48">
        <f>(ROUND(AC4038-AC4027,1)/AC4027)</f>
        <v>0.14375542064180399</v>
      </c>
      <c r="AE4038" s="113"/>
      <c r="AF4038" s="60"/>
    </row>
    <row r="4039" spans="1:32">
      <c r="A4039" s="99"/>
      <c r="B4039" s="91"/>
      <c r="C4039" s="21" t="s">
        <v>329</v>
      </c>
      <c r="D4039" s="12">
        <v>130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30</v>
      </c>
      <c r="K4039" s="13">
        <v>0</v>
      </c>
      <c r="L4039" s="13">
        <v>67</v>
      </c>
      <c r="M4039" s="13">
        <v>0</v>
      </c>
      <c r="N4039" s="14">
        <f>D4039*$D$15</f>
        <v>195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859.95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1054.95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1055</v>
      </c>
      <c r="AD4039" s="48">
        <f>(ROUND(AC4039-AC4027,1)/AC4027)</f>
        <v>0.14375542064180399</v>
      </c>
      <c r="AE4039" s="113"/>
      <c r="AF4039" s="60"/>
    </row>
    <row r="4040" spans="1:32">
      <c r="A4040" s="99"/>
      <c r="B4040" s="91"/>
      <c r="C4040" s="21" t="s">
        <v>325</v>
      </c>
      <c r="D4040" s="12">
        <v>98</v>
      </c>
      <c r="E4040" s="12">
        <v>0</v>
      </c>
      <c r="F4040" s="12">
        <v>80</v>
      </c>
      <c r="G4040" s="12">
        <v>0</v>
      </c>
      <c r="H4040" s="12">
        <v>0</v>
      </c>
      <c r="I4040" s="13">
        <v>50</v>
      </c>
      <c r="J4040" s="13">
        <v>68</v>
      </c>
      <c r="K4040" s="13">
        <v>10</v>
      </c>
      <c r="L4040" s="13">
        <v>10</v>
      </c>
      <c r="M4040" s="13">
        <v>0</v>
      </c>
      <c r="N4040" s="14">
        <f>D4040*$D$16</f>
        <v>156.80000000000001</v>
      </c>
      <c r="O4040" s="14">
        <f>E4040*$E$16</f>
        <v>0</v>
      </c>
      <c r="P4040" s="14">
        <f>F4040*$F$16</f>
        <v>128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558.20799999999997</v>
      </c>
      <c r="T4040" s="14">
        <f>(O4040/100)*(K4040*$K$16)</f>
        <v>0</v>
      </c>
      <c r="U4040" s="14">
        <f>(P4040/100)*(K4040*$K$16)+(P4040/100)*(L4040*$L$16)</f>
        <v>76.8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715.00800000000004</v>
      </c>
      <c r="Y4040" s="14">
        <f t="shared" si="1263"/>
        <v>0</v>
      </c>
      <c r="Z4040" s="14">
        <f t="shared" si="1264"/>
        <v>204.8</v>
      </c>
      <c r="AA4040" s="14">
        <f t="shared" si="1265"/>
        <v>0</v>
      </c>
      <c r="AB4040" s="14">
        <f t="shared" si="1267"/>
        <v>0</v>
      </c>
      <c r="AC4040" s="15">
        <f t="shared" si="1266"/>
        <v>919.8</v>
      </c>
      <c r="AD4040" s="48">
        <f>(ROUND(AC4040-AC4027,1)/AC4027)</f>
        <v>-2.8187337380745883E-3</v>
      </c>
      <c r="AE4040" s="113"/>
      <c r="AF4040" s="60"/>
    </row>
    <row r="4041" spans="1:32">
      <c r="A4041" s="99"/>
      <c r="B4041" s="91"/>
      <c r="C4041" s="21" t="s">
        <v>326</v>
      </c>
      <c r="D4041" s="12">
        <v>98</v>
      </c>
      <c r="E4041" s="12">
        <v>0</v>
      </c>
      <c r="F4041" s="12">
        <v>80</v>
      </c>
      <c r="G4041" s="12">
        <v>0</v>
      </c>
      <c r="H4041" s="12">
        <v>0</v>
      </c>
      <c r="I4041" s="13">
        <v>91</v>
      </c>
      <c r="J4041" s="13">
        <v>30</v>
      </c>
      <c r="K4041" s="13">
        <v>10</v>
      </c>
      <c r="L4041" s="13">
        <v>10</v>
      </c>
      <c r="M4041" s="13">
        <v>0</v>
      </c>
      <c r="N4041" s="14">
        <f>D4041*$D$17</f>
        <v>156.80000000000001</v>
      </c>
      <c r="O4041" s="14">
        <f>E4041*$E$17</f>
        <v>0</v>
      </c>
      <c r="P4041" s="14">
        <f>F4041*$F$17</f>
        <v>128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689.13599999999997</v>
      </c>
      <c r="T4041" s="14">
        <f>(O4041/100)*(K4041*$K$17)</f>
        <v>0</v>
      </c>
      <c r="U4041" s="14">
        <f>(P4041/100)*(K4041*$K$17)+(P4041/100)*(L4041*$L$17)</f>
        <v>76.8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845.93599999999992</v>
      </c>
      <c r="Y4041" s="14">
        <f t="shared" si="1263"/>
        <v>0</v>
      </c>
      <c r="Z4041" s="14">
        <f t="shared" si="1264"/>
        <v>204.8</v>
      </c>
      <c r="AA4041" s="14">
        <f t="shared" si="1265"/>
        <v>0</v>
      </c>
      <c r="AB4041" s="14">
        <f t="shared" si="1267"/>
        <v>0</v>
      </c>
      <c r="AC4041" s="15">
        <f t="shared" si="1266"/>
        <v>1050.7</v>
      </c>
      <c r="AD4041" s="48">
        <f>(ROUND(AC4041-AC4027,1)/AC4027)</f>
        <v>0.13909366869037296</v>
      </c>
      <c r="AE4041" s="113"/>
      <c r="AF4041" s="60"/>
    </row>
    <row r="4042" spans="1:32">
      <c r="A4042" s="106" t="s">
        <v>0</v>
      </c>
      <c r="B4042" s="92" t="s">
        <v>575</v>
      </c>
      <c r="C4042" s="50" t="s">
        <v>241</v>
      </c>
      <c r="D4042" s="11">
        <v>110</v>
      </c>
      <c r="E4042" s="11">
        <v>0</v>
      </c>
      <c r="F4042" s="11">
        <v>0</v>
      </c>
      <c r="G4042" s="11">
        <v>0</v>
      </c>
      <c r="H4042" s="11">
        <v>0</v>
      </c>
      <c r="I4042" s="51">
        <v>50</v>
      </c>
      <c r="J4042" s="51">
        <v>50</v>
      </c>
      <c r="K4042" s="51">
        <v>0</v>
      </c>
      <c r="L4042" s="51">
        <v>0</v>
      </c>
      <c r="M4042" s="51">
        <v>0</v>
      </c>
      <c r="N4042" s="52">
        <f>D4042*$D$3</f>
        <v>220</v>
      </c>
      <c r="O4042" s="52">
        <f>E4042*$E$3</f>
        <v>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660</v>
      </c>
      <c r="T4042" s="52">
        <f>(O4042/100)*(K4042*$K$3)</f>
        <v>0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si="1244"/>
        <v>880</v>
      </c>
      <c r="Y4042" s="52">
        <f t="shared" si="1245"/>
        <v>0</v>
      </c>
      <c r="Z4042" s="52">
        <f t="shared" si="1246"/>
        <v>0</v>
      </c>
      <c r="AA4042" s="52">
        <f t="shared" si="1247"/>
        <v>0</v>
      </c>
      <c r="AB4042" s="52">
        <f>R4042+W4042</f>
        <v>0</v>
      </c>
      <c r="AC4042" s="53">
        <f>ROUND(X4042+Y4042+Z4042+AA4042+AB4042,1)</f>
        <v>880</v>
      </c>
      <c r="AD4042" s="58"/>
      <c r="AE4042" s="113"/>
      <c r="AF4042" s="60"/>
    </row>
    <row r="4043" spans="1:32">
      <c r="A4043" s="99" t="s">
        <v>802</v>
      </c>
      <c r="B4043" s="93">
        <v>20</v>
      </c>
      <c r="C4043" s="21" t="s">
        <v>324</v>
      </c>
      <c r="D4043" s="12">
        <v>110</v>
      </c>
      <c r="E4043" s="12">
        <v>0</v>
      </c>
      <c r="F4043" s="12">
        <v>0</v>
      </c>
      <c r="G4043" s="12">
        <v>0</v>
      </c>
      <c r="H4043" s="12">
        <v>0</v>
      </c>
      <c r="I4043" s="13">
        <v>71</v>
      </c>
      <c r="J4043" s="13">
        <v>71</v>
      </c>
      <c r="K4043" s="13">
        <v>0</v>
      </c>
      <c r="L4043" s="13">
        <v>0</v>
      </c>
      <c r="M4043" s="13">
        <v>0</v>
      </c>
      <c r="N4043" s="14">
        <f>D4043*$D$4</f>
        <v>176</v>
      </c>
      <c r="O4043" s="14">
        <f>E4043*$E$4</f>
        <v>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874.72</v>
      </c>
      <c r="T4043" s="14">
        <f>(O4043/100)*(K4043*$K$4)</f>
        <v>0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ref="X4043:X4056" si="1268">N4043+S4043</f>
        <v>1050.72</v>
      </c>
      <c r="Y4043" s="14">
        <f t="shared" ref="Y4043:Y4056" si="1269">O4043+T4043</f>
        <v>0</v>
      </c>
      <c r="Z4043" s="14">
        <f t="shared" ref="Z4043:Z4056" si="1270">P4043+U4043</f>
        <v>0</v>
      </c>
      <c r="AA4043" s="14">
        <f t="shared" ref="AA4043:AA4056" si="1271">Q4043+V4043</f>
        <v>0</v>
      </c>
      <c r="AB4043" s="14">
        <f>R4043+W4043</f>
        <v>0</v>
      </c>
      <c r="AC4043" s="15">
        <f>ROUND(X4043+Y4043+Z4043+AA4043+AB4043,1)</f>
        <v>1050.7</v>
      </c>
      <c r="AD4043" s="48">
        <f>(ROUND(AC4043-AC4042,1)/AC4042)</f>
        <v>0.19397727272727272</v>
      </c>
      <c r="AE4043" s="113"/>
      <c r="AF4043" s="60"/>
    </row>
    <row r="4044" spans="1:32">
      <c r="A4044" s="99" t="s">
        <v>803</v>
      </c>
      <c r="B4044" s="93">
        <v>20</v>
      </c>
      <c r="C4044" s="21" t="s">
        <v>836</v>
      </c>
      <c r="D4044" s="12">
        <v>110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0</v>
      </c>
      <c r="M4044" s="13">
        <v>0</v>
      </c>
      <c r="N4044" s="14">
        <f>D4044*$D$5</f>
        <v>220</v>
      </c>
      <c r="O4044" s="14">
        <f>E4044*$E$5</f>
        <v>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616</v>
      </c>
      <c r="T4044" s="14">
        <f>(O4044/100)*(K4044*$K$5)</f>
        <v>0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836</v>
      </c>
      <c r="Y4044" s="14">
        <f t="shared" si="1269"/>
        <v>0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836</v>
      </c>
      <c r="AD4044" s="48">
        <f>(ROUND(AC4044-AC4042,1)/AC4042)</f>
        <v>-0.05</v>
      </c>
      <c r="AE4044" s="113" t="s">
        <v>801</v>
      </c>
      <c r="AF4044" s="60"/>
    </row>
    <row r="4045" spans="1:32">
      <c r="A4045" s="99" t="s">
        <v>804</v>
      </c>
      <c r="B4045" s="93">
        <v>0</v>
      </c>
      <c r="C4045" s="21" t="s">
        <v>337</v>
      </c>
      <c r="D4045" s="12">
        <v>110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50</v>
      </c>
      <c r="K4045" s="13">
        <v>0</v>
      </c>
      <c r="L4045" s="13">
        <v>0</v>
      </c>
      <c r="M4045" s="13">
        <v>0</v>
      </c>
      <c r="N4045" s="14">
        <f>D4045*$D$6</f>
        <v>220</v>
      </c>
      <c r="O4045" s="14">
        <f>E4045*$E$6</f>
        <v>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616</v>
      </c>
      <c r="T4045" s="14">
        <f>(O4045/100)*(K4045*$K$6)</f>
        <v>0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836</v>
      </c>
      <c r="Y4045" s="14">
        <f t="shared" si="1269"/>
        <v>0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836</v>
      </c>
      <c r="AD4045" s="48">
        <f>(ROUND(AC4045-AC4042,1)/AC4042)</f>
        <v>-0.05</v>
      </c>
      <c r="AE4045" s="113"/>
      <c r="AF4045" s="60"/>
    </row>
    <row r="4046" spans="1:32">
      <c r="A4046" s="99" t="s">
        <v>805</v>
      </c>
      <c r="B4046" s="93">
        <v>0</v>
      </c>
      <c r="C4046" s="21" t="s">
        <v>338</v>
      </c>
      <c r="D4046" s="12">
        <v>110</v>
      </c>
      <c r="E4046" s="12">
        <v>0</v>
      </c>
      <c r="F4046" s="12">
        <v>0</v>
      </c>
      <c r="G4046" s="12">
        <v>0</v>
      </c>
      <c r="H4046" s="12">
        <v>0</v>
      </c>
      <c r="I4046" s="13">
        <v>50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D4046*$D$7</f>
        <v>220</v>
      </c>
      <c r="O4046" s="14">
        <f>E4046*$E$7</f>
        <v>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616</v>
      </c>
      <c r="T4046" s="14">
        <f>(O4046/100)*(K4046*$K$7)</f>
        <v>0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836</v>
      </c>
      <c r="Y4046" s="14">
        <f t="shared" si="1269"/>
        <v>0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836</v>
      </c>
      <c r="AD4046" s="48">
        <f>(ROUND(AC4046-AC4042,1)/AC4042)</f>
        <v>-0.05</v>
      </c>
      <c r="AE4046" s="113"/>
      <c r="AF4046" s="60"/>
    </row>
    <row r="4047" spans="1:32">
      <c r="A4047" s="99" t="s">
        <v>655</v>
      </c>
      <c r="B4047" s="93"/>
      <c r="C4047" s="21" t="s">
        <v>339</v>
      </c>
      <c r="D4047" s="12">
        <v>110</v>
      </c>
      <c r="E4047" s="12">
        <v>0</v>
      </c>
      <c r="F4047" s="12">
        <v>0</v>
      </c>
      <c r="G4047" s="12">
        <v>0</v>
      </c>
      <c r="H4047" s="12">
        <v>0</v>
      </c>
      <c r="I4047" s="13">
        <v>50</v>
      </c>
      <c r="J4047" s="13">
        <v>50</v>
      </c>
      <c r="K4047" s="13">
        <v>0</v>
      </c>
      <c r="L4047" s="13">
        <v>0</v>
      </c>
      <c r="M4047" s="13">
        <v>0</v>
      </c>
      <c r="N4047" s="14">
        <f>D4047*$D$8</f>
        <v>220</v>
      </c>
      <c r="O4047" s="14">
        <f>E4047*$E$8</f>
        <v>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616</v>
      </c>
      <c r="T4047" s="14">
        <f>(O4047/100)*(K4047*$K$8)</f>
        <v>0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836</v>
      </c>
      <c r="Y4047" s="14">
        <f t="shared" si="1269"/>
        <v>0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836</v>
      </c>
      <c r="AD4047" s="48">
        <f>(ROUND(AC4047-AC4042,1)/AC4042)</f>
        <v>-0.05</v>
      </c>
      <c r="AE4047" s="113"/>
      <c r="AF4047" s="60"/>
    </row>
    <row r="4048" spans="1:32">
      <c r="A4048" s="99" t="s">
        <v>596</v>
      </c>
      <c r="B4048" s="93"/>
      <c r="C4048" s="21" t="s">
        <v>1</v>
      </c>
      <c r="D4048" s="12">
        <v>55</v>
      </c>
      <c r="E4048" s="12">
        <v>110</v>
      </c>
      <c r="F4048" s="12">
        <v>0</v>
      </c>
      <c r="G4048" s="12">
        <v>0</v>
      </c>
      <c r="H4048" s="12">
        <v>0</v>
      </c>
      <c r="I4048" s="13">
        <v>50</v>
      </c>
      <c r="J4048" s="13">
        <v>50</v>
      </c>
      <c r="K4048" s="13">
        <v>105</v>
      </c>
      <c r="L4048" s="13">
        <v>0</v>
      </c>
      <c r="M4048" s="13">
        <v>0</v>
      </c>
      <c r="N4048" s="14">
        <f>D4048*$D$9</f>
        <v>71.5</v>
      </c>
      <c r="O4048" s="14">
        <f>E4048*$E$9</f>
        <v>165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214.5</v>
      </c>
      <c r="T4048" s="14">
        <f>(O4048/100)*(K4048*$K$9)</f>
        <v>519.75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286</v>
      </c>
      <c r="Y4048" s="14">
        <f t="shared" si="1269"/>
        <v>684.75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970.8</v>
      </c>
      <c r="AD4048" s="48">
        <f>(ROUND(AC4048-AC4042,1)/AC4042)</f>
        <v>0.10318181818181818</v>
      </c>
      <c r="AE4048" s="113"/>
      <c r="AF4048" s="60"/>
    </row>
    <row r="4049" spans="1:32">
      <c r="A4049" s="99" t="s">
        <v>831</v>
      </c>
      <c r="B4049" s="93"/>
      <c r="C4049" s="21" t="s">
        <v>2</v>
      </c>
      <c r="D4049" s="12">
        <v>55</v>
      </c>
      <c r="E4049" s="12">
        <v>0</v>
      </c>
      <c r="F4049" s="12">
        <v>110</v>
      </c>
      <c r="G4049" s="12">
        <v>0</v>
      </c>
      <c r="H4049" s="12">
        <v>0</v>
      </c>
      <c r="I4049" s="13">
        <v>50</v>
      </c>
      <c r="J4049" s="13">
        <v>50</v>
      </c>
      <c r="K4049" s="13">
        <v>52.5</v>
      </c>
      <c r="L4049" s="13">
        <v>52.5</v>
      </c>
      <c r="M4049" s="13">
        <v>0</v>
      </c>
      <c r="N4049" s="14">
        <f>D4049*$D$10</f>
        <v>71.5</v>
      </c>
      <c r="O4049" s="14">
        <f>E4049*$E$10</f>
        <v>0</v>
      </c>
      <c r="P4049" s="14">
        <f>F4049*$F$10</f>
        <v>165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214.5</v>
      </c>
      <c r="T4049" s="14">
        <f>(O4049/100)*(K4049*$J$10)</f>
        <v>0</v>
      </c>
      <c r="U4049" s="14">
        <f>(P4049/100)*(K4049*$K$10)+(P4049/100)*(L4049*$L$10)</f>
        <v>519.75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286</v>
      </c>
      <c r="Y4049" s="14">
        <f t="shared" si="1269"/>
        <v>0</v>
      </c>
      <c r="Z4049" s="14">
        <f t="shared" si="1270"/>
        <v>684.75</v>
      </c>
      <c r="AA4049" s="14">
        <f t="shared" si="1271"/>
        <v>0</v>
      </c>
      <c r="AB4049" s="14">
        <f t="shared" si="1273"/>
        <v>0</v>
      </c>
      <c r="AC4049" s="15">
        <f t="shared" si="1272"/>
        <v>970.8</v>
      </c>
      <c r="AD4049" s="48">
        <f>(ROUND(AC4049-AC4042,1)/AC4042)</f>
        <v>0.10318181818181818</v>
      </c>
      <c r="AE4049" s="113"/>
      <c r="AF4049" s="60"/>
    </row>
    <row r="4050" spans="1:32">
      <c r="A4050" s="99" t="s">
        <v>832</v>
      </c>
      <c r="B4050" s="93"/>
      <c r="C4050" s="21" t="s">
        <v>3</v>
      </c>
      <c r="D4050" s="12">
        <v>55</v>
      </c>
      <c r="E4050" s="12">
        <v>0</v>
      </c>
      <c r="F4050" s="12">
        <v>0</v>
      </c>
      <c r="G4050" s="12">
        <v>110</v>
      </c>
      <c r="H4050" s="12">
        <v>0</v>
      </c>
      <c r="I4050" s="13">
        <v>50</v>
      </c>
      <c r="J4050" s="13">
        <v>50</v>
      </c>
      <c r="K4050" s="13">
        <v>0</v>
      </c>
      <c r="L4050" s="13">
        <v>105</v>
      </c>
      <c r="M4050" s="13">
        <v>0</v>
      </c>
      <c r="N4050" s="14">
        <f>D4050*$D$11</f>
        <v>71.5</v>
      </c>
      <c r="O4050" s="14">
        <f>E4050*$E$11</f>
        <v>0</v>
      </c>
      <c r="P4050" s="14">
        <f>F4050*$F$11</f>
        <v>0</v>
      </c>
      <c r="Q4050" s="14">
        <f>G4050*$G$11</f>
        <v>165</v>
      </c>
      <c r="R4050" s="14">
        <f>H4050*$H$11</f>
        <v>0</v>
      </c>
      <c r="S4050" s="14">
        <f>(N4050/100)*(I4050*$I$11)+(N4050/100)*(J4050*$J$11)</f>
        <v>214.5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519.75</v>
      </c>
      <c r="W4050" s="14">
        <f>(R4050/100)*(K4050*$K$11)+(R4050/100)*(L4050*$L$11)</f>
        <v>0</v>
      </c>
      <c r="X4050" s="14">
        <f t="shared" si="1268"/>
        <v>286</v>
      </c>
      <c r="Y4050" s="14">
        <f t="shared" si="1269"/>
        <v>0</v>
      </c>
      <c r="Z4050" s="14">
        <f t="shared" si="1270"/>
        <v>0</v>
      </c>
      <c r="AA4050" s="14">
        <f t="shared" si="1271"/>
        <v>684.75</v>
      </c>
      <c r="AB4050" s="14">
        <f t="shared" si="1273"/>
        <v>0</v>
      </c>
      <c r="AC4050" s="15">
        <f t="shared" si="1272"/>
        <v>970.8</v>
      </c>
      <c r="AD4050" s="48">
        <f>(ROUND(AC4050-AC4042,1)/AC4042)</f>
        <v>0.10318181818181818</v>
      </c>
      <c r="AE4050" s="113"/>
      <c r="AF4050" s="60"/>
    </row>
    <row r="4051" spans="1:32">
      <c r="A4051" s="99" t="s">
        <v>833</v>
      </c>
      <c r="B4051" s="93"/>
      <c r="C4051" s="21" t="s">
        <v>4</v>
      </c>
      <c r="D4051" s="12">
        <v>55</v>
      </c>
      <c r="E4051" s="12">
        <v>0</v>
      </c>
      <c r="F4051" s="12">
        <v>0</v>
      </c>
      <c r="G4051" s="12">
        <v>0</v>
      </c>
      <c r="H4051" s="12">
        <v>110</v>
      </c>
      <c r="I4051" s="13">
        <v>50</v>
      </c>
      <c r="J4051" s="13">
        <v>50</v>
      </c>
      <c r="K4051" s="13">
        <v>52.5</v>
      </c>
      <c r="L4051" s="13">
        <v>52.5</v>
      </c>
      <c r="M4051" s="13">
        <v>0</v>
      </c>
      <c r="N4051" s="14">
        <f>D4051*$D$12</f>
        <v>71.5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165</v>
      </c>
      <c r="S4051" s="14">
        <f>(N4051/100)*(I4051*$I$12)+(N4051/100)*(J4051*$J$12)</f>
        <v>214.5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519.75</v>
      </c>
      <c r="X4051" s="14">
        <f t="shared" si="1268"/>
        <v>286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684.75</v>
      </c>
      <c r="AC4051" s="15">
        <f t="shared" si="1272"/>
        <v>970.8</v>
      </c>
      <c r="AD4051" s="48">
        <f>(ROUND(AC4051-AC4042,1)/AC4042)</f>
        <v>0.10318181818181818</v>
      </c>
      <c r="AE4051" s="113"/>
      <c r="AF4051" s="60"/>
    </row>
    <row r="4052" spans="1:32">
      <c r="A4052" s="99" t="s">
        <v>834</v>
      </c>
      <c r="B4052" s="93"/>
      <c r="C4052" s="21" t="s">
        <v>327</v>
      </c>
      <c r="D4052" s="12">
        <v>110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0</v>
      </c>
      <c r="L4052" s="13">
        <v>0</v>
      </c>
      <c r="M4052" s="13">
        <v>80</v>
      </c>
      <c r="N4052" s="14">
        <f>D4052*$D$13</f>
        <v>165</v>
      </c>
      <c r="O4052" s="14">
        <f>E4052*$E$13</f>
        <v>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891</v>
      </c>
      <c r="T4052" s="14">
        <f>(O4052/100)*(K4052*$K$13)+(O4052/100)*(M4052*$M$13)</f>
        <v>0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1056</v>
      </c>
      <c r="Y4052" s="14">
        <f t="shared" si="1269"/>
        <v>0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1056</v>
      </c>
      <c r="AD4052" s="48">
        <f>(ROUND(AC4052-AC4042,1)/AC4042)</f>
        <v>0.2</v>
      </c>
      <c r="AE4052" s="113"/>
      <c r="AF4052" s="60"/>
    </row>
    <row r="4053" spans="1:32">
      <c r="A4053" s="99" t="s">
        <v>835</v>
      </c>
      <c r="B4053" s="93"/>
      <c r="C4053" s="21" t="s">
        <v>328</v>
      </c>
      <c r="D4053" s="12">
        <v>110</v>
      </c>
      <c r="E4053" s="12">
        <v>0</v>
      </c>
      <c r="F4053" s="12">
        <v>0</v>
      </c>
      <c r="G4053" s="12">
        <v>0</v>
      </c>
      <c r="H4053" s="12">
        <v>0</v>
      </c>
      <c r="I4053" s="13">
        <v>50</v>
      </c>
      <c r="J4053" s="13">
        <v>50</v>
      </c>
      <c r="K4053" s="13">
        <v>80</v>
      </c>
      <c r="L4053" s="13">
        <v>0</v>
      </c>
      <c r="M4053" s="13">
        <v>0</v>
      </c>
      <c r="N4053" s="14">
        <f>D4053*$D$14</f>
        <v>165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891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1056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1056</v>
      </c>
      <c r="AD4053" s="48">
        <f>(ROUND(AC4053-AC4042,1)/AC4042)</f>
        <v>0.2</v>
      </c>
      <c r="AE4053" s="113"/>
      <c r="AF4053" s="60"/>
    </row>
    <row r="4054" spans="1:32">
      <c r="A4054" s="99"/>
      <c r="B4054" s="93"/>
      <c r="C4054" s="21" t="s">
        <v>329</v>
      </c>
      <c r="D4054" s="12">
        <v>110</v>
      </c>
      <c r="E4054" s="12">
        <v>0</v>
      </c>
      <c r="F4054" s="12">
        <v>0</v>
      </c>
      <c r="G4054" s="12">
        <v>0</v>
      </c>
      <c r="H4054" s="12">
        <v>0</v>
      </c>
      <c r="I4054" s="13">
        <v>50</v>
      </c>
      <c r="J4054" s="13">
        <v>50</v>
      </c>
      <c r="K4054" s="13">
        <v>0</v>
      </c>
      <c r="L4054" s="13">
        <v>80</v>
      </c>
      <c r="M4054" s="13">
        <v>0</v>
      </c>
      <c r="N4054" s="14">
        <f>D4054*$D$15</f>
        <v>165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891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1056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1056</v>
      </c>
      <c r="AD4054" s="48">
        <f>(ROUND(AC4054-AC4042,1)/AC4042)</f>
        <v>0.2</v>
      </c>
      <c r="AE4054" s="113"/>
      <c r="AF4054" s="60"/>
    </row>
    <row r="4055" spans="1:32">
      <c r="A4055" s="99"/>
      <c r="B4055" s="93"/>
      <c r="C4055" s="21" t="s">
        <v>325</v>
      </c>
      <c r="D4055" s="12">
        <v>110</v>
      </c>
      <c r="E4055" s="12">
        <v>0</v>
      </c>
      <c r="F4055" s="12">
        <v>0</v>
      </c>
      <c r="G4055" s="12">
        <v>0</v>
      </c>
      <c r="H4055" s="12">
        <v>0</v>
      </c>
      <c r="I4055" s="13">
        <v>50</v>
      </c>
      <c r="J4055" s="13">
        <v>82</v>
      </c>
      <c r="K4055" s="13">
        <v>0</v>
      </c>
      <c r="L4055" s="13">
        <v>0</v>
      </c>
      <c r="M4055" s="13">
        <v>0</v>
      </c>
      <c r="N4055" s="14">
        <f>D4055*$D$16</f>
        <v>176</v>
      </c>
      <c r="O4055" s="14">
        <f>E4055*$E$16</f>
        <v>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737.44</v>
      </c>
      <c r="T4055" s="14">
        <f>(O4055/100)*(K4055*$K$16)</f>
        <v>0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913.44</v>
      </c>
      <c r="Y4055" s="14">
        <f t="shared" si="1269"/>
        <v>0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913.4</v>
      </c>
      <c r="AD4055" s="48">
        <f>(ROUND(AC4055-AC4042,1)/AC4042)</f>
        <v>3.7954545454545456E-2</v>
      </c>
      <c r="AE4055" s="113"/>
      <c r="AF4055" s="60"/>
    </row>
    <row r="4056" spans="1:32">
      <c r="A4056" s="99"/>
      <c r="B4056" s="93"/>
      <c r="C4056" s="21" t="s">
        <v>326</v>
      </c>
      <c r="D4056" s="12">
        <v>110</v>
      </c>
      <c r="E4056" s="12">
        <v>0</v>
      </c>
      <c r="F4056" s="12">
        <v>0</v>
      </c>
      <c r="G4056" s="12">
        <v>0</v>
      </c>
      <c r="H4056" s="12">
        <v>0</v>
      </c>
      <c r="I4056" s="13">
        <v>82</v>
      </c>
      <c r="J4056" s="13">
        <v>50</v>
      </c>
      <c r="K4056" s="13">
        <v>0</v>
      </c>
      <c r="L4056" s="13">
        <v>0</v>
      </c>
      <c r="M4056" s="13">
        <v>0</v>
      </c>
      <c r="N4056" s="14">
        <f>D4056*$D$17</f>
        <v>176</v>
      </c>
      <c r="O4056" s="14">
        <f>E4056*$E$17</f>
        <v>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737.44</v>
      </c>
      <c r="T4056" s="14">
        <f>(O4056/100)*(K4056*$K$17)</f>
        <v>0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913.44</v>
      </c>
      <c r="Y4056" s="14">
        <f t="shared" si="1269"/>
        <v>0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913.4</v>
      </c>
      <c r="AD4056" s="48">
        <f>(ROUND(AC4056-AC4042,1)/AC4042)</f>
        <v>3.7954545454545456E-2</v>
      </c>
      <c r="AE4056" s="113"/>
      <c r="AF4056" s="60"/>
    </row>
    <row r="4057" spans="1:32">
      <c r="A4057" s="106" t="s">
        <v>0</v>
      </c>
      <c r="B4057" s="90" t="s">
        <v>579</v>
      </c>
      <c r="C4057" s="50" t="s">
        <v>242</v>
      </c>
      <c r="D4057" s="11">
        <v>0</v>
      </c>
      <c r="E4057" s="11">
        <v>140</v>
      </c>
      <c r="F4057" s="11">
        <v>0</v>
      </c>
      <c r="G4057" s="11">
        <v>0</v>
      </c>
      <c r="H4057" s="11">
        <v>0</v>
      </c>
      <c r="I4057" s="51">
        <v>0</v>
      </c>
      <c r="J4057" s="51">
        <v>0</v>
      </c>
      <c r="K4057" s="51">
        <v>70</v>
      </c>
      <c r="L4057" s="51">
        <v>0</v>
      </c>
      <c r="M4057" s="51">
        <v>0</v>
      </c>
      <c r="N4057" s="52">
        <f>D4057*$D$3</f>
        <v>0</v>
      </c>
      <c r="O4057" s="52">
        <f>E4057*$E$3</f>
        <v>280</v>
      </c>
      <c r="P4057" s="52">
        <f>F4057*$F$3</f>
        <v>0</v>
      </c>
      <c r="Q4057" s="52">
        <f>G4057*$G$3</f>
        <v>0</v>
      </c>
      <c r="R4057" s="52">
        <f>H4057*$H$3</f>
        <v>0</v>
      </c>
      <c r="S4057" s="52">
        <f>(N4057/100)*(I4057*$I$3)+(N4057/100)*(J4057*$J$3)</f>
        <v>0</v>
      </c>
      <c r="T4057" s="52">
        <f>(O4057/100)*(K4057*$K$3)</f>
        <v>588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0</v>
      </c>
      <c r="Y4057" s="52">
        <f t="shared" ref="Y4057:Y4071" si="1275">O4057+T4057</f>
        <v>868</v>
      </c>
      <c r="Z4057" s="52">
        <f t="shared" ref="Z4057:Z4071" si="1276">P4057+U4057</f>
        <v>0</v>
      </c>
      <c r="AA4057" s="52">
        <f t="shared" ref="AA4057:AA4071" si="1277">Q4057+V4057</f>
        <v>0</v>
      </c>
      <c r="AB4057" s="52">
        <f>R4057+W4057</f>
        <v>0</v>
      </c>
      <c r="AC4057" s="53">
        <f>ROUND(X4057+Y4057+Z4057+AA4057+AB4057,1)</f>
        <v>868</v>
      </c>
      <c r="AD4057" s="58"/>
      <c r="AE4057" s="113"/>
      <c r="AF4057" s="60"/>
    </row>
    <row r="4058" spans="1:32">
      <c r="A4058" s="99" t="s">
        <v>802</v>
      </c>
      <c r="B4058" s="91">
        <v>10</v>
      </c>
      <c r="C4058" s="21" t="s">
        <v>324</v>
      </c>
      <c r="D4058" s="12">
        <v>0</v>
      </c>
      <c r="E4058" s="12">
        <v>140</v>
      </c>
      <c r="F4058" s="12">
        <v>0</v>
      </c>
      <c r="G4058" s="12">
        <v>0</v>
      </c>
      <c r="H4058" s="12">
        <v>0</v>
      </c>
      <c r="I4058" s="13">
        <v>0</v>
      </c>
      <c r="J4058" s="13">
        <v>0</v>
      </c>
      <c r="K4058" s="13">
        <v>110</v>
      </c>
      <c r="L4058" s="13">
        <v>0</v>
      </c>
      <c r="M4058" s="13">
        <v>0</v>
      </c>
      <c r="N4058" s="14">
        <f>D4058*$D$4</f>
        <v>0</v>
      </c>
      <c r="O4058" s="14">
        <f>E4058*$E$4</f>
        <v>224</v>
      </c>
      <c r="P4058" s="14">
        <f>F4058*$F$4</f>
        <v>0</v>
      </c>
      <c r="Q4058" s="14">
        <f>G4058*$G$4</f>
        <v>0</v>
      </c>
      <c r="R4058" s="14">
        <f>H4058*$H$4</f>
        <v>0</v>
      </c>
      <c r="S4058" s="14">
        <f>(N4058/100)*(I4058*$I$4)+(N4058/100)*(J4058*$J$4)</f>
        <v>0</v>
      </c>
      <c r="T4058" s="14">
        <f>(O4058/100)*(K4058*$K$4)</f>
        <v>739.2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0</v>
      </c>
      <c r="Y4058" s="14">
        <f t="shared" si="1275"/>
        <v>963.2</v>
      </c>
      <c r="Z4058" s="14">
        <f t="shared" si="1276"/>
        <v>0</v>
      </c>
      <c r="AA4058" s="14">
        <f t="shared" si="1277"/>
        <v>0</v>
      </c>
      <c r="AB4058" s="14">
        <f>R4058+W4058</f>
        <v>0</v>
      </c>
      <c r="AC4058" s="15">
        <f>ROUND(X4058+Y4058+Z4058+AA4058+AB4058,1)</f>
        <v>963.2</v>
      </c>
      <c r="AD4058" s="48">
        <f>(ROUND(AC4058-AC4057,1)/AC4057)</f>
        <v>0.10967741935483871</v>
      </c>
      <c r="AE4058" s="113"/>
      <c r="AF4058" s="60"/>
    </row>
    <row r="4059" spans="1:32">
      <c r="A4059" s="99" t="s">
        <v>803</v>
      </c>
      <c r="B4059" s="91">
        <v>10</v>
      </c>
      <c r="C4059" s="21" t="s">
        <v>836</v>
      </c>
      <c r="D4059" s="12">
        <v>0</v>
      </c>
      <c r="E4059" s="12">
        <v>140</v>
      </c>
      <c r="F4059" s="12">
        <v>0</v>
      </c>
      <c r="G4059" s="12">
        <v>0</v>
      </c>
      <c r="H4059" s="12">
        <v>0</v>
      </c>
      <c r="I4059" s="13">
        <v>0</v>
      </c>
      <c r="J4059" s="13">
        <v>0</v>
      </c>
      <c r="K4059" s="13">
        <v>70</v>
      </c>
      <c r="L4059" s="13">
        <v>0</v>
      </c>
      <c r="M4059" s="13">
        <v>0</v>
      </c>
      <c r="N4059" s="14">
        <f>D4059*$D$5</f>
        <v>0</v>
      </c>
      <c r="O4059" s="14">
        <f>E4059*$E$5</f>
        <v>280</v>
      </c>
      <c r="P4059" s="14">
        <f>F4059*$F$5</f>
        <v>0</v>
      </c>
      <c r="Q4059" s="14">
        <f>G4059*$G$5</f>
        <v>0</v>
      </c>
      <c r="R4059" s="14">
        <f>H4059*$H$5</f>
        <v>0</v>
      </c>
      <c r="S4059" s="14">
        <f>(N4059/100)*(I4059*$I$5)+(N4059/100)*(J4059*$J$5)</f>
        <v>0</v>
      </c>
      <c r="T4059" s="14">
        <f>(O4059/100)*(K4059*$K$5)</f>
        <v>548.79999999999995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0</v>
      </c>
      <c r="Y4059" s="14">
        <f t="shared" si="1275"/>
        <v>828.8</v>
      </c>
      <c r="Z4059" s="14">
        <f t="shared" si="1276"/>
        <v>0</v>
      </c>
      <c r="AA4059" s="14">
        <f t="shared" si="1277"/>
        <v>0</v>
      </c>
      <c r="AB4059" s="14">
        <f>R4059+W4059</f>
        <v>0</v>
      </c>
      <c r="AC4059" s="15">
        <f t="shared" ref="AC4059:AC4071" si="1278">ROUND(X4059+Y4059+Z4059+AA4059+AB4059,1)</f>
        <v>828.8</v>
      </c>
      <c r="AD4059" s="48">
        <f>(ROUND(AC4059-AC4057,1)/AC4057)</f>
        <v>-4.5161290322580649E-2</v>
      </c>
      <c r="AE4059" s="113" t="s">
        <v>801</v>
      </c>
      <c r="AF4059" s="60"/>
    </row>
    <row r="4060" spans="1:32">
      <c r="A4060" s="99" t="s">
        <v>804</v>
      </c>
      <c r="B4060" s="91">
        <v>40</v>
      </c>
      <c r="C4060" s="21" t="s">
        <v>337</v>
      </c>
      <c r="D4060" s="12">
        <v>0</v>
      </c>
      <c r="E4060" s="12">
        <v>140</v>
      </c>
      <c r="F4060" s="12">
        <v>0</v>
      </c>
      <c r="G4060" s="12">
        <v>0</v>
      </c>
      <c r="H4060" s="12">
        <v>0</v>
      </c>
      <c r="I4060" s="13">
        <v>0</v>
      </c>
      <c r="J4060" s="13">
        <v>0</v>
      </c>
      <c r="K4060" s="13">
        <v>70</v>
      </c>
      <c r="L4060" s="13">
        <v>0</v>
      </c>
      <c r="M4060" s="13">
        <v>0</v>
      </c>
      <c r="N4060" s="14">
        <f>D4060*$D$6</f>
        <v>0</v>
      </c>
      <c r="O4060" s="14">
        <f>E4060*$E$6</f>
        <v>280</v>
      </c>
      <c r="P4060" s="14">
        <f>F4060*$F$6</f>
        <v>0</v>
      </c>
      <c r="Q4060" s="14">
        <f>G4060*$G$6</f>
        <v>0</v>
      </c>
      <c r="R4060" s="14">
        <f>H4060*$H$6</f>
        <v>0</v>
      </c>
      <c r="S4060" s="14">
        <f>(N4060/100)*(I4060*$I$6)+(N4060/100)*(J4060*$J$6)</f>
        <v>0</v>
      </c>
      <c r="T4060" s="14">
        <f>(O4060/100)*(K4060*$K$6)</f>
        <v>548.79999999999995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0</v>
      </c>
      <c r="Y4060" s="14">
        <f t="shared" si="1275"/>
        <v>828.8</v>
      </c>
      <c r="Z4060" s="14">
        <f t="shared" si="1276"/>
        <v>0</v>
      </c>
      <c r="AA4060" s="14">
        <f t="shared" si="1277"/>
        <v>0</v>
      </c>
      <c r="AB4060" s="14">
        <f t="shared" ref="AB4060:AB4071" si="1279">R4060+W4060</f>
        <v>0</v>
      </c>
      <c r="AC4060" s="15">
        <f t="shared" si="1278"/>
        <v>828.8</v>
      </c>
      <c r="AD4060" s="48">
        <f>(ROUND(AC4060-AC4057,1)/AC4057)</f>
        <v>-4.5161290322580649E-2</v>
      </c>
      <c r="AE4060" s="113"/>
      <c r="AF4060" s="60"/>
    </row>
    <row r="4061" spans="1:32">
      <c r="A4061" s="99" t="s">
        <v>805</v>
      </c>
      <c r="B4061" s="91">
        <v>0</v>
      </c>
      <c r="C4061" s="21" t="s">
        <v>338</v>
      </c>
      <c r="D4061" s="12">
        <v>0</v>
      </c>
      <c r="E4061" s="12">
        <v>140</v>
      </c>
      <c r="F4061" s="12">
        <v>0</v>
      </c>
      <c r="G4061" s="12">
        <v>0</v>
      </c>
      <c r="H4061" s="12">
        <v>0</v>
      </c>
      <c r="I4061" s="13">
        <v>0</v>
      </c>
      <c r="J4061" s="13">
        <v>0</v>
      </c>
      <c r="K4061" s="13">
        <v>70</v>
      </c>
      <c r="L4061" s="13">
        <v>0</v>
      </c>
      <c r="M4061" s="13">
        <v>0</v>
      </c>
      <c r="N4061" s="14">
        <f>D4061*$D$7</f>
        <v>0</v>
      </c>
      <c r="O4061" s="14">
        <f>E4061*$E$7</f>
        <v>280</v>
      </c>
      <c r="P4061" s="14">
        <f>F4061*$F$7</f>
        <v>0</v>
      </c>
      <c r="Q4061" s="14">
        <f>G4061*$G$7</f>
        <v>0</v>
      </c>
      <c r="R4061" s="14">
        <f>H4061*$H$7</f>
        <v>0</v>
      </c>
      <c r="S4061" s="14">
        <f>(N4061/100)*(I4061*$I$7)+(N4061/100)*(J4061*$J$7)</f>
        <v>0</v>
      </c>
      <c r="T4061" s="14">
        <f>(O4061/100)*(K4061*$K$7)</f>
        <v>548.79999999999995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0</v>
      </c>
      <c r="Y4061" s="14">
        <f t="shared" si="1275"/>
        <v>828.8</v>
      </c>
      <c r="Z4061" s="14">
        <f t="shared" si="1276"/>
        <v>0</v>
      </c>
      <c r="AA4061" s="14">
        <f t="shared" si="1277"/>
        <v>0</v>
      </c>
      <c r="AB4061" s="14">
        <f t="shared" si="1279"/>
        <v>0</v>
      </c>
      <c r="AC4061" s="15">
        <f t="shared" si="1278"/>
        <v>828.8</v>
      </c>
      <c r="AD4061" s="48">
        <f>(ROUND(AC4061-AC4057,1)/AC4057)</f>
        <v>-4.5161290322580649E-2</v>
      </c>
      <c r="AE4061" s="113"/>
      <c r="AF4061" s="60"/>
    </row>
    <row r="4062" spans="1:32">
      <c r="A4062" s="99" t="s">
        <v>655</v>
      </c>
      <c r="B4062" s="91"/>
      <c r="C4062" s="21" t="s">
        <v>339</v>
      </c>
      <c r="D4062" s="12">
        <v>0</v>
      </c>
      <c r="E4062" s="12">
        <v>140</v>
      </c>
      <c r="F4062" s="12">
        <v>0</v>
      </c>
      <c r="G4062" s="12">
        <v>0</v>
      </c>
      <c r="H4062" s="12">
        <v>0</v>
      </c>
      <c r="I4062" s="13">
        <v>0</v>
      </c>
      <c r="J4062" s="13">
        <v>0</v>
      </c>
      <c r="K4062" s="13">
        <v>70</v>
      </c>
      <c r="L4062" s="13">
        <v>0</v>
      </c>
      <c r="M4062" s="13">
        <v>0</v>
      </c>
      <c r="N4062" s="14">
        <f>D4062*$D$8</f>
        <v>0</v>
      </c>
      <c r="O4062" s="14">
        <f>E4062*$E$8</f>
        <v>280</v>
      </c>
      <c r="P4062" s="14">
        <f>F4062*$F$8</f>
        <v>0</v>
      </c>
      <c r="Q4062" s="14">
        <f>G4062*$G$8</f>
        <v>0</v>
      </c>
      <c r="R4062" s="14">
        <f>H4062*$H$8</f>
        <v>0</v>
      </c>
      <c r="S4062" s="14">
        <f>(N4062/100)*(I4062*$I$8)+(N4062/100)*(J4062*$J$8)</f>
        <v>0</v>
      </c>
      <c r="T4062" s="14">
        <f>(O4062/100)*(K4062*$K$8)</f>
        <v>548.79999999999995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0</v>
      </c>
      <c r="Y4062" s="14">
        <f t="shared" si="1275"/>
        <v>828.8</v>
      </c>
      <c r="Z4062" s="14">
        <f t="shared" si="1276"/>
        <v>0</v>
      </c>
      <c r="AA4062" s="14">
        <f t="shared" si="1277"/>
        <v>0</v>
      </c>
      <c r="AB4062" s="14">
        <f t="shared" si="1279"/>
        <v>0</v>
      </c>
      <c r="AC4062" s="15">
        <f t="shared" si="1278"/>
        <v>828.8</v>
      </c>
      <c r="AD4062" s="48">
        <f>(ROUND(AC4062-AC4057,1)/AC4057)</f>
        <v>-4.5161290322580649E-2</v>
      </c>
      <c r="AE4062" s="113"/>
      <c r="AF4062" s="60"/>
    </row>
    <row r="4063" spans="1:32">
      <c r="A4063" s="99" t="s">
        <v>596</v>
      </c>
      <c r="B4063" s="91"/>
      <c r="C4063" s="21" t="s">
        <v>1</v>
      </c>
      <c r="D4063" s="12">
        <v>0</v>
      </c>
      <c r="E4063" s="12">
        <v>200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75</v>
      </c>
      <c r="L4063" s="13">
        <v>0</v>
      </c>
      <c r="M4063" s="13">
        <v>0</v>
      </c>
      <c r="N4063" s="14">
        <f>D4063*$D$9</f>
        <v>0</v>
      </c>
      <c r="O4063" s="14">
        <f>E4063*$E$9</f>
        <v>300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675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0</v>
      </c>
      <c r="Y4063" s="14">
        <f t="shared" si="1275"/>
        <v>975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975</v>
      </c>
      <c r="AD4063" s="48">
        <f>(ROUND(AC4063-AC4057,1)/AC4057)</f>
        <v>0.12327188940092165</v>
      </c>
      <c r="AE4063" s="113"/>
      <c r="AF4063" s="60"/>
    </row>
    <row r="4064" spans="1:32">
      <c r="A4064" s="99" t="s">
        <v>831</v>
      </c>
      <c r="B4064" s="91"/>
      <c r="C4064" s="21" t="s">
        <v>2</v>
      </c>
      <c r="D4064" s="12">
        <v>0</v>
      </c>
      <c r="E4064" s="12">
        <v>0</v>
      </c>
      <c r="F4064" s="12">
        <v>200</v>
      </c>
      <c r="G4064" s="12">
        <v>0</v>
      </c>
      <c r="H4064" s="12">
        <v>0</v>
      </c>
      <c r="I4064" s="13">
        <v>0</v>
      </c>
      <c r="J4064" s="13">
        <v>0</v>
      </c>
      <c r="K4064" s="13">
        <v>37.5</v>
      </c>
      <c r="L4064" s="13">
        <v>37.5</v>
      </c>
      <c r="M4064" s="13">
        <v>0</v>
      </c>
      <c r="N4064" s="14">
        <f>D4064*$D$10</f>
        <v>0</v>
      </c>
      <c r="O4064" s="14">
        <f>E4064*$E$10</f>
        <v>0</v>
      </c>
      <c r="P4064" s="14">
        <f>F4064*$F$10</f>
        <v>300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675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0</v>
      </c>
      <c r="Y4064" s="14">
        <f t="shared" si="1275"/>
        <v>0</v>
      </c>
      <c r="Z4064" s="14">
        <f t="shared" si="1276"/>
        <v>975</v>
      </c>
      <c r="AA4064" s="14">
        <f t="shared" si="1277"/>
        <v>0</v>
      </c>
      <c r="AB4064" s="14">
        <f t="shared" si="1279"/>
        <v>0</v>
      </c>
      <c r="AC4064" s="15">
        <f t="shared" si="1278"/>
        <v>975</v>
      </c>
      <c r="AD4064" s="48">
        <f>(ROUND(AC4064-AC4057,1)/AC4057)</f>
        <v>0.12327188940092165</v>
      </c>
      <c r="AE4064" s="113"/>
      <c r="AF4064" s="60"/>
    </row>
    <row r="4065" spans="1:32">
      <c r="A4065" s="99" t="s">
        <v>832</v>
      </c>
      <c r="B4065" s="91"/>
      <c r="C4065" s="21" t="s">
        <v>3</v>
      </c>
      <c r="D4065" s="12">
        <v>0</v>
      </c>
      <c r="E4065" s="12">
        <v>0</v>
      </c>
      <c r="F4065" s="12">
        <v>0</v>
      </c>
      <c r="G4065" s="12">
        <v>200</v>
      </c>
      <c r="H4065" s="12">
        <v>0</v>
      </c>
      <c r="I4065" s="13">
        <v>0</v>
      </c>
      <c r="J4065" s="13">
        <v>0</v>
      </c>
      <c r="K4065" s="13">
        <v>0</v>
      </c>
      <c r="L4065" s="13">
        <v>75</v>
      </c>
      <c r="M4065" s="13">
        <v>0</v>
      </c>
      <c r="N4065" s="14">
        <f>D4065*$D$11</f>
        <v>0</v>
      </c>
      <c r="O4065" s="14">
        <f>E4065*$E$11</f>
        <v>0</v>
      </c>
      <c r="P4065" s="14">
        <f>F4065*$F$11</f>
        <v>0</v>
      </c>
      <c r="Q4065" s="14">
        <f>G4065*$G$11</f>
        <v>300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675</v>
      </c>
      <c r="W4065" s="14">
        <f>(R4065/100)*(K4065*$K$11)+(R4065/100)*(L4065*$L$11)</f>
        <v>0</v>
      </c>
      <c r="X4065" s="14">
        <f t="shared" si="1274"/>
        <v>0</v>
      </c>
      <c r="Y4065" s="14">
        <f t="shared" si="1275"/>
        <v>0</v>
      </c>
      <c r="Z4065" s="14">
        <f t="shared" si="1276"/>
        <v>0</v>
      </c>
      <c r="AA4065" s="14">
        <f t="shared" si="1277"/>
        <v>975</v>
      </c>
      <c r="AB4065" s="14">
        <f t="shared" si="1279"/>
        <v>0</v>
      </c>
      <c r="AC4065" s="15">
        <f t="shared" si="1278"/>
        <v>975</v>
      </c>
      <c r="AD4065" s="48">
        <f>(ROUND(AC4065-AC4057,1)/AC4057)</f>
        <v>0.12327188940092165</v>
      </c>
      <c r="AE4065" s="113"/>
      <c r="AF4065" s="60"/>
    </row>
    <row r="4066" spans="1:32">
      <c r="A4066" s="99" t="s">
        <v>833</v>
      </c>
      <c r="B4066" s="91"/>
      <c r="C4066" s="21" t="s">
        <v>4</v>
      </c>
      <c r="D4066" s="12">
        <v>0</v>
      </c>
      <c r="E4066" s="12">
        <v>0</v>
      </c>
      <c r="F4066" s="12">
        <v>0</v>
      </c>
      <c r="G4066" s="12">
        <v>0</v>
      </c>
      <c r="H4066" s="12">
        <v>200</v>
      </c>
      <c r="I4066" s="13">
        <v>0</v>
      </c>
      <c r="J4066" s="13">
        <v>0</v>
      </c>
      <c r="K4066" s="13">
        <v>37.5</v>
      </c>
      <c r="L4066" s="13">
        <v>37.5</v>
      </c>
      <c r="M4066" s="13">
        <v>0</v>
      </c>
      <c r="N4066" s="14">
        <f>D4066*$D$12</f>
        <v>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300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675</v>
      </c>
      <c r="X4066" s="14">
        <f t="shared" si="1274"/>
        <v>0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975</v>
      </c>
      <c r="AC4066" s="15">
        <f t="shared" si="1278"/>
        <v>975</v>
      </c>
      <c r="AD4066" s="48">
        <f>(ROUND(AC4066-AC4057,1)/AC4057)</f>
        <v>0.12327188940092165</v>
      </c>
      <c r="AE4066" s="113"/>
      <c r="AF4066" s="60"/>
    </row>
    <row r="4067" spans="1:32">
      <c r="A4067" s="99" t="s">
        <v>834</v>
      </c>
      <c r="B4067" s="91"/>
      <c r="C4067" s="21" t="s">
        <v>327</v>
      </c>
      <c r="D4067" s="12">
        <v>0</v>
      </c>
      <c r="E4067" s="12">
        <v>140</v>
      </c>
      <c r="F4067" s="12">
        <v>0</v>
      </c>
      <c r="G4067" s="12">
        <v>0</v>
      </c>
      <c r="H4067" s="12">
        <v>0</v>
      </c>
      <c r="I4067" s="13">
        <v>0</v>
      </c>
      <c r="J4067" s="13">
        <v>0</v>
      </c>
      <c r="K4067" s="13">
        <v>70</v>
      </c>
      <c r="L4067" s="13">
        <v>0</v>
      </c>
      <c r="M4067" s="13">
        <v>65</v>
      </c>
      <c r="N4067" s="14">
        <f>D4067*$D$13</f>
        <v>0</v>
      </c>
      <c r="O4067" s="14">
        <f>E4067*$E$13</f>
        <v>210</v>
      </c>
      <c r="P4067" s="14">
        <f>F4067*$F$13</f>
        <v>0</v>
      </c>
      <c r="Q4067" s="14">
        <f>G4067*$G$13</f>
        <v>0</v>
      </c>
      <c r="R4067" s="14">
        <f>H4067*$H$13</f>
        <v>0</v>
      </c>
      <c r="S4067" s="14">
        <f>(N4067/100)*(I4067*$I$14)+(N4067/100)*(J4067*$J$14)+(N4067/100)*(M4067*$M$14)</f>
        <v>0</v>
      </c>
      <c r="T4067" s="14">
        <f>(O4067/100)*(K4067*$K$13)+(O4067/100)*(M4067*$M$13)</f>
        <v>987</v>
      </c>
      <c r="U4067" s="14">
        <f>(P4067/100)*(K4067*$K$13)+(P4067/100)*(L4067*$L$13)+(P4067/100)*(M4067*$M$13)</f>
        <v>0</v>
      </c>
      <c r="V4067" s="14">
        <f>(Q4067/100)*(L4067*$L$13)+(Q4067/100)*(M4067*$M$13)</f>
        <v>0</v>
      </c>
      <c r="W4067" s="14">
        <f>(R4067/100)*(K4067*$K$13)+(R4067/100)*(L4067*$L$13)+(R4067/100)*(M4067*$M$13)</f>
        <v>0</v>
      </c>
      <c r="X4067" s="14">
        <f t="shared" si="1274"/>
        <v>0</v>
      </c>
      <c r="Y4067" s="14">
        <f t="shared" si="1275"/>
        <v>1197</v>
      </c>
      <c r="Z4067" s="14">
        <f t="shared" si="1276"/>
        <v>0</v>
      </c>
      <c r="AA4067" s="14">
        <f t="shared" si="1277"/>
        <v>0</v>
      </c>
      <c r="AB4067" s="14">
        <f t="shared" si="1279"/>
        <v>0</v>
      </c>
      <c r="AC4067" s="15">
        <f t="shared" si="1278"/>
        <v>1197</v>
      </c>
      <c r="AD4067" s="48">
        <f>(ROUND(AC4067-AC4057,1)/AC4057)</f>
        <v>0.37903225806451613</v>
      </c>
      <c r="AE4067" s="113"/>
      <c r="AF4067" s="60"/>
    </row>
    <row r="4068" spans="1:32">
      <c r="A4068" s="99" t="s">
        <v>835</v>
      </c>
      <c r="B4068" s="91"/>
      <c r="C4068" s="21" t="s">
        <v>328</v>
      </c>
      <c r="D4068" s="12">
        <v>180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90</v>
      </c>
      <c r="L4068" s="13">
        <v>0</v>
      </c>
      <c r="M4068" s="13">
        <v>0</v>
      </c>
      <c r="N4068" s="14">
        <f>D4068*$D$14</f>
        <v>270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729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999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999</v>
      </c>
      <c r="AD4068" s="48">
        <f>(ROUND(AC4068-AC4057,1)/AC4057)</f>
        <v>0.15092165898617513</v>
      </c>
      <c r="AE4068" s="113"/>
      <c r="AF4068" s="60"/>
    </row>
    <row r="4069" spans="1:32">
      <c r="A4069" s="99"/>
      <c r="B4069" s="91"/>
      <c r="C4069" s="21" t="s">
        <v>329</v>
      </c>
      <c r="D4069" s="12">
        <v>180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90</v>
      </c>
      <c r="M4069" s="13">
        <v>0</v>
      </c>
      <c r="N4069" s="14">
        <f>D4069*$D$15</f>
        <v>270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729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999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999</v>
      </c>
      <c r="AD4069" s="48">
        <f>(ROUND(AC4069-AC4057,1)/AC4057)</f>
        <v>0.15092165898617513</v>
      </c>
      <c r="AE4069" s="113"/>
      <c r="AF4069" s="60"/>
    </row>
    <row r="4070" spans="1:32">
      <c r="A4070" s="99"/>
      <c r="B4070" s="91"/>
      <c r="C4070" s="21" t="s">
        <v>325</v>
      </c>
      <c r="D4070" s="12">
        <v>0</v>
      </c>
      <c r="E4070" s="12">
        <v>140</v>
      </c>
      <c r="F4070" s="12">
        <v>0</v>
      </c>
      <c r="G4070" s="12">
        <v>0</v>
      </c>
      <c r="H4070" s="12">
        <v>0</v>
      </c>
      <c r="I4070" s="13">
        <v>0</v>
      </c>
      <c r="J4070" s="13">
        <v>0</v>
      </c>
      <c r="K4070" s="13">
        <v>110</v>
      </c>
      <c r="L4070" s="13">
        <v>0</v>
      </c>
      <c r="M4070" s="13">
        <v>0</v>
      </c>
      <c r="N4070" s="14">
        <f>D4070*$D$16</f>
        <v>0</v>
      </c>
      <c r="O4070" s="14">
        <f>E4070*$E$16</f>
        <v>224</v>
      </c>
      <c r="P4070" s="14">
        <f>F4070*$F$16</f>
        <v>0</v>
      </c>
      <c r="Q4070" s="14">
        <f>G4070*$G$16</f>
        <v>0</v>
      </c>
      <c r="R4070" s="14">
        <f>H4070*$H$16</f>
        <v>0</v>
      </c>
      <c r="S4070" s="14">
        <f>(N4070/100)*(I4070*$I$16)+(N4070/100)*(J4070*$J$16)</f>
        <v>0</v>
      </c>
      <c r="T4070" s="14">
        <f>(O4070/100)*(K4070*$K$16)</f>
        <v>739.2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0</v>
      </c>
      <c r="Y4070" s="14">
        <f t="shared" si="1275"/>
        <v>963.2</v>
      </c>
      <c r="Z4070" s="14">
        <f t="shared" si="1276"/>
        <v>0</v>
      </c>
      <c r="AA4070" s="14">
        <f t="shared" si="1277"/>
        <v>0</v>
      </c>
      <c r="AB4070" s="14">
        <f t="shared" si="1279"/>
        <v>0</v>
      </c>
      <c r="AC4070" s="15">
        <f t="shared" si="1278"/>
        <v>963.2</v>
      </c>
      <c r="AD4070" s="48">
        <f>(ROUND(AC4070-AC4057,1)/AC4057)</f>
        <v>0.10967741935483871</v>
      </c>
      <c r="AE4070" s="113"/>
      <c r="AF4070" s="60"/>
    </row>
    <row r="4071" spans="1:32">
      <c r="A4071" s="99"/>
      <c r="B4071" s="91"/>
      <c r="C4071" s="21" t="s">
        <v>326</v>
      </c>
      <c r="D4071" s="12">
        <v>0</v>
      </c>
      <c r="E4071" s="12">
        <v>140</v>
      </c>
      <c r="F4071" s="12">
        <v>0</v>
      </c>
      <c r="G4071" s="12">
        <v>0</v>
      </c>
      <c r="H4071" s="12">
        <v>0</v>
      </c>
      <c r="I4071" s="13">
        <v>0</v>
      </c>
      <c r="J4071" s="13">
        <v>0</v>
      </c>
      <c r="K4071" s="13">
        <v>110</v>
      </c>
      <c r="L4071" s="13">
        <v>0</v>
      </c>
      <c r="M4071" s="13">
        <v>0</v>
      </c>
      <c r="N4071" s="14">
        <f>D4071*$D$17</f>
        <v>0</v>
      </c>
      <c r="O4071" s="14">
        <f>E4071*$E$17</f>
        <v>224</v>
      </c>
      <c r="P4071" s="14">
        <f>F4071*$F$17</f>
        <v>0</v>
      </c>
      <c r="Q4071" s="14">
        <f>G4071*$G$17</f>
        <v>0</v>
      </c>
      <c r="R4071" s="14">
        <f>H4071*$H$17</f>
        <v>0</v>
      </c>
      <c r="S4071" s="14">
        <f>(N4071/100)*(I4071*$I$17)+(N4071/100)*(J4071*$J$17)</f>
        <v>0</v>
      </c>
      <c r="T4071" s="14">
        <f>(O4071/100)*(K4071*$K$17)</f>
        <v>739.2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0</v>
      </c>
      <c r="Y4071" s="14">
        <f t="shared" si="1275"/>
        <v>963.2</v>
      </c>
      <c r="Z4071" s="14">
        <f t="shared" si="1276"/>
        <v>0</v>
      </c>
      <c r="AA4071" s="14">
        <f t="shared" si="1277"/>
        <v>0</v>
      </c>
      <c r="AB4071" s="14">
        <f t="shared" si="1279"/>
        <v>0</v>
      </c>
      <c r="AC4071" s="15">
        <f t="shared" si="1278"/>
        <v>963.2</v>
      </c>
      <c r="AD4071" s="48">
        <f>(ROUND(AC4071-AC4057,1)/AC4057)</f>
        <v>0.10967741935483871</v>
      </c>
      <c r="AE4071" s="113"/>
      <c r="AF4071" s="60"/>
    </row>
    <row r="4072" spans="1:32">
      <c r="A4072" s="106" t="s">
        <v>0</v>
      </c>
      <c r="B4072" s="92" t="s">
        <v>572</v>
      </c>
      <c r="C4072" s="50" t="s">
        <v>241</v>
      </c>
      <c r="D4072" s="11">
        <v>66</v>
      </c>
      <c r="E4072" s="11">
        <v>66</v>
      </c>
      <c r="F4072" s="11">
        <v>66</v>
      </c>
      <c r="G4072" s="11">
        <v>66</v>
      </c>
      <c r="H4072" s="11">
        <v>66</v>
      </c>
      <c r="I4072" s="51">
        <v>0</v>
      </c>
      <c r="J4072" s="51">
        <v>0</v>
      </c>
      <c r="K4072" s="51">
        <v>0</v>
      </c>
      <c r="L4072" s="51">
        <v>0</v>
      </c>
      <c r="M4072" s="51">
        <v>0</v>
      </c>
      <c r="N4072" s="52">
        <f>D4072*$D$3</f>
        <v>132</v>
      </c>
      <c r="O4072" s="52">
        <f>E4072*$E$3</f>
        <v>132</v>
      </c>
      <c r="P4072" s="52">
        <f>F4072*$F$3</f>
        <v>132</v>
      </c>
      <c r="Q4072" s="52">
        <f>G4072*$G$3</f>
        <v>132</v>
      </c>
      <c r="R4072" s="52">
        <f>H4072*$H$3</f>
        <v>132</v>
      </c>
      <c r="S4072" s="52">
        <f>(N4072/100)*(I4072*$I$3)+(N4072/100)*(J4072*$J$3)</f>
        <v>0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132</v>
      </c>
      <c r="Y4072" s="52">
        <f t="shared" ref="Y4072:Y4086" si="1281">O4072+T4072</f>
        <v>132</v>
      </c>
      <c r="Z4072" s="52">
        <f t="shared" ref="Z4072:Z4086" si="1282">P4072+U4072</f>
        <v>132</v>
      </c>
      <c r="AA4072" s="52">
        <f t="shared" ref="AA4072:AA4086" si="1283">Q4072+V4072</f>
        <v>132</v>
      </c>
      <c r="AB4072" s="52">
        <f>R4072+W4072</f>
        <v>132</v>
      </c>
      <c r="AC4072" s="53">
        <f>ROUND(X4072+Y4072+Z4072+AA4072+AB4072,1)</f>
        <v>660</v>
      </c>
      <c r="AD4072" s="58"/>
      <c r="AE4072" s="113"/>
      <c r="AF4072" s="60"/>
    </row>
    <row r="4073" spans="1:32">
      <c r="A4073" s="99" t="s">
        <v>802</v>
      </c>
      <c r="B4073" s="93">
        <v>10</v>
      </c>
      <c r="C4073" s="21" t="s">
        <v>324</v>
      </c>
      <c r="D4073" s="12">
        <v>66</v>
      </c>
      <c r="E4073" s="12">
        <v>66</v>
      </c>
      <c r="F4073" s="12">
        <v>66</v>
      </c>
      <c r="G4073" s="12">
        <v>66</v>
      </c>
      <c r="H4073" s="12">
        <v>66</v>
      </c>
      <c r="I4073" s="13">
        <v>25</v>
      </c>
      <c r="J4073" s="13">
        <v>25</v>
      </c>
      <c r="K4073" s="13">
        <v>0</v>
      </c>
      <c r="L4073" s="13">
        <v>0</v>
      </c>
      <c r="M4073" s="13">
        <v>0</v>
      </c>
      <c r="N4073" s="14">
        <f>D4073*$D$4</f>
        <v>105.60000000000001</v>
      </c>
      <c r="O4073" s="14">
        <f>E4073*$E$4</f>
        <v>105.60000000000001</v>
      </c>
      <c r="P4073" s="14">
        <f>F4073*$F$4</f>
        <v>105.60000000000001</v>
      </c>
      <c r="Q4073" s="14">
        <f>G4073*$G$4</f>
        <v>105.60000000000001</v>
      </c>
      <c r="R4073" s="14">
        <f>H4073*$H$4</f>
        <v>105.60000000000001</v>
      </c>
      <c r="S4073" s="14">
        <f>(N4073/100)*(I4073*$I$4)+(N4073/100)*(J4073*$J$4)</f>
        <v>184.8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290.40000000000003</v>
      </c>
      <c r="Y4073" s="14">
        <f t="shared" si="1281"/>
        <v>105.60000000000001</v>
      </c>
      <c r="Z4073" s="14">
        <f t="shared" si="1282"/>
        <v>105.60000000000001</v>
      </c>
      <c r="AA4073" s="14">
        <f t="shared" si="1283"/>
        <v>105.60000000000001</v>
      </c>
      <c r="AB4073" s="14">
        <f>R4073+W4073</f>
        <v>105.60000000000001</v>
      </c>
      <c r="AC4073" s="15">
        <f>ROUND(X4073+Y4073+Z4073+AA4073+AB4073,1)</f>
        <v>712.8</v>
      </c>
      <c r="AD4073" s="48">
        <f>(ROUND(AC4073-AC4072,1)/AC4072)</f>
        <v>0.08</v>
      </c>
      <c r="AE4073" s="113"/>
      <c r="AF4073" s="60"/>
    </row>
    <row r="4074" spans="1:32">
      <c r="A4074" s="99" t="s">
        <v>803</v>
      </c>
      <c r="B4074" s="93">
        <v>10</v>
      </c>
      <c r="C4074" s="21" t="s">
        <v>836</v>
      </c>
      <c r="D4074" s="12">
        <v>66</v>
      </c>
      <c r="E4074" s="12">
        <v>66</v>
      </c>
      <c r="F4074" s="12">
        <v>66</v>
      </c>
      <c r="G4074" s="12">
        <v>66</v>
      </c>
      <c r="H4074" s="12">
        <v>66</v>
      </c>
      <c r="I4074" s="13">
        <v>0</v>
      </c>
      <c r="J4074" s="13">
        <v>0</v>
      </c>
      <c r="K4074" s="13">
        <v>0</v>
      </c>
      <c r="L4074" s="13">
        <v>0</v>
      </c>
      <c r="M4074" s="13">
        <v>0</v>
      </c>
      <c r="N4074" s="14">
        <f>D4074*$D$5</f>
        <v>132</v>
      </c>
      <c r="O4074" s="14">
        <f>E4074*$E$5</f>
        <v>132</v>
      </c>
      <c r="P4074" s="14">
        <f>F4074*$F$5</f>
        <v>132</v>
      </c>
      <c r="Q4074" s="14">
        <f>G4074*$G$5</f>
        <v>132</v>
      </c>
      <c r="R4074" s="14">
        <f>H4074*$H$5</f>
        <v>132</v>
      </c>
      <c r="S4074" s="14">
        <f>(N4074/100)*(I4074*$I$5)+(N4074/100)*(J4074*$J$5)</f>
        <v>0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132</v>
      </c>
      <c r="Y4074" s="14">
        <f t="shared" si="1281"/>
        <v>132</v>
      </c>
      <c r="Z4074" s="14">
        <f t="shared" si="1282"/>
        <v>132</v>
      </c>
      <c r="AA4074" s="14">
        <f t="shared" si="1283"/>
        <v>132</v>
      </c>
      <c r="AB4074" s="14">
        <f>R4074+W4074</f>
        <v>132</v>
      </c>
      <c r="AC4074" s="15">
        <f t="shared" ref="AC4074:AC4086" si="1284">ROUND(X4074+Y4074+Z4074+AA4074+AB4074,1)</f>
        <v>660</v>
      </c>
      <c r="AD4074" s="48">
        <f>(ROUND(AC4074-AC4072,1)/AC4072)</f>
        <v>0</v>
      </c>
      <c r="AE4074" s="113" t="s">
        <v>801</v>
      </c>
      <c r="AF4074" s="60"/>
    </row>
    <row r="4075" spans="1:32">
      <c r="A4075" s="99" t="s">
        <v>804</v>
      </c>
      <c r="B4075" s="93">
        <v>10</v>
      </c>
      <c r="C4075" s="21" t="s">
        <v>337</v>
      </c>
      <c r="D4075" s="12">
        <v>66</v>
      </c>
      <c r="E4075" s="12">
        <v>66</v>
      </c>
      <c r="F4075" s="12">
        <v>66</v>
      </c>
      <c r="G4075" s="12">
        <v>66</v>
      </c>
      <c r="H4075" s="12">
        <v>66</v>
      </c>
      <c r="I4075" s="13">
        <v>0</v>
      </c>
      <c r="J4075" s="13">
        <v>0</v>
      </c>
      <c r="K4075" s="13">
        <v>0</v>
      </c>
      <c r="L4075" s="13">
        <v>0</v>
      </c>
      <c r="M4075" s="13">
        <v>0</v>
      </c>
      <c r="N4075" s="14">
        <f>D4075*$D$6</f>
        <v>132</v>
      </c>
      <c r="O4075" s="14">
        <f>E4075*$E$6</f>
        <v>132</v>
      </c>
      <c r="P4075" s="14">
        <f>F4075*$F$6</f>
        <v>132</v>
      </c>
      <c r="Q4075" s="14">
        <f>G4075*$G$6</f>
        <v>132</v>
      </c>
      <c r="R4075" s="14">
        <f>H4075*$H$6</f>
        <v>132</v>
      </c>
      <c r="S4075" s="14">
        <f>(N4075/100)*(I4075*$I$6)+(N4075/100)*(J4075*$J$6)</f>
        <v>0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132</v>
      </c>
      <c r="Y4075" s="14">
        <f t="shared" si="1281"/>
        <v>132</v>
      </c>
      <c r="Z4075" s="14">
        <f t="shared" si="1282"/>
        <v>132</v>
      </c>
      <c r="AA4075" s="14">
        <f t="shared" si="1283"/>
        <v>132</v>
      </c>
      <c r="AB4075" s="14">
        <f t="shared" ref="AB4075:AB4086" si="1285">R4075+W4075</f>
        <v>132</v>
      </c>
      <c r="AC4075" s="15">
        <f t="shared" si="1284"/>
        <v>660</v>
      </c>
      <c r="AD4075" s="48">
        <f>(ROUND(AC4075-AC4072,1)/AC4072)</f>
        <v>0</v>
      </c>
      <c r="AE4075" s="113"/>
      <c r="AF4075" s="60"/>
    </row>
    <row r="4076" spans="1:32">
      <c r="A4076" s="99" t="s">
        <v>805</v>
      </c>
      <c r="B4076" s="93">
        <v>10</v>
      </c>
      <c r="C4076" s="21" t="s">
        <v>338</v>
      </c>
      <c r="D4076" s="12">
        <v>66</v>
      </c>
      <c r="E4076" s="12">
        <v>66</v>
      </c>
      <c r="F4076" s="12">
        <v>66</v>
      </c>
      <c r="G4076" s="12">
        <v>66</v>
      </c>
      <c r="H4076" s="12">
        <v>66</v>
      </c>
      <c r="I4076" s="13">
        <v>0</v>
      </c>
      <c r="J4076" s="13">
        <v>0</v>
      </c>
      <c r="K4076" s="13">
        <v>0</v>
      </c>
      <c r="L4076" s="13">
        <v>0</v>
      </c>
      <c r="M4076" s="13">
        <v>0</v>
      </c>
      <c r="N4076" s="14">
        <f>D4076*$D$7</f>
        <v>132</v>
      </c>
      <c r="O4076" s="14">
        <f>E4076*$E$7</f>
        <v>132</v>
      </c>
      <c r="P4076" s="14">
        <f>F4076*$F$7</f>
        <v>132</v>
      </c>
      <c r="Q4076" s="14">
        <f>G4076*$G$7</f>
        <v>132</v>
      </c>
      <c r="R4076" s="14">
        <f>H4076*$H$7</f>
        <v>132</v>
      </c>
      <c r="S4076" s="14">
        <f>(N4076/100)*(I4076*$I$7)+(N4076/100)*(J4076*$J$7)</f>
        <v>0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132</v>
      </c>
      <c r="Y4076" s="14">
        <f t="shared" si="1281"/>
        <v>132</v>
      </c>
      <c r="Z4076" s="14">
        <f t="shared" si="1282"/>
        <v>132</v>
      </c>
      <c r="AA4076" s="14">
        <f t="shared" si="1283"/>
        <v>132</v>
      </c>
      <c r="AB4076" s="14">
        <f t="shared" si="1285"/>
        <v>132</v>
      </c>
      <c r="AC4076" s="15">
        <f t="shared" si="1284"/>
        <v>660</v>
      </c>
      <c r="AD4076" s="48">
        <f>(ROUND(AC4076-AC4072,1)/AC4072)</f>
        <v>0</v>
      </c>
      <c r="AE4076" s="113"/>
      <c r="AF4076" s="60"/>
    </row>
    <row r="4077" spans="1:32">
      <c r="A4077" s="99" t="s">
        <v>655</v>
      </c>
      <c r="B4077" s="93"/>
      <c r="C4077" s="21" t="s">
        <v>339</v>
      </c>
      <c r="D4077" s="12">
        <v>66</v>
      </c>
      <c r="E4077" s="12">
        <v>66</v>
      </c>
      <c r="F4077" s="12">
        <v>66</v>
      </c>
      <c r="G4077" s="12">
        <v>66</v>
      </c>
      <c r="H4077" s="12">
        <v>66</v>
      </c>
      <c r="I4077" s="13">
        <v>0</v>
      </c>
      <c r="J4077" s="13">
        <v>0</v>
      </c>
      <c r="K4077" s="13">
        <v>0</v>
      </c>
      <c r="L4077" s="13">
        <v>0</v>
      </c>
      <c r="M4077" s="13">
        <v>0</v>
      </c>
      <c r="N4077" s="14">
        <f>D4077*$D$8</f>
        <v>132</v>
      </c>
      <c r="O4077" s="14">
        <f>E4077*$E$8</f>
        <v>132</v>
      </c>
      <c r="P4077" s="14">
        <f>F4077*$F$8</f>
        <v>132</v>
      </c>
      <c r="Q4077" s="14">
        <f>G4077*$G$8</f>
        <v>132</v>
      </c>
      <c r="R4077" s="14">
        <f>H4077*$H$8</f>
        <v>132</v>
      </c>
      <c r="S4077" s="14">
        <f>(N4077/100)*(I4077*$I$8)+(N4077/100)*(J4077*$J$8)</f>
        <v>0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132</v>
      </c>
      <c r="Y4077" s="14">
        <f t="shared" si="1281"/>
        <v>132</v>
      </c>
      <c r="Z4077" s="14">
        <f t="shared" si="1282"/>
        <v>132</v>
      </c>
      <c r="AA4077" s="14">
        <f t="shared" si="1283"/>
        <v>132</v>
      </c>
      <c r="AB4077" s="14">
        <f t="shared" si="1285"/>
        <v>132</v>
      </c>
      <c r="AC4077" s="15">
        <f t="shared" si="1284"/>
        <v>660</v>
      </c>
      <c r="AD4077" s="48">
        <f>(ROUND(AC4077-AC4072,1)/AC4072)</f>
        <v>0</v>
      </c>
      <c r="AE4077" s="113"/>
      <c r="AF4077" s="60"/>
    </row>
    <row r="4078" spans="1:32">
      <c r="A4078" s="99" t="s">
        <v>596</v>
      </c>
      <c r="B4078" s="93"/>
      <c r="C4078" s="21" t="s">
        <v>1</v>
      </c>
      <c r="D4078" s="12">
        <v>33</v>
      </c>
      <c r="E4078" s="12">
        <v>160</v>
      </c>
      <c r="F4078" s="12">
        <v>0</v>
      </c>
      <c r="G4078" s="12">
        <v>0</v>
      </c>
      <c r="H4078" s="12">
        <v>0</v>
      </c>
      <c r="I4078" s="13">
        <v>0</v>
      </c>
      <c r="J4078" s="13">
        <v>0</v>
      </c>
      <c r="K4078" s="13">
        <v>60</v>
      </c>
      <c r="L4078" s="13">
        <v>0</v>
      </c>
      <c r="M4078" s="13">
        <v>0</v>
      </c>
      <c r="N4078" s="14">
        <f>D4078*$D$9</f>
        <v>42.9</v>
      </c>
      <c r="O4078" s="14">
        <f>E4078*$E$9</f>
        <v>240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0</v>
      </c>
      <c r="T4078" s="14">
        <f>(O4078/100)*(K4078*$K$9)</f>
        <v>432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42.9</v>
      </c>
      <c r="Y4078" s="14">
        <f t="shared" si="1281"/>
        <v>672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714.9</v>
      </c>
      <c r="AD4078" s="48">
        <f>(ROUND(AC4078-AC4072,1)/AC4072)</f>
        <v>8.3181818181818176E-2</v>
      </c>
      <c r="AE4078" s="113"/>
      <c r="AF4078" s="60"/>
    </row>
    <row r="4079" spans="1:32">
      <c r="A4079" s="99" t="s">
        <v>831</v>
      </c>
      <c r="B4079" s="93"/>
      <c r="C4079" s="21" t="s">
        <v>2</v>
      </c>
      <c r="D4079" s="12">
        <v>33</v>
      </c>
      <c r="E4079" s="12">
        <v>0</v>
      </c>
      <c r="F4079" s="12">
        <v>160</v>
      </c>
      <c r="G4079" s="12">
        <v>0</v>
      </c>
      <c r="H4079" s="12">
        <v>0</v>
      </c>
      <c r="I4079" s="13">
        <v>0</v>
      </c>
      <c r="J4079" s="13">
        <v>0</v>
      </c>
      <c r="K4079" s="13">
        <v>30</v>
      </c>
      <c r="L4079" s="13">
        <v>30</v>
      </c>
      <c r="M4079" s="13">
        <v>0</v>
      </c>
      <c r="N4079" s="14">
        <f>D4079*$D$10</f>
        <v>42.9</v>
      </c>
      <c r="O4079" s="14">
        <f>E4079*$E$10</f>
        <v>0</v>
      </c>
      <c r="P4079" s="14">
        <f>F4079*$F$10</f>
        <v>240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0</v>
      </c>
      <c r="T4079" s="14">
        <f>(O4079/100)*(K4079*$J$10)</f>
        <v>0</v>
      </c>
      <c r="U4079" s="14">
        <f>(P4079/100)*(K4079*$K$10)+(P4079/100)*(L4079*$L$10)</f>
        <v>432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42.9</v>
      </c>
      <c r="Y4079" s="14">
        <f t="shared" si="1281"/>
        <v>0</v>
      </c>
      <c r="Z4079" s="14">
        <f t="shared" si="1282"/>
        <v>672</v>
      </c>
      <c r="AA4079" s="14">
        <f t="shared" si="1283"/>
        <v>0</v>
      </c>
      <c r="AB4079" s="14">
        <f t="shared" si="1285"/>
        <v>0</v>
      </c>
      <c r="AC4079" s="15">
        <f t="shared" si="1284"/>
        <v>714.9</v>
      </c>
      <c r="AD4079" s="48">
        <f>(ROUND(AC4079-AC4072,1)/AC4072)</f>
        <v>8.3181818181818176E-2</v>
      </c>
      <c r="AE4079" s="113"/>
      <c r="AF4079" s="60"/>
    </row>
    <row r="4080" spans="1:32">
      <c r="A4080" s="99" t="s">
        <v>832</v>
      </c>
      <c r="B4080" s="93"/>
      <c r="C4080" s="21" t="s">
        <v>3</v>
      </c>
      <c r="D4080" s="12">
        <v>33</v>
      </c>
      <c r="E4080" s="12">
        <v>0</v>
      </c>
      <c r="F4080" s="12">
        <v>0</v>
      </c>
      <c r="G4080" s="12">
        <v>160</v>
      </c>
      <c r="H4080" s="12">
        <v>0</v>
      </c>
      <c r="I4080" s="13">
        <v>0</v>
      </c>
      <c r="J4080" s="13">
        <v>0</v>
      </c>
      <c r="K4080" s="13">
        <v>0</v>
      </c>
      <c r="L4080" s="13">
        <v>60</v>
      </c>
      <c r="M4080" s="13">
        <v>0</v>
      </c>
      <c r="N4080" s="14">
        <f>D4080*$D$11</f>
        <v>42.9</v>
      </c>
      <c r="O4080" s="14">
        <f>E4080*$E$11</f>
        <v>0</v>
      </c>
      <c r="P4080" s="14">
        <f>F4080*$F$11</f>
        <v>0</v>
      </c>
      <c r="Q4080" s="14">
        <f>G4080*$G$11</f>
        <v>240</v>
      </c>
      <c r="R4080" s="14">
        <f>H4080*$H$11</f>
        <v>0</v>
      </c>
      <c r="S4080" s="14">
        <f>(N4080/100)*(I4080*$I$11)+(N4080/100)*(J4080*$J$11)</f>
        <v>0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432</v>
      </c>
      <c r="W4080" s="14">
        <f>(R4080/100)*(K4080*$K$11)+(R4080/100)*(L4080*$L$11)</f>
        <v>0</v>
      </c>
      <c r="X4080" s="14">
        <f t="shared" si="1280"/>
        <v>42.9</v>
      </c>
      <c r="Y4080" s="14">
        <f t="shared" si="1281"/>
        <v>0</v>
      </c>
      <c r="Z4080" s="14">
        <f t="shared" si="1282"/>
        <v>0</v>
      </c>
      <c r="AA4080" s="14">
        <f t="shared" si="1283"/>
        <v>672</v>
      </c>
      <c r="AB4080" s="14">
        <f t="shared" si="1285"/>
        <v>0</v>
      </c>
      <c r="AC4080" s="15">
        <f t="shared" si="1284"/>
        <v>714.9</v>
      </c>
      <c r="AD4080" s="48">
        <f>(ROUND(AC4080-AC4072,1)/AC4072)</f>
        <v>8.3181818181818176E-2</v>
      </c>
      <c r="AE4080" s="113"/>
      <c r="AF4080" s="60"/>
    </row>
    <row r="4081" spans="1:32">
      <c r="A4081" s="99" t="s">
        <v>833</v>
      </c>
      <c r="B4081" s="93"/>
      <c r="C4081" s="21" t="s">
        <v>4</v>
      </c>
      <c r="D4081" s="12">
        <v>33</v>
      </c>
      <c r="E4081" s="12">
        <v>0</v>
      </c>
      <c r="F4081" s="12">
        <v>0</v>
      </c>
      <c r="G4081" s="12">
        <v>0</v>
      </c>
      <c r="H4081" s="12">
        <v>160</v>
      </c>
      <c r="I4081" s="13">
        <v>0</v>
      </c>
      <c r="J4081" s="13">
        <v>0</v>
      </c>
      <c r="K4081" s="13">
        <v>30</v>
      </c>
      <c r="L4081" s="13">
        <v>30</v>
      </c>
      <c r="M4081" s="13">
        <v>0</v>
      </c>
      <c r="N4081" s="14">
        <f>D4081*$D$12</f>
        <v>42.9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240</v>
      </c>
      <c r="S4081" s="14">
        <f>(N4081/100)*(I4081*$I$12)+(N4081/100)*(J4081*$J$12)</f>
        <v>0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432</v>
      </c>
      <c r="X4081" s="14">
        <f t="shared" si="1280"/>
        <v>42.9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672</v>
      </c>
      <c r="AC4081" s="15">
        <f t="shared" si="1284"/>
        <v>714.9</v>
      </c>
      <c r="AD4081" s="48">
        <f>(ROUND(AC4081-AC4072,1)/AC4072)</f>
        <v>8.3181818181818176E-2</v>
      </c>
      <c r="AE4081" s="113"/>
      <c r="AF4081" s="60"/>
    </row>
    <row r="4082" spans="1:32">
      <c r="A4082" s="99" t="s">
        <v>834</v>
      </c>
      <c r="B4082" s="93"/>
      <c r="C4082" s="21" t="s">
        <v>327</v>
      </c>
      <c r="D4082" s="12">
        <v>66</v>
      </c>
      <c r="E4082" s="12">
        <v>66</v>
      </c>
      <c r="F4082" s="12">
        <v>66</v>
      </c>
      <c r="G4082" s="12">
        <v>66</v>
      </c>
      <c r="H4082" s="12">
        <v>66</v>
      </c>
      <c r="I4082" s="13">
        <v>0</v>
      </c>
      <c r="J4082" s="13">
        <v>0</v>
      </c>
      <c r="K4082" s="13">
        <v>0</v>
      </c>
      <c r="L4082" s="13">
        <v>0</v>
      </c>
      <c r="M4082" s="13">
        <v>25</v>
      </c>
      <c r="N4082" s="14">
        <f>D4082*$D$13</f>
        <v>99</v>
      </c>
      <c r="O4082" s="14">
        <f>E4082*$E$13</f>
        <v>99</v>
      </c>
      <c r="P4082" s="14">
        <f>F4082*$F$13</f>
        <v>99</v>
      </c>
      <c r="Q4082" s="14">
        <f>G4082*$G$13</f>
        <v>99</v>
      </c>
      <c r="R4082" s="14">
        <f>H4082*$H$13</f>
        <v>99</v>
      </c>
      <c r="S4082" s="14">
        <f>(N4082/100)*(I4082*$I$14)+(N4082/100)*(J4082*$J$14)+(N4082/100)*(M4082*$M$14)</f>
        <v>74.25</v>
      </c>
      <c r="T4082" s="14">
        <f>(O4082/100)*(K4082*$K$13)+(O4082/100)*(M4082*$M$13)</f>
        <v>99</v>
      </c>
      <c r="U4082" s="14">
        <f>(P4082/100)*(K4082*$K$13)+(P4082/100)*(L4082*$L$13)+(P4082/100)*(M4082*$M$13)</f>
        <v>99</v>
      </c>
      <c r="V4082" s="14">
        <f>(Q4082/100)*(L4082*$L$13)+(Q4082/100)*(M4082*$M$13)</f>
        <v>99</v>
      </c>
      <c r="W4082" s="14">
        <f>(R4082/100)*(K4082*$K$13)+(R4082/100)*(L4082*$L$13)+(R4082/100)*(M4082*$M$13)</f>
        <v>99</v>
      </c>
      <c r="X4082" s="14">
        <f t="shared" si="1280"/>
        <v>173.25</v>
      </c>
      <c r="Y4082" s="14">
        <f t="shared" si="1281"/>
        <v>198</v>
      </c>
      <c r="Z4082" s="14">
        <f t="shared" si="1282"/>
        <v>198</v>
      </c>
      <c r="AA4082" s="14">
        <f t="shared" si="1283"/>
        <v>198</v>
      </c>
      <c r="AB4082" s="14">
        <f t="shared" si="1285"/>
        <v>198</v>
      </c>
      <c r="AC4082" s="15">
        <f t="shared" si="1284"/>
        <v>965.3</v>
      </c>
      <c r="AD4082" s="48">
        <f>(ROUND(AC4082-AC4072,1)/AC4072)</f>
        <v>0.46257575757575758</v>
      </c>
      <c r="AE4082" s="113"/>
      <c r="AF4082" s="60"/>
    </row>
    <row r="4083" spans="1:32">
      <c r="A4083" s="99" t="s">
        <v>835</v>
      </c>
      <c r="B4083" s="93"/>
      <c r="C4083" s="21" t="s">
        <v>328</v>
      </c>
      <c r="D4083" s="12">
        <v>230</v>
      </c>
      <c r="E4083" s="12">
        <v>0</v>
      </c>
      <c r="F4083" s="12">
        <v>0</v>
      </c>
      <c r="G4083" s="12">
        <v>0</v>
      </c>
      <c r="H4083" s="12">
        <v>0</v>
      </c>
      <c r="I4083" s="13">
        <v>0</v>
      </c>
      <c r="J4083" s="13">
        <v>0</v>
      </c>
      <c r="K4083" s="13">
        <v>40</v>
      </c>
      <c r="L4083" s="13">
        <v>0</v>
      </c>
      <c r="M4083" s="13">
        <v>0</v>
      </c>
      <c r="N4083" s="14">
        <f>D4083*$D$14</f>
        <v>345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414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759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759</v>
      </c>
      <c r="AD4083" s="48">
        <f>(ROUND(AC4083-AC4072,1)/AC4072)</f>
        <v>0.15</v>
      </c>
      <c r="AE4083" s="113"/>
      <c r="AF4083" s="60"/>
    </row>
    <row r="4084" spans="1:32">
      <c r="A4084" s="99"/>
      <c r="B4084" s="93"/>
      <c r="C4084" s="21" t="s">
        <v>329</v>
      </c>
      <c r="D4084" s="12">
        <v>230</v>
      </c>
      <c r="E4084" s="12">
        <v>0</v>
      </c>
      <c r="F4084" s="12">
        <v>0</v>
      </c>
      <c r="G4084" s="12">
        <v>0</v>
      </c>
      <c r="H4084" s="12">
        <v>0</v>
      </c>
      <c r="I4084" s="13">
        <v>0</v>
      </c>
      <c r="J4084" s="13">
        <v>0</v>
      </c>
      <c r="K4084" s="13">
        <v>0</v>
      </c>
      <c r="L4084" s="13">
        <v>40</v>
      </c>
      <c r="M4084" s="13">
        <v>0</v>
      </c>
      <c r="N4084" s="14">
        <f>D4084*$D$15</f>
        <v>345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414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759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759</v>
      </c>
      <c r="AD4084" s="48">
        <f>(ROUND(AC4084-AC4072,1)/AC4072)</f>
        <v>0.15</v>
      </c>
      <c r="AE4084" s="113"/>
      <c r="AF4084" s="60"/>
    </row>
    <row r="4085" spans="1:32">
      <c r="A4085" s="99"/>
      <c r="B4085" s="93"/>
      <c r="C4085" s="21" t="s">
        <v>325</v>
      </c>
      <c r="D4085" s="12">
        <v>66</v>
      </c>
      <c r="E4085" s="12">
        <v>66</v>
      </c>
      <c r="F4085" s="12">
        <v>66</v>
      </c>
      <c r="G4085" s="12">
        <v>66</v>
      </c>
      <c r="H4085" s="12">
        <v>66</v>
      </c>
      <c r="I4085" s="13">
        <v>0</v>
      </c>
      <c r="J4085" s="13">
        <v>50</v>
      </c>
      <c r="K4085" s="13">
        <v>0</v>
      </c>
      <c r="L4085" s="13">
        <v>0</v>
      </c>
      <c r="M4085" s="13">
        <v>0</v>
      </c>
      <c r="N4085" s="14">
        <f>D4085*$D$16</f>
        <v>105.60000000000001</v>
      </c>
      <c r="O4085" s="14">
        <f>E4085*$E$16</f>
        <v>105.60000000000001</v>
      </c>
      <c r="P4085" s="14">
        <f>F4085*$F$16</f>
        <v>105.60000000000001</v>
      </c>
      <c r="Q4085" s="14">
        <f>G4085*$G$16</f>
        <v>105.60000000000001</v>
      </c>
      <c r="R4085" s="14">
        <f>H4085*$H$16</f>
        <v>105.60000000000001</v>
      </c>
      <c r="S4085" s="14">
        <f>(N4085/100)*(I4085*$I$16)+(N4085/100)*(J4085*$J$16)</f>
        <v>237.60000000000002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343.20000000000005</v>
      </c>
      <c r="Y4085" s="14">
        <f t="shared" si="1281"/>
        <v>105.60000000000001</v>
      </c>
      <c r="Z4085" s="14">
        <f t="shared" si="1282"/>
        <v>105.60000000000001</v>
      </c>
      <c r="AA4085" s="14">
        <f t="shared" si="1283"/>
        <v>105.60000000000001</v>
      </c>
      <c r="AB4085" s="14">
        <f t="shared" si="1285"/>
        <v>105.60000000000001</v>
      </c>
      <c r="AC4085" s="15">
        <f t="shared" si="1284"/>
        <v>765.6</v>
      </c>
      <c r="AD4085" s="48">
        <f>(ROUND(AC4085-AC4072,1)/AC4072)</f>
        <v>0.16</v>
      </c>
      <c r="AE4085" s="113"/>
      <c r="AF4085" s="60"/>
    </row>
    <row r="4086" spans="1:32">
      <c r="A4086" s="99"/>
      <c r="B4086" s="93"/>
      <c r="C4086" s="21" t="s">
        <v>326</v>
      </c>
      <c r="D4086" s="12">
        <v>66</v>
      </c>
      <c r="E4086" s="12">
        <v>66</v>
      </c>
      <c r="F4086" s="12">
        <v>66</v>
      </c>
      <c r="G4086" s="12">
        <v>66</v>
      </c>
      <c r="H4086" s="12">
        <v>66</v>
      </c>
      <c r="I4086" s="13">
        <v>50</v>
      </c>
      <c r="J4086" s="13">
        <v>0</v>
      </c>
      <c r="K4086" s="13">
        <v>0</v>
      </c>
      <c r="L4086" s="13">
        <v>0</v>
      </c>
      <c r="M4086" s="13">
        <v>0</v>
      </c>
      <c r="N4086" s="14">
        <f>D4086*$D$17</f>
        <v>105.60000000000001</v>
      </c>
      <c r="O4086" s="14">
        <f>E4086*$E$17</f>
        <v>105.60000000000001</v>
      </c>
      <c r="P4086" s="14">
        <f>F4086*$F$17</f>
        <v>105.60000000000001</v>
      </c>
      <c r="Q4086" s="14">
        <f>G4086*$G$17</f>
        <v>105.60000000000001</v>
      </c>
      <c r="R4086" s="14">
        <f>H4086*$H$17</f>
        <v>105.60000000000001</v>
      </c>
      <c r="S4086" s="14">
        <f>(N4086/100)*(I4086*$I$17)+(N4086/100)*(J4086*$J$17)</f>
        <v>237.60000000000002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343.20000000000005</v>
      </c>
      <c r="Y4086" s="14">
        <f t="shared" si="1281"/>
        <v>105.60000000000001</v>
      </c>
      <c r="Z4086" s="14">
        <f t="shared" si="1282"/>
        <v>105.60000000000001</v>
      </c>
      <c r="AA4086" s="14">
        <f t="shared" si="1283"/>
        <v>105.60000000000001</v>
      </c>
      <c r="AB4086" s="14">
        <f t="shared" si="1285"/>
        <v>105.60000000000001</v>
      </c>
      <c r="AC4086" s="15">
        <f t="shared" si="1284"/>
        <v>765.6</v>
      </c>
      <c r="AD4086" s="48">
        <f>(ROUND(AC4086-AC4072,1)/AC4072)</f>
        <v>0.16</v>
      </c>
      <c r="AE4086" s="113"/>
      <c r="AF4086" s="60"/>
    </row>
    <row r="4087" spans="1:32">
      <c r="A4087" s="106" t="s">
        <v>0</v>
      </c>
      <c r="B4087" s="90" t="s">
        <v>896</v>
      </c>
      <c r="C4087" s="50" t="s">
        <v>241</v>
      </c>
      <c r="D4087" s="11">
        <v>132</v>
      </c>
      <c r="E4087" s="11">
        <v>0</v>
      </c>
      <c r="F4087" s="11">
        <v>0</v>
      </c>
      <c r="G4087" s="11">
        <v>0</v>
      </c>
      <c r="H4087" s="11">
        <v>0</v>
      </c>
      <c r="I4087" s="51">
        <v>80</v>
      </c>
      <c r="J4087" s="51">
        <v>10</v>
      </c>
      <c r="K4087" s="51">
        <v>0</v>
      </c>
      <c r="L4087" s="51">
        <v>0</v>
      </c>
      <c r="M4087" s="51">
        <v>0</v>
      </c>
      <c r="N4087" s="52">
        <f>D4087*$D$3</f>
        <v>264</v>
      </c>
      <c r="O4087" s="52">
        <f>E4087*$E$3</f>
        <v>0</v>
      </c>
      <c r="P4087" s="52">
        <f>F4087*$F$3</f>
        <v>0</v>
      </c>
      <c r="Q4087" s="52">
        <f>G4087*$G$3</f>
        <v>0</v>
      </c>
      <c r="R4087" s="52">
        <f>H4087*$H$3</f>
        <v>0</v>
      </c>
      <c r="S4087" s="52">
        <f>(N4087/100)*(I4087*$I$3)+(N4087/100)*(J4087*$J$3)</f>
        <v>712.80000000000007</v>
      </c>
      <c r="T4087" s="52">
        <f>(O4087/100)*(K4087*$K$3)</f>
        <v>0</v>
      </c>
      <c r="U4087" s="52">
        <f>(P4087/100)*(K4087*$K$3)+(P4087/100)*(L4087*$L$3)</f>
        <v>0</v>
      </c>
      <c r="V4087" s="52">
        <f>(Q4087/100)*(L4087*$L$3)</f>
        <v>0</v>
      </c>
      <c r="W4087" s="52">
        <f>(R4087/100)*(K4087*$K$3)+(R4087/100)*(L4087*$L$3)</f>
        <v>0</v>
      </c>
      <c r="X4087" s="52">
        <f t="shared" ref="X4087:X4101" si="1286">N4087+S4087</f>
        <v>976.80000000000007</v>
      </c>
      <c r="Y4087" s="52">
        <f t="shared" ref="Y4087:Y4101" si="1287">O4087+T4087</f>
        <v>0</v>
      </c>
      <c r="Z4087" s="52">
        <f t="shared" ref="Z4087:Z4101" si="1288">P4087+U4087</f>
        <v>0</v>
      </c>
      <c r="AA4087" s="52">
        <f t="shared" ref="AA4087:AA4101" si="1289">Q4087+V4087</f>
        <v>0</v>
      </c>
      <c r="AB4087" s="52">
        <f>R4087+W4087</f>
        <v>0</v>
      </c>
      <c r="AC4087" s="53">
        <f>ROUND(X4087+Y4087+Z4087+AA4087+AB4087,1)</f>
        <v>976.8</v>
      </c>
      <c r="AD4087" s="58"/>
      <c r="AE4087" s="111"/>
      <c r="AF4087" s="63"/>
    </row>
    <row r="4088" spans="1:32">
      <c r="A4088" s="99" t="s">
        <v>802</v>
      </c>
      <c r="B4088" s="91">
        <v>28</v>
      </c>
      <c r="C4088" s="21" t="s">
        <v>324</v>
      </c>
      <c r="D4088" s="12">
        <v>132</v>
      </c>
      <c r="E4088" s="12">
        <v>0</v>
      </c>
      <c r="F4088" s="12">
        <v>0</v>
      </c>
      <c r="G4088" s="12">
        <v>0</v>
      </c>
      <c r="H4088" s="12">
        <v>0</v>
      </c>
      <c r="I4088" s="13">
        <v>90</v>
      </c>
      <c r="J4088" s="13">
        <v>30</v>
      </c>
      <c r="K4088" s="13">
        <v>0</v>
      </c>
      <c r="L4088" s="13">
        <v>0</v>
      </c>
      <c r="M4088" s="13">
        <v>0</v>
      </c>
      <c r="N4088" s="14">
        <f>D4088*$D$4</f>
        <v>211.20000000000002</v>
      </c>
      <c r="O4088" s="14">
        <f>E4088*$E$4</f>
        <v>0</v>
      </c>
      <c r="P4088" s="14">
        <f>F4088*$F$4</f>
        <v>0</v>
      </c>
      <c r="Q4088" s="14">
        <f>G4088*$G$4</f>
        <v>0</v>
      </c>
      <c r="R4088" s="14">
        <f>H4088*$H$4</f>
        <v>0</v>
      </c>
      <c r="S4088" s="14">
        <f>(N4088/100)*(I4088*$I$4)+(N4088/100)*(J4088*$J$4)</f>
        <v>887.04000000000008</v>
      </c>
      <c r="T4088" s="14">
        <f>(O4088/100)*(K4088*$K$4)</f>
        <v>0</v>
      </c>
      <c r="U4088" s="14">
        <f>(P4088/100)*(K4088*$K$4)+(P4088/100)*(L4088*$L$4)</f>
        <v>0</v>
      </c>
      <c r="V4088" s="14">
        <f>(Q4088/100)*(L4088*$L$4)</f>
        <v>0</v>
      </c>
      <c r="W4088" s="14">
        <f>(R4088/100)*(K4088*$K$4)+(R4088/100)*(L4088*$L$4)</f>
        <v>0</v>
      </c>
      <c r="X4088" s="14">
        <f t="shared" si="1286"/>
        <v>1098.24</v>
      </c>
      <c r="Y4088" s="14">
        <f t="shared" si="1287"/>
        <v>0</v>
      </c>
      <c r="Z4088" s="14">
        <f t="shared" si="1288"/>
        <v>0</v>
      </c>
      <c r="AA4088" s="14">
        <f t="shared" si="1289"/>
        <v>0</v>
      </c>
      <c r="AB4088" s="14">
        <f>R4088+W4088</f>
        <v>0</v>
      </c>
      <c r="AC4088" s="15">
        <f>ROUND(X4088+Y4088+Z4088+AA4088+AB4088,1)</f>
        <v>1098.2</v>
      </c>
      <c r="AD4088" s="48">
        <f>(ROUND(AC4088-AC4087,1)/AC4087)</f>
        <v>0.1242833742833743</v>
      </c>
      <c r="AE4088" s="113"/>
      <c r="AF4088" s="60"/>
    </row>
    <row r="4089" spans="1:32">
      <c r="A4089" s="99" t="s">
        <v>803</v>
      </c>
      <c r="B4089" s="91">
        <v>14</v>
      </c>
      <c r="C4089" s="21" t="s">
        <v>836</v>
      </c>
      <c r="D4089" s="12">
        <v>132</v>
      </c>
      <c r="E4089" s="12">
        <v>0</v>
      </c>
      <c r="F4089" s="12">
        <v>0</v>
      </c>
      <c r="G4089" s="12">
        <v>0</v>
      </c>
      <c r="H4089" s="12">
        <v>0</v>
      </c>
      <c r="I4089" s="13">
        <v>80</v>
      </c>
      <c r="J4089" s="13">
        <v>10</v>
      </c>
      <c r="K4089" s="13">
        <v>0</v>
      </c>
      <c r="L4089" s="13">
        <v>0</v>
      </c>
      <c r="M4089" s="13">
        <v>0</v>
      </c>
      <c r="N4089" s="14">
        <f>D4089*$D$5</f>
        <v>264</v>
      </c>
      <c r="O4089" s="14">
        <f>E4089*$E$5</f>
        <v>0</v>
      </c>
      <c r="P4089" s="14">
        <f>F4089*$F$5</f>
        <v>0</v>
      </c>
      <c r="Q4089" s="14">
        <f>G4089*$G$5</f>
        <v>0</v>
      </c>
      <c r="R4089" s="14">
        <f>H4089*$H$5</f>
        <v>0</v>
      </c>
      <c r="S4089" s="14">
        <f>(N4089/100)*(I4089*$I$5)+(N4089/100)*(J4089*$J$5)</f>
        <v>665.28</v>
      </c>
      <c r="T4089" s="14">
        <f>(O4089/100)*(K4089*$K$5)</f>
        <v>0</v>
      </c>
      <c r="U4089" s="14">
        <f>(P4089/100)*(K4089*$K$5)+(P4089/100)*(L4089*$L$5)</f>
        <v>0</v>
      </c>
      <c r="V4089" s="14">
        <f>(Q4089/100)*(L4089*$L$5)</f>
        <v>0</v>
      </c>
      <c r="W4089" s="14">
        <f>(R4089/100)*(K4089*$K$5)+(R4089/100)*(L4089*$L$5)</f>
        <v>0</v>
      </c>
      <c r="X4089" s="14">
        <f t="shared" si="1286"/>
        <v>929.28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 t="shared" ref="AC4089:AC4101" si="1290">ROUND(X4089+Y4089+Z4089+AA4089+AB4089,1)</f>
        <v>929.3</v>
      </c>
      <c r="AD4089" s="48">
        <f>(ROUND(AC4089-AC4087,1)/AC4087)</f>
        <v>-4.8628173628173628E-2</v>
      </c>
      <c r="AE4089" s="113"/>
      <c r="AF4089" s="60"/>
    </row>
    <row r="4090" spans="1:32">
      <c r="A4090" s="99" t="s">
        <v>804</v>
      </c>
      <c r="B4090" s="91">
        <v>0</v>
      </c>
      <c r="C4090" s="21" t="s">
        <v>337</v>
      </c>
      <c r="D4090" s="12">
        <v>132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10</v>
      </c>
      <c r="K4090" s="13">
        <v>0</v>
      </c>
      <c r="L4090" s="13">
        <v>0</v>
      </c>
      <c r="M4090" s="13">
        <v>0</v>
      </c>
      <c r="N4090" s="14">
        <f>D4090*$D$6</f>
        <v>264</v>
      </c>
      <c r="O4090" s="14">
        <f>E4090*$E$6</f>
        <v>0</v>
      </c>
      <c r="P4090" s="14">
        <f>F4090*$F$6</f>
        <v>0</v>
      </c>
      <c r="Q4090" s="14">
        <f>G4090*$G$6</f>
        <v>0</v>
      </c>
      <c r="R4090" s="14">
        <f>H4090*$H$6</f>
        <v>0</v>
      </c>
      <c r="S4090" s="14">
        <f>(N4090/100)*(I4090*$I$6)+(N4090/100)*(J4090*$J$6)</f>
        <v>665.28</v>
      </c>
      <c r="T4090" s="14">
        <f>(O4090/100)*(K4090*$K$6)</f>
        <v>0</v>
      </c>
      <c r="U4090" s="14">
        <f>(P4090/100)*(K4090*$K$6)+(P4090/100)*(L4090*$L$6)</f>
        <v>0</v>
      </c>
      <c r="V4090" s="14">
        <f>(Q4090/100)*(L4090*$L$6)</f>
        <v>0</v>
      </c>
      <c r="W4090" s="14">
        <f>(R4090/100)*(K4090*$K$6)+(R4090/100)*(L4090*$L$6)</f>
        <v>0</v>
      </c>
      <c r="X4090" s="14">
        <f t="shared" si="1286"/>
        <v>929.28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 t="shared" ref="AB4090:AB4101" si="1291">R4090+W4090</f>
        <v>0</v>
      </c>
      <c r="AC4090" s="15">
        <f t="shared" si="1290"/>
        <v>929.3</v>
      </c>
      <c r="AD4090" s="48">
        <f>(ROUND(AC4090-AC4087,1)/AC4087)</f>
        <v>-4.8628173628173628E-2</v>
      </c>
      <c r="AE4090" s="113" t="s">
        <v>801</v>
      </c>
      <c r="AF4090" s="60"/>
    </row>
    <row r="4091" spans="1:32">
      <c r="A4091" s="99" t="s">
        <v>805</v>
      </c>
      <c r="B4091" s="91">
        <v>0</v>
      </c>
      <c r="C4091" s="21" t="s">
        <v>338</v>
      </c>
      <c r="D4091" s="12">
        <v>132</v>
      </c>
      <c r="E4091" s="12">
        <v>0</v>
      </c>
      <c r="F4091" s="12">
        <v>0</v>
      </c>
      <c r="G4091" s="12">
        <v>0</v>
      </c>
      <c r="H4091" s="12">
        <v>0</v>
      </c>
      <c r="I4091" s="13">
        <v>80</v>
      </c>
      <c r="J4091" s="13">
        <v>10</v>
      </c>
      <c r="K4091" s="13">
        <v>0</v>
      </c>
      <c r="L4091" s="13">
        <v>0</v>
      </c>
      <c r="M4091" s="13">
        <v>0</v>
      </c>
      <c r="N4091" s="14">
        <f>D4091*$D$7</f>
        <v>264</v>
      </c>
      <c r="O4091" s="14">
        <f>E4091*$E$7</f>
        <v>0</v>
      </c>
      <c r="P4091" s="14">
        <f>F4091*$F$7</f>
        <v>0</v>
      </c>
      <c r="Q4091" s="14">
        <f>G4091*$G$7</f>
        <v>0</v>
      </c>
      <c r="R4091" s="14">
        <f>H4091*$H$7</f>
        <v>0</v>
      </c>
      <c r="S4091" s="14">
        <f>(N4091/100)*(I4091*$I$7)+(N4091/100)*(J4091*$J$7)</f>
        <v>665.28</v>
      </c>
      <c r="T4091" s="14">
        <f>(O4091/100)*(K4091*$K$7)</f>
        <v>0</v>
      </c>
      <c r="U4091" s="14">
        <f>(P4091/100)*(K4091*$K$7)+(P4091/100)*(L4091*$L$7)</f>
        <v>0</v>
      </c>
      <c r="V4091" s="14">
        <f>(Q4091/100)*(L4091*$L$7)</f>
        <v>0</v>
      </c>
      <c r="W4091" s="14">
        <f>(R4091/100)*(K4091*$K$7)+(R4091/100)*(L4091*$L$7)</f>
        <v>0</v>
      </c>
      <c r="X4091" s="14">
        <f t="shared" si="1286"/>
        <v>929.28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si="1291"/>
        <v>0</v>
      </c>
      <c r="AC4091" s="15">
        <f t="shared" si="1290"/>
        <v>929.3</v>
      </c>
      <c r="AD4091" s="48">
        <f>(ROUND(AC4091-AC4087,1)/AC4087)</f>
        <v>-4.8628173628173628E-2</v>
      </c>
      <c r="AE4091" s="113"/>
      <c r="AF4091" s="60"/>
    </row>
    <row r="4092" spans="1:32">
      <c r="A4092" s="99" t="s">
        <v>655</v>
      </c>
      <c r="B4092" s="91"/>
      <c r="C4092" s="21" t="s">
        <v>339</v>
      </c>
      <c r="D4092" s="12">
        <v>132</v>
      </c>
      <c r="E4092" s="12">
        <v>0</v>
      </c>
      <c r="F4092" s="12">
        <v>0</v>
      </c>
      <c r="G4092" s="12">
        <v>0</v>
      </c>
      <c r="H4092" s="12">
        <v>0</v>
      </c>
      <c r="I4092" s="13">
        <v>80</v>
      </c>
      <c r="J4092" s="13">
        <v>10</v>
      </c>
      <c r="K4092" s="13">
        <v>0</v>
      </c>
      <c r="L4092" s="13">
        <v>0</v>
      </c>
      <c r="M4092" s="13">
        <v>0</v>
      </c>
      <c r="N4092" s="14">
        <f>D4092*$D$8</f>
        <v>264</v>
      </c>
      <c r="O4092" s="14">
        <f>E4092*$E$8</f>
        <v>0</v>
      </c>
      <c r="P4092" s="14">
        <f>F4092*$F$8</f>
        <v>0</v>
      </c>
      <c r="Q4092" s="14">
        <f>G4092*$G$8</f>
        <v>0</v>
      </c>
      <c r="R4092" s="14">
        <f>H4092*$H$8</f>
        <v>0</v>
      </c>
      <c r="S4092" s="14">
        <f>(N4092/100)*(I4092*$I$8)+(N4092/100)*(J4092*$J$8)</f>
        <v>665.28</v>
      </c>
      <c r="T4092" s="14">
        <f>(O4092/100)*(K4092*$K$8)</f>
        <v>0</v>
      </c>
      <c r="U4092" s="14">
        <f>(P4092/100)*(K4092*$K$8)+(P4092/100)*(L4092*$L$8)</f>
        <v>0</v>
      </c>
      <c r="V4092" s="14">
        <f>(Q4092/100)*(L4092*$L$8)</f>
        <v>0</v>
      </c>
      <c r="W4092" s="14">
        <f>(R4092/100)*(K4092*$K$8)+(R4092/100)*(L4092*$L$8)</f>
        <v>0</v>
      </c>
      <c r="X4092" s="14">
        <f t="shared" si="1286"/>
        <v>929.28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929.3</v>
      </c>
      <c r="AD4092" s="48">
        <f>(ROUND(AC4092-AC4087,1)/AC4087)</f>
        <v>-4.8628173628173628E-2</v>
      </c>
      <c r="AE4092" s="113"/>
      <c r="AF4092" s="60"/>
    </row>
    <row r="4093" spans="1:32">
      <c r="A4093" s="99" t="s">
        <v>596</v>
      </c>
      <c r="B4093" s="91"/>
      <c r="C4093" s="21" t="s">
        <v>1</v>
      </c>
      <c r="D4093" s="12">
        <v>66</v>
      </c>
      <c r="E4093" s="12">
        <v>132</v>
      </c>
      <c r="F4093" s="12">
        <v>0</v>
      </c>
      <c r="G4093" s="12">
        <v>0</v>
      </c>
      <c r="H4093" s="12">
        <v>0</v>
      </c>
      <c r="I4093" s="13">
        <v>80</v>
      </c>
      <c r="J4093" s="13">
        <v>10</v>
      </c>
      <c r="K4093" s="13">
        <v>98</v>
      </c>
      <c r="L4093" s="13">
        <v>0</v>
      </c>
      <c r="M4093" s="13">
        <v>0</v>
      </c>
      <c r="N4093" s="14">
        <f>D4093*$D$9</f>
        <v>85.8</v>
      </c>
      <c r="O4093" s="14">
        <f>E4093*$E$9</f>
        <v>198</v>
      </c>
      <c r="P4093" s="14">
        <f>F4093*$F$9</f>
        <v>0</v>
      </c>
      <c r="Q4093" s="14">
        <f>G4093*$G$9</f>
        <v>0</v>
      </c>
      <c r="R4093" s="14">
        <f>H4093*$H$9</f>
        <v>0</v>
      </c>
      <c r="S4093" s="14">
        <f>(N4093/100)*(I4093*$I$9)+(N4093/100)*(J4093*$J$9)</f>
        <v>231.66</v>
      </c>
      <c r="T4093" s="14">
        <f>(O4093/100)*(K4093*$K$9)</f>
        <v>582.12</v>
      </c>
      <c r="U4093" s="14">
        <f>(P4093/100)*(K4093*$K$9)+(P4093/100)*(L4093*$L$9)</f>
        <v>0</v>
      </c>
      <c r="V4093" s="14">
        <f>(Q4093/100)*(L4093*$L$9)</f>
        <v>0</v>
      </c>
      <c r="W4093" s="14">
        <f>(R4093/100)*(K4093*$K$9)+(R4093/100)*(L4093*$L$9)</f>
        <v>0</v>
      </c>
      <c r="X4093" s="14">
        <f t="shared" si="1286"/>
        <v>317.45999999999998</v>
      </c>
      <c r="Y4093" s="14">
        <f t="shared" si="1287"/>
        <v>780.12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1097.5999999999999</v>
      </c>
      <c r="AD4093" s="48">
        <f>(ROUND(AC4093-AC4087,1)/AC4087)</f>
        <v>0.12366912366912367</v>
      </c>
      <c r="AE4093" s="113"/>
      <c r="AF4093" s="60"/>
    </row>
    <row r="4094" spans="1:32">
      <c r="A4094" s="99" t="s">
        <v>831</v>
      </c>
      <c r="B4094" s="91"/>
      <c r="C4094" s="21" t="s">
        <v>2</v>
      </c>
      <c r="D4094" s="12">
        <v>66</v>
      </c>
      <c r="E4094" s="12">
        <v>0</v>
      </c>
      <c r="F4094" s="12">
        <v>132</v>
      </c>
      <c r="G4094" s="12">
        <v>0</v>
      </c>
      <c r="H4094" s="12">
        <v>0</v>
      </c>
      <c r="I4094" s="13">
        <v>80</v>
      </c>
      <c r="J4094" s="13">
        <v>10</v>
      </c>
      <c r="K4094" s="13">
        <v>49</v>
      </c>
      <c r="L4094" s="13">
        <v>49</v>
      </c>
      <c r="M4094" s="13">
        <v>0</v>
      </c>
      <c r="N4094" s="14">
        <f>D4094*$D$10</f>
        <v>85.8</v>
      </c>
      <c r="O4094" s="14">
        <f>E4094*$E$10</f>
        <v>0</v>
      </c>
      <c r="P4094" s="14">
        <f>F4094*$F$10</f>
        <v>198</v>
      </c>
      <c r="Q4094" s="14">
        <f>G4094*$G$10</f>
        <v>0</v>
      </c>
      <c r="R4094" s="14">
        <f>H4094*$H$10</f>
        <v>0</v>
      </c>
      <c r="S4094" s="14">
        <f>(N4094/100)*(I4094*$I$10)+(N4094/100)*(J4094*$J$10)</f>
        <v>231.66</v>
      </c>
      <c r="T4094" s="14">
        <f>(O4094/100)*(K4094*$J$10)</f>
        <v>0</v>
      </c>
      <c r="U4094" s="14">
        <f>(P4094/100)*(K4094*$K$10)+(P4094/100)*(L4094*$L$10)</f>
        <v>582.12</v>
      </c>
      <c r="V4094" s="14">
        <f>(Q4094/100)*(L4094*$L$10)</f>
        <v>0</v>
      </c>
      <c r="W4094" s="14">
        <f>(R4094/100)*(K4094*$K$10)+(R4094/100)*(L4094*$L$10)</f>
        <v>0</v>
      </c>
      <c r="X4094" s="14">
        <f t="shared" si="1286"/>
        <v>317.45999999999998</v>
      </c>
      <c r="Y4094" s="14">
        <f t="shared" si="1287"/>
        <v>0</v>
      </c>
      <c r="Z4094" s="14">
        <f t="shared" si="1288"/>
        <v>780.12</v>
      </c>
      <c r="AA4094" s="14">
        <f t="shared" si="1289"/>
        <v>0</v>
      </c>
      <c r="AB4094" s="14">
        <f t="shared" si="1291"/>
        <v>0</v>
      </c>
      <c r="AC4094" s="15">
        <f t="shared" si="1290"/>
        <v>1097.5999999999999</v>
      </c>
      <c r="AD4094" s="48">
        <f>(ROUND(AC4094-AC4087,1)/AC4087)</f>
        <v>0.12366912366912367</v>
      </c>
      <c r="AE4094" s="113"/>
      <c r="AF4094" s="60"/>
    </row>
    <row r="4095" spans="1:32">
      <c r="A4095" s="99" t="s">
        <v>832</v>
      </c>
      <c r="B4095" s="91"/>
      <c r="C4095" s="21" t="s">
        <v>3</v>
      </c>
      <c r="D4095" s="12">
        <v>66</v>
      </c>
      <c r="E4095" s="12">
        <v>0</v>
      </c>
      <c r="F4095" s="12">
        <v>0</v>
      </c>
      <c r="G4095" s="12">
        <v>132</v>
      </c>
      <c r="H4095" s="12">
        <v>0</v>
      </c>
      <c r="I4095" s="13">
        <v>80</v>
      </c>
      <c r="J4095" s="13">
        <v>10</v>
      </c>
      <c r="K4095" s="13">
        <v>0</v>
      </c>
      <c r="L4095" s="13">
        <v>98</v>
      </c>
      <c r="M4095" s="13">
        <v>0</v>
      </c>
      <c r="N4095" s="14">
        <f>D4095*$D$11</f>
        <v>85.8</v>
      </c>
      <c r="O4095" s="14">
        <f>E4095*$E$11</f>
        <v>0</v>
      </c>
      <c r="P4095" s="14">
        <f>F4095*$F$11</f>
        <v>0</v>
      </c>
      <c r="Q4095" s="14">
        <f>G4095*$G$11</f>
        <v>198</v>
      </c>
      <c r="R4095" s="14">
        <f>H4095*$H$11</f>
        <v>0</v>
      </c>
      <c r="S4095" s="14">
        <f>(N4095/100)*(I4095*$I$11)+(N4095/100)*(J4095*$J$11)</f>
        <v>231.66</v>
      </c>
      <c r="T4095" s="14">
        <f>(O4095/100)*(K4095*$K$11)</f>
        <v>0</v>
      </c>
      <c r="U4095" s="14">
        <f>(P4095/100)*(K4095*$K$11)+(P4095/100)*(L4095*$L$11)</f>
        <v>0</v>
      </c>
      <c r="V4095" s="14">
        <f>(Q4095/100)*(L4095*$L$11)</f>
        <v>582.12</v>
      </c>
      <c r="W4095" s="14">
        <f>(R4095/100)*(K4095*$K$11)+(R4095/100)*(L4095*$L$11)</f>
        <v>0</v>
      </c>
      <c r="X4095" s="14">
        <f t="shared" si="1286"/>
        <v>317.45999999999998</v>
      </c>
      <c r="Y4095" s="14">
        <f t="shared" si="1287"/>
        <v>0</v>
      </c>
      <c r="Z4095" s="14">
        <f t="shared" si="1288"/>
        <v>0</v>
      </c>
      <c r="AA4095" s="14">
        <f t="shared" si="1289"/>
        <v>780.12</v>
      </c>
      <c r="AB4095" s="14">
        <f t="shared" si="1291"/>
        <v>0</v>
      </c>
      <c r="AC4095" s="15">
        <f t="shared" si="1290"/>
        <v>1097.5999999999999</v>
      </c>
      <c r="AD4095" s="48">
        <f>(ROUND(AC4095-AC4087,1)/AC4087)</f>
        <v>0.12366912366912367</v>
      </c>
      <c r="AE4095" s="113"/>
      <c r="AF4095" s="60"/>
    </row>
    <row r="4096" spans="1:32">
      <c r="A4096" s="99" t="s">
        <v>833</v>
      </c>
      <c r="B4096" s="91"/>
      <c r="C4096" s="21" t="s">
        <v>4</v>
      </c>
      <c r="D4096" s="12">
        <v>66</v>
      </c>
      <c r="E4096" s="12">
        <v>0</v>
      </c>
      <c r="F4096" s="12">
        <v>0</v>
      </c>
      <c r="G4096" s="12">
        <v>0</v>
      </c>
      <c r="H4096" s="12">
        <v>132</v>
      </c>
      <c r="I4096" s="13">
        <v>80</v>
      </c>
      <c r="J4096" s="13">
        <v>10</v>
      </c>
      <c r="K4096" s="13">
        <v>49</v>
      </c>
      <c r="L4096" s="13">
        <v>49</v>
      </c>
      <c r="M4096" s="13">
        <v>0</v>
      </c>
      <c r="N4096" s="14">
        <f>D4096*$D$12</f>
        <v>85.8</v>
      </c>
      <c r="O4096" s="14">
        <f>E4096*$E$12</f>
        <v>0</v>
      </c>
      <c r="P4096" s="14">
        <f>F4096*$F$12</f>
        <v>0</v>
      </c>
      <c r="Q4096" s="14">
        <f>G4096*$G$12</f>
        <v>0</v>
      </c>
      <c r="R4096" s="14">
        <f>H4096*$H$12</f>
        <v>198</v>
      </c>
      <c r="S4096" s="14">
        <f>(N4096/100)*(I4096*$I$12)+(N4096/100)*(J4096*$J$12)</f>
        <v>231.66</v>
      </c>
      <c r="T4096" s="14">
        <f>(O4096/100)*(K4096*$K$12)</f>
        <v>0</v>
      </c>
      <c r="U4096" s="14">
        <f>(P4096/100)*(K4096*$K$12)+(P4096/100)*(L4096*$L$12)</f>
        <v>0</v>
      </c>
      <c r="V4096" s="14">
        <f>(Q4096/100)*(L4096*$L$12)</f>
        <v>0</v>
      </c>
      <c r="W4096" s="14">
        <f>(R4096/100)*(K4096*$K$12)+(R4096/100)*(L4096*$L$12)</f>
        <v>582.12</v>
      </c>
      <c r="X4096" s="14">
        <f t="shared" si="1286"/>
        <v>317.45999999999998</v>
      </c>
      <c r="Y4096" s="14">
        <f t="shared" si="1287"/>
        <v>0</v>
      </c>
      <c r="Z4096" s="14">
        <f t="shared" si="1288"/>
        <v>0</v>
      </c>
      <c r="AA4096" s="14">
        <f t="shared" si="1289"/>
        <v>0</v>
      </c>
      <c r="AB4096" s="14">
        <f t="shared" si="1291"/>
        <v>780.12</v>
      </c>
      <c r="AC4096" s="15">
        <f t="shared" si="1290"/>
        <v>1097.5999999999999</v>
      </c>
      <c r="AD4096" s="48">
        <f>(ROUND(AC4096-AC4087,1)/AC4087)</f>
        <v>0.12366912366912367</v>
      </c>
      <c r="AE4096" s="113"/>
      <c r="AF4096" s="60"/>
    </row>
    <row r="4097" spans="1:32">
      <c r="A4097" s="99" t="s">
        <v>834</v>
      </c>
      <c r="B4097" s="91"/>
      <c r="C4097" s="21" t="s">
        <v>327</v>
      </c>
      <c r="D4097" s="12">
        <v>132</v>
      </c>
      <c r="E4097" s="12">
        <v>0</v>
      </c>
      <c r="F4097" s="12">
        <v>0</v>
      </c>
      <c r="G4097" s="12">
        <v>0</v>
      </c>
      <c r="H4097" s="12">
        <v>0</v>
      </c>
      <c r="I4097" s="13">
        <v>80</v>
      </c>
      <c r="J4097" s="13">
        <v>10</v>
      </c>
      <c r="K4097" s="13">
        <v>0</v>
      </c>
      <c r="L4097" s="13">
        <v>0</v>
      </c>
      <c r="M4097" s="13">
        <v>80</v>
      </c>
      <c r="N4097" s="14">
        <f>D4097*$D$13</f>
        <v>198</v>
      </c>
      <c r="O4097" s="14">
        <f>E4097*$E$13</f>
        <v>0</v>
      </c>
      <c r="P4097" s="14">
        <f>F4097*$F$13</f>
        <v>0</v>
      </c>
      <c r="Q4097" s="14">
        <f>G4097*$G$13</f>
        <v>0</v>
      </c>
      <c r="R4097" s="14">
        <f>H4097*$H$13</f>
        <v>0</v>
      </c>
      <c r="S4097" s="14">
        <f>(N4097/100)*(I4097*$I$14)+(N4097/100)*(J4097*$J$14)+(N4097/100)*(M4097*$M$14)</f>
        <v>1009.8</v>
      </c>
      <c r="T4097" s="14">
        <f>(O4097/100)*(K4097*$K$13)+(O4097/100)*(M4097*$M$13)</f>
        <v>0</v>
      </c>
      <c r="U4097" s="14">
        <f>(P4097/100)*(K4097*$K$13)+(P4097/100)*(L4097*$L$13)+(P4097/100)*(M4097*$M$13)</f>
        <v>0</v>
      </c>
      <c r="V4097" s="14">
        <f>(Q4097/100)*(L4097*$L$13)+(Q4097/100)*(M4097*$M$13)</f>
        <v>0</v>
      </c>
      <c r="W4097" s="14">
        <f>(R4097/100)*(K4097*$K$13)+(R4097/100)*(L4097*$L$13)+(R4097/100)*(M4097*$M$13)</f>
        <v>0</v>
      </c>
      <c r="X4097" s="14">
        <f t="shared" si="1286"/>
        <v>1207.8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0</v>
      </c>
      <c r="AC4097" s="15">
        <f t="shared" si="1290"/>
        <v>1207.8</v>
      </c>
      <c r="AD4097" s="48">
        <f>(ROUND(AC4097-AC4087,1)/AC4087)</f>
        <v>0.23648648648648649</v>
      </c>
      <c r="AE4097" s="113"/>
      <c r="AF4097" s="60"/>
    </row>
    <row r="4098" spans="1:32">
      <c r="A4098" s="99" t="s">
        <v>835</v>
      </c>
      <c r="B4098" s="91"/>
      <c r="C4098" s="21" t="s">
        <v>328</v>
      </c>
      <c r="D4098" s="12">
        <v>132</v>
      </c>
      <c r="E4098" s="12">
        <v>0</v>
      </c>
      <c r="F4098" s="12">
        <v>0</v>
      </c>
      <c r="G4098" s="12">
        <v>0</v>
      </c>
      <c r="H4098" s="12">
        <v>0</v>
      </c>
      <c r="I4098" s="13">
        <v>80</v>
      </c>
      <c r="J4098" s="13">
        <v>10</v>
      </c>
      <c r="K4098" s="13">
        <v>80</v>
      </c>
      <c r="L4098" s="13">
        <v>0</v>
      </c>
      <c r="M4098" s="13">
        <v>0</v>
      </c>
      <c r="N4098" s="14">
        <f>D4098*$D$14</f>
        <v>198</v>
      </c>
      <c r="O4098" s="14">
        <f>E4098*$E$14</f>
        <v>0</v>
      </c>
      <c r="P4098" s="14">
        <f>F4098*$F$14</f>
        <v>0</v>
      </c>
      <c r="Q4098" s="14">
        <f>G4098*$G$14</f>
        <v>0</v>
      </c>
      <c r="R4098" s="14">
        <f>H4098*$H$14</f>
        <v>0</v>
      </c>
      <c r="S4098" s="14">
        <f>(N4098/100)*(I4098*$I$14)+(N4098/100)*(J4098*$J$14)+(N4098/100)*(K4098*$K$14)</f>
        <v>1009.8</v>
      </c>
      <c r="T4098" s="14">
        <f>(O4098/100)*(K4098*$K$14)</f>
        <v>0</v>
      </c>
      <c r="U4098" s="14">
        <f>(P4098/100)*(K4098*$K$14)+(P4098/100)*(L4098*$L$14)</f>
        <v>0</v>
      </c>
      <c r="V4098" s="14">
        <f>(Q4098/100)*(L4098*$L$14)</f>
        <v>0</v>
      </c>
      <c r="W4098" s="14">
        <f>(R4098/100)*(K4098*$L$14)+(R4098/100)*(L4098*$M$14)</f>
        <v>0</v>
      </c>
      <c r="X4098" s="14">
        <f t="shared" si="1286"/>
        <v>1207.8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1207.8</v>
      </c>
      <c r="AD4098" s="48">
        <f>(ROUND(AC4098-AC4087,1)/AC4087)</f>
        <v>0.23648648648648649</v>
      </c>
      <c r="AE4098" s="113"/>
      <c r="AF4098" s="60"/>
    </row>
    <row r="4099" spans="1:32">
      <c r="A4099" s="99"/>
      <c r="B4099" s="91"/>
      <c r="C4099" s="21" t="s">
        <v>329</v>
      </c>
      <c r="D4099" s="12">
        <v>132</v>
      </c>
      <c r="E4099" s="12">
        <v>0</v>
      </c>
      <c r="F4099" s="12">
        <v>0</v>
      </c>
      <c r="G4099" s="12">
        <v>0</v>
      </c>
      <c r="H4099" s="12">
        <v>0</v>
      </c>
      <c r="I4099" s="13">
        <v>80</v>
      </c>
      <c r="J4099" s="13">
        <v>10</v>
      </c>
      <c r="K4099" s="13">
        <v>0</v>
      </c>
      <c r="L4099" s="13">
        <v>80</v>
      </c>
      <c r="M4099" s="13">
        <v>0</v>
      </c>
      <c r="N4099" s="14">
        <f>D4099*$D$15</f>
        <v>198</v>
      </c>
      <c r="O4099" s="14">
        <f>E4099*$E$15</f>
        <v>0</v>
      </c>
      <c r="P4099" s="14">
        <f>F4099*$F$15</f>
        <v>0</v>
      </c>
      <c r="Q4099" s="14">
        <f>G4099*$G$15</f>
        <v>0</v>
      </c>
      <c r="R4099" s="14">
        <f>H4099*$H$15</f>
        <v>0</v>
      </c>
      <c r="S4099" s="14">
        <f>(N4099/100)*(I4099*$I$15)+(N4099/100)*(J4099*$J$15)+(N4099/100)*(L4099*$L$15)</f>
        <v>1009.8</v>
      </c>
      <c r="T4099" s="14">
        <f>(O4099/100)*(K4099*$K$15)</f>
        <v>0</v>
      </c>
      <c r="U4099" s="14">
        <f>(P4099/100)*(K4099*$K$15)+(P4099/100)*(L4099*$L$15)</f>
        <v>0</v>
      </c>
      <c r="V4099" s="14">
        <f>(Q4099/100)*(L4099*$L$15)</f>
        <v>0</v>
      </c>
      <c r="W4099" s="14">
        <f>(R4099/100)*(K4099*$K$15)+(R4099/100)*(L4099*$L$15)</f>
        <v>0</v>
      </c>
      <c r="X4099" s="14">
        <f t="shared" si="1286"/>
        <v>1207.8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1207.8</v>
      </c>
      <c r="AD4099" s="48">
        <f>(ROUND(AC4099-AC4087,1)/AC4087)</f>
        <v>0.23648648648648649</v>
      </c>
      <c r="AE4099" s="113"/>
      <c r="AF4099" s="60"/>
    </row>
    <row r="4100" spans="1:32">
      <c r="A4100" s="99"/>
      <c r="B4100" s="91"/>
      <c r="C4100" s="21" t="s">
        <v>325</v>
      </c>
      <c r="D4100" s="12">
        <v>132</v>
      </c>
      <c r="E4100" s="12">
        <v>0</v>
      </c>
      <c r="F4100" s="12">
        <v>0</v>
      </c>
      <c r="G4100" s="12">
        <v>0</v>
      </c>
      <c r="H4100" s="12">
        <v>0</v>
      </c>
      <c r="I4100" s="13">
        <v>80</v>
      </c>
      <c r="J4100" s="13">
        <v>52</v>
      </c>
      <c r="K4100" s="13">
        <v>0</v>
      </c>
      <c r="L4100" s="13">
        <v>0</v>
      </c>
      <c r="M4100" s="13">
        <v>0</v>
      </c>
      <c r="N4100" s="14">
        <f>D4100*$D$16</f>
        <v>211.20000000000002</v>
      </c>
      <c r="O4100" s="14">
        <f>E4100*$E$16</f>
        <v>0</v>
      </c>
      <c r="P4100" s="14">
        <f>F4100*$F$16</f>
        <v>0</v>
      </c>
      <c r="Q4100" s="14">
        <f>G4100*$G$16</f>
        <v>0</v>
      </c>
      <c r="R4100" s="14">
        <f>H4100*$H$16</f>
        <v>0</v>
      </c>
      <c r="S4100" s="14">
        <f>(N4100/100)*(I4100*$I$16)+(N4100/100)*(J4100*$J$16)</f>
        <v>663.16800000000001</v>
      </c>
      <c r="T4100" s="14">
        <f>(O4100/100)*(K4100*$K$16)</f>
        <v>0</v>
      </c>
      <c r="U4100" s="14">
        <f>(P4100/100)*(K4100*$K$16)+(P4100/100)*(L4100*$L$16)</f>
        <v>0</v>
      </c>
      <c r="V4100" s="14">
        <f>(Q4100/100)*(L4100*$L$16)</f>
        <v>0</v>
      </c>
      <c r="W4100" s="14">
        <f>(R4100/100)*(K4100*$K$16)+(R4100/100)*(L4100*$L$16)</f>
        <v>0</v>
      </c>
      <c r="X4100" s="14">
        <f t="shared" si="1286"/>
        <v>874.36800000000005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874.4</v>
      </c>
      <c r="AD4100" s="48">
        <f>(ROUND(AC4100-AC4087,1)/AC4087)</f>
        <v>-0.10483210483210484</v>
      </c>
      <c r="AE4100" s="113"/>
      <c r="AF4100" s="60"/>
    </row>
    <row r="4101" spans="1:32">
      <c r="A4101" s="99"/>
      <c r="B4101" s="91"/>
      <c r="C4101" s="21" t="s">
        <v>326</v>
      </c>
      <c r="D4101" s="12">
        <v>132</v>
      </c>
      <c r="E4101" s="12">
        <v>0</v>
      </c>
      <c r="F4101" s="12">
        <v>0</v>
      </c>
      <c r="G4101" s="12">
        <v>0</v>
      </c>
      <c r="H4101" s="12">
        <v>0</v>
      </c>
      <c r="I4101" s="13">
        <v>95</v>
      </c>
      <c r="J4101" s="13">
        <v>10</v>
      </c>
      <c r="K4101" s="13">
        <v>0</v>
      </c>
      <c r="L4101" s="13">
        <v>0</v>
      </c>
      <c r="M4101" s="13">
        <v>0</v>
      </c>
      <c r="N4101" s="14">
        <f>D4101*$D$17</f>
        <v>211.20000000000002</v>
      </c>
      <c r="O4101" s="14">
        <f>E4101*$E$17</f>
        <v>0</v>
      </c>
      <c r="P4101" s="14">
        <f>F4101*$F$17</f>
        <v>0</v>
      </c>
      <c r="Q4101" s="14">
        <f>G4101*$G$17</f>
        <v>0</v>
      </c>
      <c r="R4101" s="14">
        <f>H4101*$H$17</f>
        <v>0</v>
      </c>
      <c r="S4101" s="14">
        <f>(N4101/100)*(I4101*$I$17)+(N4101/100)*(J4101*$J$17)</f>
        <v>924</v>
      </c>
      <c r="T4101" s="14">
        <f>(O4101/100)*(K4101*$K$17)</f>
        <v>0</v>
      </c>
      <c r="U4101" s="14">
        <f>(P4101/100)*(K4101*$K$17)+(P4101/100)*(L4101*$L$17)</f>
        <v>0</v>
      </c>
      <c r="V4101" s="14">
        <f>(Q4101/100)*(L4101*$L$17)</f>
        <v>0</v>
      </c>
      <c r="W4101" s="14">
        <f>(R4101/100)*(K4101*$K$17)+(R4101/100)*(L4101*$L$17)</f>
        <v>0</v>
      </c>
      <c r="X4101" s="14">
        <f t="shared" si="1286"/>
        <v>1135.2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1135.2</v>
      </c>
      <c r="AD4101" s="48">
        <f>(ROUND(AC4101-AC4087,1)/AC4087)</f>
        <v>0.16216216216216217</v>
      </c>
      <c r="AE4101" s="113"/>
      <c r="AF4101" s="60"/>
    </row>
    <row r="4102" spans="1:32">
      <c r="A4102" s="107"/>
      <c r="B4102" s="152" t="s">
        <v>173</v>
      </c>
      <c r="C4102" s="152"/>
      <c r="D4102" s="152"/>
      <c r="E4102" s="152"/>
      <c r="F4102" s="152"/>
      <c r="G4102" s="152"/>
      <c r="H4102" s="152"/>
      <c r="I4102" s="152"/>
      <c r="J4102" s="152"/>
      <c r="K4102" s="152"/>
      <c r="L4102" s="152"/>
      <c r="M4102" s="152"/>
      <c r="N4102" s="152"/>
      <c r="O4102" s="152"/>
      <c r="P4102" s="152"/>
      <c r="Q4102" s="152"/>
      <c r="R4102" s="152"/>
      <c r="S4102" s="152"/>
      <c r="T4102" s="152"/>
      <c r="U4102" s="152"/>
      <c r="V4102" s="152"/>
      <c r="W4102" s="152"/>
      <c r="X4102" s="152"/>
      <c r="Y4102" s="152"/>
      <c r="Z4102" s="152"/>
      <c r="AA4102" s="152"/>
      <c r="AB4102" s="152"/>
      <c r="AC4102" s="18">
        <v>500</v>
      </c>
      <c r="AD4102" s="18"/>
      <c r="AE4102" s="113"/>
      <c r="AF4102" s="60"/>
    </row>
    <row r="4103" spans="1:32">
      <c r="A4103" s="106" t="s">
        <v>0</v>
      </c>
      <c r="B4103" s="87" t="s">
        <v>173</v>
      </c>
      <c r="C4103" s="21" t="s">
        <v>243</v>
      </c>
      <c r="D4103" s="12">
        <v>114</v>
      </c>
      <c r="E4103" s="12">
        <v>0</v>
      </c>
      <c r="F4103" s="12">
        <v>0</v>
      </c>
      <c r="G4103" s="12">
        <v>0</v>
      </c>
      <c r="H4103" s="12">
        <v>0</v>
      </c>
      <c r="I4103" s="13">
        <v>40</v>
      </c>
      <c r="J4103" s="13">
        <v>40</v>
      </c>
      <c r="K4103" s="13">
        <v>0</v>
      </c>
      <c r="L4103" s="13">
        <v>0</v>
      </c>
      <c r="M4103" s="13">
        <v>0</v>
      </c>
      <c r="N4103" s="14">
        <f>D4103*$D$3</f>
        <v>228</v>
      </c>
      <c r="O4103" s="14">
        <f>E4103*$E$3</f>
        <v>0</v>
      </c>
      <c r="P4103" s="14">
        <f>F4103*$F$3</f>
        <v>0</v>
      </c>
      <c r="Q4103" s="14">
        <f>G4103*$G$3</f>
        <v>0</v>
      </c>
      <c r="R4103" s="14">
        <f>H4103*$H$3</f>
        <v>0</v>
      </c>
      <c r="S4103" s="14">
        <f>(N4103/100)*(I4103*$I$3)+(N4103/100)*(J4103*$J$3)</f>
        <v>547.19999999999993</v>
      </c>
      <c r="T4103" s="14">
        <f>(O4103/100)*(K4103*$K$3)</f>
        <v>0</v>
      </c>
      <c r="U4103" s="14">
        <f>(P4103/100)*(K4103*$K$3)+(P4103/100)*(L4103*$L$3)</f>
        <v>0</v>
      </c>
      <c r="V4103" s="14">
        <f>(Q4103/100)*(L4103*$L$3)</f>
        <v>0</v>
      </c>
      <c r="W4103" s="14">
        <f>(R4103/100)*(K4103*$K$3)+(R4103/100)*(L4103*$L$3)</f>
        <v>0</v>
      </c>
      <c r="X4103" s="14">
        <f t="shared" ref="X4103:X4162" si="1292">N4103+S4103</f>
        <v>775.19999999999993</v>
      </c>
      <c r="Y4103" s="14">
        <f t="shared" ref="Y4103:Y4162" si="1293">O4103+T4103</f>
        <v>0</v>
      </c>
      <c r="Z4103" s="14">
        <f t="shared" ref="Z4103:Z4162" si="1294">P4103+U4103</f>
        <v>0</v>
      </c>
      <c r="AA4103" s="14">
        <f t="shared" ref="AA4103:AA4162" si="1295">Q4103+V4103</f>
        <v>0</v>
      </c>
      <c r="AB4103" s="14">
        <f>R4103+W4103</f>
        <v>0</v>
      </c>
      <c r="AC4103" s="15">
        <f>ROUND(X4103+Y4103+Z4103+AA4103+AB4103,1)</f>
        <v>775.2</v>
      </c>
      <c r="AD4103" s="48">
        <v>0</v>
      </c>
      <c r="AE4103" s="113"/>
      <c r="AF4103" s="60"/>
    </row>
    <row r="4104" spans="1:32">
      <c r="A4104" s="99" t="s">
        <v>802</v>
      </c>
      <c r="B4104" s="87">
        <v>14</v>
      </c>
      <c r="C4104" s="21" t="s">
        <v>324</v>
      </c>
      <c r="D4104" s="12">
        <v>114</v>
      </c>
      <c r="E4104" s="12">
        <v>0</v>
      </c>
      <c r="F4104" s="12">
        <v>0</v>
      </c>
      <c r="G4104" s="12">
        <v>0</v>
      </c>
      <c r="H4104" s="12">
        <v>0</v>
      </c>
      <c r="I4104" s="13">
        <v>59</v>
      </c>
      <c r="J4104" s="13">
        <v>59</v>
      </c>
      <c r="K4104" s="13">
        <v>0</v>
      </c>
      <c r="L4104" s="13">
        <v>0</v>
      </c>
      <c r="M4104" s="13">
        <v>0</v>
      </c>
      <c r="N4104" s="14">
        <f>D4104*$D$4</f>
        <v>182.4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753.31200000000001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92"/>
        <v>935.71199999999999</v>
      </c>
      <c r="Y4104" s="14">
        <f t="shared" si="1293"/>
        <v>0</v>
      </c>
      <c r="Z4104" s="14">
        <f t="shared" si="1294"/>
        <v>0</v>
      </c>
      <c r="AA4104" s="14">
        <f t="shared" si="1295"/>
        <v>0</v>
      </c>
      <c r="AB4104" s="14">
        <f>R4104+W4104</f>
        <v>0</v>
      </c>
      <c r="AC4104" s="15">
        <f>ROUND(X4104+Y4104+Z4104+AA4104+AB4104,1)</f>
        <v>935.7</v>
      </c>
      <c r="AD4104" s="48">
        <f>(ROUND(AC4104-AC4103,1)/AC4103)</f>
        <v>0.20704334365325075</v>
      </c>
      <c r="AE4104" s="113"/>
      <c r="AF4104" s="60"/>
    </row>
    <row r="4105" spans="1:32">
      <c r="A4105" s="99" t="s">
        <v>803</v>
      </c>
      <c r="B4105" s="87">
        <v>14</v>
      </c>
      <c r="C4105" s="21" t="s">
        <v>836</v>
      </c>
      <c r="D4105" s="12">
        <v>114</v>
      </c>
      <c r="E4105" s="12">
        <v>0</v>
      </c>
      <c r="F4105" s="12">
        <v>0</v>
      </c>
      <c r="G4105" s="12">
        <v>0</v>
      </c>
      <c r="H4105" s="12">
        <v>0</v>
      </c>
      <c r="I4105" s="13">
        <v>40</v>
      </c>
      <c r="J4105" s="13">
        <v>40</v>
      </c>
      <c r="K4105" s="13">
        <v>0</v>
      </c>
      <c r="L4105" s="13">
        <v>0</v>
      </c>
      <c r="M4105" s="13">
        <v>0</v>
      </c>
      <c r="N4105" s="14">
        <f>D4105*$D$5</f>
        <v>228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510.71999999999997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92"/>
        <v>738.72</v>
      </c>
      <c r="Y4105" s="14">
        <f t="shared" si="1293"/>
        <v>0</v>
      </c>
      <c r="Z4105" s="14">
        <f t="shared" si="1294"/>
        <v>0</v>
      </c>
      <c r="AA4105" s="14">
        <f t="shared" si="1295"/>
        <v>0</v>
      </c>
      <c r="AB4105" s="14">
        <f>R4105+W4105</f>
        <v>0</v>
      </c>
      <c r="AC4105" s="15">
        <f t="shared" ref="AC4105:AC4117" si="1296">ROUND(X4105+Y4105+Z4105+AA4105+AB4105,1)</f>
        <v>738.7</v>
      </c>
      <c r="AD4105" s="48">
        <f>(ROUND(AC4105-AC4103,1)/AC4103)</f>
        <v>-4.7084623323013414E-2</v>
      </c>
      <c r="AE4105" s="113" t="s">
        <v>801</v>
      </c>
      <c r="AF4105" s="60"/>
    </row>
    <row r="4106" spans="1:32">
      <c r="A4106" s="99" t="s">
        <v>804</v>
      </c>
      <c r="B4106" s="87">
        <v>0</v>
      </c>
      <c r="C4106" s="21" t="s">
        <v>337</v>
      </c>
      <c r="D4106" s="12">
        <v>114</v>
      </c>
      <c r="E4106" s="12">
        <v>0</v>
      </c>
      <c r="F4106" s="12">
        <v>0</v>
      </c>
      <c r="G4106" s="12">
        <v>0</v>
      </c>
      <c r="H4106" s="12">
        <v>0</v>
      </c>
      <c r="I4106" s="13">
        <v>40</v>
      </c>
      <c r="J4106" s="13">
        <v>40</v>
      </c>
      <c r="K4106" s="13">
        <v>0</v>
      </c>
      <c r="L4106" s="13">
        <v>0</v>
      </c>
      <c r="M4106" s="13">
        <v>0</v>
      </c>
      <c r="N4106" s="14">
        <f>D4106*$D$6</f>
        <v>228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510.71999999999997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92"/>
        <v>738.72</v>
      </c>
      <c r="Y4106" s="14">
        <f t="shared" si="1293"/>
        <v>0</v>
      </c>
      <c r="Z4106" s="14">
        <f t="shared" si="1294"/>
        <v>0</v>
      </c>
      <c r="AA4106" s="14">
        <f t="shared" si="1295"/>
        <v>0</v>
      </c>
      <c r="AB4106" s="14">
        <f t="shared" ref="AB4106:AB4118" si="1297">R4106+W4106</f>
        <v>0</v>
      </c>
      <c r="AC4106" s="15">
        <f t="shared" si="1296"/>
        <v>738.7</v>
      </c>
      <c r="AD4106" s="48">
        <f>(ROUND(AC4106-AC4103,1)/AC4103)</f>
        <v>-4.7084623323013414E-2</v>
      </c>
      <c r="AE4106" s="113"/>
      <c r="AF4106" s="60"/>
    </row>
    <row r="4107" spans="1:32">
      <c r="A4107" s="99" t="s">
        <v>805</v>
      </c>
      <c r="B4107" s="87">
        <v>0</v>
      </c>
      <c r="C4107" s="21" t="s">
        <v>338</v>
      </c>
      <c r="D4107" s="12">
        <v>114</v>
      </c>
      <c r="E4107" s="12">
        <v>0</v>
      </c>
      <c r="F4107" s="12">
        <v>0</v>
      </c>
      <c r="G4107" s="12">
        <v>0</v>
      </c>
      <c r="H4107" s="12">
        <v>0</v>
      </c>
      <c r="I4107" s="13">
        <v>40</v>
      </c>
      <c r="J4107" s="13">
        <v>40</v>
      </c>
      <c r="K4107" s="13">
        <v>0</v>
      </c>
      <c r="L4107" s="13">
        <v>0</v>
      </c>
      <c r="M4107" s="13">
        <v>0</v>
      </c>
      <c r="N4107" s="14">
        <f>D4107*$D$7</f>
        <v>228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510.71999999999997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92"/>
        <v>738.72</v>
      </c>
      <c r="Y4107" s="14">
        <f t="shared" si="1293"/>
        <v>0</v>
      </c>
      <c r="Z4107" s="14">
        <f t="shared" si="1294"/>
        <v>0</v>
      </c>
      <c r="AA4107" s="14">
        <f t="shared" si="1295"/>
        <v>0</v>
      </c>
      <c r="AB4107" s="14">
        <f t="shared" si="1297"/>
        <v>0</v>
      </c>
      <c r="AC4107" s="15">
        <f t="shared" si="1296"/>
        <v>738.7</v>
      </c>
      <c r="AD4107" s="48">
        <f>(ROUND(AC4107-AC4103,1)/AC4103)</f>
        <v>-4.7084623323013414E-2</v>
      </c>
      <c r="AE4107" s="113"/>
      <c r="AF4107" s="60"/>
    </row>
    <row r="4108" spans="1:32">
      <c r="A4108" s="99" t="s">
        <v>655</v>
      </c>
      <c r="B4108" s="87"/>
      <c r="C4108" s="21" t="s">
        <v>339</v>
      </c>
      <c r="D4108" s="12">
        <v>114</v>
      </c>
      <c r="E4108" s="12">
        <v>0</v>
      </c>
      <c r="F4108" s="12">
        <v>0</v>
      </c>
      <c r="G4108" s="12">
        <v>0</v>
      </c>
      <c r="H4108" s="12">
        <v>0</v>
      </c>
      <c r="I4108" s="13">
        <v>40</v>
      </c>
      <c r="J4108" s="13">
        <v>40</v>
      </c>
      <c r="K4108" s="13">
        <v>0</v>
      </c>
      <c r="L4108" s="13">
        <v>0</v>
      </c>
      <c r="M4108" s="13">
        <v>0</v>
      </c>
      <c r="N4108" s="14">
        <f>D4108*$D$8</f>
        <v>228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510.71999999999997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92"/>
        <v>738.72</v>
      </c>
      <c r="Y4108" s="14">
        <f t="shared" si="1293"/>
        <v>0</v>
      </c>
      <c r="Z4108" s="14">
        <f t="shared" si="1294"/>
        <v>0</v>
      </c>
      <c r="AA4108" s="14">
        <f t="shared" si="1295"/>
        <v>0</v>
      </c>
      <c r="AB4108" s="14">
        <f t="shared" si="1297"/>
        <v>0</v>
      </c>
      <c r="AC4108" s="15">
        <f t="shared" si="1296"/>
        <v>738.7</v>
      </c>
      <c r="AD4108" s="48">
        <f>(ROUND(AC4108-AC4103,1)/AC4103)</f>
        <v>-4.7084623323013414E-2</v>
      </c>
      <c r="AE4108" s="113"/>
      <c r="AF4108" s="60"/>
    </row>
    <row r="4109" spans="1:32">
      <c r="A4109" s="99" t="s">
        <v>596</v>
      </c>
      <c r="B4109" s="87"/>
      <c r="C4109" s="21" t="s">
        <v>1</v>
      </c>
      <c r="D4109" s="12">
        <v>57</v>
      </c>
      <c r="E4109" s="12">
        <v>114</v>
      </c>
      <c r="F4109" s="12">
        <v>0</v>
      </c>
      <c r="G4109" s="12">
        <v>0</v>
      </c>
      <c r="H4109" s="12">
        <v>0</v>
      </c>
      <c r="I4109" s="13">
        <v>40</v>
      </c>
      <c r="J4109" s="13">
        <v>40</v>
      </c>
      <c r="K4109" s="13">
        <v>85</v>
      </c>
      <c r="L4109" s="13">
        <v>0</v>
      </c>
      <c r="M4109" s="13">
        <v>0</v>
      </c>
      <c r="N4109" s="14">
        <f>D4109*$D$9</f>
        <v>74.100000000000009</v>
      </c>
      <c r="O4109" s="14">
        <f>E4109*$E$9</f>
        <v>171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177.84000000000003</v>
      </c>
      <c r="T4109" s="14">
        <f>(O4109/100)*(K4109*$K$9)</f>
        <v>436.05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92"/>
        <v>251.94000000000005</v>
      </c>
      <c r="Y4109" s="14">
        <f t="shared" si="1293"/>
        <v>607.04999999999995</v>
      </c>
      <c r="Z4109" s="14">
        <f t="shared" si="1294"/>
        <v>0</v>
      </c>
      <c r="AA4109" s="14">
        <f t="shared" si="1295"/>
        <v>0</v>
      </c>
      <c r="AB4109" s="14">
        <f t="shared" si="1297"/>
        <v>0</v>
      </c>
      <c r="AC4109" s="15">
        <f t="shared" si="1296"/>
        <v>859</v>
      </c>
      <c r="AD4109" s="48">
        <f>(ROUND(AC4109-AC4103,1)/AC4103)</f>
        <v>0.10810113519091846</v>
      </c>
      <c r="AE4109" s="113"/>
      <c r="AF4109" s="60"/>
    </row>
    <row r="4110" spans="1:32">
      <c r="A4110" s="99" t="s">
        <v>831</v>
      </c>
      <c r="B4110" s="87"/>
      <c r="C4110" s="21" t="s">
        <v>2</v>
      </c>
      <c r="D4110" s="12">
        <v>57</v>
      </c>
      <c r="E4110" s="12">
        <v>0</v>
      </c>
      <c r="F4110" s="12">
        <v>114</v>
      </c>
      <c r="G4110" s="12">
        <v>0</v>
      </c>
      <c r="H4110" s="12">
        <v>0</v>
      </c>
      <c r="I4110" s="13">
        <v>40</v>
      </c>
      <c r="J4110" s="13">
        <v>40</v>
      </c>
      <c r="K4110" s="13">
        <v>42.5</v>
      </c>
      <c r="L4110" s="13">
        <v>42.5</v>
      </c>
      <c r="M4110" s="13">
        <v>0</v>
      </c>
      <c r="N4110" s="14">
        <f>D4110*$D$10</f>
        <v>74.100000000000009</v>
      </c>
      <c r="O4110" s="14">
        <f>E4110*$E$10</f>
        <v>0</v>
      </c>
      <c r="P4110" s="14">
        <f>F4110*$F$10</f>
        <v>171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177.84000000000003</v>
      </c>
      <c r="T4110" s="14">
        <f>(O4110/100)*(K4110*$J$10)</f>
        <v>0</v>
      </c>
      <c r="U4110" s="14">
        <f>(P4110/100)*(K4110*$K$10)+(P4110/100)*(L4110*$L$10)</f>
        <v>436.05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92"/>
        <v>251.94000000000005</v>
      </c>
      <c r="Y4110" s="14">
        <f t="shared" si="1293"/>
        <v>0</v>
      </c>
      <c r="Z4110" s="14">
        <f t="shared" si="1294"/>
        <v>607.04999999999995</v>
      </c>
      <c r="AA4110" s="14">
        <f t="shared" si="1295"/>
        <v>0</v>
      </c>
      <c r="AB4110" s="14">
        <f t="shared" si="1297"/>
        <v>0</v>
      </c>
      <c r="AC4110" s="15">
        <f t="shared" si="1296"/>
        <v>859</v>
      </c>
      <c r="AD4110" s="48">
        <f>(ROUND(AC4110-AC4103,1)/AC4103)</f>
        <v>0.10810113519091846</v>
      </c>
      <c r="AE4110" s="113"/>
      <c r="AF4110" s="60"/>
    </row>
    <row r="4111" spans="1:32">
      <c r="A4111" s="99" t="s">
        <v>832</v>
      </c>
      <c r="B4111" s="87"/>
      <c r="C4111" s="21" t="s">
        <v>3</v>
      </c>
      <c r="D4111" s="12">
        <v>57</v>
      </c>
      <c r="E4111" s="12">
        <v>0</v>
      </c>
      <c r="F4111" s="12">
        <v>0</v>
      </c>
      <c r="G4111" s="12">
        <v>114</v>
      </c>
      <c r="H4111" s="12">
        <v>0</v>
      </c>
      <c r="I4111" s="13">
        <v>40</v>
      </c>
      <c r="J4111" s="13">
        <v>40</v>
      </c>
      <c r="K4111" s="13">
        <v>0</v>
      </c>
      <c r="L4111" s="13">
        <v>85</v>
      </c>
      <c r="M4111" s="13">
        <v>0</v>
      </c>
      <c r="N4111" s="14">
        <f>D4111*$D$11</f>
        <v>74.100000000000009</v>
      </c>
      <c r="O4111" s="14">
        <f>E4111*$E$11</f>
        <v>0</v>
      </c>
      <c r="P4111" s="14">
        <f>F4111*$F$11</f>
        <v>0</v>
      </c>
      <c r="Q4111" s="14">
        <f>G4111*$G$11</f>
        <v>171</v>
      </c>
      <c r="R4111" s="14">
        <f>H4111*$H$11</f>
        <v>0</v>
      </c>
      <c r="S4111" s="14">
        <f>(N4111/100)*(I4111*$I$11)+(N4111/100)*(J4111*$J$11)</f>
        <v>177.84000000000003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436.05</v>
      </c>
      <c r="W4111" s="14">
        <f>(R4111/100)*(K4111*$K$11)+(R4111/100)*(L4111*$L$11)</f>
        <v>0</v>
      </c>
      <c r="X4111" s="14">
        <f t="shared" si="1292"/>
        <v>251.94000000000005</v>
      </c>
      <c r="Y4111" s="14">
        <f t="shared" si="1293"/>
        <v>0</v>
      </c>
      <c r="Z4111" s="14">
        <f t="shared" si="1294"/>
        <v>0</v>
      </c>
      <c r="AA4111" s="14">
        <f t="shared" si="1295"/>
        <v>607.04999999999995</v>
      </c>
      <c r="AB4111" s="14">
        <f t="shared" si="1297"/>
        <v>0</v>
      </c>
      <c r="AC4111" s="15">
        <f t="shared" si="1296"/>
        <v>859</v>
      </c>
      <c r="AD4111" s="48">
        <f>(ROUND(AC4111-AC4103,1)/AC4103)</f>
        <v>0.10810113519091846</v>
      </c>
      <c r="AE4111" s="113"/>
      <c r="AF4111" s="60"/>
    </row>
    <row r="4112" spans="1:32">
      <c r="A4112" s="99" t="s">
        <v>833</v>
      </c>
      <c r="B4112" s="87"/>
      <c r="C4112" s="21" t="s">
        <v>4</v>
      </c>
      <c r="D4112" s="12">
        <v>57</v>
      </c>
      <c r="E4112" s="12">
        <v>0</v>
      </c>
      <c r="F4112" s="12">
        <v>0</v>
      </c>
      <c r="G4112" s="12">
        <v>0</v>
      </c>
      <c r="H4112" s="12">
        <v>114</v>
      </c>
      <c r="I4112" s="13">
        <v>40</v>
      </c>
      <c r="J4112" s="13">
        <v>40</v>
      </c>
      <c r="K4112" s="13">
        <v>42.5</v>
      </c>
      <c r="L4112" s="13">
        <v>42.5</v>
      </c>
      <c r="M4112" s="13">
        <v>0</v>
      </c>
      <c r="N4112" s="14">
        <f>D4112*$D$12</f>
        <v>74.100000000000009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171</v>
      </c>
      <c r="S4112" s="14">
        <f>(N4112/100)*(I4112*$I$12)+(N4112/100)*(J4112*$J$12)</f>
        <v>177.84000000000003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436.05</v>
      </c>
      <c r="X4112" s="14">
        <f t="shared" si="1292"/>
        <v>251.94000000000005</v>
      </c>
      <c r="Y4112" s="14">
        <f t="shared" si="1293"/>
        <v>0</v>
      </c>
      <c r="Z4112" s="14">
        <f t="shared" si="1294"/>
        <v>0</v>
      </c>
      <c r="AA4112" s="14">
        <f t="shared" si="1295"/>
        <v>0</v>
      </c>
      <c r="AB4112" s="14">
        <f t="shared" si="1297"/>
        <v>607.04999999999995</v>
      </c>
      <c r="AC4112" s="15">
        <f t="shared" si="1296"/>
        <v>859</v>
      </c>
      <c r="AD4112" s="48">
        <f>(ROUND(AC4112-AC4103,1)/AC4103)</f>
        <v>0.10810113519091846</v>
      </c>
      <c r="AE4112" s="113"/>
      <c r="AF4112" s="60"/>
    </row>
    <row r="4113" spans="1:32">
      <c r="A4113" s="99" t="s">
        <v>834</v>
      </c>
      <c r="B4113" s="87"/>
      <c r="C4113" s="21" t="s">
        <v>327</v>
      </c>
      <c r="D4113" s="12">
        <v>114</v>
      </c>
      <c r="E4113" s="12">
        <v>0</v>
      </c>
      <c r="F4113" s="12">
        <v>0</v>
      </c>
      <c r="G4113" s="12">
        <v>0</v>
      </c>
      <c r="H4113" s="12">
        <v>0</v>
      </c>
      <c r="I4113" s="13">
        <v>40</v>
      </c>
      <c r="J4113" s="13">
        <v>40</v>
      </c>
      <c r="K4113" s="13">
        <v>0</v>
      </c>
      <c r="L4113" s="13">
        <v>0</v>
      </c>
      <c r="M4113" s="13">
        <v>70</v>
      </c>
      <c r="N4113" s="14">
        <f>D4113*$D$13</f>
        <v>171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769.5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92"/>
        <v>940.5</v>
      </c>
      <c r="Y4113" s="14">
        <f t="shared" si="1293"/>
        <v>0</v>
      </c>
      <c r="Z4113" s="14">
        <f t="shared" si="1294"/>
        <v>0</v>
      </c>
      <c r="AA4113" s="14">
        <f t="shared" si="1295"/>
        <v>0</v>
      </c>
      <c r="AB4113" s="14">
        <f t="shared" si="1297"/>
        <v>0</v>
      </c>
      <c r="AC4113" s="15">
        <f t="shared" si="1296"/>
        <v>940.5</v>
      </c>
      <c r="AD4113" s="48">
        <f>(ROUND(AC4113-AC4103,1)/AC4103)</f>
        <v>0.21323529411764705</v>
      </c>
      <c r="AE4113" s="113"/>
      <c r="AF4113" s="60"/>
    </row>
    <row r="4114" spans="1:32">
      <c r="A4114" s="99" t="s">
        <v>835</v>
      </c>
      <c r="B4114" s="87"/>
      <c r="C4114" s="21" t="s">
        <v>328</v>
      </c>
      <c r="D4114" s="12">
        <v>114</v>
      </c>
      <c r="E4114" s="12">
        <v>0</v>
      </c>
      <c r="F4114" s="12">
        <v>0</v>
      </c>
      <c r="G4114" s="12">
        <v>0</v>
      </c>
      <c r="H4114" s="12">
        <v>0</v>
      </c>
      <c r="I4114" s="13">
        <v>40</v>
      </c>
      <c r="J4114" s="13">
        <v>40</v>
      </c>
      <c r="K4114" s="13">
        <v>70</v>
      </c>
      <c r="L4114" s="13">
        <v>0</v>
      </c>
      <c r="M4114" s="13">
        <v>0</v>
      </c>
      <c r="N4114" s="14">
        <f>D4114*$D$14</f>
        <v>171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769.5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92"/>
        <v>940.5</v>
      </c>
      <c r="Y4114" s="14">
        <f t="shared" si="1293"/>
        <v>0</v>
      </c>
      <c r="Z4114" s="14">
        <f t="shared" si="1294"/>
        <v>0</v>
      </c>
      <c r="AA4114" s="14">
        <f t="shared" si="1295"/>
        <v>0</v>
      </c>
      <c r="AB4114" s="14">
        <f t="shared" si="1297"/>
        <v>0</v>
      </c>
      <c r="AC4114" s="15">
        <f t="shared" si="1296"/>
        <v>940.5</v>
      </c>
      <c r="AD4114" s="48">
        <f>(ROUND(AC4114-AC4103,1)/AC4103)</f>
        <v>0.21323529411764705</v>
      </c>
      <c r="AE4114" s="113"/>
      <c r="AF4114" s="60"/>
    </row>
    <row r="4115" spans="1:32">
      <c r="A4115" s="99"/>
      <c r="B4115" s="87"/>
      <c r="C4115" s="21" t="s">
        <v>329</v>
      </c>
      <c r="D4115" s="12">
        <v>114</v>
      </c>
      <c r="E4115" s="12">
        <v>0</v>
      </c>
      <c r="F4115" s="12">
        <v>0</v>
      </c>
      <c r="G4115" s="12">
        <v>0</v>
      </c>
      <c r="H4115" s="12">
        <v>0</v>
      </c>
      <c r="I4115" s="13">
        <v>40</v>
      </c>
      <c r="J4115" s="13">
        <v>40</v>
      </c>
      <c r="K4115" s="13">
        <v>0</v>
      </c>
      <c r="L4115" s="13">
        <v>70</v>
      </c>
      <c r="M4115" s="13">
        <v>0</v>
      </c>
      <c r="N4115" s="14">
        <f>D4115*$D$15</f>
        <v>171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769.5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92"/>
        <v>940.5</v>
      </c>
      <c r="Y4115" s="14">
        <f t="shared" si="1293"/>
        <v>0</v>
      </c>
      <c r="Z4115" s="14">
        <f t="shared" si="1294"/>
        <v>0</v>
      </c>
      <c r="AA4115" s="14">
        <f t="shared" si="1295"/>
        <v>0</v>
      </c>
      <c r="AB4115" s="14">
        <f t="shared" si="1297"/>
        <v>0</v>
      </c>
      <c r="AC4115" s="15">
        <f t="shared" si="1296"/>
        <v>940.5</v>
      </c>
      <c r="AD4115" s="48">
        <f>(ROUND(AC4115-AC4103,1)/AC4103)</f>
        <v>0.21323529411764705</v>
      </c>
      <c r="AE4115" s="113"/>
      <c r="AF4115" s="60"/>
    </row>
    <row r="4116" spans="1:32">
      <c r="A4116" s="99"/>
      <c r="B4116" s="87"/>
      <c r="C4116" s="21" t="s">
        <v>325</v>
      </c>
      <c r="D4116" s="12">
        <v>114</v>
      </c>
      <c r="E4116" s="12">
        <v>0</v>
      </c>
      <c r="F4116" s="12">
        <v>0</v>
      </c>
      <c r="G4116" s="12">
        <v>0</v>
      </c>
      <c r="H4116" s="12">
        <v>0</v>
      </c>
      <c r="I4116" s="13">
        <v>40</v>
      </c>
      <c r="J4116" s="13">
        <v>69</v>
      </c>
      <c r="K4116" s="13">
        <v>0</v>
      </c>
      <c r="L4116" s="13">
        <v>0</v>
      </c>
      <c r="M4116" s="13">
        <v>0</v>
      </c>
      <c r="N4116" s="14">
        <f>D4116*$D$16</f>
        <v>182.4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639.31200000000001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92"/>
        <v>821.71199999999999</v>
      </c>
      <c r="Y4116" s="14">
        <f t="shared" si="1293"/>
        <v>0</v>
      </c>
      <c r="Z4116" s="14">
        <f t="shared" si="1294"/>
        <v>0</v>
      </c>
      <c r="AA4116" s="14">
        <f t="shared" si="1295"/>
        <v>0</v>
      </c>
      <c r="AB4116" s="14">
        <f t="shared" si="1297"/>
        <v>0</v>
      </c>
      <c r="AC4116" s="15">
        <f t="shared" si="1296"/>
        <v>821.7</v>
      </c>
      <c r="AD4116" s="48">
        <f>(ROUND(AC4116-AC4103,1)/AC4103)</f>
        <v>5.9984520123839008E-2</v>
      </c>
      <c r="AE4116" s="113"/>
      <c r="AF4116" s="60"/>
    </row>
    <row r="4117" spans="1:32">
      <c r="A4117" s="99"/>
      <c r="B4117" s="87"/>
      <c r="C4117" s="21" t="s">
        <v>326</v>
      </c>
      <c r="D4117" s="12">
        <v>114</v>
      </c>
      <c r="E4117" s="12">
        <v>0</v>
      </c>
      <c r="F4117" s="12">
        <v>0</v>
      </c>
      <c r="G4117" s="12">
        <v>0</v>
      </c>
      <c r="H4117" s="12">
        <v>0</v>
      </c>
      <c r="I4117" s="13">
        <v>69</v>
      </c>
      <c r="J4117" s="13">
        <v>40</v>
      </c>
      <c r="K4117" s="13">
        <v>0</v>
      </c>
      <c r="L4117" s="13">
        <v>0</v>
      </c>
      <c r="M4117" s="13">
        <v>0</v>
      </c>
      <c r="N4117" s="14">
        <f>D4117*$D$17</f>
        <v>182.4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639.31200000000001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92"/>
        <v>821.71199999999999</v>
      </c>
      <c r="Y4117" s="14">
        <f t="shared" si="1293"/>
        <v>0</v>
      </c>
      <c r="Z4117" s="14">
        <f t="shared" si="1294"/>
        <v>0</v>
      </c>
      <c r="AA4117" s="14">
        <f t="shared" si="1295"/>
        <v>0</v>
      </c>
      <c r="AB4117" s="14">
        <f t="shared" si="1297"/>
        <v>0</v>
      </c>
      <c r="AC4117" s="15">
        <f t="shared" si="1296"/>
        <v>821.7</v>
      </c>
      <c r="AD4117" s="48">
        <f>(ROUND(AC4117-AC4103,1)/AC4103)</f>
        <v>5.9984520123839008E-2</v>
      </c>
      <c r="AE4117" s="113"/>
      <c r="AF4117" s="60"/>
    </row>
    <row r="4118" spans="1:32">
      <c r="A4118" s="106" t="s">
        <v>0</v>
      </c>
      <c r="B4118" s="88" t="s">
        <v>174</v>
      </c>
      <c r="C4118" s="50" t="s">
        <v>243</v>
      </c>
      <c r="D4118" s="11">
        <v>122</v>
      </c>
      <c r="E4118" s="11">
        <v>0</v>
      </c>
      <c r="F4118" s="11">
        <v>0</v>
      </c>
      <c r="G4118" s="11">
        <v>0</v>
      </c>
      <c r="H4118" s="11">
        <v>0</v>
      </c>
      <c r="I4118" s="51">
        <v>50</v>
      </c>
      <c r="J4118" s="51">
        <v>20</v>
      </c>
      <c r="K4118" s="51">
        <v>0</v>
      </c>
      <c r="L4118" s="51">
        <v>0</v>
      </c>
      <c r="M4118" s="51">
        <v>0</v>
      </c>
      <c r="N4118" s="52">
        <f>D4118*$D$3</f>
        <v>244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512.4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92"/>
        <v>756.4</v>
      </c>
      <c r="Y4118" s="52">
        <f t="shared" si="1293"/>
        <v>0</v>
      </c>
      <c r="Z4118" s="52">
        <f t="shared" si="1294"/>
        <v>0</v>
      </c>
      <c r="AA4118" s="52">
        <f t="shared" si="1295"/>
        <v>0</v>
      </c>
      <c r="AB4118" s="52">
        <f t="shared" si="1297"/>
        <v>0</v>
      </c>
      <c r="AC4118" s="53">
        <f>ROUND(X4118+Y4118+Z4118+AA4118+AB4118,1)</f>
        <v>756.4</v>
      </c>
      <c r="AD4118" s="58">
        <v>0</v>
      </c>
      <c r="AE4118" s="113"/>
      <c r="AF4118" s="60"/>
    </row>
    <row r="4119" spans="1:32">
      <c r="A4119" s="99" t="s">
        <v>802</v>
      </c>
      <c r="B4119" s="89">
        <v>20</v>
      </c>
      <c r="C4119" s="21" t="s">
        <v>324</v>
      </c>
      <c r="D4119" s="12">
        <v>122</v>
      </c>
      <c r="E4119" s="12">
        <v>0</v>
      </c>
      <c r="F4119" s="12">
        <v>0</v>
      </c>
      <c r="G4119" s="12">
        <v>0</v>
      </c>
      <c r="H4119" s="12">
        <v>0</v>
      </c>
      <c r="I4119" s="13">
        <v>64</v>
      </c>
      <c r="J4119" s="13">
        <v>35</v>
      </c>
      <c r="K4119" s="13">
        <v>0</v>
      </c>
      <c r="L4119" s="13">
        <v>0</v>
      </c>
      <c r="M4119" s="13">
        <v>0</v>
      </c>
      <c r="N4119" s="14">
        <f>D4119*$D$4</f>
        <v>195.20000000000002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676.36800000000005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92"/>
        <v>871.5680000000001</v>
      </c>
      <c r="Y4119" s="14">
        <f t="shared" si="1293"/>
        <v>0</v>
      </c>
      <c r="Z4119" s="14">
        <f t="shared" si="1294"/>
        <v>0</v>
      </c>
      <c r="AA4119" s="14">
        <f t="shared" si="1295"/>
        <v>0</v>
      </c>
      <c r="AB4119" s="14">
        <f>R4119+W4119</f>
        <v>0</v>
      </c>
      <c r="AC4119" s="15">
        <f>ROUND(X4119+Y4119+Z4119+AA4119+AB4119,1)</f>
        <v>871.6</v>
      </c>
      <c r="AD4119" s="48">
        <f>(ROUND(AC4119-AC4118,1)/AC4118)</f>
        <v>0.15230037017451084</v>
      </c>
      <c r="AE4119" s="113"/>
      <c r="AF4119" s="60"/>
    </row>
    <row r="4120" spans="1:32">
      <c r="A4120" s="99" t="s">
        <v>803</v>
      </c>
      <c r="B4120" s="89">
        <v>14</v>
      </c>
      <c r="C4120" s="21" t="s">
        <v>836</v>
      </c>
      <c r="D4120" s="12">
        <v>122</v>
      </c>
      <c r="E4120" s="12">
        <v>0</v>
      </c>
      <c r="F4120" s="12">
        <v>0</v>
      </c>
      <c r="G4120" s="12">
        <v>0</v>
      </c>
      <c r="H4120" s="12">
        <v>0</v>
      </c>
      <c r="I4120" s="13">
        <v>50</v>
      </c>
      <c r="J4120" s="13">
        <v>20</v>
      </c>
      <c r="K4120" s="13">
        <v>0</v>
      </c>
      <c r="L4120" s="13">
        <v>0</v>
      </c>
      <c r="M4120" s="13">
        <v>0</v>
      </c>
      <c r="N4120" s="14">
        <f>D4120*$D$5</f>
        <v>244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478.23999999999995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92"/>
        <v>722.24</v>
      </c>
      <c r="Y4120" s="14">
        <f t="shared" si="1293"/>
        <v>0</v>
      </c>
      <c r="Z4120" s="14">
        <f t="shared" si="1294"/>
        <v>0</v>
      </c>
      <c r="AA4120" s="14">
        <f t="shared" si="1295"/>
        <v>0</v>
      </c>
      <c r="AB4120" s="14">
        <f>R4120+W4120</f>
        <v>0</v>
      </c>
      <c r="AC4120" s="15">
        <f t="shared" ref="AC4120:AC4132" si="1298">ROUND(X4120+Y4120+Z4120+AA4120+AB4120,1)</f>
        <v>722.2</v>
      </c>
      <c r="AD4120" s="48">
        <f>(ROUND(AC4120-AC4118,1)/AC4118)</f>
        <v>-4.521417239555791E-2</v>
      </c>
      <c r="AE4120" s="113" t="s">
        <v>801</v>
      </c>
      <c r="AF4120" s="60"/>
    </row>
    <row r="4121" spans="1:32">
      <c r="A4121" s="99" t="s">
        <v>804</v>
      </c>
      <c r="B4121" s="89">
        <v>0</v>
      </c>
      <c r="C4121" s="21" t="s">
        <v>337</v>
      </c>
      <c r="D4121" s="12">
        <v>122</v>
      </c>
      <c r="E4121" s="12">
        <v>0</v>
      </c>
      <c r="F4121" s="12">
        <v>0</v>
      </c>
      <c r="G4121" s="12">
        <v>0</v>
      </c>
      <c r="H4121" s="12">
        <v>0</v>
      </c>
      <c r="I4121" s="13">
        <v>50</v>
      </c>
      <c r="J4121" s="13">
        <v>20</v>
      </c>
      <c r="K4121" s="13">
        <v>0</v>
      </c>
      <c r="L4121" s="13">
        <v>0</v>
      </c>
      <c r="M4121" s="13">
        <v>0</v>
      </c>
      <c r="N4121" s="14">
        <f>D4121*$D$6</f>
        <v>244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478.23999999999995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92"/>
        <v>722.24</v>
      </c>
      <c r="Y4121" s="14">
        <f t="shared" si="1293"/>
        <v>0</v>
      </c>
      <c r="Z4121" s="14">
        <f t="shared" si="1294"/>
        <v>0</v>
      </c>
      <c r="AA4121" s="14">
        <f t="shared" si="1295"/>
        <v>0</v>
      </c>
      <c r="AB4121" s="14">
        <f t="shared" ref="AB4121:AB4133" si="1299">R4121+W4121</f>
        <v>0</v>
      </c>
      <c r="AC4121" s="15">
        <f t="shared" si="1298"/>
        <v>722.2</v>
      </c>
      <c r="AD4121" s="48">
        <f>(ROUND(AC4121-AC4118,1)/AC4118)</f>
        <v>-4.521417239555791E-2</v>
      </c>
      <c r="AE4121" s="113"/>
      <c r="AF4121" s="60"/>
    </row>
    <row r="4122" spans="1:32">
      <c r="A4122" s="99" t="s">
        <v>805</v>
      </c>
      <c r="B4122" s="89">
        <v>0</v>
      </c>
      <c r="C4122" s="21" t="s">
        <v>338</v>
      </c>
      <c r="D4122" s="12">
        <v>122</v>
      </c>
      <c r="E4122" s="12">
        <v>0</v>
      </c>
      <c r="F4122" s="12">
        <v>0</v>
      </c>
      <c r="G4122" s="12">
        <v>0</v>
      </c>
      <c r="H4122" s="12">
        <v>0</v>
      </c>
      <c r="I4122" s="13">
        <v>50</v>
      </c>
      <c r="J4122" s="13">
        <v>20</v>
      </c>
      <c r="K4122" s="13">
        <v>0</v>
      </c>
      <c r="L4122" s="13">
        <v>0</v>
      </c>
      <c r="M4122" s="13">
        <v>0</v>
      </c>
      <c r="N4122" s="14">
        <f>D4122*$D$7</f>
        <v>244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478.23999999999995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92"/>
        <v>722.24</v>
      </c>
      <c r="Y4122" s="14">
        <f t="shared" si="1293"/>
        <v>0</v>
      </c>
      <c r="Z4122" s="14">
        <f t="shared" si="1294"/>
        <v>0</v>
      </c>
      <c r="AA4122" s="14">
        <f t="shared" si="1295"/>
        <v>0</v>
      </c>
      <c r="AB4122" s="14">
        <f t="shared" si="1299"/>
        <v>0</v>
      </c>
      <c r="AC4122" s="15">
        <f t="shared" si="1298"/>
        <v>722.2</v>
      </c>
      <c r="AD4122" s="48">
        <f>(ROUND(AC4122-AC4118,1)/AC4118)</f>
        <v>-4.521417239555791E-2</v>
      </c>
      <c r="AE4122" s="113"/>
      <c r="AF4122" s="60"/>
    </row>
    <row r="4123" spans="1:32">
      <c r="A4123" s="99" t="s">
        <v>655</v>
      </c>
      <c r="B4123" s="89"/>
      <c r="C4123" s="21" t="s">
        <v>339</v>
      </c>
      <c r="D4123" s="12">
        <v>122</v>
      </c>
      <c r="E4123" s="12">
        <v>0</v>
      </c>
      <c r="F4123" s="12">
        <v>0</v>
      </c>
      <c r="G4123" s="12">
        <v>0</v>
      </c>
      <c r="H4123" s="12">
        <v>0</v>
      </c>
      <c r="I4123" s="13">
        <v>50</v>
      </c>
      <c r="J4123" s="13">
        <v>20</v>
      </c>
      <c r="K4123" s="13">
        <v>0</v>
      </c>
      <c r="L4123" s="13">
        <v>0</v>
      </c>
      <c r="M4123" s="13">
        <v>0</v>
      </c>
      <c r="N4123" s="14">
        <f>D4123*$D$8</f>
        <v>244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478.23999999999995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92"/>
        <v>722.24</v>
      </c>
      <c r="Y4123" s="14">
        <f t="shared" si="1293"/>
        <v>0</v>
      </c>
      <c r="Z4123" s="14">
        <f t="shared" si="1294"/>
        <v>0</v>
      </c>
      <c r="AA4123" s="14">
        <f t="shared" si="1295"/>
        <v>0</v>
      </c>
      <c r="AB4123" s="14">
        <f t="shared" si="1299"/>
        <v>0</v>
      </c>
      <c r="AC4123" s="15">
        <f t="shared" si="1298"/>
        <v>722.2</v>
      </c>
      <c r="AD4123" s="48">
        <f>(ROUND(AC4123-AC4118,1)/AC4118)</f>
        <v>-4.521417239555791E-2</v>
      </c>
      <c r="AE4123" s="113"/>
      <c r="AF4123" s="60"/>
    </row>
    <row r="4124" spans="1:32">
      <c r="A4124" s="99" t="s">
        <v>596</v>
      </c>
      <c r="B4124" s="89"/>
      <c r="C4124" s="21" t="s">
        <v>1</v>
      </c>
      <c r="D4124" s="12">
        <v>61</v>
      </c>
      <c r="E4124" s="12">
        <v>122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75</v>
      </c>
      <c r="L4124" s="13">
        <v>0</v>
      </c>
      <c r="M4124" s="13">
        <v>0</v>
      </c>
      <c r="N4124" s="14">
        <f>D4124*$D$9</f>
        <v>79.3</v>
      </c>
      <c r="O4124" s="14">
        <f>E4124*$E$9</f>
        <v>183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166.52999999999997</v>
      </c>
      <c r="T4124" s="14">
        <f>(O4124/100)*(K4124*$K$9)</f>
        <v>411.75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92"/>
        <v>245.82999999999998</v>
      </c>
      <c r="Y4124" s="14">
        <f t="shared" si="1293"/>
        <v>594.75</v>
      </c>
      <c r="Z4124" s="14">
        <f t="shared" si="1294"/>
        <v>0</v>
      </c>
      <c r="AA4124" s="14">
        <f t="shared" si="1295"/>
        <v>0</v>
      </c>
      <c r="AB4124" s="14">
        <f t="shared" si="1299"/>
        <v>0</v>
      </c>
      <c r="AC4124" s="15">
        <f t="shared" si="1298"/>
        <v>840.6</v>
      </c>
      <c r="AD4124" s="48">
        <f>(ROUND(AC4124-AC4118,1)/AC4118)</f>
        <v>0.1113167636171338</v>
      </c>
      <c r="AE4124" s="113"/>
      <c r="AF4124" s="60"/>
    </row>
    <row r="4125" spans="1:32">
      <c r="A4125" s="99" t="s">
        <v>831</v>
      </c>
      <c r="B4125" s="89"/>
      <c r="C4125" s="21" t="s">
        <v>2</v>
      </c>
      <c r="D4125" s="12">
        <v>61</v>
      </c>
      <c r="E4125" s="12">
        <v>0</v>
      </c>
      <c r="F4125" s="12">
        <v>122</v>
      </c>
      <c r="G4125" s="12">
        <v>0</v>
      </c>
      <c r="H4125" s="12">
        <v>0</v>
      </c>
      <c r="I4125" s="13">
        <v>50</v>
      </c>
      <c r="J4125" s="13">
        <v>20</v>
      </c>
      <c r="K4125" s="13">
        <v>37.5</v>
      </c>
      <c r="L4125" s="13">
        <v>37.5</v>
      </c>
      <c r="M4125" s="13">
        <v>0</v>
      </c>
      <c r="N4125" s="14">
        <f>D4125*$D$10</f>
        <v>79.3</v>
      </c>
      <c r="O4125" s="14">
        <f>E4125*$E$10</f>
        <v>0</v>
      </c>
      <c r="P4125" s="14">
        <f>F4125*$F$10</f>
        <v>183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166.52999999999997</v>
      </c>
      <c r="T4125" s="14">
        <f>(O4125/100)*(K4125*$J$10)</f>
        <v>0</v>
      </c>
      <c r="U4125" s="14">
        <f>(P4125/100)*(K4125*$K$10)+(P4125/100)*(L4125*$L$10)</f>
        <v>411.75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92"/>
        <v>245.82999999999998</v>
      </c>
      <c r="Y4125" s="14">
        <f t="shared" si="1293"/>
        <v>0</v>
      </c>
      <c r="Z4125" s="14">
        <f t="shared" si="1294"/>
        <v>594.75</v>
      </c>
      <c r="AA4125" s="14">
        <f t="shared" si="1295"/>
        <v>0</v>
      </c>
      <c r="AB4125" s="14">
        <f t="shared" si="1299"/>
        <v>0</v>
      </c>
      <c r="AC4125" s="15">
        <f t="shared" si="1298"/>
        <v>840.6</v>
      </c>
      <c r="AD4125" s="48">
        <f>(ROUND(AC4125-AC4118,1)/AC4118)</f>
        <v>0.1113167636171338</v>
      </c>
      <c r="AE4125" s="113"/>
      <c r="AF4125" s="60"/>
    </row>
    <row r="4126" spans="1:32">
      <c r="A4126" s="99" t="s">
        <v>832</v>
      </c>
      <c r="B4126" s="89"/>
      <c r="C4126" s="21" t="s">
        <v>3</v>
      </c>
      <c r="D4126" s="12">
        <v>61</v>
      </c>
      <c r="E4126" s="12">
        <v>0</v>
      </c>
      <c r="F4126" s="12">
        <v>0</v>
      </c>
      <c r="G4126" s="12">
        <v>122</v>
      </c>
      <c r="H4126" s="12">
        <v>0</v>
      </c>
      <c r="I4126" s="13">
        <v>50</v>
      </c>
      <c r="J4126" s="13">
        <v>20</v>
      </c>
      <c r="K4126" s="13">
        <v>0</v>
      </c>
      <c r="L4126" s="13">
        <v>75</v>
      </c>
      <c r="M4126" s="13">
        <v>0</v>
      </c>
      <c r="N4126" s="14">
        <f>D4126*$D$11</f>
        <v>79.3</v>
      </c>
      <c r="O4126" s="14">
        <f>E4126*$E$11</f>
        <v>0</v>
      </c>
      <c r="P4126" s="14">
        <f>F4126*$F$11</f>
        <v>0</v>
      </c>
      <c r="Q4126" s="14">
        <f>G4126*$G$11</f>
        <v>183</v>
      </c>
      <c r="R4126" s="14">
        <f>H4126*$H$11</f>
        <v>0</v>
      </c>
      <c r="S4126" s="14">
        <f>(N4126/100)*(I4126*$I$11)+(N4126/100)*(J4126*$J$11)</f>
        <v>166.52999999999997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411.75</v>
      </c>
      <c r="W4126" s="14">
        <f>(R4126/100)*(K4126*$K$11)+(R4126/100)*(L4126*$L$11)</f>
        <v>0</v>
      </c>
      <c r="X4126" s="14">
        <f t="shared" si="1292"/>
        <v>245.82999999999998</v>
      </c>
      <c r="Y4126" s="14">
        <f t="shared" si="1293"/>
        <v>0</v>
      </c>
      <c r="Z4126" s="14">
        <f t="shared" si="1294"/>
        <v>0</v>
      </c>
      <c r="AA4126" s="14">
        <f t="shared" si="1295"/>
        <v>594.75</v>
      </c>
      <c r="AB4126" s="14">
        <f t="shared" si="1299"/>
        <v>0</v>
      </c>
      <c r="AC4126" s="15">
        <f t="shared" si="1298"/>
        <v>840.6</v>
      </c>
      <c r="AD4126" s="48">
        <f>(ROUND(AC4126-AC4118,1)/AC4118)</f>
        <v>0.1113167636171338</v>
      </c>
      <c r="AE4126" s="113"/>
      <c r="AF4126" s="60"/>
    </row>
    <row r="4127" spans="1:32">
      <c r="A4127" s="99" t="s">
        <v>833</v>
      </c>
      <c r="B4127" s="89"/>
      <c r="C4127" s="21" t="s">
        <v>4</v>
      </c>
      <c r="D4127" s="12">
        <v>61</v>
      </c>
      <c r="E4127" s="12">
        <v>0</v>
      </c>
      <c r="F4127" s="12">
        <v>0</v>
      </c>
      <c r="G4127" s="12">
        <v>0</v>
      </c>
      <c r="H4127" s="12">
        <v>122</v>
      </c>
      <c r="I4127" s="13">
        <v>50</v>
      </c>
      <c r="J4127" s="13">
        <v>20</v>
      </c>
      <c r="K4127" s="13">
        <v>37.5</v>
      </c>
      <c r="L4127" s="13">
        <v>37.5</v>
      </c>
      <c r="M4127" s="13">
        <v>0</v>
      </c>
      <c r="N4127" s="14">
        <f>D4127*$D$12</f>
        <v>79.3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183</v>
      </c>
      <c r="S4127" s="14">
        <f>(N4127/100)*(I4127*$I$12)+(N4127/100)*(J4127*$J$12)</f>
        <v>166.52999999999997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411.75</v>
      </c>
      <c r="X4127" s="14">
        <f t="shared" si="1292"/>
        <v>245.82999999999998</v>
      </c>
      <c r="Y4127" s="14">
        <f t="shared" si="1293"/>
        <v>0</v>
      </c>
      <c r="Z4127" s="14">
        <f t="shared" si="1294"/>
        <v>0</v>
      </c>
      <c r="AA4127" s="14">
        <f t="shared" si="1295"/>
        <v>0</v>
      </c>
      <c r="AB4127" s="14">
        <f t="shared" si="1299"/>
        <v>594.75</v>
      </c>
      <c r="AC4127" s="15">
        <f t="shared" si="1298"/>
        <v>840.6</v>
      </c>
      <c r="AD4127" s="48">
        <f>(ROUND(AC4127-AC4118,1)/AC4118)</f>
        <v>0.1113167636171338</v>
      </c>
      <c r="AE4127" s="113"/>
      <c r="AF4127" s="60"/>
    </row>
    <row r="4128" spans="1:32">
      <c r="A4128" s="99" t="s">
        <v>834</v>
      </c>
      <c r="B4128" s="89"/>
      <c r="C4128" s="21" t="s">
        <v>327</v>
      </c>
      <c r="D4128" s="12">
        <v>122</v>
      </c>
      <c r="E4128" s="12">
        <v>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0</v>
      </c>
      <c r="L4128" s="13">
        <v>0</v>
      </c>
      <c r="M4128" s="13">
        <v>65</v>
      </c>
      <c r="N4128" s="14">
        <f>D4128*$D$13</f>
        <v>183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741.15000000000009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92"/>
        <v>924.15000000000009</v>
      </c>
      <c r="Y4128" s="14">
        <f t="shared" si="1293"/>
        <v>0</v>
      </c>
      <c r="Z4128" s="14">
        <f t="shared" si="1294"/>
        <v>0</v>
      </c>
      <c r="AA4128" s="14">
        <f t="shared" si="1295"/>
        <v>0</v>
      </c>
      <c r="AB4128" s="14">
        <f t="shared" si="1299"/>
        <v>0</v>
      </c>
      <c r="AC4128" s="15">
        <f t="shared" si="1298"/>
        <v>924.2</v>
      </c>
      <c r="AD4128" s="48">
        <f>(ROUND(AC4128-AC4118,1)/AC4118)</f>
        <v>0.22184029613960871</v>
      </c>
      <c r="AE4128" s="113"/>
      <c r="AF4128" s="60"/>
    </row>
    <row r="4129" spans="1:32">
      <c r="A4129" s="99" t="s">
        <v>835</v>
      </c>
      <c r="B4129" s="89"/>
      <c r="C4129" s="21" t="s">
        <v>328</v>
      </c>
      <c r="D4129" s="12">
        <v>122</v>
      </c>
      <c r="E4129" s="12">
        <v>0</v>
      </c>
      <c r="F4129" s="12">
        <v>0</v>
      </c>
      <c r="G4129" s="12">
        <v>0</v>
      </c>
      <c r="H4129" s="12">
        <v>0</v>
      </c>
      <c r="I4129" s="13">
        <v>50</v>
      </c>
      <c r="J4129" s="13">
        <v>20</v>
      </c>
      <c r="K4129" s="13">
        <v>65</v>
      </c>
      <c r="L4129" s="13">
        <v>0</v>
      </c>
      <c r="M4129" s="13">
        <v>0</v>
      </c>
      <c r="N4129" s="14">
        <f>D4129*$D$14</f>
        <v>183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741.15000000000009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92"/>
        <v>924.15000000000009</v>
      </c>
      <c r="Y4129" s="14">
        <f t="shared" si="1293"/>
        <v>0</v>
      </c>
      <c r="Z4129" s="14">
        <f t="shared" si="1294"/>
        <v>0</v>
      </c>
      <c r="AA4129" s="14">
        <f t="shared" si="1295"/>
        <v>0</v>
      </c>
      <c r="AB4129" s="14">
        <f t="shared" si="1299"/>
        <v>0</v>
      </c>
      <c r="AC4129" s="15">
        <f t="shared" si="1298"/>
        <v>924.2</v>
      </c>
      <c r="AD4129" s="48">
        <f>(ROUND(AC4129-AC4118,1)/AC4118)</f>
        <v>0.22184029613960871</v>
      </c>
      <c r="AE4129" s="113"/>
      <c r="AF4129" s="60"/>
    </row>
    <row r="4130" spans="1:32">
      <c r="A4130" s="99"/>
      <c r="B4130" s="89"/>
      <c r="C4130" s="21" t="s">
        <v>329</v>
      </c>
      <c r="D4130" s="12">
        <v>122</v>
      </c>
      <c r="E4130" s="12">
        <v>0</v>
      </c>
      <c r="F4130" s="12">
        <v>0</v>
      </c>
      <c r="G4130" s="12">
        <v>0</v>
      </c>
      <c r="H4130" s="12">
        <v>0</v>
      </c>
      <c r="I4130" s="13">
        <v>50</v>
      </c>
      <c r="J4130" s="13">
        <v>20</v>
      </c>
      <c r="K4130" s="13">
        <v>0</v>
      </c>
      <c r="L4130" s="13">
        <v>65</v>
      </c>
      <c r="M4130" s="13">
        <v>0</v>
      </c>
      <c r="N4130" s="14">
        <f>D4130*$D$15</f>
        <v>183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741.15000000000009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92"/>
        <v>924.15000000000009</v>
      </c>
      <c r="Y4130" s="14">
        <f t="shared" si="1293"/>
        <v>0</v>
      </c>
      <c r="Z4130" s="14">
        <f t="shared" si="1294"/>
        <v>0</v>
      </c>
      <c r="AA4130" s="14">
        <f t="shared" si="1295"/>
        <v>0</v>
      </c>
      <c r="AB4130" s="14">
        <f t="shared" si="1299"/>
        <v>0</v>
      </c>
      <c r="AC4130" s="15">
        <f t="shared" si="1298"/>
        <v>924.2</v>
      </c>
      <c r="AD4130" s="48">
        <f>(ROUND(AC4130-AC4118,1)/AC4118)</f>
        <v>0.22184029613960871</v>
      </c>
      <c r="AE4130" s="113"/>
      <c r="AF4130" s="60"/>
    </row>
    <row r="4131" spans="1:32">
      <c r="A4131" s="99"/>
      <c r="B4131" s="89"/>
      <c r="C4131" s="21" t="s">
        <v>325</v>
      </c>
      <c r="D4131" s="12">
        <v>122</v>
      </c>
      <c r="E4131" s="12">
        <v>0</v>
      </c>
      <c r="F4131" s="12">
        <v>0</v>
      </c>
      <c r="G4131" s="12">
        <v>0</v>
      </c>
      <c r="H4131" s="12">
        <v>0</v>
      </c>
      <c r="I4131" s="13">
        <v>50</v>
      </c>
      <c r="J4131" s="13">
        <v>51</v>
      </c>
      <c r="K4131" s="13">
        <v>0</v>
      </c>
      <c r="L4131" s="13">
        <v>0</v>
      </c>
      <c r="M4131" s="13">
        <v>0</v>
      </c>
      <c r="N4131" s="14">
        <f>D4131*$D$16</f>
        <v>195.20000000000002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545.58400000000006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92"/>
        <v>740.78400000000011</v>
      </c>
      <c r="Y4131" s="14">
        <f t="shared" si="1293"/>
        <v>0</v>
      </c>
      <c r="Z4131" s="14">
        <f t="shared" si="1294"/>
        <v>0</v>
      </c>
      <c r="AA4131" s="14">
        <f t="shared" si="1295"/>
        <v>0</v>
      </c>
      <c r="AB4131" s="14">
        <f t="shared" si="1299"/>
        <v>0</v>
      </c>
      <c r="AC4131" s="15">
        <f t="shared" si="1298"/>
        <v>740.8</v>
      </c>
      <c r="AD4131" s="48">
        <f>(ROUND(AC4131-AC4118,1)/AC4118)</f>
        <v>-2.0624008461131677E-2</v>
      </c>
      <c r="AE4131" s="113"/>
      <c r="AF4131" s="60"/>
    </row>
    <row r="4132" spans="1:32">
      <c r="A4132" s="99"/>
      <c r="B4132" s="89"/>
      <c r="C4132" s="21" t="s">
        <v>326</v>
      </c>
      <c r="D4132" s="12">
        <v>122</v>
      </c>
      <c r="E4132" s="12">
        <v>0</v>
      </c>
      <c r="F4132" s="12">
        <v>0</v>
      </c>
      <c r="G4132" s="12">
        <v>0</v>
      </c>
      <c r="H4132" s="12">
        <v>0</v>
      </c>
      <c r="I4132" s="13">
        <v>74</v>
      </c>
      <c r="J4132" s="13">
        <v>20</v>
      </c>
      <c r="K4132" s="13">
        <v>0</v>
      </c>
      <c r="L4132" s="13">
        <v>0</v>
      </c>
      <c r="M4132" s="13">
        <v>0</v>
      </c>
      <c r="N4132" s="14">
        <f>D4132*$D$17</f>
        <v>195.20000000000002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689.05600000000004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92"/>
        <v>884.25600000000009</v>
      </c>
      <c r="Y4132" s="14">
        <f t="shared" si="1293"/>
        <v>0</v>
      </c>
      <c r="Z4132" s="14">
        <f t="shared" si="1294"/>
        <v>0</v>
      </c>
      <c r="AA4132" s="14">
        <f t="shared" si="1295"/>
        <v>0</v>
      </c>
      <c r="AB4132" s="14">
        <f t="shared" si="1299"/>
        <v>0</v>
      </c>
      <c r="AC4132" s="15">
        <f t="shared" si="1298"/>
        <v>884.3</v>
      </c>
      <c r="AD4132" s="48">
        <f>(ROUND(AC4132-AC4118,1)/AC4118)</f>
        <v>0.16909042834479113</v>
      </c>
      <c r="AE4132" s="113"/>
      <c r="AF4132" s="60"/>
    </row>
    <row r="4133" spans="1:32">
      <c r="A4133" s="106" t="s">
        <v>0</v>
      </c>
      <c r="B4133" s="86" t="s">
        <v>175</v>
      </c>
      <c r="C4133" s="50" t="s">
        <v>243</v>
      </c>
      <c r="D4133" s="11">
        <v>124</v>
      </c>
      <c r="E4133" s="11">
        <v>0</v>
      </c>
      <c r="F4133" s="11">
        <v>0</v>
      </c>
      <c r="G4133" s="11">
        <v>0</v>
      </c>
      <c r="H4133" s="11">
        <v>0</v>
      </c>
      <c r="I4133" s="51">
        <v>30</v>
      </c>
      <c r="J4133" s="51">
        <v>40</v>
      </c>
      <c r="K4133" s="51">
        <v>0</v>
      </c>
      <c r="L4133" s="51">
        <v>0</v>
      </c>
      <c r="M4133" s="51">
        <v>0</v>
      </c>
      <c r="N4133" s="52">
        <f>D4133*$D$3</f>
        <v>248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520.79999999999995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92"/>
        <v>768.8</v>
      </c>
      <c r="Y4133" s="52">
        <f t="shared" si="1293"/>
        <v>0</v>
      </c>
      <c r="Z4133" s="52">
        <f t="shared" si="1294"/>
        <v>0</v>
      </c>
      <c r="AA4133" s="52">
        <f t="shared" si="1295"/>
        <v>0</v>
      </c>
      <c r="AB4133" s="52">
        <f t="shared" si="1299"/>
        <v>0</v>
      </c>
      <c r="AC4133" s="53">
        <f>ROUND(X4133+Y4133+Z4133+AA4133+AB4133,1)</f>
        <v>768.8</v>
      </c>
      <c r="AD4133" s="58">
        <v>0</v>
      </c>
      <c r="AE4133" s="113"/>
      <c r="AF4133" s="60"/>
    </row>
    <row r="4134" spans="1:32">
      <c r="A4134" s="99" t="s">
        <v>802</v>
      </c>
      <c r="B4134" s="87">
        <v>14</v>
      </c>
      <c r="C4134" s="21" t="s">
        <v>324</v>
      </c>
      <c r="D4134" s="12">
        <v>124</v>
      </c>
      <c r="E4134" s="12">
        <v>0</v>
      </c>
      <c r="F4134" s="12">
        <v>0</v>
      </c>
      <c r="G4134" s="12">
        <v>0</v>
      </c>
      <c r="H4134" s="12">
        <v>0</v>
      </c>
      <c r="I4134" s="13">
        <v>44</v>
      </c>
      <c r="J4134" s="13">
        <v>55</v>
      </c>
      <c r="K4134" s="13">
        <v>0</v>
      </c>
      <c r="L4134" s="13">
        <v>0</v>
      </c>
      <c r="M4134" s="13">
        <v>0</v>
      </c>
      <c r="N4134" s="14">
        <f>D4134*$D$4</f>
        <v>198.4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687.45600000000002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92"/>
        <v>885.85599999999999</v>
      </c>
      <c r="Y4134" s="14">
        <f t="shared" si="1293"/>
        <v>0</v>
      </c>
      <c r="Z4134" s="14">
        <f t="shared" si="1294"/>
        <v>0</v>
      </c>
      <c r="AA4134" s="14">
        <f t="shared" si="1295"/>
        <v>0</v>
      </c>
      <c r="AB4134" s="14">
        <f>R4134+W4134</f>
        <v>0</v>
      </c>
      <c r="AC4134" s="15">
        <f>ROUND(X4134+Y4134+Z4134+AA4134+AB4134,1)</f>
        <v>885.9</v>
      </c>
      <c r="AD4134" s="48">
        <f>(ROUND(AC4134-AC4133,1)/AC4133)</f>
        <v>0.15231529656607701</v>
      </c>
      <c r="AE4134" s="113"/>
      <c r="AF4134" s="60"/>
    </row>
    <row r="4135" spans="1:32">
      <c r="A4135" s="99" t="s">
        <v>803</v>
      </c>
      <c r="B4135" s="87">
        <v>20</v>
      </c>
      <c r="C4135" s="21" t="s">
        <v>836</v>
      </c>
      <c r="D4135" s="12">
        <v>124</v>
      </c>
      <c r="E4135" s="12">
        <v>0</v>
      </c>
      <c r="F4135" s="12">
        <v>0</v>
      </c>
      <c r="G4135" s="12">
        <v>0</v>
      </c>
      <c r="H4135" s="12">
        <v>0</v>
      </c>
      <c r="I4135" s="13">
        <v>30</v>
      </c>
      <c r="J4135" s="13">
        <v>40</v>
      </c>
      <c r="K4135" s="13">
        <v>0</v>
      </c>
      <c r="L4135" s="13">
        <v>0</v>
      </c>
      <c r="M4135" s="13">
        <v>0</v>
      </c>
      <c r="N4135" s="14">
        <f>D4135*$D$5</f>
        <v>248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486.08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92"/>
        <v>734.07999999999993</v>
      </c>
      <c r="Y4135" s="14">
        <f t="shared" si="1293"/>
        <v>0</v>
      </c>
      <c r="Z4135" s="14">
        <f t="shared" si="1294"/>
        <v>0</v>
      </c>
      <c r="AA4135" s="14">
        <f t="shared" si="1295"/>
        <v>0</v>
      </c>
      <c r="AB4135" s="14">
        <f>R4135+W4135</f>
        <v>0</v>
      </c>
      <c r="AC4135" s="15">
        <f t="shared" ref="AC4135:AC4147" si="1300">ROUND(X4135+Y4135+Z4135+AA4135+AB4135,1)</f>
        <v>734.1</v>
      </c>
      <c r="AD4135" s="48">
        <f>(ROUND(AC4135-AC4133,1)/AC4133)</f>
        <v>-4.5135275754422485E-2</v>
      </c>
      <c r="AE4135" s="113" t="s">
        <v>801</v>
      </c>
      <c r="AF4135" s="60"/>
    </row>
    <row r="4136" spans="1:32">
      <c r="A4136" s="99" t="s">
        <v>804</v>
      </c>
      <c r="B4136" s="87">
        <v>0</v>
      </c>
      <c r="C4136" s="21" t="s">
        <v>337</v>
      </c>
      <c r="D4136" s="12">
        <v>124</v>
      </c>
      <c r="E4136" s="12">
        <v>0</v>
      </c>
      <c r="F4136" s="12">
        <v>0</v>
      </c>
      <c r="G4136" s="12">
        <v>0</v>
      </c>
      <c r="H4136" s="12">
        <v>0</v>
      </c>
      <c r="I4136" s="13">
        <v>30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D4136*$D$6</f>
        <v>248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486.08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92"/>
        <v>734.07999999999993</v>
      </c>
      <c r="Y4136" s="14">
        <f t="shared" si="1293"/>
        <v>0</v>
      </c>
      <c r="Z4136" s="14">
        <f t="shared" si="1294"/>
        <v>0</v>
      </c>
      <c r="AA4136" s="14">
        <f t="shared" si="1295"/>
        <v>0</v>
      </c>
      <c r="AB4136" s="14">
        <f t="shared" ref="AB4136:AB4148" si="1301">R4136+W4136</f>
        <v>0</v>
      </c>
      <c r="AC4136" s="15">
        <f t="shared" si="1300"/>
        <v>734.1</v>
      </c>
      <c r="AD4136" s="48">
        <f>(ROUND(AC4136-AC4133,1)/AC4133)</f>
        <v>-4.5135275754422485E-2</v>
      </c>
      <c r="AE4136" s="113"/>
      <c r="AF4136" s="60"/>
    </row>
    <row r="4137" spans="1:32">
      <c r="A4137" s="99" t="s">
        <v>805</v>
      </c>
      <c r="B4137" s="87">
        <v>0</v>
      </c>
      <c r="C4137" s="21" t="s">
        <v>338</v>
      </c>
      <c r="D4137" s="12">
        <v>124</v>
      </c>
      <c r="E4137" s="12">
        <v>0</v>
      </c>
      <c r="F4137" s="12">
        <v>0</v>
      </c>
      <c r="G4137" s="12">
        <v>0</v>
      </c>
      <c r="H4137" s="12">
        <v>0</v>
      </c>
      <c r="I4137" s="13">
        <v>30</v>
      </c>
      <c r="J4137" s="13">
        <v>40</v>
      </c>
      <c r="K4137" s="13">
        <v>0</v>
      </c>
      <c r="L4137" s="13">
        <v>0</v>
      </c>
      <c r="M4137" s="13">
        <v>0</v>
      </c>
      <c r="N4137" s="14">
        <f>D4137*$D$7</f>
        <v>248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486.08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92"/>
        <v>734.07999999999993</v>
      </c>
      <c r="Y4137" s="14">
        <f t="shared" si="1293"/>
        <v>0</v>
      </c>
      <c r="Z4137" s="14">
        <f t="shared" si="1294"/>
        <v>0</v>
      </c>
      <c r="AA4137" s="14">
        <f t="shared" si="1295"/>
        <v>0</v>
      </c>
      <c r="AB4137" s="14">
        <f t="shared" si="1301"/>
        <v>0</v>
      </c>
      <c r="AC4137" s="15">
        <f t="shared" si="1300"/>
        <v>734.1</v>
      </c>
      <c r="AD4137" s="48">
        <f>(ROUND(AC4137-AC4133,1)/AC4133)</f>
        <v>-4.5135275754422485E-2</v>
      </c>
      <c r="AE4137" s="113"/>
      <c r="AF4137" s="60"/>
    </row>
    <row r="4138" spans="1:32">
      <c r="A4138" s="99" t="s">
        <v>655</v>
      </c>
      <c r="B4138" s="87"/>
      <c r="C4138" s="21" t="s">
        <v>339</v>
      </c>
      <c r="D4138" s="12">
        <v>124</v>
      </c>
      <c r="E4138" s="12">
        <v>0</v>
      </c>
      <c r="F4138" s="12">
        <v>0</v>
      </c>
      <c r="G4138" s="12">
        <v>0</v>
      </c>
      <c r="H4138" s="12">
        <v>0</v>
      </c>
      <c r="I4138" s="13">
        <v>30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D4138*$D$8</f>
        <v>248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486.08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92"/>
        <v>734.07999999999993</v>
      </c>
      <c r="Y4138" s="14">
        <f t="shared" si="1293"/>
        <v>0</v>
      </c>
      <c r="Z4138" s="14">
        <f t="shared" si="1294"/>
        <v>0</v>
      </c>
      <c r="AA4138" s="14">
        <f t="shared" si="1295"/>
        <v>0</v>
      </c>
      <c r="AB4138" s="14">
        <f t="shared" si="1301"/>
        <v>0</v>
      </c>
      <c r="AC4138" s="15">
        <f t="shared" si="1300"/>
        <v>734.1</v>
      </c>
      <c r="AD4138" s="48">
        <f>(ROUND(AC4138-AC4133,1)/AC4133)</f>
        <v>-4.5135275754422485E-2</v>
      </c>
      <c r="AE4138" s="113"/>
      <c r="AF4138" s="60"/>
    </row>
    <row r="4139" spans="1:32">
      <c r="A4139" s="99" t="s">
        <v>596</v>
      </c>
      <c r="B4139" s="87"/>
      <c r="C4139" s="21" t="s">
        <v>1</v>
      </c>
      <c r="D4139" s="12">
        <v>62</v>
      </c>
      <c r="E4139" s="12">
        <v>124</v>
      </c>
      <c r="F4139" s="12">
        <v>0</v>
      </c>
      <c r="G4139" s="12">
        <v>0</v>
      </c>
      <c r="H4139" s="12">
        <v>0</v>
      </c>
      <c r="I4139" s="13">
        <v>30</v>
      </c>
      <c r="J4139" s="13">
        <v>40</v>
      </c>
      <c r="K4139" s="13">
        <v>75</v>
      </c>
      <c r="L4139" s="13">
        <v>0</v>
      </c>
      <c r="M4139" s="13">
        <v>0</v>
      </c>
      <c r="N4139" s="14">
        <f>D4139*$D$9</f>
        <v>80.600000000000009</v>
      </c>
      <c r="O4139" s="14">
        <f>E4139*$E$9</f>
        <v>186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169.26</v>
      </c>
      <c r="T4139" s="14">
        <f>(O4139/100)*(K4139*$K$9)</f>
        <v>418.5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92"/>
        <v>249.86</v>
      </c>
      <c r="Y4139" s="14">
        <f t="shared" si="1293"/>
        <v>604.5</v>
      </c>
      <c r="Z4139" s="14">
        <f t="shared" si="1294"/>
        <v>0</v>
      </c>
      <c r="AA4139" s="14">
        <f t="shared" si="1295"/>
        <v>0</v>
      </c>
      <c r="AB4139" s="14">
        <f t="shared" si="1301"/>
        <v>0</v>
      </c>
      <c r="AC4139" s="15">
        <f t="shared" si="1300"/>
        <v>854.4</v>
      </c>
      <c r="AD4139" s="48">
        <f>(ROUND(AC4139-AC4133,1)/AC4133)</f>
        <v>0.1113423517169615</v>
      </c>
      <c r="AE4139" s="113"/>
      <c r="AF4139" s="60"/>
    </row>
    <row r="4140" spans="1:32">
      <c r="A4140" s="99" t="s">
        <v>831</v>
      </c>
      <c r="B4140" s="87"/>
      <c r="C4140" s="21" t="s">
        <v>2</v>
      </c>
      <c r="D4140" s="12">
        <v>62</v>
      </c>
      <c r="E4140" s="12">
        <v>0</v>
      </c>
      <c r="F4140" s="12">
        <v>124</v>
      </c>
      <c r="G4140" s="12">
        <v>0</v>
      </c>
      <c r="H4140" s="12">
        <v>0</v>
      </c>
      <c r="I4140" s="13">
        <v>30</v>
      </c>
      <c r="J4140" s="13">
        <v>40</v>
      </c>
      <c r="K4140" s="13">
        <v>37.5</v>
      </c>
      <c r="L4140" s="13">
        <v>37.5</v>
      </c>
      <c r="M4140" s="13">
        <v>0</v>
      </c>
      <c r="N4140" s="14">
        <f>D4140*$D$10</f>
        <v>80.600000000000009</v>
      </c>
      <c r="O4140" s="14">
        <f>E4140*$E$10</f>
        <v>0</v>
      </c>
      <c r="P4140" s="14">
        <f>F4140*$F$10</f>
        <v>186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169.26</v>
      </c>
      <c r="T4140" s="14">
        <f>(O4140/100)*(K4140*$J$10)</f>
        <v>0</v>
      </c>
      <c r="U4140" s="14">
        <f>(P4140/100)*(K4140*$K$10)+(P4140/100)*(L4140*$L$10)</f>
        <v>418.5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92"/>
        <v>249.86</v>
      </c>
      <c r="Y4140" s="14">
        <f t="shared" si="1293"/>
        <v>0</v>
      </c>
      <c r="Z4140" s="14">
        <f t="shared" si="1294"/>
        <v>604.5</v>
      </c>
      <c r="AA4140" s="14">
        <f t="shared" si="1295"/>
        <v>0</v>
      </c>
      <c r="AB4140" s="14">
        <f t="shared" si="1301"/>
        <v>0</v>
      </c>
      <c r="AC4140" s="15">
        <f t="shared" si="1300"/>
        <v>854.4</v>
      </c>
      <c r="AD4140" s="48">
        <f>(ROUND(AC4140-AC4133,1)/AC4133)</f>
        <v>0.1113423517169615</v>
      </c>
      <c r="AE4140" s="113"/>
      <c r="AF4140" s="60"/>
    </row>
    <row r="4141" spans="1:32">
      <c r="A4141" s="99" t="s">
        <v>832</v>
      </c>
      <c r="B4141" s="87"/>
      <c r="C4141" s="21" t="s">
        <v>3</v>
      </c>
      <c r="D4141" s="12">
        <v>62</v>
      </c>
      <c r="E4141" s="12">
        <v>0</v>
      </c>
      <c r="F4141" s="12">
        <v>0</v>
      </c>
      <c r="G4141" s="12">
        <v>124</v>
      </c>
      <c r="H4141" s="12">
        <v>0</v>
      </c>
      <c r="I4141" s="13">
        <v>30</v>
      </c>
      <c r="J4141" s="13">
        <v>40</v>
      </c>
      <c r="K4141" s="13">
        <v>0</v>
      </c>
      <c r="L4141" s="13">
        <v>75</v>
      </c>
      <c r="M4141" s="13">
        <v>0</v>
      </c>
      <c r="N4141" s="14">
        <f>D4141*$D$11</f>
        <v>80.600000000000009</v>
      </c>
      <c r="O4141" s="14">
        <f>E4141*$E$11</f>
        <v>0</v>
      </c>
      <c r="P4141" s="14">
        <f>F4141*$F$11</f>
        <v>0</v>
      </c>
      <c r="Q4141" s="14">
        <f>G4141*$G$11</f>
        <v>186</v>
      </c>
      <c r="R4141" s="14">
        <f>H4141*$H$11</f>
        <v>0</v>
      </c>
      <c r="S4141" s="14">
        <f>(N4141/100)*(I4141*$I$11)+(N4141/100)*(J4141*$J$11)</f>
        <v>169.26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418.5</v>
      </c>
      <c r="W4141" s="14">
        <f>(R4141/100)*(K4141*$K$11)+(R4141/100)*(L4141*$L$11)</f>
        <v>0</v>
      </c>
      <c r="X4141" s="14">
        <f t="shared" si="1292"/>
        <v>249.86</v>
      </c>
      <c r="Y4141" s="14">
        <f t="shared" si="1293"/>
        <v>0</v>
      </c>
      <c r="Z4141" s="14">
        <f t="shared" si="1294"/>
        <v>0</v>
      </c>
      <c r="AA4141" s="14">
        <f t="shared" si="1295"/>
        <v>604.5</v>
      </c>
      <c r="AB4141" s="14">
        <f t="shared" si="1301"/>
        <v>0</v>
      </c>
      <c r="AC4141" s="15">
        <f t="shared" si="1300"/>
        <v>854.4</v>
      </c>
      <c r="AD4141" s="48">
        <f>(ROUND(AC4141-AC4133,1)/AC4133)</f>
        <v>0.1113423517169615</v>
      </c>
      <c r="AE4141" s="113"/>
      <c r="AF4141" s="60"/>
    </row>
    <row r="4142" spans="1:32">
      <c r="A4142" s="99" t="s">
        <v>833</v>
      </c>
      <c r="B4142" s="87"/>
      <c r="C4142" s="21" t="s">
        <v>4</v>
      </c>
      <c r="D4142" s="12">
        <v>62</v>
      </c>
      <c r="E4142" s="12">
        <v>0</v>
      </c>
      <c r="F4142" s="12">
        <v>0</v>
      </c>
      <c r="G4142" s="12">
        <v>0</v>
      </c>
      <c r="H4142" s="12">
        <v>124</v>
      </c>
      <c r="I4142" s="13">
        <v>30</v>
      </c>
      <c r="J4142" s="13">
        <v>40</v>
      </c>
      <c r="K4142" s="13">
        <v>37.5</v>
      </c>
      <c r="L4142" s="13">
        <v>37.5</v>
      </c>
      <c r="M4142" s="13">
        <v>0</v>
      </c>
      <c r="N4142" s="14">
        <f>D4142*$D$12</f>
        <v>80.600000000000009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186</v>
      </c>
      <c r="S4142" s="14">
        <f>(N4142/100)*(I4142*$I$12)+(N4142/100)*(J4142*$J$12)</f>
        <v>169.26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418.5</v>
      </c>
      <c r="X4142" s="14">
        <f t="shared" si="1292"/>
        <v>249.86</v>
      </c>
      <c r="Y4142" s="14">
        <f t="shared" si="1293"/>
        <v>0</v>
      </c>
      <c r="Z4142" s="14">
        <f t="shared" si="1294"/>
        <v>0</v>
      </c>
      <c r="AA4142" s="14">
        <f t="shared" si="1295"/>
        <v>0</v>
      </c>
      <c r="AB4142" s="14">
        <f t="shared" si="1301"/>
        <v>604.5</v>
      </c>
      <c r="AC4142" s="15">
        <f t="shared" si="1300"/>
        <v>854.4</v>
      </c>
      <c r="AD4142" s="48">
        <f>(ROUND(AC4142-AC4133,1)/AC4133)</f>
        <v>0.1113423517169615</v>
      </c>
      <c r="AE4142" s="113"/>
      <c r="AF4142" s="60"/>
    </row>
    <row r="4143" spans="1:32">
      <c r="A4143" s="99" t="s">
        <v>834</v>
      </c>
      <c r="B4143" s="87"/>
      <c r="C4143" s="21" t="s">
        <v>327</v>
      </c>
      <c r="D4143" s="12">
        <v>124</v>
      </c>
      <c r="E4143" s="12">
        <v>0</v>
      </c>
      <c r="F4143" s="12">
        <v>0</v>
      </c>
      <c r="G4143" s="12">
        <v>0</v>
      </c>
      <c r="H4143" s="12">
        <v>0</v>
      </c>
      <c r="I4143" s="13">
        <v>30</v>
      </c>
      <c r="J4143" s="13">
        <v>40</v>
      </c>
      <c r="K4143" s="13">
        <v>0</v>
      </c>
      <c r="L4143" s="13">
        <v>0</v>
      </c>
      <c r="M4143" s="13">
        <v>65</v>
      </c>
      <c r="N4143" s="14">
        <f>D4143*$D$13</f>
        <v>186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753.30000000000007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92"/>
        <v>939.30000000000007</v>
      </c>
      <c r="Y4143" s="14">
        <f t="shared" si="1293"/>
        <v>0</v>
      </c>
      <c r="Z4143" s="14">
        <f t="shared" si="1294"/>
        <v>0</v>
      </c>
      <c r="AA4143" s="14">
        <f t="shared" si="1295"/>
        <v>0</v>
      </c>
      <c r="AB4143" s="14">
        <f t="shared" si="1301"/>
        <v>0</v>
      </c>
      <c r="AC4143" s="15">
        <f t="shared" si="1300"/>
        <v>939.3</v>
      </c>
      <c r="AD4143" s="48">
        <f>(ROUND(AC4143-AC4133,1)/AC4133)</f>
        <v>0.22177419354838712</v>
      </c>
      <c r="AE4143" s="113"/>
      <c r="AF4143" s="60"/>
    </row>
    <row r="4144" spans="1:32">
      <c r="A4144" s="99" t="s">
        <v>835</v>
      </c>
      <c r="B4144" s="87"/>
      <c r="C4144" s="21" t="s">
        <v>328</v>
      </c>
      <c r="D4144" s="12">
        <v>124</v>
      </c>
      <c r="E4144" s="12">
        <v>0</v>
      </c>
      <c r="F4144" s="12">
        <v>0</v>
      </c>
      <c r="G4144" s="12">
        <v>0</v>
      </c>
      <c r="H4144" s="12">
        <v>0</v>
      </c>
      <c r="I4144" s="13">
        <v>30</v>
      </c>
      <c r="J4144" s="13">
        <v>40</v>
      </c>
      <c r="K4144" s="13">
        <v>65</v>
      </c>
      <c r="L4144" s="13">
        <v>0</v>
      </c>
      <c r="M4144" s="13">
        <v>0</v>
      </c>
      <c r="N4144" s="14">
        <f>D4144*$D$14</f>
        <v>186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753.30000000000007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92"/>
        <v>939.30000000000007</v>
      </c>
      <c r="Y4144" s="14">
        <f t="shared" si="1293"/>
        <v>0</v>
      </c>
      <c r="Z4144" s="14">
        <f t="shared" si="1294"/>
        <v>0</v>
      </c>
      <c r="AA4144" s="14">
        <f t="shared" si="1295"/>
        <v>0</v>
      </c>
      <c r="AB4144" s="14">
        <f t="shared" si="1301"/>
        <v>0</v>
      </c>
      <c r="AC4144" s="15">
        <f t="shared" si="1300"/>
        <v>939.3</v>
      </c>
      <c r="AD4144" s="48">
        <f>(ROUND(AC4144-AC4133,1)/AC4133)</f>
        <v>0.22177419354838712</v>
      </c>
      <c r="AE4144" s="113"/>
      <c r="AF4144" s="60"/>
    </row>
    <row r="4145" spans="1:32">
      <c r="A4145" s="99"/>
      <c r="B4145" s="87"/>
      <c r="C4145" s="21" t="s">
        <v>329</v>
      </c>
      <c r="D4145" s="12">
        <v>124</v>
      </c>
      <c r="E4145" s="12">
        <v>0</v>
      </c>
      <c r="F4145" s="12">
        <v>0</v>
      </c>
      <c r="G4145" s="12">
        <v>0</v>
      </c>
      <c r="H4145" s="12">
        <v>0</v>
      </c>
      <c r="I4145" s="13">
        <v>30</v>
      </c>
      <c r="J4145" s="13">
        <v>40</v>
      </c>
      <c r="K4145" s="13">
        <v>0</v>
      </c>
      <c r="L4145" s="13">
        <v>65</v>
      </c>
      <c r="M4145" s="13">
        <v>0</v>
      </c>
      <c r="N4145" s="14">
        <f>D4145*$D$15</f>
        <v>186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753.30000000000007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92"/>
        <v>939.30000000000007</v>
      </c>
      <c r="Y4145" s="14">
        <f t="shared" si="1293"/>
        <v>0</v>
      </c>
      <c r="Z4145" s="14">
        <f t="shared" si="1294"/>
        <v>0</v>
      </c>
      <c r="AA4145" s="14">
        <f t="shared" si="1295"/>
        <v>0</v>
      </c>
      <c r="AB4145" s="14">
        <f t="shared" si="1301"/>
        <v>0</v>
      </c>
      <c r="AC4145" s="15">
        <f t="shared" si="1300"/>
        <v>939.3</v>
      </c>
      <c r="AD4145" s="48">
        <f>(ROUND(AC4145-AC4133,1)/AC4133)</f>
        <v>0.22177419354838712</v>
      </c>
      <c r="AE4145" s="113"/>
      <c r="AF4145" s="60"/>
    </row>
    <row r="4146" spans="1:32">
      <c r="A4146" s="99"/>
      <c r="B4146" s="87"/>
      <c r="C4146" s="21" t="s">
        <v>325</v>
      </c>
      <c r="D4146" s="12">
        <v>124</v>
      </c>
      <c r="E4146" s="12">
        <v>0</v>
      </c>
      <c r="F4146" s="12">
        <v>0</v>
      </c>
      <c r="G4146" s="12">
        <v>0</v>
      </c>
      <c r="H4146" s="12">
        <v>0</v>
      </c>
      <c r="I4146" s="13">
        <v>30</v>
      </c>
      <c r="J4146" s="13">
        <v>70</v>
      </c>
      <c r="K4146" s="13">
        <v>0</v>
      </c>
      <c r="L4146" s="13">
        <v>0</v>
      </c>
      <c r="M4146" s="13">
        <v>0</v>
      </c>
      <c r="N4146" s="14">
        <f>D4146*$D$16</f>
        <v>198.4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684.48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92"/>
        <v>882.88</v>
      </c>
      <c r="Y4146" s="14">
        <f t="shared" si="1293"/>
        <v>0</v>
      </c>
      <c r="Z4146" s="14">
        <f t="shared" si="1294"/>
        <v>0</v>
      </c>
      <c r="AA4146" s="14">
        <f t="shared" si="1295"/>
        <v>0</v>
      </c>
      <c r="AB4146" s="14">
        <f t="shared" si="1301"/>
        <v>0</v>
      </c>
      <c r="AC4146" s="15">
        <f t="shared" si="1300"/>
        <v>882.9</v>
      </c>
      <c r="AD4146" s="48">
        <f>(ROUND(AC4146-AC4133,1)/AC4133)</f>
        <v>0.14841311134235172</v>
      </c>
      <c r="AE4146" s="113"/>
      <c r="AF4146" s="60"/>
    </row>
    <row r="4147" spans="1:32">
      <c r="A4147" s="99"/>
      <c r="B4147" s="87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0</v>
      </c>
      <c r="I4147" s="13">
        <v>55</v>
      </c>
      <c r="J4147" s="13">
        <v>40</v>
      </c>
      <c r="K4147" s="13">
        <v>0</v>
      </c>
      <c r="L4147" s="13">
        <v>0</v>
      </c>
      <c r="M4147" s="13">
        <v>0</v>
      </c>
      <c r="N4147" s="14">
        <f>D4147*$D$17</f>
        <v>198.4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570.4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92"/>
        <v>768.8</v>
      </c>
      <c r="Y4147" s="14">
        <f t="shared" si="1293"/>
        <v>0</v>
      </c>
      <c r="Z4147" s="14">
        <f t="shared" si="1294"/>
        <v>0</v>
      </c>
      <c r="AA4147" s="14">
        <f t="shared" si="1295"/>
        <v>0</v>
      </c>
      <c r="AB4147" s="14">
        <f t="shared" si="1301"/>
        <v>0</v>
      </c>
      <c r="AC4147" s="15">
        <f t="shared" si="1300"/>
        <v>768.8</v>
      </c>
      <c r="AD4147" s="48">
        <f>(ROUND(AC4147-AC4133,1)/AC4133)</f>
        <v>0</v>
      </c>
      <c r="AE4147" s="113"/>
      <c r="AF4147" s="60"/>
    </row>
    <row r="4148" spans="1:32">
      <c r="A4148" s="106" t="s">
        <v>0</v>
      </c>
      <c r="B4148" s="88" t="s">
        <v>176</v>
      </c>
      <c r="C4148" s="50" t="s">
        <v>243</v>
      </c>
      <c r="D4148" s="11">
        <v>102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50</v>
      </c>
      <c r="K4148" s="51">
        <v>0</v>
      </c>
      <c r="L4148" s="51">
        <v>0</v>
      </c>
      <c r="M4148" s="51">
        <v>0</v>
      </c>
      <c r="N4148" s="52">
        <f>D4148*$D$3</f>
        <v>204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612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si="1292"/>
        <v>816</v>
      </c>
      <c r="Y4148" s="52">
        <f t="shared" si="1293"/>
        <v>0</v>
      </c>
      <c r="Z4148" s="52">
        <f t="shared" si="1294"/>
        <v>0</v>
      </c>
      <c r="AA4148" s="52">
        <f t="shared" si="1295"/>
        <v>0</v>
      </c>
      <c r="AB4148" s="52">
        <f t="shared" si="1301"/>
        <v>0</v>
      </c>
      <c r="AC4148" s="53">
        <f>ROUND(X4148+Y4148+Z4148+AA4148+AB4148,1)</f>
        <v>816</v>
      </c>
      <c r="AD4148" s="58">
        <v>0</v>
      </c>
      <c r="AE4148" s="113"/>
      <c r="AF4148" s="60"/>
    </row>
    <row r="4149" spans="1:32">
      <c r="A4149" s="99" t="s">
        <v>802</v>
      </c>
      <c r="B4149" s="89">
        <v>16</v>
      </c>
      <c r="C4149" s="21" t="s">
        <v>324</v>
      </c>
      <c r="D4149" s="12">
        <v>102</v>
      </c>
      <c r="E4149" s="12">
        <v>0</v>
      </c>
      <c r="F4149" s="12">
        <v>0</v>
      </c>
      <c r="G4149" s="12">
        <v>0</v>
      </c>
      <c r="H4149" s="12">
        <v>0</v>
      </c>
      <c r="I4149" s="13">
        <v>71</v>
      </c>
      <c r="J4149" s="13">
        <v>71</v>
      </c>
      <c r="K4149" s="13">
        <v>0</v>
      </c>
      <c r="L4149" s="13">
        <v>0</v>
      </c>
      <c r="M4149" s="13">
        <v>0</v>
      </c>
      <c r="N4149" s="14">
        <f>D4149*$D$4</f>
        <v>163.20000000000002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811.10400000000004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2"/>
        <v>974.30400000000009</v>
      </c>
      <c r="Y4149" s="14">
        <f t="shared" si="1293"/>
        <v>0</v>
      </c>
      <c r="Z4149" s="14">
        <f t="shared" si="1294"/>
        <v>0</v>
      </c>
      <c r="AA4149" s="14">
        <f t="shared" si="1295"/>
        <v>0</v>
      </c>
      <c r="AB4149" s="14">
        <f>R4149+W4149</f>
        <v>0</v>
      </c>
      <c r="AC4149" s="15">
        <f>ROUND(X4149+Y4149+Z4149+AA4149+AB4149,1)</f>
        <v>974.3</v>
      </c>
      <c r="AD4149" s="48">
        <f>(ROUND(AC4149-AC4148,1)/AC4148)</f>
        <v>0.19399509803921569</v>
      </c>
      <c r="AE4149" s="113"/>
      <c r="AF4149" s="60"/>
    </row>
    <row r="4150" spans="1:32">
      <c r="A4150" s="99" t="s">
        <v>803</v>
      </c>
      <c r="B4150" s="89">
        <v>16</v>
      </c>
      <c r="C4150" s="21" t="s">
        <v>836</v>
      </c>
      <c r="D4150" s="12">
        <v>102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D4150*$D$5</f>
        <v>204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571.20000000000005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2"/>
        <v>775.2</v>
      </c>
      <c r="Y4150" s="14">
        <f t="shared" si="1293"/>
        <v>0</v>
      </c>
      <c r="Z4150" s="14">
        <f t="shared" si="1294"/>
        <v>0</v>
      </c>
      <c r="AA4150" s="14">
        <f t="shared" si="1295"/>
        <v>0</v>
      </c>
      <c r="AB4150" s="14">
        <f>R4150+W4150</f>
        <v>0</v>
      </c>
      <c r="AC4150" s="15">
        <f t="shared" ref="AC4150:AC4162" si="1302">ROUND(X4150+Y4150+Z4150+AA4150+AB4150,1)</f>
        <v>775.2</v>
      </c>
      <c r="AD4150" s="48">
        <f>(ROUND(AC4150-AC4148,1)/AC4148)</f>
        <v>-4.9999999999999996E-2</v>
      </c>
      <c r="AE4150" s="113" t="s">
        <v>801</v>
      </c>
      <c r="AF4150" s="60"/>
    </row>
    <row r="4151" spans="1:32">
      <c r="A4151" s="99" t="s">
        <v>804</v>
      </c>
      <c r="B4151" s="89">
        <v>0</v>
      </c>
      <c r="C4151" s="21" t="s">
        <v>337</v>
      </c>
      <c r="D4151" s="12">
        <v>102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50</v>
      </c>
      <c r="K4151" s="13">
        <v>0</v>
      </c>
      <c r="L4151" s="13">
        <v>0</v>
      </c>
      <c r="M4151" s="13">
        <v>0</v>
      </c>
      <c r="N4151" s="14">
        <f>D4151*$D$6</f>
        <v>204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571.20000000000005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2"/>
        <v>775.2</v>
      </c>
      <c r="Y4151" s="14">
        <f t="shared" si="1293"/>
        <v>0</v>
      </c>
      <c r="Z4151" s="14">
        <f t="shared" si="1294"/>
        <v>0</v>
      </c>
      <c r="AA4151" s="14">
        <f t="shared" si="1295"/>
        <v>0</v>
      </c>
      <c r="AB4151" s="14">
        <f t="shared" ref="AB4151:AB4163" si="1303">R4151+W4151</f>
        <v>0</v>
      </c>
      <c r="AC4151" s="15">
        <f t="shared" si="1302"/>
        <v>775.2</v>
      </c>
      <c r="AD4151" s="48">
        <f>(ROUND(AC4151-AC4148,1)/AC4148)</f>
        <v>-4.9999999999999996E-2</v>
      </c>
      <c r="AE4151" s="113"/>
      <c r="AF4151" s="60"/>
    </row>
    <row r="4152" spans="1:32">
      <c r="A4152" s="99" t="s">
        <v>805</v>
      </c>
      <c r="B4152" s="89">
        <v>0</v>
      </c>
      <c r="C4152" s="21" t="s">
        <v>338</v>
      </c>
      <c r="D4152" s="12">
        <v>102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D4152*$D$7</f>
        <v>204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571.20000000000005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2"/>
        <v>775.2</v>
      </c>
      <c r="Y4152" s="14">
        <f t="shared" si="1293"/>
        <v>0</v>
      </c>
      <c r="Z4152" s="14">
        <f t="shared" si="1294"/>
        <v>0</v>
      </c>
      <c r="AA4152" s="14">
        <f t="shared" si="1295"/>
        <v>0</v>
      </c>
      <c r="AB4152" s="14">
        <f t="shared" si="1303"/>
        <v>0</v>
      </c>
      <c r="AC4152" s="15">
        <f t="shared" si="1302"/>
        <v>775.2</v>
      </c>
      <c r="AD4152" s="48">
        <f>(ROUND(AC4152-AC4148,1)/AC4148)</f>
        <v>-4.9999999999999996E-2</v>
      </c>
      <c r="AE4152" s="113"/>
      <c r="AF4152" s="60"/>
    </row>
    <row r="4153" spans="1:32">
      <c r="A4153" s="99" t="s">
        <v>655</v>
      </c>
      <c r="B4153" s="89"/>
      <c r="C4153" s="21" t="s">
        <v>339</v>
      </c>
      <c r="D4153" s="12">
        <v>102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D4153*$D$8</f>
        <v>204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571.20000000000005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2"/>
        <v>775.2</v>
      </c>
      <c r="Y4153" s="14">
        <f t="shared" si="1293"/>
        <v>0</v>
      </c>
      <c r="Z4153" s="14">
        <f t="shared" si="1294"/>
        <v>0</v>
      </c>
      <c r="AA4153" s="14">
        <f t="shared" si="1295"/>
        <v>0</v>
      </c>
      <c r="AB4153" s="14">
        <f t="shared" si="1303"/>
        <v>0</v>
      </c>
      <c r="AC4153" s="15">
        <f t="shared" si="1302"/>
        <v>775.2</v>
      </c>
      <c r="AD4153" s="48">
        <f>(ROUND(AC4153-AC4148,1)/AC4148)</f>
        <v>-4.9999999999999996E-2</v>
      </c>
      <c r="AE4153" s="113"/>
      <c r="AF4153" s="60"/>
    </row>
    <row r="4154" spans="1:32">
      <c r="A4154" s="99" t="s">
        <v>596</v>
      </c>
      <c r="B4154" s="89"/>
      <c r="C4154" s="21" t="s">
        <v>1</v>
      </c>
      <c r="D4154" s="12">
        <v>51</v>
      </c>
      <c r="E4154" s="12">
        <v>102</v>
      </c>
      <c r="F4154" s="12">
        <v>0</v>
      </c>
      <c r="G4154" s="12">
        <v>0</v>
      </c>
      <c r="H4154" s="12">
        <v>0</v>
      </c>
      <c r="I4154" s="13">
        <v>50</v>
      </c>
      <c r="J4154" s="13">
        <v>50</v>
      </c>
      <c r="K4154" s="13">
        <v>105</v>
      </c>
      <c r="L4154" s="13">
        <v>0</v>
      </c>
      <c r="M4154" s="13">
        <v>0</v>
      </c>
      <c r="N4154" s="14">
        <f>D4154*$D$9</f>
        <v>66.3</v>
      </c>
      <c r="O4154" s="14">
        <f>E4154*$E$9</f>
        <v>153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198.89999999999998</v>
      </c>
      <c r="T4154" s="14">
        <f>(O4154/100)*(K4154*$K$9)</f>
        <v>481.95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2"/>
        <v>265.2</v>
      </c>
      <c r="Y4154" s="14">
        <f t="shared" si="1293"/>
        <v>634.95000000000005</v>
      </c>
      <c r="Z4154" s="14">
        <f t="shared" si="1294"/>
        <v>0</v>
      </c>
      <c r="AA4154" s="14">
        <f t="shared" si="1295"/>
        <v>0</v>
      </c>
      <c r="AB4154" s="14">
        <f t="shared" si="1303"/>
        <v>0</v>
      </c>
      <c r="AC4154" s="15">
        <f t="shared" si="1302"/>
        <v>900.2</v>
      </c>
      <c r="AD4154" s="48">
        <f>(ROUND(AC4154-AC4148,1)/AC4148)</f>
        <v>0.10318627450980393</v>
      </c>
      <c r="AE4154" s="113"/>
      <c r="AF4154" s="60"/>
    </row>
    <row r="4155" spans="1:32">
      <c r="A4155" s="99" t="s">
        <v>831</v>
      </c>
      <c r="B4155" s="89"/>
      <c r="C4155" s="21" t="s">
        <v>2</v>
      </c>
      <c r="D4155" s="12">
        <v>51</v>
      </c>
      <c r="E4155" s="12">
        <v>0</v>
      </c>
      <c r="F4155" s="12">
        <v>102</v>
      </c>
      <c r="G4155" s="12">
        <v>0</v>
      </c>
      <c r="H4155" s="12">
        <v>0</v>
      </c>
      <c r="I4155" s="13">
        <v>50</v>
      </c>
      <c r="J4155" s="13">
        <v>50</v>
      </c>
      <c r="K4155" s="13">
        <v>52.5</v>
      </c>
      <c r="L4155" s="13">
        <v>52.5</v>
      </c>
      <c r="M4155" s="13">
        <v>0</v>
      </c>
      <c r="N4155" s="14">
        <f>D4155*$D$10</f>
        <v>66.3</v>
      </c>
      <c r="O4155" s="14">
        <f>E4155*$E$10</f>
        <v>0</v>
      </c>
      <c r="P4155" s="14">
        <f>F4155*$F$10</f>
        <v>153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198.89999999999998</v>
      </c>
      <c r="T4155" s="14">
        <f>(O4155/100)*(K4155*$J$10)</f>
        <v>0</v>
      </c>
      <c r="U4155" s="14">
        <f>(P4155/100)*(K4155*$K$10)+(P4155/100)*(L4155*$L$10)</f>
        <v>481.95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2"/>
        <v>265.2</v>
      </c>
      <c r="Y4155" s="14">
        <f t="shared" si="1293"/>
        <v>0</v>
      </c>
      <c r="Z4155" s="14">
        <f t="shared" si="1294"/>
        <v>634.95000000000005</v>
      </c>
      <c r="AA4155" s="14">
        <f t="shared" si="1295"/>
        <v>0</v>
      </c>
      <c r="AB4155" s="14">
        <f t="shared" si="1303"/>
        <v>0</v>
      </c>
      <c r="AC4155" s="15">
        <f t="shared" si="1302"/>
        <v>900.2</v>
      </c>
      <c r="AD4155" s="48">
        <f>(ROUND(AC4155-AC4148,1)/AC4148)</f>
        <v>0.10318627450980393</v>
      </c>
      <c r="AE4155" s="113"/>
      <c r="AF4155" s="60"/>
    </row>
    <row r="4156" spans="1:32">
      <c r="A4156" s="99" t="s">
        <v>832</v>
      </c>
      <c r="B4156" s="89"/>
      <c r="C4156" s="21" t="s">
        <v>3</v>
      </c>
      <c r="D4156" s="12">
        <v>51</v>
      </c>
      <c r="E4156" s="12">
        <v>0</v>
      </c>
      <c r="F4156" s="12">
        <v>0</v>
      </c>
      <c r="G4156" s="12">
        <v>102</v>
      </c>
      <c r="H4156" s="12">
        <v>0</v>
      </c>
      <c r="I4156" s="13">
        <v>50</v>
      </c>
      <c r="J4156" s="13">
        <v>50</v>
      </c>
      <c r="K4156" s="13">
        <v>0</v>
      </c>
      <c r="L4156" s="13">
        <v>105</v>
      </c>
      <c r="M4156" s="13">
        <v>0</v>
      </c>
      <c r="N4156" s="14">
        <f>D4156*$D$11</f>
        <v>66.3</v>
      </c>
      <c r="O4156" s="14">
        <f>E4156*$E$11</f>
        <v>0</v>
      </c>
      <c r="P4156" s="14">
        <f>F4156*$F$11</f>
        <v>0</v>
      </c>
      <c r="Q4156" s="14">
        <f>G4156*$G$11</f>
        <v>153</v>
      </c>
      <c r="R4156" s="14">
        <f>H4156*$H$11</f>
        <v>0</v>
      </c>
      <c r="S4156" s="14">
        <f>(N4156/100)*(I4156*$I$11)+(N4156/100)*(J4156*$J$11)</f>
        <v>198.89999999999998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481.95</v>
      </c>
      <c r="W4156" s="14">
        <f>(R4156/100)*(K4156*$K$11)+(R4156/100)*(L4156*$L$11)</f>
        <v>0</v>
      </c>
      <c r="X4156" s="14">
        <f t="shared" si="1292"/>
        <v>265.2</v>
      </c>
      <c r="Y4156" s="14">
        <f t="shared" si="1293"/>
        <v>0</v>
      </c>
      <c r="Z4156" s="14">
        <f t="shared" si="1294"/>
        <v>0</v>
      </c>
      <c r="AA4156" s="14">
        <f t="shared" si="1295"/>
        <v>634.95000000000005</v>
      </c>
      <c r="AB4156" s="14">
        <f t="shared" si="1303"/>
        <v>0</v>
      </c>
      <c r="AC4156" s="15">
        <f t="shared" si="1302"/>
        <v>900.2</v>
      </c>
      <c r="AD4156" s="48">
        <f>(ROUND(AC4156-AC4148,1)/AC4148)</f>
        <v>0.10318627450980393</v>
      </c>
      <c r="AE4156" s="113"/>
      <c r="AF4156" s="60"/>
    </row>
    <row r="4157" spans="1:32">
      <c r="A4157" s="99" t="s">
        <v>833</v>
      </c>
      <c r="B4157" s="89"/>
      <c r="C4157" s="21" t="s">
        <v>4</v>
      </c>
      <c r="D4157" s="12">
        <v>51</v>
      </c>
      <c r="E4157" s="12">
        <v>0</v>
      </c>
      <c r="F4157" s="12">
        <v>0</v>
      </c>
      <c r="G4157" s="12">
        <v>0</v>
      </c>
      <c r="H4157" s="12">
        <v>102</v>
      </c>
      <c r="I4157" s="13">
        <v>50</v>
      </c>
      <c r="J4157" s="13">
        <v>50</v>
      </c>
      <c r="K4157" s="13">
        <v>52.5</v>
      </c>
      <c r="L4157" s="13">
        <v>52.5</v>
      </c>
      <c r="M4157" s="13">
        <v>0</v>
      </c>
      <c r="N4157" s="14">
        <f>D4157*$D$12</f>
        <v>66.3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153</v>
      </c>
      <c r="S4157" s="14">
        <f>(N4157/100)*(I4157*$I$12)+(N4157/100)*(J4157*$J$12)</f>
        <v>198.89999999999998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481.95</v>
      </c>
      <c r="X4157" s="14">
        <f t="shared" si="1292"/>
        <v>265.2</v>
      </c>
      <c r="Y4157" s="14">
        <f t="shared" si="1293"/>
        <v>0</v>
      </c>
      <c r="Z4157" s="14">
        <f t="shared" si="1294"/>
        <v>0</v>
      </c>
      <c r="AA4157" s="14">
        <f t="shared" si="1295"/>
        <v>0</v>
      </c>
      <c r="AB4157" s="14">
        <f t="shared" si="1303"/>
        <v>634.95000000000005</v>
      </c>
      <c r="AC4157" s="15">
        <f t="shared" si="1302"/>
        <v>900.2</v>
      </c>
      <c r="AD4157" s="48">
        <f>(ROUND(AC4157-AC4148,1)/AC4148)</f>
        <v>0.10318627450980393</v>
      </c>
      <c r="AE4157" s="113"/>
      <c r="AF4157" s="60"/>
    </row>
    <row r="4158" spans="1:32">
      <c r="A4158" s="99" t="s">
        <v>834</v>
      </c>
      <c r="B4158" s="89"/>
      <c r="C4158" s="21" t="s">
        <v>327</v>
      </c>
      <c r="D4158" s="12">
        <v>102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50</v>
      </c>
      <c r="K4158" s="13">
        <v>0</v>
      </c>
      <c r="L4158" s="13">
        <v>0</v>
      </c>
      <c r="M4158" s="13">
        <v>80</v>
      </c>
      <c r="N4158" s="14">
        <f>D4158*$D$13</f>
        <v>153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826.2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2"/>
        <v>979.2</v>
      </c>
      <c r="Y4158" s="14">
        <f t="shared" si="1293"/>
        <v>0</v>
      </c>
      <c r="Z4158" s="14">
        <f t="shared" si="1294"/>
        <v>0</v>
      </c>
      <c r="AA4158" s="14">
        <f t="shared" si="1295"/>
        <v>0</v>
      </c>
      <c r="AB4158" s="14">
        <f t="shared" si="1303"/>
        <v>0</v>
      </c>
      <c r="AC4158" s="15">
        <f t="shared" si="1302"/>
        <v>979.2</v>
      </c>
      <c r="AD4158" s="48">
        <f>(ROUND(AC4158-AC4148,1)/AC4148)</f>
        <v>0.19999999999999998</v>
      </c>
      <c r="AE4158" s="113"/>
      <c r="AF4158" s="60"/>
    </row>
    <row r="4159" spans="1:32">
      <c r="A4159" s="99" t="s">
        <v>835</v>
      </c>
      <c r="B4159" s="89"/>
      <c r="C4159" s="21" t="s">
        <v>328</v>
      </c>
      <c r="D4159" s="12">
        <v>102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50</v>
      </c>
      <c r="K4159" s="13">
        <v>80</v>
      </c>
      <c r="L4159" s="13">
        <v>0</v>
      </c>
      <c r="M4159" s="13">
        <v>0</v>
      </c>
      <c r="N4159" s="14">
        <f>D4159*$D$14</f>
        <v>153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826.2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2"/>
        <v>979.2</v>
      </c>
      <c r="Y4159" s="14">
        <f t="shared" si="1293"/>
        <v>0</v>
      </c>
      <c r="Z4159" s="14">
        <f t="shared" si="1294"/>
        <v>0</v>
      </c>
      <c r="AA4159" s="14">
        <f t="shared" si="1295"/>
        <v>0</v>
      </c>
      <c r="AB4159" s="14">
        <f t="shared" si="1303"/>
        <v>0</v>
      </c>
      <c r="AC4159" s="15">
        <f t="shared" si="1302"/>
        <v>979.2</v>
      </c>
      <c r="AD4159" s="48">
        <f>(ROUND(AC4159-AC4148,1)/AC4148)</f>
        <v>0.19999999999999998</v>
      </c>
      <c r="AE4159" s="113"/>
      <c r="AF4159" s="60"/>
    </row>
    <row r="4160" spans="1:32">
      <c r="A4160" s="99"/>
      <c r="B4160" s="89"/>
      <c r="C4160" s="21" t="s">
        <v>329</v>
      </c>
      <c r="D4160" s="12">
        <v>102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50</v>
      </c>
      <c r="K4160" s="13">
        <v>0</v>
      </c>
      <c r="L4160" s="13">
        <v>80</v>
      </c>
      <c r="M4160" s="13">
        <v>0</v>
      </c>
      <c r="N4160" s="14">
        <f>D4160*$D$15</f>
        <v>153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826.2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2"/>
        <v>979.2</v>
      </c>
      <c r="Y4160" s="14">
        <f t="shared" si="1293"/>
        <v>0</v>
      </c>
      <c r="Z4160" s="14">
        <f t="shared" si="1294"/>
        <v>0</v>
      </c>
      <c r="AA4160" s="14">
        <f t="shared" si="1295"/>
        <v>0</v>
      </c>
      <c r="AB4160" s="14">
        <f t="shared" si="1303"/>
        <v>0</v>
      </c>
      <c r="AC4160" s="15">
        <f t="shared" si="1302"/>
        <v>979.2</v>
      </c>
      <c r="AD4160" s="48">
        <f>(ROUND(AC4160-AC4148,1)/AC4148)</f>
        <v>0.19999999999999998</v>
      </c>
      <c r="AE4160" s="113"/>
      <c r="AF4160" s="60"/>
    </row>
    <row r="4161" spans="1:32">
      <c r="A4161" s="99"/>
      <c r="B4161" s="89"/>
      <c r="C4161" s="21" t="s">
        <v>325</v>
      </c>
      <c r="D4161" s="12">
        <v>102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82</v>
      </c>
      <c r="K4161" s="13">
        <v>0</v>
      </c>
      <c r="L4161" s="13">
        <v>0</v>
      </c>
      <c r="M4161" s="13">
        <v>0</v>
      </c>
      <c r="N4161" s="14">
        <f>D4161*$D$16</f>
        <v>163.20000000000002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683.80800000000011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2"/>
        <v>847.00800000000015</v>
      </c>
      <c r="Y4161" s="14">
        <f t="shared" si="1293"/>
        <v>0</v>
      </c>
      <c r="Z4161" s="14">
        <f t="shared" si="1294"/>
        <v>0</v>
      </c>
      <c r="AA4161" s="14">
        <f t="shared" si="1295"/>
        <v>0</v>
      </c>
      <c r="AB4161" s="14">
        <f t="shared" si="1303"/>
        <v>0</v>
      </c>
      <c r="AC4161" s="15">
        <f t="shared" si="1302"/>
        <v>847</v>
      </c>
      <c r="AD4161" s="48">
        <f>(ROUND(AC4161-AC4148,1)/AC4148)</f>
        <v>3.7990196078431369E-2</v>
      </c>
      <c r="AE4161" s="113"/>
      <c r="AF4161" s="60"/>
    </row>
    <row r="4162" spans="1:32">
      <c r="A4162" s="99"/>
      <c r="B4162" s="89"/>
      <c r="C4162" s="21" t="s">
        <v>326</v>
      </c>
      <c r="D4162" s="12">
        <v>102</v>
      </c>
      <c r="E4162" s="12">
        <v>0</v>
      </c>
      <c r="F4162" s="12">
        <v>0</v>
      </c>
      <c r="G4162" s="12">
        <v>0</v>
      </c>
      <c r="H4162" s="12">
        <v>0</v>
      </c>
      <c r="I4162" s="13">
        <v>82</v>
      </c>
      <c r="J4162" s="13">
        <v>50</v>
      </c>
      <c r="K4162" s="13">
        <v>0</v>
      </c>
      <c r="L4162" s="13">
        <v>0</v>
      </c>
      <c r="M4162" s="13">
        <v>0</v>
      </c>
      <c r="N4162" s="14">
        <f>D4162*$D$17</f>
        <v>163.20000000000002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683.80800000000011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2"/>
        <v>847.00800000000015</v>
      </c>
      <c r="Y4162" s="14">
        <f t="shared" si="1293"/>
        <v>0</v>
      </c>
      <c r="Z4162" s="14">
        <f t="shared" si="1294"/>
        <v>0</v>
      </c>
      <c r="AA4162" s="14">
        <f t="shared" si="1295"/>
        <v>0</v>
      </c>
      <c r="AB4162" s="14">
        <f t="shared" si="1303"/>
        <v>0</v>
      </c>
      <c r="AC4162" s="15">
        <f t="shared" si="1302"/>
        <v>847</v>
      </c>
      <c r="AD4162" s="48">
        <f>(ROUND(AC4162-AC4148,1)/AC4148)</f>
        <v>3.7990196078431369E-2</v>
      </c>
      <c r="AE4162" s="113"/>
      <c r="AF4162" s="60"/>
    </row>
    <row r="4163" spans="1:32">
      <c r="A4163" s="106" t="s">
        <v>0</v>
      </c>
      <c r="B4163" s="86" t="s">
        <v>178</v>
      </c>
      <c r="C4163" s="50" t="s">
        <v>243</v>
      </c>
      <c r="D4163" s="11">
        <v>134</v>
      </c>
      <c r="E4163" s="11">
        <v>0</v>
      </c>
      <c r="F4163" s="11">
        <v>0</v>
      </c>
      <c r="G4163" s="11">
        <v>0</v>
      </c>
      <c r="H4163" s="11">
        <v>0</v>
      </c>
      <c r="I4163" s="51">
        <v>50</v>
      </c>
      <c r="J4163" s="51">
        <v>10</v>
      </c>
      <c r="K4163" s="51">
        <v>0</v>
      </c>
      <c r="L4163" s="51">
        <v>0</v>
      </c>
      <c r="M4163" s="51">
        <v>0</v>
      </c>
      <c r="N4163" s="52">
        <f>D4163*$D$3</f>
        <v>268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482.4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ref="X4163:X4253" si="1304">N4163+S4163</f>
        <v>750.4</v>
      </c>
      <c r="Y4163" s="52">
        <f t="shared" ref="Y4163:Y4253" si="1305">O4163+T4163</f>
        <v>0</v>
      </c>
      <c r="Z4163" s="52">
        <f t="shared" ref="Z4163:Z4253" si="1306">P4163+U4163</f>
        <v>0</v>
      </c>
      <c r="AA4163" s="52">
        <f t="shared" ref="AA4163:AA4253" si="1307">Q4163+V4163</f>
        <v>0</v>
      </c>
      <c r="AB4163" s="52">
        <f t="shared" si="1303"/>
        <v>0</v>
      </c>
      <c r="AC4163" s="53">
        <f>ROUND(X4163+Y4163+Z4163+AA4163+AB4163,1)</f>
        <v>750.4</v>
      </c>
      <c r="AD4163" s="58">
        <v>0</v>
      </c>
      <c r="AE4163" s="113"/>
      <c r="AF4163" s="60"/>
    </row>
    <row r="4164" spans="1:32">
      <c r="A4164" s="99" t="s">
        <v>802</v>
      </c>
      <c r="B4164" s="87">
        <v>28</v>
      </c>
      <c r="C4164" s="21" t="s">
        <v>324</v>
      </c>
      <c r="D4164" s="12">
        <v>134</v>
      </c>
      <c r="E4164" s="12">
        <v>0</v>
      </c>
      <c r="F4164" s="12">
        <v>0</v>
      </c>
      <c r="G4164" s="12">
        <v>0</v>
      </c>
      <c r="H4164" s="12">
        <v>0</v>
      </c>
      <c r="I4164" s="13">
        <v>64</v>
      </c>
      <c r="J4164" s="13">
        <v>24</v>
      </c>
      <c r="K4164" s="13">
        <v>0</v>
      </c>
      <c r="L4164" s="13">
        <v>0</v>
      </c>
      <c r="M4164" s="13">
        <v>0</v>
      </c>
      <c r="N4164" s="14">
        <f>D4164*$D$4</f>
        <v>214.4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660.35200000000009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304"/>
        <v>874.75200000000007</v>
      </c>
      <c r="Y4164" s="14">
        <f t="shared" si="1305"/>
        <v>0</v>
      </c>
      <c r="Z4164" s="14">
        <f t="shared" si="1306"/>
        <v>0</v>
      </c>
      <c r="AA4164" s="14">
        <f t="shared" si="1307"/>
        <v>0</v>
      </c>
      <c r="AB4164" s="14">
        <f t="shared" ref="AB4164:AB4180" si="1308">R4164+W4164</f>
        <v>0</v>
      </c>
      <c r="AC4164" s="15">
        <f>ROUND(X4164+Y4164+Z4164+AA4164+AB4164,1)</f>
        <v>874.8</v>
      </c>
      <c r="AD4164" s="48">
        <f>(ROUND(AC4164-AC4163,1)/AC4163)</f>
        <v>0.16577825159914714</v>
      </c>
      <c r="AE4164" s="113"/>
      <c r="AF4164" s="60"/>
    </row>
    <row r="4165" spans="1:32">
      <c r="A4165" s="99" t="s">
        <v>803</v>
      </c>
      <c r="B4165" s="87">
        <v>10</v>
      </c>
      <c r="C4165" s="21" t="s">
        <v>836</v>
      </c>
      <c r="D4165" s="12">
        <v>134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10</v>
      </c>
      <c r="K4165" s="13">
        <v>0</v>
      </c>
      <c r="L4165" s="13">
        <v>0</v>
      </c>
      <c r="M4165" s="13">
        <v>0</v>
      </c>
      <c r="N4165" s="14">
        <f>D4165*$D$5</f>
        <v>268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450.24000000000007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304"/>
        <v>718.24</v>
      </c>
      <c r="Y4165" s="14">
        <f t="shared" si="1305"/>
        <v>0</v>
      </c>
      <c r="Z4165" s="14">
        <f t="shared" si="1306"/>
        <v>0</v>
      </c>
      <c r="AA4165" s="14">
        <f t="shared" si="1307"/>
        <v>0</v>
      </c>
      <c r="AB4165" s="14">
        <f t="shared" si="1308"/>
        <v>0</v>
      </c>
      <c r="AC4165" s="15">
        <f t="shared" ref="AC4165:AC4193" si="1309">ROUND(X4165+Y4165+Z4165+AA4165+AB4165,1)</f>
        <v>718.2</v>
      </c>
      <c r="AD4165" s="48">
        <f>(ROUND(AC4165-AC4163,1)/AC4163)</f>
        <v>-4.2910447761194036E-2</v>
      </c>
      <c r="AE4165" s="113" t="s">
        <v>801</v>
      </c>
      <c r="AF4165" s="60"/>
    </row>
    <row r="4166" spans="1:32">
      <c r="A4166" s="99" t="s">
        <v>804</v>
      </c>
      <c r="B4166" s="87">
        <v>0</v>
      </c>
      <c r="C4166" s="21" t="s">
        <v>337</v>
      </c>
      <c r="D4166" s="12">
        <v>134</v>
      </c>
      <c r="E4166" s="12">
        <v>0</v>
      </c>
      <c r="F4166" s="12">
        <v>0</v>
      </c>
      <c r="G4166" s="12">
        <v>0</v>
      </c>
      <c r="H4166" s="12">
        <v>0</v>
      </c>
      <c r="I4166" s="13">
        <v>50</v>
      </c>
      <c r="J4166" s="13">
        <v>10</v>
      </c>
      <c r="K4166" s="13">
        <v>0</v>
      </c>
      <c r="L4166" s="13">
        <v>0</v>
      </c>
      <c r="M4166" s="13">
        <v>0</v>
      </c>
      <c r="N4166" s="14">
        <f>D4166*$D$6</f>
        <v>268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450.24000000000007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304"/>
        <v>718.24</v>
      </c>
      <c r="Y4166" s="14">
        <f t="shared" si="1305"/>
        <v>0</v>
      </c>
      <c r="Z4166" s="14">
        <f t="shared" si="1306"/>
        <v>0</v>
      </c>
      <c r="AA4166" s="14">
        <f t="shared" si="1307"/>
        <v>0</v>
      </c>
      <c r="AB4166" s="14">
        <f t="shared" si="1308"/>
        <v>0</v>
      </c>
      <c r="AC4166" s="15">
        <f t="shared" si="1309"/>
        <v>718.2</v>
      </c>
      <c r="AD4166" s="48">
        <f>(ROUND(AC4166-AC4163,1)/AC4163)</f>
        <v>-4.2910447761194036E-2</v>
      </c>
      <c r="AE4166" s="113"/>
      <c r="AF4166" s="60"/>
    </row>
    <row r="4167" spans="1:32">
      <c r="A4167" s="99" t="s">
        <v>805</v>
      </c>
      <c r="B4167" s="87">
        <v>0</v>
      </c>
      <c r="C4167" s="21" t="s">
        <v>338</v>
      </c>
      <c r="D4167" s="12">
        <v>134</v>
      </c>
      <c r="E4167" s="12">
        <v>0</v>
      </c>
      <c r="F4167" s="12">
        <v>0</v>
      </c>
      <c r="G4167" s="12">
        <v>0</v>
      </c>
      <c r="H4167" s="12">
        <v>0</v>
      </c>
      <c r="I4167" s="13">
        <v>50</v>
      </c>
      <c r="J4167" s="13">
        <v>10</v>
      </c>
      <c r="K4167" s="13">
        <v>0</v>
      </c>
      <c r="L4167" s="13">
        <v>0</v>
      </c>
      <c r="M4167" s="13">
        <v>0</v>
      </c>
      <c r="N4167" s="14">
        <f>D4167*$D$7</f>
        <v>268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450.24000000000007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304"/>
        <v>718.24</v>
      </c>
      <c r="Y4167" s="14">
        <f t="shared" si="1305"/>
        <v>0</v>
      </c>
      <c r="Z4167" s="14">
        <f t="shared" si="1306"/>
        <v>0</v>
      </c>
      <c r="AA4167" s="14">
        <f t="shared" si="1307"/>
        <v>0</v>
      </c>
      <c r="AB4167" s="14">
        <f t="shared" si="1308"/>
        <v>0</v>
      </c>
      <c r="AC4167" s="15">
        <f t="shared" si="1309"/>
        <v>718.2</v>
      </c>
      <c r="AD4167" s="48">
        <f>(ROUND(AC4167-AC4163,1)/AC4163)</f>
        <v>-4.2910447761194036E-2</v>
      </c>
      <c r="AE4167" s="113"/>
      <c r="AF4167" s="60"/>
    </row>
    <row r="4168" spans="1:32">
      <c r="A4168" s="99" t="s">
        <v>655</v>
      </c>
      <c r="B4168" s="87"/>
      <c r="C4168" s="21" t="s">
        <v>339</v>
      </c>
      <c r="D4168" s="12">
        <v>134</v>
      </c>
      <c r="E4168" s="12">
        <v>0</v>
      </c>
      <c r="F4168" s="12">
        <v>0</v>
      </c>
      <c r="G4168" s="12">
        <v>0</v>
      </c>
      <c r="H4168" s="12">
        <v>0</v>
      </c>
      <c r="I4168" s="13">
        <v>50</v>
      </c>
      <c r="J4168" s="13">
        <v>10</v>
      </c>
      <c r="K4168" s="13">
        <v>0</v>
      </c>
      <c r="L4168" s="13">
        <v>0</v>
      </c>
      <c r="M4168" s="13">
        <v>0</v>
      </c>
      <c r="N4168" s="14">
        <f>D4168*$D$8</f>
        <v>268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450.24000000000007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304"/>
        <v>718.24</v>
      </c>
      <c r="Y4168" s="14">
        <f t="shared" si="1305"/>
        <v>0</v>
      </c>
      <c r="Z4168" s="14">
        <f t="shared" si="1306"/>
        <v>0</v>
      </c>
      <c r="AA4168" s="14">
        <f t="shared" si="1307"/>
        <v>0</v>
      </c>
      <c r="AB4168" s="14">
        <f t="shared" si="1308"/>
        <v>0</v>
      </c>
      <c r="AC4168" s="15">
        <f t="shared" si="1309"/>
        <v>718.2</v>
      </c>
      <c r="AD4168" s="48">
        <f>(ROUND(AC4168-AC4163,1)/AC4163)</f>
        <v>-4.2910447761194036E-2</v>
      </c>
      <c r="AE4168" s="113"/>
      <c r="AF4168" s="60"/>
    </row>
    <row r="4169" spans="1:32">
      <c r="A4169" s="99" t="s">
        <v>596</v>
      </c>
      <c r="B4169" s="87"/>
      <c r="C4169" s="21" t="s">
        <v>1</v>
      </c>
      <c r="D4169" s="12">
        <v>67</v>
      </c>
      <c r="E4169" s="12">
        <v>134</v>
      </c>
      <c r="F4169" s="12">
        <v>0</v>
      </c>
      <c r="G4169" s="12">
        <v>0</v>
      </c>
      <c r="H4169" s="12">
        <v>0</v>
      </c>
      <c r="I4169" s="13">
        <v>50</v>
      </c>
      <c r="J4169" s="13">
        <v>10</v>
      </c>
      <c r="K4169" s="13">
        <v>65</v>
      </c>
      <c r="L4169" s="13">
        <v>0</v>
      </c>
      <c r="M4169" s="13">
        <v>0</v>
      </c>
      <c r="N4169" s="14">
        <f>D4169*$D$9</f>
        <v>87.100000000000009</v>
      </c>
      <c r="O4169" s="14">
        <f>E4169*$E$9</f>
        <v>201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156.78</v>
      </c>
      <c r="T4169" s="14">
        <f>(O4169/100)*(K4169*$K$9)</f>
        <v>391.94999999999993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304"/>
        <v>243.88</v>
      </c>
      <c r="Y4169" s="14">
        <f t="shared" si="1305"/>
        <v>592.94999999999993</v>
      </c>
      <c r="Z4169" s="14">
        <f t="shared" si="1306"/>
        <v>0</v>
      </c>
      <c r="AA4169" s="14">
        <f t="shared" si="1307"/>
        <v>0</v>
      </c>
      <c r="AB4169" s="14">
        <f t="shared" si="1308"/>
        <v>0</v>
      </c>
      <c r="AC4169" s="15">
        <f t="shared" si="1309"/>
        <v>836.8</v>
      </c>
      <c r="AD4169" s="48">
        <f>(ROUND(AC4169-AC4163,1)/AC4163)</f>
        <v>0.11513859275053306</v>
      </c>
      <c r="AE4169" s="113"/>
      <c r="AF4169" s="60"/>
    </row>
    <row r="4170" spans="1:32">
      <c r="A4170" s="99" t="s">
        <v>831</v>
      </c>
      <c r="B4170" s="87"/>
      <c r="C4170" s="21" t="s">
        <v>2</v>
      </c>
      <c r="D4170" s="12">
        <v>67</v>
      </c>
      <c r="E4170" s="12">
        <v>0</v>
      </c>
      <c r="F4170" s="12">
        <v>134</v>
      </c>
      <c r="G4170" s="12">
        <v>0</v>
      </c>
      <c r="H4170" s="12">
        <v>0</v>
      </c>
      <c r="I4170" s="13">
        <v>50</v>
      </c>
      <c r="J4170" s="13">
        <v>10</v>
      </c>
      <c r="K4170" s="13">
        <v>32.5</v>
      </c>
      <c r="L4170" s="13">
        <v>32.5</v>
      </c>
      <c r="M4170" s="13">
        <v>0</v>
      </c>
      <c r="N4170" s="14">
        <f>D4170*$D$10</f>
        <v>87.100000000000009</v>
      </c>
      <c r="O4170" s="14">
        <f>E4170*$E$10</f>
        <v>0</v>
      </c>
      <c r="P4170" s="14">
        <f>F4170*$F$10</f>
        <v>201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156.78</v>
      </c>
      <c r="T4170" s="14">
        <f>(O4170/100)*(K4170*$J$10)</f>
        <v>0</v>
      </c>
      <c r="U4170" s="14">
        <f>(P4170/100)*(K4170*$K$10)+(P4170/100)*(L4170*$L$10)</f>
        <v>391.94999999999993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304"/>
        <v>243.88</v>
      </c>
      <c r="Y4170" s="14">
        <f t="shared" si="1305"/>
        <v>0</v>
      </c>
      <c r="Z4170" s="14">
        <f t="shared" si="1306"/>
        <v>592.94999999999993</v>
      </c>
      <c r="AA4170" s="14">
        <f t="shared" si="1307"/>
        <v>0</v>
      </c>
      <c r="AB4170" s="14">
        <f t="shared" si="1308"/>
        <v>0</v>
      </c>
      <c r="AC4170" s="15">
        <f t="shared" si="1309"/>
        <v>836.8</v>
      </c>
      <c r="AD4170" s="48">
        <f>(ROUND(AC4170-AC4163,1)/AC4163)</f>
        <v>0.11513859275053306</v>
      </c>
      <c r="AE4170" s="113"/>
      <c r="AF4170" s="60"/>
    </row>
    <row r="4171" spans="1:32">
      <c r="A4171" s="99" t="s">
        <v>832</v>
      </c>
      <c r="B4171" s="87"/>
      <c r="C4171" s="21" t="s">
        <v>3</v>
      </c>
      <c r="D4171" s="12">
        <v>67</v>
      </c>
      <c r="E4171" s="12">
        <v>0</v>
      </c>
      <c r="F4171" s="12">
        <v>0</v>
      </c>
      <c r="G4171" s="12">
        <v>134</v>
      </c>
      <c r="H4171" s="12">
        <v>0</v>
      </c>
      <c r="I4171" s="13">
        <v>50</v>
      </c>
      <c r="J4171" s="13">
        <v>10</v>
      </c>
      <c r="K4171" s="13">
        <v>0</v>
      </c>
      <c r="L4171" s="13">
        <v>65</v>
      </c>
      <c r="M4171" s="13">
        <v>0</v>
      </c>
      <c r="N4171" s="14">
        <f>D4171*$D$11</f>
        <v>87.100000000000009</v>
      </c>
      <c r="O4171" s="14">
        <f>E4171*$E$11</f>
        <v>0</v>
      </c>
      <c r="P4171" s="14">
        <f>F4171*$F$11</f>
        <v>0</v>
      </c>
      <c r="Q4171" s="14">
        <f>G4171*$G$11</f>
        <v>201</v>
      </c>
      <c r="R4171" s="14">
        <f>H4171*$H$11</f>
        <v>0</v>
      </c>
      <c r="S4171" s="14">
        <f>(N4171/100)*(I4171*$I$11)+(N4171/100)*(J4171*$J$11)</f>
        <v>156.78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391.94999999999993</v>
      </c>
      <c r="W4171" s="14">
        <f>(R4171/100)*(K4171*$K$11)+(R4171/100)*(L4171*$L$11)</f>
        <v>0</v>
      </c>
      <c r="X4171" s="14">
        <f t="shared" si="1304"/>
        <v>243.88</v>
      </c>
      <c r="Y4171" s="14">
        <f t="shared" si="1305"/>
        <v>0</v>
      </c>
      <c r="Z4171" s="14">
        <f t="shared" si="1306"/>
        <v>0</v>
      </c>
      <c r="AA4171" s="14">
        <f t="shared" si="1307"/>
        <v>592.94999999999993</v>
      </c>
      <c r="AB4171" s="14">
        <f t="shared" si="1308"/>
        <v>0</v>
      </c>
      <c r="AC4171" s="15">
        <f t="shared" si="1309"/>
        <v>836.8</v>
      </c>
      <c r="AD4171" s="48">
        <f>(ROUND(AC4171-AC4163,1)/AC4163)</f>
        <v>0.11513859275053306</v>
      </c>
      <c r="AE4171" s="113"/>
      <c r="AF4171" s="60"/>
    </row>
    <row r="4172" spans="1:32">
      <c r="A4172" s="99" t="s">
        <v>833</v>
      </c>
      <c r="B4172" s="87"/>
      <c r="C4172" s="21" t="s">
        <v>4</v>
      </c>
      <c r="D4172" s="12">
        <v>67</v>
      </c>
      <c r="E4172" s="12">
        <v>0</v>
      </c>
      <c r="F4172" s="12">
        <v>0</v>
      </c>
      <c r="G4172" s="12">
        <v>0</v>
      </c>
      <c r="H4172" s="12">
        <v>134</v>
      </c>
      <c r="I4172" s="13">
        <v>50</v>
      </c>
      <c r="J4172" s="13">
        <v>10</v>
      </c>
      <c r="K4172" s="13">
        <v>32.5</v>
      </c>
      <c r="L4172" s="13">
        <v>32.5</v>
      </c>
      <c r="M4172" s="13">
        <v>0</v>
      </c>
      <c r="N4172" s="14">
        <f>D4172*$D$12</f>
        <v>87.100000000000009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201</v>
      </c>
      <c r="S4172" s="14">
        <f>(N4172/100)*(I4172*$I$12)+(N4172/100)*(J4172*$J$12)</f>
        <v>156.78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391.94999999999993</v>
      </c>
      <c r="X4172" s="14">
        <f t="shared" si="1304"/>
        <v>243.88</v>
      </c>
      <c r="Y4172" s="14">
        <f t="shared" si="1305"/>
        <v>0</v>
      </c>
      <c r="Z4172" s="14">
        <f t="shared" si="1306"/>
        <v>0</v>
      </c>
      <c r="AA4172" s="14">
        <f t="shared" si="1307"/>
        <v>0</v>
      </c>
      <c r="AB4172" s="14">
        <f t="shared" si="1308"/>
        <v>592.94999999999993</v>
      </c>
      <c r="AC4172" s="15">
        <f t="shared" si="1309"/>
        <v>836.8</v>
      </c>
      <c r="AD4172" s="48">
        <f>(ROUND(AC4172-AC4163,1)/AC4163)</f>
        <v>0.11513859275053306</v>
      </c>
      <c r="AE4172" s="113"/>
      <c r="AF4172" s="60"/>
    </row>
    <row r="4173" spans="1:32">
      <c r="A4173" s="99" t="s">
        <v>834</v>
      </c>
      <c r="B4173" s="87"/>
      <c r="C4173" s="21" t="s">
        <v>327</v>
      </c>
      <c r="D4173" s="12">
        <v>134</v>
      </c>
      <c r="E4173" s="12">
        <v>0</v>
      </c>
      <c r="F4173" s="12">
        <v>0</v>
      </c>
      <c r="G4173" s="12">
        <v>0</v>
      </c>
      <c r="H4173" s="12">
        <v>0</v>
      </c>
      <c r="I4173" s="13">
        <v>50</v>
      </c>
      <c r="J4173" s="13">
        <v>10</v>
      </c>
      <c r="K4173" s="13">
        <v>0</v>
      </c>
      <c r="L4173" s="13">
        <v>0</v>
      </c>
      <c r="M4173" s="13">
        <v>60</v>
      </c>
      <c r="N4173" s="14">
        <f>D4173*$D$13</f>
        <v>201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723.59999999999991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304"/>
        <v>924.59999999999991</v>
      </c>
      <c r="Y4173" s="14">
        <f t="shared" si="1305"/>
        <v>0</v>
      </c>
      <c r="Z4173" s="14">
        <f t="shared" si="1306"/>
        <v>0</v>
      </c>
      <c r="AA4173" s="14">
        <f t="shared" si="1307"/>
        <v>0</v>
      </c>
      <c r="AB4173" s="14">
        <f t="shared" si="1308"/>
        <v>0</v>
      </c>
      <c r="AC4173" s="15">
        <f t="shared" si="1309"/>
        <v>924.6</v>
      </c>
      <c r="AD4173" s="48">
        <f>(ROUND(AC4173-AC4163,1)/AC4163)</f>
        <v>0.23214285714285712</v>
      </c>
      <c r="AE4173" s="113"/>
      <c r="AF4173" s="60"/>
    </row>
    <row r="4174" spans="1:32">
      <c r="A4174" s="99" t="s">
        <v>835</v>
      </c>
      <c r="B4174" s="87"/>
      <c r="C4174" s="21" t="s">
        <v>328</v>
      </c>
      <c r="D4174" s="12">
        <v>134</v>
      </c>
      <c r="E4174" s="12">
        <v>0</v>
      </c>
      <c r="F4174" s="12">
        <v>0</v>
      </c>
      <c r="G4174" s="12">
        <v>0</v>
      </c>
      <c r="H4174" s="12">
        <v>0</v>
      </c>
      <c r="I4174" s="13">
        <v>50</v>
      </c>
      <c r="J4174" s="13">
        <v>10</v>
      </c>
      <c r="K4174" s="13">
        <v>60</v>
      </c>
      <c r="L4174" s="13">
        <v>0</v>
      </c>
      <c r="M4174" s="13">
        <v>0</v>
      </c>
      <c r="N4174" s="14">
        <f>D4174*$D$14</f>
        <v>201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723.59999999999991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304"/>
        <v>924.59999999999991</v>
      </c>
      <c r="Y4174" s="14">
        <f t="shared" si="1305"/>
        <v>0</v>
      </c>
      <c r="Z4174" s="14">
        <f t="shared" si="1306"/>
        <v>0</v>
      </c>
      <c r="AA4174" s="14">
        <f t="shared" si="1307"/>
        <v>0</v>
      </c>
      <c r="AB4174" s="14">
        <f t="shared" si="1308"/>
        <v>0</v>
      </c>
      <c r="AC4174" s="15">
        <f t="shared" si="1309"/>
        <v>924.6</v>
      </c>
      <c r="AD4174" s="48">
        <f>(ROUND(AC4174-AC4163,1)/AC4163)</f>
        <v>0.23214285714285712</v>
      </c>
      <c r="AE4174" s="113"/>
      <c r="AF4174" s="60"/>
    </row>
    <row r="4175" spans="1:32">
      <c r="A4175" s="99"/>
      <c r="B4175" s="87"/>
      <c r="C4175" s="21" t="s">
        <v>329</v>
      </c>
      <c r="D4175" s="12">
        <v>134</v>
      </c>
      <c r="E4175" s="12">
        <v>0</v>
      </c>
      <c r="F4175" s="12">
        <v>0</v>
      </c>
      <c r="G4175" s="12">
        <v>0</v>
      </c>
      <c r="H4175" s="12">
        <v>0</v>
      </c>
      <c r="I4175" s="13">
        <v>50</v>
      </c>
      <c r="J4175" s="13">
        <v>10</v>
      </c>
      <c r="K4175" s="13">
        <v>0</v>
      </c>
      <c r="L4175" s="13">
        <v>60</v>
      </c>
      <c r="M4175" s="13">
        <v>0</v>
      </c>
      <c r="N4175" s="14">
        <f>D4175*$D$15</f>
        <v>201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723.59999999999991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304"/>
        <v>924.59999999999991</v>
      </c>
      <c r="Y4175" s="14">
        <f t="shared" si="1305"/>
        <v>0</v>
      </c>
      <c r="Z4175" s="14">
        <f t="shared" si="1306"/>
        <v>0</v>
      </c>
      <c r="AA4175" s="14">
        <f t="shared" si="1307"/>
        <v>0</v>
      </c>
      <c r="AB4175" s="14">
        <f t="shared" si="1308"/>
        <v>0</v>
      </c>
      <c r="AC4175" s="15">
        <f t="shared" si="1309"/>
        <v>924.6</v>
      </c>
      <c r="AD4175" s="48">
        <f>(ROUND(AC4175-AC4163,1)/AC4163)</f>
        <v>0.23214285714285712</v>
      </c>
      <c r="AE4175" s="113"/>
      <c r="AF4175" s="60"/>
    </row>
    <row r="4176" spans="1:32">
      <c r="A4176" s="99"/>
      <c r="B4176" s="87"/>
      <c r="C4176" s="21" t="s">
        <v>325</v>
      </c>
      <c r="D4176" s="12">
        <v>134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42</v>
      </c>
      <c r="K4176" s="13">
        <v>0</v>
      </c>
      <c r="L4176" s="13">
        <v>0</v>
      </c>
      <c r="M4176" s="13">
        <v>0</v>
      </c>
      <c r="N4176" s="14">
        <f>D4176*$D$16</f>
        <v>214.4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512.41600000000005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304"/>
        <v>726.81600000000003</v>
      </c>
      <c r="Y4176" s="14">
        <f t="shared" si="1305"/>
        <v>0</v>
      </c>
      <c r="Z4176" s="14">
        <f t="shared" si="1306"/>
        <v>0</v>
      </c>
      <c r="AA4176" s="14">
        <f t="shared" si="1307"/>
        <v>0</v>
      </c>
      <c r="AB4176" s="14">
        <f t="shared" si="1308"/>
        <v>0</v>
      </c>
      <c r="AC4176" s="15">
        <f t="shared" si="1309"/>
        <v>726.8</v>
      </c>
      <c r="AD4176" s="48">
        <f>(ROUND(AC4176-AC4163,1)/AC4163)</f>
        <v>-3.1449893390191899E-2</v>
      </c>
      <c r="AE4176" s="113"/>
      <c r="AF4176" s="60"/>
    </row>
    <row r="4177" spans="1:32">
      <c r="A4177" s="99"/>
      <c r="B4177" s="87"/>
      <c r="C4177" s="21" t="s">
        <v>326</v>
      </c>
      <c r="D4177" s="12">
        <v>134</v>
      </c>
      <c r="E4177" s="12">
        <v>0</v>
      </c>
      <c r="F4177" s="12">
        <v>0</v>
      </c>
      <c r="G4177" s="12">
        <v>0</v>
      </c>
      <c r="H4177" s="12">
        <v>0</v>
      </c>
      <c r="I4177" s="13">
        <v>69</v>
      </c>
      <c r="J4177" s="13">
        <v>10</v>
      </c>
      <c r="K4177" s="13">
        <v>0</v>
      </c>
      <c r="L4177" s="13">
        <v>0</v>
      </c>
      <c r="M4177" s="13">
        <v>0</v>
      </c>
      <c r="N4177" s="14">
        <f>D4177*$D$17</f>
        <v>214.4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687.15200000000004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304"/>
        <v>901.55200000000002</v>
      </c>
      <c r="Y4177" s="14">
        <f t="shared" si="1305"/>
        <v>0</v>
      </c>
      <c r="Z4177" s="14">
        <f t="shared" si="1306"/>
        <v>0</v>
      </c>
      <c r="AA4177" s="14">
        <f t="shared" si="1307"/>
        <v>0</v>
      </c>
      <c r="AB4177" s="14">
        <f t="shared" si="1308"/>
        <v>0</v>
      </c>
      <c r="AC4177" s="15">
        <f t="shared" si="1309"/>
        <v>901.6</v>
      </c>
      <c r="AD4177" s="48">
        <f>(ROUND(AC4177-AC4163,1)/AC4163)</f>
        <v>0.20149253731343283</v>
      </c>
      <c r="AE4177" s="113"/>
      <c r="AF4177" s="60"/>
    </row>
    <row r="4178" spans="1:32">
      <c r="A4178" s="106" t="s">
        <v>0</v>
      </c>
      <c r="B4178" s="88" t="s">
        <v>311</v>
      </c>
      <c r="C4178" s="50" t="s">
        <v>243</v>
      </c>
      <c r="D4178" s="11">
        <v>118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50</v>
      </c>
      <c r="K4178" s="51">
        <v>0</v>
      </c>
      <c r="L4178" s="51">
        <v>0</v>
      </c>
      <c r="M4178" s="51">
        <v>0</v>
      </c>
      <c r="N4178" s="52">
        <f>D4178*$D$3</f>
        <v>236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</f>
        <v>566.4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304"/>
        <v>802.4</v>
      </c>
      <c r="Y4178" s="52">
        <f t="shared" si="1305"/>
        <v>0</v>
      </c>
      <c r="Z4178" s="52">
        <f t="shared" si="1306"/>
        <v>0</v>
      </c>
      <c r="AA4178" s="52">
        <f t="shared" si="1307"/>
        <v>0</v>
      </c>
      <c r="AB4178" s="52">
        <f t="shared" si="1308"/>
        <v>0</v>
      </c>
      <c r="AC4178" s="53">
        <f>ROUND(X4178+Y4178+Z4178+AA4178+AB4178,1)</f>
        <v>802.4</v>
      </c>
      <c r="AD4178" s="58">
        <v>0</v>
      </c>
      <c r="AE4178" s="111"/>
      <c r="AF4178" s="63"/>
    </row>
    <row r="4179" spans="1:32">
      <c r="A4179" s="99" t="s">
        <v>802</v>
      </c>
      <c r="B4179" s="89">
        <v>10</v>
      </c>
      <c r="C4179" s="21" t="s">
        <v>324</v>
      </c>
      <c r="D4179" s="12">
        <v>118</v>
      </c>
      <c r="E4179" s="12">
        <v>0</v>
      </c>
      <c r="F4179" s="12">
        <v>0</v>
      </c>
      <c r="G4179" s="12">
        <v>0</v>
      </c>
      <c r="H4179" s="12">
        <v>0</v>
      </c>
      <c r="I4179" s="13">
        <v>45</v>
      </c>
      <c r="J4179" s="13">
        <v>65</v>
      </c>
      <c r="K4179" s="13">
        <v>0</v>
      </c>
      <c r="L4179" s="13">
        <v>0</v>
      </c>
      <c r="M4179" s="13">
        <v>0</v>
      </c>
      <c r="N4179" s="14">
        <f>D4179*$D$4</f>
        <v>188.8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</f>
        <v>726.88000000000011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304"/>
        <v>915.68000000000006</v>
      </c>
      <c r="Y4179" s="14">
        <f t="shared" si="1305"/>
        <v>0</v>
      </c>
      <c r="Z4179" s="14">
        <f t="shared" si="1306"/>
        <v>0</v>
      </c>
      <c r="AA4179" s="14">
        <f t="shared" si="1307"/>
        <v>0</v>
      </c>
      <c r="AB4179" s="14">
        <f t="shared" si="1308"/>
        <v>0</v>
      </c>
      <c r="AC4179" s="15">
        <f>ROUND(X4179+Y4179+Z4179+AA4179+AB4179,1)</f>
        <v>915.7</v>
      </c>
      <c r="AD4179" s="48">
        <f>(ROUND(AC4179-AC4178,1)/AC4178)</f>
        <v>0.1412013958125623</v>
      </c>
      <c r="AE4179" s="113"/>
      <c r="AF4179" s="60"/>
    </row>
    <row r="4180" spans="1:32">
      <c r="A4180" s="99" t="s">
        <v>803</v>
      </c>
      <c r="B4180" s="89">
        <v>18</v>
      </c>
      <c r="C4180" s="21" t="s">
        <v>836</v>
      </c>
      <c r="D4180" s="12">
        <v>118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D4180*$D$5</f>
        <v>236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</f>
        <v>528.64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304"/>
        <v>764.64</v>
      </c>
      <c r="Y4180" s="14">
        <f t="shared" si="1305"/>
        <v>0</v>
      </c>
      <c r="Z4180" s="14">
        <f t="shared" si="1306"/>
        <v>0</v>
      </c>
      <c r="AA4180" s="14">
        <f t="shared" si="1307"/>
        <v>0</v>
      </c>
      <c r="AB4180" s="14">
        <f t="shared" si="1308"/>
        <v>0</v>
      </c>
      <c r="AC4180" s="15">
        <f t="shared" ref="AC4180:AC4192" si="1310">ROUND(X4180+Y4180+Z4180+AA4180+AB4180,1)</f>
        <v>764.6</v>
      </c>
      <c r="AD4180" s="48">
        <f>(ROUND(AC4180-AC4178,1)/AC4178)</f>
        <v>-4.7108673978065799E-2</v>
      </c>
      <c r="AE4180" s="113"/>
      <c r="AF4180" s="60"/>
    </row>
    <row r="4181" spans="1:32">
      <c r="A4181" s="99" t="s">
        <v>804</v>
      </c>
      <c r="B4181" s="89">
        <v>0</v>
      </c>
      <c r="C4181" s="21" t="s">
        <v>337</v>
      </c>
      <c r="D4181" s="12">
        <v>118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D4181*$D$6</f>
        <v>236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</f>
        <v>528.64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304"/>
        <v>764.64</v>
      </c>
      <c r="Y4181" s="14">
        <f t="shared" si="1305"/>
        <v>0</v>
      </c>
      <c r="Z4181" s="14">
        <f t="shared" si="1306"/>
        <v>0</v>
      </c>
      <c r="AA4181" s="14">
        <f t="shared" si="1307"/>
        <v>0</v>
      </c>
      <c r="AB4181" s="14">
        <f t="shared" ref="AB4181:AB4192" si="1311">R4181+W4181</f>
        <v>0</v>
      </c>
      <c r="AC4181" s="15">
        <f t="shared" si="1310"/>
        <v>764.6</v>
      </c>
      <c r="AD4181" s="48">
        <f>(ROUND(AC4181-AC4178,1)/AC4178)</f>
        <v>-4.7108673978065799E-2</v>
      </c>
      <c r="AE4181" s="113" t="s">
        <v>801</v>
      </c>
      <c r="AF4181" s="60"/>
    </row>
    <row r="4182" spans="1:32">
      <c r="A4182" s="99" t="s">
        <v>805</v>
      </c>
      <c r="B4182" s="89">
        <v>0</v>
      </c>
      <c r="C4182" s="21" t="s">
        <v>338</v>
      </c>
      <c r="D4182" s="12">
        <v>118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50</v>
      </c>
      <c r="K4182" s="13">
        <v>0</v>
      </c>
      <c r="L4182" s="13">
        <v>0</v>
      </c>
      <c r="M4182" s="13">
        <v>0</v>
      </c>
      <c r="N4182" s="14">
        <f>D4182*$D$7</f>
        <v>236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</f>
        <v>528.64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304"/>
        <v>764.64</v>
      </c>
      <c r="Y4182" s="14">
        <f t="shared" si="1305"/>
        <v>0</v>
      </c>
      <c r="Z4182" s="14">
        <f t="shared" si="1306"/>
        <v>0</v>
      </c>
      <c r="AA4182" s="14">
        <f t="shared" si="1307"/>
        <v>0</v>
      </c>
      <c r="AB4182" s="14">
        <f t="shared" si="1311"/>
        <v>0</v>
      </c>
      <c r="AC4182" s="15">
        <f t="shared" si="1310"/>
        <v>764.6</v>
      </c>
      <c r="AD4182" s="48">
        <f>(ROUND(AC4182-AC4178,1)/AC4178)</f>
        <v>-4.7108673978065799E-2</v>
      </c>
      <c r="AE4182" s="113"/>
      <c r="AF4182" s="60"/>
    </row>
    <row r="4183" spans="1:32">
      <c r="A4183" s="99" t="s">
        <v>655</v>
      </c>
      <c r="B4183" s="89"/>
      <c r="C4183" s="21" t="s">
        <v>339</v>
      </c>
      <c r="D4183" s="12">
        <v>118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50</v>
      </c>
      <c r="K4183" s="13">
        <v>0</v>
      </c>
      <c r="L4183" s="13">
        <v>0</v>
      </c>
      <c r="M4183" s="13">
        <v>0</v>
      </c>
      <c r="N4183" s="14">
        <f>D4183*$D$8</f>
        <v>236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</f>
        <v>528.64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304"/>
        <v>764.64</v>
      </c>
      <c r="Y4183" s="14">
        <f t="shared" si="1305"/>
        <v>0</v>
      </c>
      <c r="Z4183" s="14">
        <f t="shared" si="1306"/>
        <v>0</v>
      </c>
      <c r="AA4183" s="14">
        <f t="shared" si="1307"/>
        <v>0</v>
      </c>
      <c r="AB4183" s="14">
        <f t="shared" si="1311"/>
        <v>0</v>
      </c>
      <c r="AC4183" s="15">
        <f t="shared" si="1310"/>
        <v>764.6</v>
      </c>
      <c r="AD4183" s="48">
        <f>(ROUND(AC4183-AC4178,1)/AC4178)</f>
        <v>-4.7108673978065799E-2</v>
      </c>
      <c r="AE4183" s="113"/>
      <c r="AF4183" s="60"/>
    </row>
    <row r="4184" spans="1:32">
      <c r="A4184" s="99" t="s">
        <v>596</v>
      </c>
      <c r="B4184" s="89"/>
      <c r="C4184" s="21" t="s">
        <v>1</v>
      </c>
      <c r="D4184" s="12">
        <v>59</v>
      </c>
      <c r="E4184" s="12">
        <v>118</v>
      </c>
      <c r="F4184" s="12">
        <v>0</v>
      </c>
      <c r="G4184" s="12">
        <v>0</v>
      </c>
      <c r="H4184" s="12">
        <v>0</v>
      </c>
      <c r="I4184" s="13">
        <v>30</v>
      </c>
      <c r="J4184" s="13">
        <v>50</v>
      </c>
      <c r="K4184" s="13">
        <v>85</v>
      </c>
      <c r="L4184" s="13">
        <v>0</v>
      </c>
      <c r="M4184" s="13">
        <v>0</v>
      </c>
      <c r="N4184" s="14">
        <f>D4184*$D$9</f>
        <v>76.7</v>
      </c>
      <c r="O4184" s="14">
        <f>E4184*$E$9</f>
        <v>177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</f>
        <v>184.07999999999998</v>
      </c>
      <c r="T4184" s="14">
        <f>(O4184/100)*(K4184*$K$9)</f>
        <v>451.35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304"/>
        <v>260.77999999999997</v>
      </c>
      <c r="Y4184" s="14">
        <f t="shared" si="1305"/>
        <v>628.35</v>
      </c>
      <c r="Z4184" s="14">
        <f t="shared" si="1306"/>
        <v>0</v>
      </c>
      <c r="AA4184" s="14">
        <f t="shared" si="1307"/>
        <v>0</v>
      </c>
      <c r="AB4184" s="14">
        <f t="shared" si="1311"/>
        <v>0</v>
      </c>
      <c r="AC4184" s="15">
        <f t="shared" si="1310"/>
        <v>889.1</v>
      </c>
      <c r="AD4184" s="48">
        <f>(ROUND(AC4184-AC4178,1)/AC4178)</f>
        <v>0.10805084745762712</v>
      </c>
      <c r="AE4184" s="113"/>
      <c r="AF4184" s="60"/>
    </row>
    <row r="4185" spans="1:32">
      <c r="A4185" s="99" t="s">
        <v>831</v>
      </c>
      <c r="B4185" s="89"/>
      <c r="C4185" s="21" t="s">
        <v>2</v>
      </c>
      <c r="D4185" s="12">
        <v>59</v>
      </c>
      <c r="E4185" s="12">
        <v>0</v>
      </c>
      <c r="F4185" s="12">
        <v>118</v>
      </c>
      <c r="G4185" s="12">
        <v>0</v>
      </c>
      <c r="H4185" s="12">
        <v>0</v>
      </c>
      <c r="I4185" s="13">
        <v>30</v>
      </c>
      <c r="J4185" s="13">
        <v>50</v>
      </c>
      <c r="K4185" s="13">
        <v>42.5</v>
      </c>
      <c r="L4185" s="13">
        <v>42.5</v>
      </c>
      <c r="M4185" s="13">
        <v>0</v>
      </c>
      <c r="N4185" s="14">
        <f>D4185*$D$10</f>
        <v>76.7</v>
      </c>
      <c r="O4185" s="14">
        <f>E4185*$E$10</f>
        <v>0</v>
      </c>
      <c r="P4185" s="14">
        <f>F4185*$F$10</f>
        <v>177</v>
      </c>
      <c r="Q4185" s="14">
        <f>G4185*$G$10</f>
        <v>0</v>
      </c>
      <c r="R4185" s="14">
        <f>H4185*$H$10</f>
        <v>0</v>
      </c>
      <c r="S4185" s="14">
        <f>(N4185/100)*(I4185*$I$10)+(N4185/100)*(J4185*$J$10)</f>
        <v>184.07999999999998</v>
      </c>
      <c r="T4185" s="14">
        <f>(O4185/100)*(K4185*$J$10)</f>
        <v>0</v>
      </c>
      <c r="U4185" s="14">
        <f>(P4185/100)*(K4185*$K$10)+(P4185/100)*(L4185*$L$10)</f>
        <v>451.35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304"/>
        <v>260.77999999999997</v>
      </c>
      <c r="Y4185" s="14">
        <f t="shared" si="1305"/>
        <v>0</v>
      </c>
      <c r="Z4185" s="14">
        <f t="shared" si="1306"/>
        <v>628.35</v>
      </c>
      <c r="AA4185" s="14">
        <f t="shared" si="1307"/>
        <v>0</v>
      </c>
      <c r="AB4185" s="14">
        <f t="shared" si="1311"/>
        <v>0</v>
      </c>
      <c r="AC4185" s="15">
        <f t="shared" si="1310"/>
        <v>889.1</v>
      </c>
      <c r="AD4185" s="48">
        <f>(ROUND(AC4185-AC4178,1)/AC4178)</f>
        <v>0.10805084745762712</v>
      </c>
      <c r="AE4185" s="113"/>
      <c r="AF4185" s="60"/>
    </row>
    <row r="4186" spans="1:32">
      <c r="A4186" s="99" t="s">
        <v>832</v>
      </c>
      <c r="B4186" s="89"/>
      <c r="C4186" s="21" t="s">
        <v>3</v>
      </c>
      <c r="D4186" s="12">
        <v>59</v>
      </c>
      <c r="E4186" s="12">
        <v>0</v>
      </c>
      <c r="F4186" s="12">
        <v>0</v>
      </c>
      <c r="G4186" s="12">
        <v>118</v>
      </c>
      <c r="H4186" s="12">
        <v>0</v>
      </c>
      <c r="I4186" s="13">
        <v>30</v>
      </c>
      <c r="J4186" s="13">
        <v>50</v>
      </c>
      <c r="K4186" s="13">
        <v>0</v>
      </c>
      <c r="L4186" s="13">
        <v>85</v>
      </c>
      <c r="M4186" s="13">
        <v>0</v>
      </c>
      <c r="N4186" s="14">
        <f>D4186*$D$11</f>
        <v>76.7</v>
      </c>
      <c r="O4186" s="14">
        <f>E4186*$E$11</f>
        <v>0</v>
      </c>
      <c r="P4186" s="14">
        <f>F4186*$F$11</f>
        <v>0</v>
      </c>
      <c r="Q4186" s="14">
        <f>G4186*$G$11</f>
        <v>177</v>
      </c>
      <c r="R4186" s="14">
        <f>H4186*$H$11</f>
        <v>0</v>
      </c>
      <c r="S4186" s="14">
        <f>(N4186/100)*(I4186*$I$11)+(N4186/100)*(J4186*$J$11)</f>
        <v>184.07999999999998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451.35</v>
      </c>
      <c r="W4186" s="14">
        <f>(R4186/100)*(K4186*$K$11)+(R4186/100)*(L4186*$L$11)</f>
        <v>0</v>
      </c>
      <c r="X4186" s="14">
        <f t="shared" si="1304"/>
        <v>260.77999999999997</v>
      </c>
      <c r="Y4186" s="14">
        <f t="shared" si="1305"/>
        <v>0</v>
      </c>
      <c r="Z4186" s="14">
        <f t="shared" si="1306"/>
        <v>0</v>
      </c>
      <c r="AA4186" s="14">
        <f t="shared" si="1307"/>
        <v>628.35</v>
      </c>
      <c r="AB4186" s="14">
        <f t="shared" si="1311"/>
        <v>0</v>
      </c>
      <c r="AC4186" s="15">
        <f t="shared" si="1310"/>
        <v>889.1</v>
      </c>
      <c r="AD4186" s="48">
        <f>(ROUND(AC4186-AC4178,1)/AC4178)</f>
        <v>0.10805084745762712</v>
      </c>
      <c r="AE4186" s="113"/>
      <c r="AF4186" s="60"/>
    </row>
    <row r="4187" spans="1:32">
      <c r="A4187" s="99" t="s">
        <v>833</v>
      </c>
      <c r="B4187" s="89"/>
      <c r="C4187" s="21" t="s">
        <v>4</v>
      </c>
      <c r="D4187" s="12">
        <v>59</v>
      </c>
      <c r="E4187" s="12">
        <v>0</v>
      </c>
      <c r="F4187" s="12">
        <v>0</v>
      </c>
      <c r="G4187" s="12">
        <v>0</v>
      </c>
      <c r="H4187" s="12">
        <v>118</v>
      </c>
      <c r="I4187" s="13">
        <v>30</v>
      </c>
      <c r="J4187" s="13">
        <v>50</v>
      </c>
      <c r="K4187" s="13">
        <v>42.5</v>
      </c>
      <c r="L4187" s="13">
        <v>42.5</v>
      </c>
      <c r="M4187" s="13">
        <v>0</v>
      </c>
      <c r="N4187" s="14">
        <f>D4187*$D$12</f>
        <v>76.7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177</v>
      </c>
      <c r="S4187" s="14">
        <f>(N4187/100)*(I4187*$I$12)+(N4187/100)*(J4187*$J$12)</f>
        <v>184.07999999999998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451.35</v>
      </c>
      <c r="X4187" s="14">
        <f t="shared" si="1304"/>
        <v>260.77999999999997</v>
      </c>
      <c r="Y4187" s="14">
        <f t="shared" si="1305"/>
        <v>0</v>
      </c>
      <c r="Z4187" s="14">
        <f t="shared" si="1306"/>
        <v>0</v>
      </c>
      <c r="AA4187" s="14">
        <f t="shared" si="1307"/>
        <v>0</v>
      </c>
      <c r="AB4187" s="14">
        <f t="shared" si="1311"/>
        <v>628.35</v>
      </c>
      <c r="AC4187" s="15">
        <f t="shared" si="1310"/>
        <v>889.1</v>
      </c>
      <c r="AD4187" s="48">
        <f>(ROUND(AC4187-AC4178,1)/AC4178)</f>
        <v>0.10805084745762712</v>
      </c>
      <c r="AE4187" s="113"/>
      <c r="AF4187" s="60"/>
    </row>
    <row r="4188" spans="1:32">
      <c r="A4188" s="99" t="s">
        <v>834</v>
      </c>
      <c r="B4188" s="89"/>
      <c r="C4188" s="21" t="s">
        <v>327</v>
      </c>
      <c r="D4188" s="12">
        <v>118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50</v>
      </c>
      <c r="K4188" s="13">
        <v>0</v>
      </c>
      <c r="L4188" s="13">
        <v>0</v>
      </c>
      <c r="M4188" s="13">
        <v>70</v>
      </c>
      <c r="N4188" s="14">
        <f>D4188*$D$13</f>
        <v>177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(N4188/100)*(I4188*$I$14)+(N4188/100)*(J4188*$J$14)+(N4188/100)*(M4188*$M$14)</f>
        <v>796.5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304"/>
        <v>973.5</v>
      </c>
      <c r="Y4188" s="14">
        <f t="shared" si="1305"/>
        <v>0</v>
      </c>
      <c r="Z4188" s="14">
        <f t="shared" si="1306"/>
        <v>0</v>
      </c>
      <c r="AA4188" s="14">
        <f t="shared" si="1307"/>
        <v>0</v>
      </c>
      <c r="AB4188" s="14">
        <f t="shared" si="1311"/>
        <v>0</v>
      </c>
      <c r="AC4188" s="15">
        <f t="shared" si="1310"/>
        <v>973.5</v>
      </c>
      <c r="AD4188" s="48">
        <f>(ROUND(AC4188-AC4178,1)/AC4178)</f>
        <v>0.21323529411764705</v>
      </c>
      <c r="AE4188" s="113"/>
      <c r="AF4188" s="60"/>
    </row>
    <row r="4189" spans="1:32">
      <c r="A4189" s="99" t="s">
        <v>835</v>
      </c>
      <c r="B4189" s="89"/>
      <c r="C4189" s="21" t="s">
        <v>328</v>
      </c>
      <c r="D4189" s="12">
        <v>118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50</v>
      </c>
      <c r="K4189" s="13">
        <v>70</v>
      </c>
      <c r="L4189" s="13">
        <v>0</v>
      </c>
      <c r="M4189" s="13">
        <v>0</v>
      </c>
      <c r="N4189" s="14">
        <f>D4189*$D$14</f>
        <v>177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796.5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304"/>
        <v>973.5</v>
      </c>
      <c r="Y4189" s="14">
        <f t="shared" si="1305"/>
        <v>0</v>
      </c>
      <c r="Z4189" s="14">
        <f t="shared" si="1306"/>
        <v>0</v>
      </c>
      <c r="AA4189" s="14">
        <f t="shared" si="1307"/>
        <v>0</v>
      </c>
      <c r="AB4189" s="14">
        <f t="shared" si="1311"/>
        <v>0</v>
      </c>
      <c r="AC4189" s="15">
        <f t="shared" si="1310"/>
        <v>973.5</v>
      </c>
      <c r="AD4189" s="48">
        <f>(ROUND(AC4189-AC4178,1)/AC4178)</f>
        <v>0.21323529411764705</v>
      </c>
      <c r="AE4189" s="113"/>
      <c r="AF4189" s="60"/>
    </row>
    <row r="4190" spans="1:32">
      <c r="A4190" s="99"/>
      <c r="B4190" s="89"/>
      <c r="C4190" s="21" t="s">
        <v>329</v>
      </c>
      <c r="D4190" s="12">
        <v>118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50</v>
      </c>
      <c r="K4190" s="13">
        <v>0</v>
      </c>
      <c r="L4190" s="13">
        <v>70</v>
      </c>
      <c r="M4190" s="13">
        <v>0</v>
      </c>
      <c r="N4190" s="14">
        <f>D4190*$D$15</f>
        <v>177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796.5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304"/>
        <v>973.5</v>
      </c>
      <c r="Y4190" s="14">
        <f t="shared" si="1305"/>
        <v>0</v>
      </c>
      <c r="Z4190" s="14">
        <f t="shared" si="1306"/>
        <v>0</v>
      </c>
      <c r="AA4190" s="14">
        <f t="shared" si="1307"/>
        <v>0</v>
      </c>
      <c r="AB4190" s="14">
        <f t="shared" si="1311"/>
        <v>0</v>
      </c>
      <c r="AC4190" s="15">
        <f t="shared" si="1310"/>
        <v>973.5</v>
      </c>
      <c r="AD4190" s="48">
        <f>(ROUND(AC4190-AC4178,1)/AC4178)</f>
        <v>0.21323529411764705</v>
      </c>
      <c r="AE4190" s="113"/>
      <c r="AF4190" s="60"/>
    </row>
    <row r="4191" spans="1:32">
      <c r="A4191" s="99"/>
      <c r="B4191" s="89"/>
      <c r="C4191" s="21" t="s">
        <v>325</v>
      </c>
      <c r="D4191" s="12">
        <v>118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79</v>
      </c>
      <c r="K4191" s="13">
        <v>0</v>
      </c>
      <c r="L4191" s="13">
        <v>0</v>
      </c>
      <c r="M4191" s="13">
        <v>0</v>
      </c>
      <c r="N4191" s="14">
        <f>D4191*$D$16</f>
        <v>188.8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</f>
        <v>727.82400000000007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304"/>
        <v>916.62400000000002</v>
      </c>
      <c r="Y4191" s="14">
        <f t="shared" si="1305"/>
        <v>0</v>
      </c>
      <c r="Z4191" s="14">
        <f t="shared" si="1306"/>
        <v>0</v>
      </c>
      <c r="AA4191" s="14">
        <f t="shared" si="1307"/>
        <v>0</v>
      </c>
      <c r="AB4191" s="14">
        <f t="shared" si="1311"/>
        <v>0</v>
      </c>
      <c r="AC4191" s="15">
        <f t="shared" si="1310"/>
        <v>916.6</v>
      </c>
      <c r="AD4191" s="48">
        <f>(ROUND(AC4191-AC4178,1)/AC4178)</f>
        <v>0.14232303090727819</v>
      </c>
      <c r="AE4191" s="113"/>
      <c r="AF4191" s="60"/>
    </row>
    <row r="4192" spans="1:32">
      <c r="A4192" s="99"/>
      <c r="B4192" s="89"/>
      <c r="C4192" s="21" t="s">
        <v>326</v>
      </c>
      <c r="D4192" s="12">
        <v>118</v>
      </c>
      <c r="E4192" s="12">
        <v>0</v>
      </c>
      <c r="F4192" s="12">
        <v>0</v>
      </c>
      <c r="G4192" s="12">
        <v>0</v>
      </c>
      <c r="H4192" s="12">
        <v>0</v>
      </c>
      <c r="I4192" s="13">
        <v>59</v>
      </c>
      <c r="J4192" s="13">
        <v>50</v>
      </c>
      <c r="K4192" s="13">
        <v>0</v>
      </c>
      <c r="L4192" s="13">
        <v>0</v>
      </c>
      <c r="M4192" s="13">
        <v>0</v>
      </c>
      <c r="N4192" s="14">
        <f>D4192*$D$17</f>
        <v>188.8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</f>
        <v>595.66399999999999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304"/>
        <v>784.46399999999994</v>
      </c>
      <c r="Y4192" s="14">
        <f t="shared" si="1305"/>
        <v>0</v>
      </c>
      <c r="Z4192" s="14">
        <f t="shared" si="1306"/>
        <v>0</v>
      </c>
      <c r="AA4192" s="14">
        <f t="shared" si="1307"/>
        <v>0</v>
      </c>
      <c r="AB4192" s="14">
        <f t="shared" si="1311"/>
        <v>0</v>
      </c>
      <c r="AC4192" s="15">
        <f t="shared" si="1310"/>
        <v>784.5</v>
      </c>
      <c r="AD4192" s="48">
        <f>(ROUND(AC4192-AC4178,1)/AC4178)</f>
        <v>-2.2308075772681953E-2</v>
      </c>
      <c r="AE4192" s="113"/>
      <c r="AF4192" s="60"/>
    </row>
    <row r="4193" spans="1:32">
      <c r="A4193" s="106" t="s">
        <v>0</v>
      </c>
      <c r="B4193" s="90" t="s">
        <v>177</v>
      </c>
      <c r="C4193" s="50" t="s">
        <v>241</v>
      </c>
      <c r="D4193" s="11">
        <v>120</v>
      </c>
      <c r="E4193" s="11">
        <v>0</v>
      </c>
      <c r="F4193" s="11">
        <v>0</v>
      </c>
      <c r="G4193" s="11">
        <v>0</v>
      </c>
      <c r="H4193" s="11">
        <v>0</v>
      </c>
      <c r="I4193" s="51">
        <v>30</v>
      </c>
      <c r="J4193" s="51">
        <v>20</v>
      </c>
      <c r="K4193" s="51">
        <v>0</v>
      </c>
      <c r="L4193" s="51">
        <v>40</v>
      </c>
      <c r="M4193" s="51">
        <v>0</v>
      </c>
      <c r="N4193" s="52">
        <f>D4193*$D$3</f>
        <v>240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(N4193/100)*(I4193*$I$3)+(N4193/100)*(J4193*$J$3)+(N4193/100)*(L4193*$L$3)</f>
        <v>648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304"/>
        <v>888</v>
      </c>
      <c r="Y4193" s="52">
        <f t="shared" si="1305"/>
        <v>0</v>
      </c>
      <c r="Z4193" s="52">
        <f t="shared" si="1306"/>
        <v>0</v>
      </c>
      <c r="AA4193" s="52">
        <f t="shared" si="1307"/>
        <v>0</v>
      </c>
      <c r="AB4193" s="52">
        <f>R4193+W4193</f>
        <v>0</v>
      </c>
      <c r="AC4193" s="53">
        <f t="shared" si="1309"/>
        <v>888</v>
      </c>
      <c r="AD4193" s="58" t="s">
        <v>329</v>
      </c>
      <c r="AE4193" s="113"/>
      <c r="AF4193" s="60"/>
    </row>
    <row r="4194" spans="1:32">
      <c r="A4194" s="99" t="s">
        <v>802</v>
      </c>
      <c r="B4194" s="91">
        <v>12</v>
      </c>
      <c r="C4194" s="21" t="s">
        <v>324</v>
      </c>
      <c r="D4194" s="12">
        <v>120</v>
      </c>
      <c r="E4194" s="12">
        <v>0</v>
      </c>
      <c r="F4194" s="12">
        <v>0</v>
      </c>
      <c r="G4194" s="12">
        <v>0</v>
      </c>
      <c r="H4194" s="12">
        <v>0</v>
      </c>
      <c r="I4194" s="13">
        <v>53</v>
      </c>
      <c r="J4194" s="13">
        <v>43</v>
      </c>
      <c r="K4194" s="13">
        <v>0</v>
      </c>
      <c r="L4194" s="13">
        <v>40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(N4194/100)*(I4194*$I$4)+(N4194/100)*(J4194*$J$4)+(N4194/100)*(L4194*$L$4)</f>
        <v>875.51999999999987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304"/>
        <v>1067.52</v>
      </c>
      <c r="Y4194" s="14">
        <f t="shared" si="1305"/>
        <v>0</v>
      </c>
      <c r="Z4194" s="14">
        <f t="shared" si="1306"/>
        <v>0</v>
      </c>
      <c r="AA4194" s="14">
        <f t="shared" si="1307"/>
        <v>0</v>
      </c>
      <c r="AB4194" s="14">
        <f>R4194+W4194</f>
        <v>0</v>
      </c>
      <c r="AC4194" s="15">
        <f>ROUND(X4194+Y4194+Z4194+AA4194+AB4194,1)</f>
        <v>1067.5</v>
      </c>
      <c r="AD4194" s="48">
        <f>(ROUND(AC4194-AC4193,1)/AC4193)</f>
        <v>0.20213963963963963</v>
      </c>
      <c r="AE4194" s="113"/>
      <c r="AF4194" s="60"/>
    </row>
    <row r="4195" spans="1:32">
      <c r="A4195" s="99" t="s">
        <v>803</v>
      </c>
      <c r="B4195" s="91">
        <v>12</v>
      </c>
      <c r="C4195" s="21" t="s">
        <v>836</v>
      </c>
      <c r="D4195" s="12">
        <v>120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20</v>
      </c>
      <c r="K4195" s="13">
        <v>0</v>
      </c>
      <c r="L4195" s="13">
        <v>40</v>
      </c>
      <c r="M4195" s="13">
        <v>0</v>
      </c>
      <c r="N4195" s="14">
        <f>D4195*$D$5</f>
        <v>240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(N4195/100)*(I4195*$I$5)+(N4195/100)*(J4195*$J$5)+(N4195/100)*(L4195*$L$5)</f>
        <v>604.79999999999995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304"/>
        <v>844.8</v>
      </c>
      <c r="Y4195" s="14">
        <f t="shared" si="1305"/>
        <v>0</v>
      </c>
      <c r="Z4195" s="14">
        <f t="shared" si="1306"/>
        <v>0</v>
      </c>
      <c r="AA4195" s="14">
        <f t="shared" si="1307"/>
        <v>0</v>
      </c>
      <c r="AB4195" s="14">
        <f>R4195+W4195</f>
        <v>0</v>
      </c>
      <c r="AC4195" s="15">
        <f t="shared" ref="AC4195:AC4207" si="1312">ROUND(X4195+Y4195+Z4195+AA4195+AB4195,1)</f>
        <v>844.8</v>
      </c>
      <c r="AD4195" s="48">
        <f>(ROUND(AC4195-AC4193,1)/AC4193)</f>
        <v>-4.8648648648648651E-2</v>
      </c>
      <c r="AE4195" s="113"/>
      <c r="AF4195" s="60"/>
    </row>
    <row r="4196" spans="1:32">
      <c r="A4196" s="99" t="s">
        <v>804</v>
      </c>
      <c r="B4196" s="91">
        <v>0</v>
      </c>
      <c r="C4196" s="21" t="s">
        <v>337</v>
      </c>
      <c r="D4196" s="12">
        <v>120</v>
      </c>
      <c r="E4196" s="12">
        <v>0</v>
      </c>
      <c r="F4196" s="12">
        <v>0</v>
      </c>
      <c r="G4196" s="12">
        <v>0</v>
      </c>
      <c r="H4196" s="12">
        <v>0</v>
      </c>
      <c r="I4196" s="13">
        <v>30</v>
      </c>
      <c r="J4196" s="13">
        <v>20</v>
      </c>
      <c r="K4196" s="13">
        <v>0</v>
      </c>
      <c r="L4196" s="13">
        <v>40</v>
      </c>
      <c r="M4196" s="13">
        <v>0</v>
      </c>
      <c r="N4196" s="14">
        <f>D4196*$D$6</f>
        <v>240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(N4196/100)*(I4196*$I$6)+(N4196/100)*(J4196*$J$6)+(N4196/100)*(L4196*$L$6)</f>
        <v>604.79999999999995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304"/>
        <v>844.8</v>
      </c>
      <c r="Y4196" s="14">
        <f t="shared" si="1305"/>
        <v>0</v>
      </c>
      <c r="Z4196" s="14">
        <f t="shared" si="1306"/>
        <v>0</v>
      </c>
      <c r="AA4196" s="14">
        <f t="shared" si="1307"/>
        <v>0</v>
      </c>
      <c r="AB4196" s="14">
        <f t="shared" ref="AB4196:AB4207" si="1313">R4196+W4196</f>
        <v>0</v>
      </c>
      <c r="AC4196" s="15">
        <f t="shared" si="1312"/>
        <v>844.8</v>
      </c>
      <c r="AD4196" s="48">
        <f>(ROUND(AC4196-AC4193,1)/AC4193)</f>
        <v>-4.8648648648648651E-2</v>
      </c>
      <c r="AE4196" s="113" t="s">
        <v>801</v>
      </c>
      <c r="AF4196" s="60"/>
    </row>
    <row r="4197" spans="1:32">
      <c r="A4197" s="99" t="s">
        <v>805</v>
      </c>
      <c r="B4197" s="91">
        <v>10</v>
      </c>
      <c r="C4197" s="21" t="s">
        <v>338</v>
      </c>
      <c r="D4197" s="12">
        <v>120</v>
      </c>
      <c r="E4197" s="12">
        <v>0</v>
      </c>
      <c r="F4197" s="12">
        <v>0</v>
      </c>
      <c r="G4197" s="12">
        <v>0</v>
      </c>
      <c r="H4197" s="12">
        <v>0</v>
      </c>
      <c r="I4197" s="13">
        <v>30</v>
      </c>
      <c r="J4197" s="13">
        <v>20</v>
      </c>
      <c r="K4197" s="13">
        <v>0</v>
      </c>
      <c r="L4197" s="13">
        <v>40</v>
      </c>
      <c r="M4197" s="13">
        <v>0</v>
      </c>
      <c r="N4197" s="14">
        <f>D4197*$D$7</f>
        <v>240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(N4197/100)*(I4197*$I$7)+(N4197/100)*(J4197*$J$7)+(N4197/100)*(L4197*$L$7)</f>
        <v>604.79999999999995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304"/>
        <v>844.8</v>
      </c>
      <c r="Y4197" s="14">
        <f t="shared" si="1305"/>
        <v>0</v>
      </c>
      <c r="Z4197" s="14">
        <f t="shared" si="1306"/>
        <v>0</v>
      </c>
      <c r="AA4197" s="14">
        <f t="shared" si="1307"/>
        <v>0</v>
      </c>
      <c r="AB4197" s="14">
        <f t="shared" si="1313"/>
        <v>0</v>
      </c>
      <c r="AC4197" s="15">
        <f t="shared" si="1312"/>
        <v>844.8</v>
      </c>
      <c r="AD4197" s="48">
        <f>(ROUND(AC4197-AC4193,1)/AC4193)</f>
        <v>-4.8648648648648651E-2</v>
      </c>
      <c r="AE4197" s="113"/>
      <c r="AF4197" s="60"/>
    </row>
    <row r="4198" spans="1:32">
      <c r="A4198" s="99" t="s">
        <v>655</v>
      </c>
      <c r="B4198" s="91"/>
      <c r="C4198" s="21" t="s">
        <v>339</v>
      </c>
      <c r="D4198" s="12">
        <v>120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20</v>
      </c>
      <c r="K4198" s="13">
        <v>0</v>
      </c>
      <c r="L4198" s="13">
        <v>40</v>
      </c>
      <c r="M4198" s="13">
        <v>0</v>
      </c>
      <c r="N4198" s="14">
        <f>D4198*$D$8</f>
        <v>240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(N4198/100)*(I4198*$I$8)+(N4198/100)*(J4198*$J$8)+(N4198/100)*(L4198*$L$8)</f>
        <v>604.79999999999995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304"/>
        <v>844.8</v>
      </c>
      <c r="Y4198" s="14">
        <f t="shared" si="1305"/>
        <v>0</v>
      </c>
      <c r="Z4198" s="14">
        <f t="shared" si="1306"/>
        <v>0</v>
      </c>
      <c r="AA4198" s="14">
        <f t="shared" si="1307"/>
        <v>0</v>
      </c>
      <c r="AB4198" s="14">
        <f t="shared" si="1313"/>
        <v>0</v>
      </c>
      <c r="AC4198" s="15">
        <f t="shared" si="1312"/>
        <v>844.8</v>
      </c>
      <c r="AD4198" s="48">
        <f>(ROUND(AC4198-AC4193,1)/AC4193)</f>
        <v>-4.8648648648648651E-2</v>
      </c>
      <c r="AE4198" s="113"/>
      <c r="AF4198" s="60"/>
    </row>
    <row r="4199" spans="1:32">
      <c r="A4199" s="99" t="s">
        <v>596</v>
      </c>
      <c r="B4199" s="91"/>
      <c r="C4199" s="21" t="s">
        <v>1</v>
      </c>
      <c r="D4199" s="12">
        <v>60</v>
      </c>
      <c r="E4199" s="12">
        <v>120</v>
      </c>
      <c r="F4199" s="12">
        <v>0</v>
      </c>
      <c r="G4199" s="12">
        <v>0</v>
      </c>
      <c r="H4199" s="12">
        <v>0</v>
      </c>
      <c r="I4199" s="13">
        <v>30</v>
      </c>
      <c r="J4199" s="13">
        <v>20</v>
      </c>
      <c r="K4199" s="13">
        <v>114</v>
      </c>
      <c r="L4199" s="13">
        <v>0</v>
      </c>
      <c r="M4199" s="13">
        <v>0</v>
      </c>
      <c r="N4199" s="14">
        <f>D4199*$D$9</f>
        <v>78</v>
      </c>
      <c r="O4199" s="14">
        <f>E4199*$E$9</f>
        <v>180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(N4199/100)*(I4199*$I$9)+(N4199/100)*(J4199*$J$9)+(N4199/100)*(L4199*$L$9)</f>
        <v>117</v>
      </c>
      <c r="T4199" s="14">
        <f>(O4199/100)*(K4199*$K$9)</f>
        <v>615.6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304"/>
        <v>195</v>
      </c>
      <c r="Y4199" s="14">
        <f t="shared" si="1305"/>
        <v>795.6</v>
      </c>
      <c r="Z4199" s="14">
        <f t="shared" si="1306"/>
        <v>0</v>
      </c>
      <c r="AA4199" s="14">
        <f t="shared" si="1307"/>
        <v>0</v>
      </c>
      <c r="AB4199" s="14">
        <f t="shared" si="1313"/>
        <v>0</v>
      </c>
      <c r="AC4199" s="15">
        <f t="shared" si="1312"/>
        <v>990.6</v>
      </c>
      <c r="AD4199" s="48">
        <f>(ROUND(AC4199-AC4193,1)/AC4193)</f>
        <v>0.11554054054054054</v>
      </c>
      <c r="AE4199" s="113"/>
      <c r="AF4199" s="60"/>
    </row>
    <row r="4200" spans="1:32">
      <c r="A4200" s="99" t="s">
        <v>831</v>
      </c>
      <c r="B4200" s="91"/>
      <c r="C4200" s="21" t="s">
        <v>2</v>
      </c>
      <c r="D4200" s="12">
        <v>60</v>
      </c>
      <c r="E4200" s="12">
        <v>0</v>
      </c>
      <c r="F4200" s="12">
        <v>120</v>
      </c>
      <c r="G4200" s="12">
        <v>0</v>
      </c>
      <c r="H4200" s="12">
        <v>0</v>
      </c>
      <c r="I4200" s="13">
        <v>30</v>
      </c>
      <c r="J4200" s="13">
        <v>20</v>
      </c>
      <c r="K4200" s="13">
        <v>46</v>
      </c>
      <c r="L4200" s="13">
        <v>46</v>
      </c>
      <c r="M4200" s="13">
        <v>0</v>
      </c>
      <c r="N4200" s="14">
        <f>D4200*$D$10</f>
        <v>78</v>
      </c>
      <c r="O4200" s="14">
        <f>E4200*$E$10</f>
        <v>0</v>
      </c>
      <c r="P4200" s="14">
        <f>F4200*$F$10</f>
        <v>180</v>
      </c>
      <c r="Q4200" s="14">
        <f>G4200*$G$10</f>
        <v>0</v>
      </c>
      <c r="R4200" s="14">
        <f>H4200*$H$10</f>
        <v>0</v>
      </c>
      <c r="S4200" s="14">
        <f>(N4200/100)*(I4200*$I$10)+(N4200/100)*(J4200*$J$10)+(N4200/100)*(L4200*$L$10)</f>
        <v>224.64</v>
      </c>
      <c r="T4200" s="14">
        <f>(O4200/100)*(K4200*$J$10)</f>
        <v>0</v>
      </c>
      <c r="U4200" s="14">
        <f>(P4200/100)*(K4200*$K$10)+(P4200/100)*(L4200*$L$10)</f>
        <v>496.8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304"/>
        <v>302.64</v>
      </c>
      <c r="Y4200" s="14">
        <f t="shared" si="1305"/>
        <v>0</v>
      </c>
      <c r="Z4200" s="14">
        <f t="shared" si="1306"/>
        <v>676.8</v>
      </c>
      <c r="AA4200" s="14">
        <f t="shared" si="1307"/>
        <v>0</v>
      </c>
      <c r="AB4200" s="14">
        <f t="shared" si="1313"/>
        <v>0</v>
      </c>
      <c r="AC4200" s="15">
        <f t="shared" si="1312"/>
        <v>979.4</v>
      </c>
      <c r="AD4200" s="48">
        <f>(ROUND(AC4200-AC4193,1)/AC4193)</f>
        <v>0.10292792792792793</v>
      </c>
      <c r="AE4200" s="113"/>
      <c r="AF4200" s="60"/>
    </row>
    <row r="4201" spans="1:32">
      <c r="A4201" s="99" t="s">
        <v>832</v>
      </c>
      <c r="B4201" s="91"/>
      <c r="C4201" s="21" t="s">
        <v>3</v>
      </c>
      <c r="D4201" s="12">
        <v>60</v>
      </c>
      <c r="E4201" s="12">
        <v>0</v>
      </c>
      <c r="F4201" s="12">
        <v>0</v>
      </c>
      <c r="G4201" s="12">
        <v>120</v>
      </c>
      <c r="H4201" s="12">
        <v>0</v>
      </c>
      <c r="I4201" s="13">
        <v>30</v>
      </c>
      <c r="J4201" s="13">
        <v>20</v>
      </c>
      <c r="K4201" s="13">
        <v>0</v>
      </c>
      <c r="L4201" s="13">
        <v>78</v>
      </c>
      <c r="M4201" s="13">
        <v>0</v>
      </c>
      <c r="N4201" s="14">
        <f>D4201*$D$11</f>
        <v>78</v>
      </c>
      <c r="O4201" s="14">
        <f>E4201*$E$11</f>
        <v>0</v>
      </c>
      <c r="P4201" s="14">
        <f>F4201*$F$11</f>
        <v>0</v>
      </c>
      <c r="Q4201" s="14">
        <f>G4201*$G$11</f>
        <v>180</v>
      </c>
      <c r="R4201" s="14">
        <f>H4201*$H$11</f>
        <v>0</v>
      </c>
      <c r="S4201" s="14">
        <f>(N4201/100)*(I4201*$I$11)+(N4201/100)*(J4201*$J$11)+(N4201/100)*(L4201*$L$11)</f>
        <v>299.52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421.2</v>
      </c>
      <c r="W4201" s="14">
        <f>(R4201/100)*(K4201*$K$11)+(R4201/100)*(L4201*$L$11)</f>
        <v>0</v>
      </c>
      <c r="X4201" s="14">
        <f t="shared" si="1304"/>
        <v>377.52</v>
      </c>
      <c r="Y4201" s="14">
        <f t="shared" si="1305"/>
        <v>0</v>
      </c>
      <c r="Z4201" s="14">
        <f t="shared" si="1306"/>
        <v>0</v>
      </c>
      <c r="AA4201" s="14">
        <f t="shared" si="1307"/>
        <v>601.20000000000005</v>
      </c>
      <c r="AB4201" s="14">
        <f t="shared" si="1313"/>
        <v>0</v>
      </c>
      <c r="AC4201" s="15">
        <f t="shared" si="1312"/>
        <v>978.7</v>
      </c>
      <c r="AD4201" s="48">
        <f>(ROUND(AC4201-AC4193,1)/AC4193)</f>
        <v>0.10213963963963964</v>
      </c>
      <c r="AE4201" s="113"/>
      <c r="AF4201" s="60"/>
    </row>
    <row r="4202" spans="1:32">
      <c r="A4202" s="99" t="s">
        <v>833</v>
      </c>
      <c r="B4202" s="91"/>
      <c r="C4202" s="21" t="s">
        <v>4</v>
      </c>
      <c r="D4202" s="12">
        <v>60</v>
      </c>
      <c r="E4202" s="12">
        <v>0</v>
      </c>
      <c r="F4202" s="12">
        <v>0</v>
      </c>
      <c r="G4202" s="12">
        <v>0</v>
      </c>
      <c r="H4202" s="12">
        <v>120</v>
      </c>
      <c r="I4202" s="13">
        <v>30</v>
      </c>
      <c r="J4202" s="13">
        <v>20</v>
      </c>
      <c r="K4202" s="13">
        <v>46</v>
      </c>
      <c r="L4202" s="13">
        <v>46</v>
      </c>
      <c r="M4202" s="13">
        <v>0</v>
      </c>
      <c r="N4202" s="14">
        <f>D4202*$D$12</f>
        <v>78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180</v>
      </c>
      <c r="S4202" s="14">
        <f>(N4202/100)*(I4202*$I$12)+(N4202/100)*(J4202*$J$12)+(N4202/100)*(L4202*$L$12)</f>
        <v>224.64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496.8</v>
      </c>
      <c r="X4202" s="14">
        <f t="shared" si="1304"/>
        <v>302.64</v>
      </c>
      <c r="Y4202" s="14">
        <f t="shared" si="1305"/>
        <v>0</v>
      </c>
      <c r="Z4202" s="14">
        <f t="shared" si="1306"/>
        <v>0</v>
      </c>
      <c r="AA4202" s="14">
        <f t="shared" si="1307"/>
        <v>0</v>
      </c>
      <c r="AB4202" s="14">
        <f t="shared" si="1313"/>
        <v>676.8</v>
      </c>
      <c r="AC4202" s="15">
        <f t="shared" si="1312"/>
        <v>979.4</v>
      </c>
      <c r="AD4202" s="48">
        <f>(ROUND(AC4202-AC4193,1)/AC4193)</f>
        <v>0.10292792792792793</v>
      </c>
      <c r="AE4202" s="113"/>
      <c r="AF4202" s="60"/>
    </row>
    <row r="4203" spans="1:32">
      <c r="A4203" s="99" t="s">
        <v>834</v>
      </c>
      <c r="B4203" s="91"/>
      <c r="C4203" s="21" t="s">
        <v>327</v>
      </c>
      <c r="D4203" s="12">
        <v>120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20</v>
      </c>
      <c r="K4203" s="13">
        <v>0</v>
      </c>
      <c r="L4203" s="13">
        <v>40</v>
      </c>
      <c r="M4203" s="13">
        <v>75</v>
      </c>
      <c r="N4203" s="14">
        <f>D4203*$D$13</f>
        <v>180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(N4203/100)*(I4203*$I$13)+(N4203/100)*(J4203*$J$13)+(N4203/100)*(M4203*$M$13)+(N4203/100)*(L4203*$L$13)</f>
        <v>1026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304"/>
        <v>1206</v>
      </c>
      <c r="Y4203" s="14">
        <f t="shared" si="1305"/>
        <v>0</v>
      </c>
      <c r="Z4203" s="14">
        <f t="shared" si="1306"/>
        <v>0</v>
      </c>
      <c r="AA4203" s="14">
        <f t="shared" si="1307"/>
        <v>0</v>
      </c>
      <c r="AB4203" s="14">
        <f t="shared" si="1313"/>
        <v>0</v>
      </c>
      <c r="AC4203" s="15">
        <f t="shared" si="1312"/>
        <v>1206</v>
      </c>
      <c r="AD4203" s="48">
        <f>(ROUND(AC4203-AC4193,1)/AC4193)</f>
        <v>0.35810810810810811</v>
      </c>
      <c r="AE4203" s="113"/>
      <c r="AF4203" s="60"/>
    </row>
    <row r="4204" spans="1:32">
      <c r="A4204" s="99" t="s">
        <v>835</v>
      </c>
      <c r="B4204" s="91"/>
      <c r="C4204" s="21" t="s">
        <v>328</v>
      </c>
      <c r="D4204" s="12">
        <v>139</v>
      </c>
      <c r="E4204" s="12">
        <v>0</v>
      </c>
      <c r="F4204" s="12">
        <v>0</v>
      </c>
      <c r="G4204" s="12">
        <v>0</v>
      </c>
      <c r="H4204" s="12">
        <v>0</v>
      </c>
      <c r="I4204" s="13">
        <v>30</v>
      </c>
      <c r="J4204" s="13">
        <v>20</v>
      </c>
      <c r="K4204" s="13">
        <v>83</v>
      </c>
      <c r="L4204" s="13">
        <v>0</v>
      </c>
      <c r="M4204" s="13">
        <v>0</v>
      </c>
      <c r="N4204" s="14">
        <f>D4204*$D$14</f>
        <v>208.5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831.91499999999996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304"/>
        <v>1040.415</v>
      </c>
      <c r="Y4204" s="14">
        <f t="shared" si="1305"/>
        <v>0</v>
      </c>
      <c r="Z4204" s="14">
        <f t="shared" si="1306"/>
        <v>0</v>
      </c>
      <c r="AA4204" s="14">
        <f t="shared" si="1307"/>
        <v>0</v>
      </c>
      <c r="AB4204" s="14">
        <f t="shared" si="1313"/>
        <v>0</v>
      </c>
      <c r="AC4204" s="15">
        <f t="shared" si="1312"/>
        <v>1040.4000000000001</v>
      </c>
      <c r="AD4204" s="48">
        <f>(ROUND(AC4204-AC4193,1)/AC4193)</f>
        <v>0.17162162162162162</v>
      </c>
      <c r="AE4204" s="113"/>
      <c r="AF4204" s="60"/>
    </row>
    <row r="4205" spans="1:32">
      <c r="A4205" s="99"/>
      <c r="B4205" s="91"/>
      <c r="C4205" s="21" t="s">
        <v>329</v>
      </c>
      <c r="D4205" s="12">
        <v>139</v>
      </c>
      <c r="E4205" s="12">
        <v>0</v>
      </c>
      <c r="F4205" s="12">
        <v>0</v>
      </c>
      <c r="G4205" s="12">
        <v>0</v>
      </c>
      <c r="H4205" s="12">
        <v>0</v>
      </c>
      <c r="I4205" s="13">
        <v>30</v>
      </c>
      <c r="J4205" s="13">
        <v>20</v>
      </c>
      <c r="K4205" s="13">
        <v>0</v>
      </c>
      <c r="L4205" s="13">
        <v>83</v>
      </c>
      <c r="M4205" s="13">
        <v>0</v>
      </c>
      <c r="N4205" s="14">
        <f>D4205*$D$15</f>
        <v>208.5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831.91499999999996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304"/>
        <v>1040.415</v>
      </c>
      <c r="Y4205" s="14">
        <f t="shared" si="1305"/>
        <v>0</v>
      </c>
      <c r="Z4205" s="14">
        <f t="shared" si="1306"/>
        <v>0</v>
      </c>
      <c r="AA4205" s="14">
        <f t="shared" si="1307"/>
        <v>0</v>
      </c>
      <c r="AB4205" s="14">
        <f t="shared" si="1313"/>
        <v>0</v>
      </c>
      <c r="AC4205" s="15">
        <f t="shared" si="1312"/>
        <v>1040.4000000000001</v>
      </c>
      <c r="AD4205" s="48">
        <f>(ROUND(AC4205-AC4193,1)/AC4193)</f>
        <v>0.17162162162162162</v>
      </c>
      <c r="AE4205" s="113"/>
      <c r="AF4205" s="60"/>
    </row>
    <row r="4206" spans="1:32">
      <c r="A4206" s="99"/>
      <c r="B4206" s="91"/>
      <c r="C4206" s="21" t="s">
        <v>325</v>
      </c>
      <c r="D4206" s="12">
        <v>120</v>
      </c>
      <c r="E4206" s="12">
        <v>0</v>
      </c>
      <c r="F4206" s="12">
        <v>0</v>
      </c>
      <c r="G4206" s="12">
        <v>0</v>
      </c>
      <c r="H4206" s="12">
        <v>0</v>
      </c>
      <c r="I4206" s="13">
        <v>30</v>
      </c>
      <c r="J4206" s="13">
        <v>56</v>
      </c>
      <c r="K4206" s="13">
        <v>0</v>
      </c>
      <c r="L4206" s="13">
        <v>40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(N4206/100)*(I4206*$I$16)+(N4206/100)*(J4206*$J$16)+(N4206/100)*(L4206*$L$16)</f>
        <v>771.83999999999992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304"/>
        <v>963.83999999999992</v>
      </c>
      <c r="Y4206" s="14">
        <f t="shared" si="1305"/>
        <v>0</v>
      </c>
      <c r="Z4206" s="14">
        <f t="shared" si="1306"/>
        <v>0</v>
      </c>
      <c r="AA4206" s="14">
        <f t="shared" si="1307"/>
        <v>0</v>
      </c>
      <c r="AB4206" s="14">
        <f t="shared" si="1313"/>
        <v>0</v>
      </c>
      <c r="AC4206" s="15">
        <f t="shared" si="1312"/>
        <v>963.8</v>
      </c>
      <c r="AD4206" s="48">
        <f>(ROUND(AC4206-AC4193,1)/AC4193)</f>
        <v>8.5360360360360363E-2</v>
      </c>
      <c r="AE4206" s="113"/>
      <c r="AF4206" s="60"/>
    </row>
    <row r="4207" spans="1:32">
      <c r="A4207" s="99"/>
      <c r="B4207" s="91"/>
      <c r="C4207" s="21" t="s">
        <v>326</v>
      </c>
      <c r="D4207" s="12">
        <v>120</v>
      </c>
      <c r="E4207" s="12">
        <v>0</v>
      </c>
      <c r="F4207" s="12">
        <v>0</v>
      </c>
      <c r="G4207" s="12">
        <v>0</v>
      </c>
      <c r="H4207" s="12">
        <v>0</v>
      </c>
      <c r="I4207" s="13">
        <v>60</v>
      </c>
      <c r="J4207" s="13">
        <v>20</v>
      </c>
      <c r="K4207" s="13">
        <v>0</v>
      </c>
      <c r="L4207" s="13">
        <v>40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(N4207/100)*(I4207*$I$17)+(N4207/100)*(J4207*$J$17)+(N4207/100)*(L4207*$L$17)</f>
        <v>787.19999999999993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304"/>
        <v>979.19999999999993</v>
      </c>
      <c r="Y4207" s="14">
        <f t="shared" si="1305"/>
        <v>0</v>
      </c>
      <c r="Z4207" s="14">
        <f t="shared" si="1306"/>
        <v>0</v>
      </c>
      <c r="AA4207" s="14">
        <f t="shared" si="1307"/>
        <v>0</v>
      </c>
      <c r="AB4207" s="14">
        <f t="shared" si="1313"/>
        <v>0</v>
      </c>
      <c r="AC4207" s="15">
        <f t="shared" si="1312"/>
        <v>979.2</v>
      </c>
      <c r="AD4207" s="48">
        <f>(ROUND(AC4207-AC4193,1)/AC4193)</f>
        <v>0.10270270270270271</v>
      </c>
      <c r="AE4207" s="113"/>
      <c r="AF4207" s="60"/>
    </row>
    <row r="4208" spans="1:32">
      <c r="A4208" s="106" t="s">
        <v>0</v>
      </c>
      <c r="B4208" s="92" t="s">
        <v>179</v>
      </c>
      <c r="C4208" s="50" t="s">
        <v>241</v>
      </c>
      <c r="D4208" s="11">
        <v>128</v>
      </c>
      <c r="E4208" s="11">
        <v>0</v>
      </c>
      <c r="F4208" s="11">
        <v>0</v>
      </c>
      <c r="G4208" s="11">
        <v>0</v>
      </c>
      <c r="H4208" s="11">
        <v>0</v>
      </c>
      <c r="I4208" s="51">
        <v>20</v>
      </c>
      <c r="J4208" s="51">
        <v>60</v>
      </c>
      <c r="K4208" s="51">
        <v>0</v>
      </c>
      <c r="L4208" s="51">
        <v>0</v>
      </c>
      <c r="M4208" s="51">
        <v>0</v>
      </c>
      <c r="N4208" s="52">
        <f>D4208*$D$3</f>
        <v>256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614.4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304"/>
        <v>870.4</v>
      </c>
      <c r="Y4208" s="52">
        <f t="shared" si="1305"/>
        <v>0</v>
      </c>
      <c r="Z4208" s="52">
        <f t="shared" si="1306"/>
        <v>0</v>
      </c>
      <c r="AA4208" s="52">
        <f t="shared" si="1307"/>
        <v>0</v>
      </c>
      <c r="AB4208" s="52">
        <f>R4208+W4208</f>
        <v>0</v>
      </c>
      <c r="AC4208" s="53">
        <f>ROUND(X4208+Y4208+Z4208+AA4208+AB4208,1)</f>
        <v>870.4</v>
      </c>
      <c r="AD4208" s="58"/>
      <c r="AE4208" s="113"/>
      <c r="AF4208" s="60"/>
    </row>
    <row r="4209" spans="1:32">
      <c r="A4209" s="99" t="s">
        <v>802</v>
      </c>
      <c r="B4209" s="93">
        <v>12</v>
      </c>
      <c r="C4209" s="21" t="s">
        <v>324</v>
      </c>
      <c r="D4209" s="12">
        <v>128</v>
      </c>
      <c r="E4209" s="12">
        <v>0</v>
      </c>
      <c r="F4209" s="12">
        <v>0</v>
      </c>
      <c r="G4209" s="12">
        <v>0</v>
      </c>
      <c r="H4209" s="12">
        <v>0</v>
      </c>
      <c r="I4209" s="13">
        <v>35</v>
      </c>
      <c r="J4209" s="13">
        <v>75</v>
      </c>
      <c r="K4209" s="13">
        <v>0</v>
      </c>
      <c r="L4209" s="13">
        <v>0</v>
      </c>
      <c r="M4209" s="13">
        <v>0</v>
      </c>
      <c r="N4209" s="14">
        <f>D4209*$D$4</f>
        <v>204.8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788.48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si="1304"/>
        <v>993.28</v>
      </c>
      <c r="Y4209" s="14">
        <f t="shared" si="1305"/>
        <v>0</v>
      </c>
      <c r="Z4209" s="14">
        <f t="shared" si="1306"/>
        <v>0</v>
      </c>
      <c r="AA4209" s="14">
        <f t="shared" si="1307"/>
        <v>0</v>
      </c>
      <c r="AB4209" s="14">
        <f>R4209+W4209</f>
        <v>0</v>
      </c>
      <c r="AC4209" s="15">
        <f>ROUND(X4209+Y4209+Z4209+AA4209+AB4209,1)</f>
        <v>993.3</v>
      </c>
      <c r="AD4209" s="48">
        <f>(ROUND(AC4209-AC4208,1)/AC4208)</f>
        <v>0.14119944852941177</v>
      </c>
      <c r="AE4209" s="113"/>
      <c r="AF4209" s="60"/>
    </row>
    <row r="4210" spans="1:32">
      <c r="A4210" s="99" t="s">
        <v>803</v>
      </c>
      <c r="B4210" s="93">
        <v>26</v>
      </c>
      <c r="C4210" s="21" t="s">
        <v>836</v>
      </c>
      <c r="D4210" s="12">
        <v>128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60</v>
      </c>
      <c r="K4210" s="13">
        <v>0</v>
      </c>
      <c r="L4210" s="13">
        <v>0</v>
      </c>
      <c r="M4210" s="13">
        <v>0</v>
      </c>
      <c r="N4210" s="14">
        <f>D4210*$D$5</f>
        <v>256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573.44000000000005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04"/>
        <v>829.44</v>
      </c>
      <c r="Y4210" s="14">
        <f t="shared" si="1305"/>
        <v>0</v>
      </c>
      <c r="Z4210" s="14">
        <f t="shared" si="1306"/>
        <v>0</v>
      </c>
      <c r="AA4210" s="14">
        <f t="shared" si="1307"/>
        <v>0</v>
      </c>
      <c r="AB4210" s="14">
        <f>R4210+W4210</f>
        <v>0</v>
      </c>
      <c r="AC4210" s="15">
        <f t="shared" ref="AC4210:AC4222" si="1314">ROUND(X4210+Y4210+Z4210+AA4210+AB4210,1)</f>
        <v>829.4</v>
      </c>
      <c r="AD4210" s="48">
        <f>(ROUND(AC4210-AC4208,1)/AC4208)</f>
        <v>-4.7104779411764705E-2</v>
      </c>
      <c r="AE4210" s="113"/>
      <c r="AF4210" s="60"/>
    </row>
    <row r="4211" spans="1:32">
      <c r="A4211" s="99" t="s">
        <v>804</v>
      </c>
      <c r="B4211" s="93">
        <v>0</v>
      </c>
      <c r="C4211" s="21" t="s">
        <v>337</v>
      </c>
      <c r="D4211" s="12">
        <v>128</v>
      </c>
      <c r="E4211" s="12">
        <v>0</v>
      </c>
      <c r="F4211" s="12">
        <v>0</v>
      </c>
      <c r="G4211" s="12">
        <v>0</v>
      </c>
      <c r="H4211" s="12">
        <v>0</v>
      </c>
      <c r="I4211" s="13">
        <v>20</v>
      </c>
      <c r="J4211" s="13">
        <v>60</v>
      </c>
      <c r="K4211" s="13">
        <v>0</v>
      </c>
      <c r="L4211" s="13">
        <v>0</v>
      </c>
      <c r="M4211" s="13">
        <v>0</v>
      </c>
      <c r="N4211" s="14">
        <f>D4211*$D$6</f>
        <v>256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573.44000000000005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04"/>
        <v>829.44</v>
      </c>
      <c r="Y4211" s="14">
        <f t="shared" si="1305"/>
        <v>0</v>
      </c>
      <c r="Z4211" s="14">
        <f t="shared" si="1306"/>
        <v>0</v>
      </c>
      <c r="AA4211" s="14">
        <f t="shared" si="1307"/>
        <v>0</v>
      </c>
      <c r="AB4211" s="14">
        <f t="shared" ref="AB4211:AB4222" si="1315">R4211+W4211</f>
        <v>0</v>
      </c>
      <c r="AC4211" s="15">
        <f t="shared" si="1314"/>
        <v>829.4</v>
      </c>
      <c r="AD4211" s="48">
        <f>(ROUND(AC4211-AC4208,1)/AC4208)</f>
        <v>-4.7104779411764705E-2</v>
      </c>
      <c r="AE4211" s="113" t="s">
        <v>801</v>
      </c>
      <c r="AF4211" s="60"/>
    </row>
    <row r="4212" spans="1:32">
      <c r="A4212" s="99" t="s">
        <v>805</v>
      </c>
      <c r="B4212" s="93">
        <v>0</v>
      </c>
      <c r="C4212" s="21" t="s">
        <v>338</v>
      </c>
      <c r="D4212" s="12">
        <v>128</v>
      </c>
      <c r="E4212" s="12">
        <v>0</v>
      </c>
      <c r="F4212" s="12">
        <v>0</v>
      </c>
      <c r="G4212" s="12">
        <v>0</v>
      </c>
      <c r="H4212" s="12">
        <v>0</v>
      </c>
      <c r="I4212" s="13">
        <v>20</v>
      </c>
      <c r="J4212" s="13">
        <v>60</v>
      </c>
      <c r="K4212" s="13">
        <v>0</v>
      </c>
      <c r="L4212" s="13">
        <v>0</v>
      </c>
      <c r="M4212" s="13">
        <v>0</v>
      </c>
      <c r="N4212" s="14">
        <f>D4212*$D$7</f>
        <v>256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573.44000000000005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04"/>
        <v>829.44</v>
      </c>
      <c r="Y4212" s="14">
        <f t="shared" si="1305"/>
        <v>0</v>
      </c>
      <c r="Z4212" s="14">
        <f t="shared" si="1306"/>
        <v>0</v>
      </c>
      <c r="AA4212" s="14">
        <f t="shared" si="1307"/>
        <v>0</v>
      </c>
      <c r="AB4212" s="14">
        <f t="shared" si="1315"/>
        <v>0</v>
      </c>
      <c r="AC4212" s="15">
        <f t="shared" si="1314"/>
        <v>829.4</v>
      </c>
      <c r="AD4212" s="48">
        <f>(ROUND(AC4212-AC4208,1)/AC4208)</f>
        <v>-4.7104779411764705E-2</v>
      </c>
      <c r="AE4212" s="113"/>
      <c r="AF4212" s="60"/>
    </row>
    <row r="4213" spans="1:32">
      <c r="A4213" s="99" t="s">
        <v>655</v>
      </c>
      <c r="B4213" s="93"/>
      <c r="C4213" s="21" t="s">
        <v>339</v>
      </c>
      <c r="D4213" s="12">
        <v>128</v>
      </c>
      <c r="E4213" s="12">
        <v>0</v>
      </c>
      <c r="F4213" s="12">
        <v>0</v>
      </c>
      <c r="G4213" s="12">
        <v>0</v>
      </c>
      <c r="H4213" s="12">
        <v>0</v>
      </c>
      <c r="I4213" s="13">
        <v>20</v>
      </c>
      <c r="J4213" s="13">
        <v>60</v>
      </c>
      <c r="K4213" s="13">
        <v>0</v>
      </c>
      <c r="L4213" s="13">
        <v>0</v>
      </c>
      <c r="M4213" s="13">
        <v>0</v>
      </c>
      <c r="N4213" s="14">
        <f>D4213*$D$8</f>
        <v>256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573.44000000000005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04"/>
        <v>829.44</v>
      </c>
      <c r="Y4213" s="14">
        <f t="shared" si="1305"/>
        <v>0</v>
      </c>
      <c r="Z4213" s="14">
        <f t="shared" si="1306"/>
        <v>0</v>
      </c>
      <c r="AA4213" s="14">
        <f t="shared" si="1307"/>
        <v>0</v>
      </c>
      <c r="AB4213" s="14">
        <f t="shared" si="1315"/>
        <v>0</v>
      </c>
      <c r="AC4213" s="15">
        <f t="shared" si="1314"/>
        <v>829.4</v>
      </c>
      <c r="AD4213" s="48">
        <f>(ROUND(AC4213-AC4208,1)/AC4208)</f>
        <v>-4.7104779411764705E-2</v>
      </c>
      <c r="AE4213" s="113"/>
      <c r="AF4213" s="60"/>
    </row>
    <row r="4214" spans="1:32">
      <c r="A4214" s="99" t="s">
        <v>596</v>
      </c>
      <c r="B4214" s="93"/>
      <c r="C4214" s="21" t="s">
        <v>1</v>
      </c>
      <c r="D4214" s="12">
        <v>64</v>
      </c>
      <c r="E4214" s="12">
        <v>128</v>
      </c>
      <c r="F4214" s="12">
        <v>0</v>
      </c>
      <c r="G4214" s="12">
        <v>0</v>
      </c>
      <c r="H4214" s="12">
        <v>0</v>
      </c>
      <c r="I4214" s="13">
        <v>20</v>
      </c>
      <c r="J4214" s="13">
        <v>60</v>
      </c>
      <c r="K4214" s="13">
        <v>85</v>
      </c>
      <c r="L4214" s="13">
        <v>0</v>
      </c>
      <c r="M4214" s="13">
        <v>0</v>
      </c>
      <c r="N4214" s="14">
        <f>D4214*$D$9</f>
        <v>83.2</v>
      </c>
      <c r="O4214" s="14">
        <f>E4214*$E$9</f>
        <v>192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199.68</v>
      </c>
      <c r="T4214" s="14">
        <f>(O4214/100)*(K4214*$K$9)</f>
        <v>489.59999999999997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04"/>
        <v>282.88</v>
      </c>
      <c r="Y4214" s="14">
        <f t="shared" si="1305"/>
        <v>681.59999999999991</v>
      </c>
      <c r="Z4214" s="14">
        <f t="shared" si="1306"/>
        <v>0</v>
      </c>
      <c r="AA4214" s="14">
        <f t="shared" si="1307"/>
        <v>0</v>
      </c>
      <c r="AB4214" s="14">
        <f t="shared" si="1315"/>
        <v>0</v>
      </c>
      <c r="AC4214" s="15">
        <f t="shared" si="1314"/>
        <v>964.5</v>
      </c>
      <c r="AD4214" s="48">
        <f>(ROUND(AC4214-AC4208,1)/AC4208)</f>
        <v>0.10811121323529412</v>
      </c>
      <c r="AE4214" s="113"/>
      <c r="AF4214" s="60"/>
    </row>
    <row r="4215" spans="1:32">
      <c r="A4215" s="99" t="s">
        <v>831</v>
      </c>
      <c r="B4215" s="93"/>
      <c r="C4215" s="21" t="s">
        <v>2</v>
      </c>
      <c r="D4215" s="12">
        <v>64</v>
      </c>
      <c r="E4215" s="12">
        <v>0</v>
      </c>
      <c r="F4215" s="12">
        <v>128</v>
      </c>
      <c r="G4215" s="12">
        <v>0</v>
      </c>
      <c r="H4215" s="12">
        <v>0</v>
      </c>
      <c r="I4215" s="13">
        <v>20</v>
      </c>
      <c r="J4215" s="13">
        <v>60</v>
      </c>
      <c r="K4215" s="13">
        <v>42.5</v>
      </c>
      <c r="L4215" s="13">
        <v>42.5</v>
      </c>
      <c r="M4215" s="13">
        <v>0</v>
      </c>
      <c r="N4215" s="14">
        <f>D4215*$D$10</f>
        <v>83.2</v>
      </c>
      <c r="O4215" s="14">
        <f>E4215*$E$10</f>
        <v>0</v>
      </c>
      <c r="P4215" s="14">
        <f>F4215*$F$10</f>
        <v>192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199.68</v>
      </c>
      <c r="T4215" s="14">
        <f>(O4215/100)*(K4215*$J$10)</f>
        <v>0</v>
      </c>
      <c r="U4215" s="14">
        <f>(P4215/100)*(K4215*$K$10)+(P4215/100)*(L4215*$L$10)</f>
        <v>489.59999999999997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04"/>
        <v>282.88</v>
      </c>
      <c r="Y4215" s="14">
        <f t="shared" si="1305"/>
        <v>0</v>
      </c>
      <c r="Z4215" s="14">
        <f t="shared" si="1306"/>
        <v>681.59999999999991</v>
      </c>
      <c r="AA4215" s="14">
        <f t="shared" si="1307"/>
        <v>0</v>
      </c>
      <c r="AB4215" s="14">
        <f t="shared" si="1315"/>
        <v>0</v>
      </c>
      <c r="AC4215" s="15">
        <f t="shared" si="1314"/>
        <v>964.5</v>
      </c>
      <c r="AD4215" s="48">
        <f>(ROUND(AC4215-AC4208,1)/AC4208)</f>
        <v>0.10811121323529412</v>
      </c>
      <c r="AE4215" s="113"/>
      <c r="AF4215" s="60"/>
    </row>
    <row r="4216" spans="1:32">
      <c r="A4216" s="99" t="s">
        <v>832</v>
      </c>
      <c r="B4216" s="93"/>
      <c r="C4216" s="21" t="s">
        <v>3</v>
      </c>
      <c r="D4216" s="12">
        <v>64</v>
      </c>
      <c r="E4216" s="12">
        <v>0</v>
      </c>
      <c r="F4216" s="12">
        <v>0</v>
      </c>
      <c r="G4216" s="12">
        <v>128</v>
      </c>
      <c r="H4216" s="12">
        <v>0</v>
      </c>
      <c r="I4216" s="13">
        <v>20</v>
      </c>
      <c r="J4216" s="13">
        <v>60</v>
      </c>
      <c r="K4216" s="13">
        <v>0</v>
      </c>
      <c r="L4216" s="13">
        <v>85</v>
      </c>
      <c r="M4216" s="13">
        <v>0</v>
      </c>
      <c r="N4216" s="14">
        <f>D4216*$D$11</f>
        <v>83.2</v>
      </c>
      <c r="O4216" s="14">
        <f>E4216*$E$11</f>
        <v>0</v>
      </c>
      <c r="P4216" s="14">
        <f>F4216*$F$11</f>
        <v>0</v>
      </c>
      <c r="Q4216" s="14">
        <f>G4216*$G$11</f>
        <v>192</v>
      </c>
      <c r="R4216" s="14">
        <f>H4216*$H$11</f>
        <v>0</v>
      </c>
      <c r="S4216" s="14">
        <f>(N4216/100)*(I4216*$I$11)+(N4216/100)*(J4216*$J$11)</f>
        <v>199.68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489.59999999999997</v>
      </c>
      <c r="W4216" s="14">
        <f>(R4216/100)*(K4216*$K$11)+(R4216/100)*(L4216*$L$11)</f>
        <v>0</v>
      </c>
      <c r="X4216" s="14">
        <f t="shared" si="1304"/>
        <v>282.88</v>
      </c>
      <c r="Y4216" s="14">
        <f t="shared" si="1305"/>
        <v>0</v>
      </c>
      <c r="Z4216" s="14">
        <f t="shared" si="1306"/>
        <v>0</v>
      </c>
      <c r="AA4216" s="14">
        <f t="shared" si="1307"/>
        <v>681.59999999999991</v>
      </c>
      <c r="AB4216" s="14">
        <f t="shared" si="1315"/>
        <v>0</v>
      </c>
      <c r="AC4216" s="15">
        <f t="shared" si="1314"/>
        <v>964.5</v>
      </c>
      <c r="AD4216" s="48">
        <f>(ROUND(AC4216-AC4208,1)/AC4208)</f>
        <v>0.10811121323529412</v>
      </c>
      <c r="AE4216" s="113"/>
      <c r="AF4216" s="60"/>
    </row>
    <row r="4217" spans="1:32">
      <c r="A4217" s="99" t="s">
        <v>833</v>
      </c>
      <c r="B4217" s="93"/>
      <c r="C4217" s="21" t="s">
        <v>4</v>
      </c>
      <c r="D4217" s="12">
        <v>64</v>
      </c>
      <c r="E4217" s="12">
        <v>0</v>
      </c>
      <c r="F4217" s="12">
        <v>0</v>
      </c>
      <c r="G4217" s="12">
        <v>0</v>
      </c>
      <c r="H4217" s="12">
        <v>128</v>
      </c>
      <c r="I4217" s="13">
        <v>20</v>
      </c>
      <c r="J4217" s="13">
        <v>60</v>
      </c>
      <c r="K4217" s="13">
        <v>42.5</v>
      </c>
      <c r="L4217" s="13">
        <v>42.5</v>
      </c>
      <c r="M4217" s="13">
        <v>0</v>
      </c>
      <c r="N4217" s="14">
        <f>D4217*$D$12</f>
        <v>83.2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192</v>
      </c>
      <c r="S4217" s="14">
        <f>(N4217/100)*(I4217*$I$12)+(N4217/100)*(J4217*$J$12)</f>
        <v>199.68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489.59999999999997</v>
      </c>
      <c r="X4217" s="14">
        <f t="shared" si="1304"/>
        <v>282.88</v>
      </c>
      <c r="Y4217" s="14">
        <f t="shared" si="1305"/>
        <v>0</v>
      </c>
      <c r="Z4217" s="14">
        <f t="shared" si="1306"/>
        <v>0</v>
      </c>
      <c r="AA4217" s="14">
        <f t="shared" si="1307"/>
        <v>0</v>
      </c>
      <c r="AB4217" s="14">
        <f t="shared" si="1315"/>
        <v>681.59999999999991</v>
      </c>
      <c r="AC4217" s="15">
        <f t="shared" si="1314"/>
        <v>964.5</v>
      </c>
      <c r="AD4217" s="48">
        <f>(ROUND(AC4217-AC4208,1)/AC4208)</f>
        <v>0.10811121323529412</v>
      </c>
      <c r="AE4217" s="113"/>
      <c r="AF4217" s="60"/>
    </row>
    <row r="4218" spans="1:32">
      <c r="A4218" s="99" t="s">
        <v>834</v>
      </c>
      <c r="B4218" s="93"/>
      <c r="C4218" s="21" t="s">
        <v>327</v>
      </c>
      <c r="D4218" s="12">
        <v>128</v>
      </c>
      <c r="E4218" s="12">
        <v>0</v>
      </c>
      <c r="F4218" s="12">
        <v>0</v>
      </c>
      <c r="G4218" s="12">
        <v>0</v>
      </c>
      <c r="H4218" s="12">
        <v>0</v>
      </c>
      <c r="I4218" s="13">
        <v>20</v>
      </c>
      <c r="J4218" s="13">
        <v>60</v>
      </c>
      <c r="K4218" s="13">
        <v>0</v>
      </c>
      <c r="L4218" s="13">
        <v>0</v>
      </c>
      <c r="M4218" s="13">
        <v>70</v>
      </c>
      <c r="N4218" s="14">
        <f>D4218*$D$13</f>
        <v>192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864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04"/>
        <v>1056</v>
      </c>
      <c r="Y4218" s="14">
        <f t="shared" si="1305"/>
        <v>0</v>
      </c>
      <c r="Z4218" s="14">
        <f t="shared" si="1306"/>
        <v>0</v>
      </c>
      <c r="AA4218" s="14">
        <f t="shared" si="1307"/>
        <v>0</v>
      </c>
      <c r="AB4218" s="14">
        <f t="shared" si="1315"/>
        <v>0</v>
      </c>
      <c r="AC4218" s="15">
        <f t="shared" si="1314"/>
        <v>1056</v>
      </c>
      <c r="AD4218" s="48">
        <f>(ROUND(AC4218-AC4208,1)/AC4208)</f>
        <v>0.21323529411764705</v>
      </c>
      <c r="AE4218" s="113"/>
      <c r="AF4218" s="60"/>
    </row>
    <row r="4219" spans="1:32">
      <c r="A4219" s="99" t="s">
        <v>835</v>
      </c>
      <c r="B4219" s="93"/>
      <c r="C4219" s="21" t="s">
        <v>328</v>
      </c>
      <c r="D4219" s="12">
        <v>128</v>
      </c>
      <c r="E4219" s="12">
        <v>0</v>
      </c>
      <c r="F4219" s="12">
        <v>0</v>
      </c>
      <c r="G4219" s="12">
        <v>0</v>
      </c>
      <c r="H4219" s="12">
        <v>0</v>
      </c>
      <c r="I4219" s="13">
        <v>20</v>
      </c>
      <c r="J4219" s="13">
        <v>60</v>
      </c>
      <c r="K4219" s="13">
        <v>70</v>
      </c>
      <c r="L4219" s="13">
        <v>0</v>
      </c>
      <c r="M4219" s="13">
        <v>0</v>
      </c>
      <c r="N4219" s="14">
        <f>D4219*$D$14</f>
        <v>192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864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04"/>
        <v>1056</v>
      </c>
      <c r="Y4219" s="14">
        <f t="shared" si="1305"/>
        <v>0</v>
      </c>
      <c r="Z4219" s="14">
        <f t="shared" si="1306"/>
        <v>0</v>
      </c>
      <c r="AA4219" s="14">
        <f t="shared" si="1307"/>
        <v>0</v>
      </c>
      <c r="AB4219" s="14">
        <f t="shared" si="1315"/>
        <v>0</v>
      </c>
      <c r="AC4219" s="15">
        <f t="shared" si="1314"/>
        <v>1056</v>
      </c>
      <c r="AD4219" s="48">
        <f>(ROUND(AC4219-AC4208,1)/AC4208)</f>
        <v>0.21323529411764705</v>
      </c>
      <c r="AE4219" s="113"/>
      <c r="AF4219" s="60"/>
    </row>
    <row r="4220" spans="1:32">
      <c r="A4220" s="99"/>
      <c r="B4220" s="93"/>
      <c r="C4220" s="21" t="s">
        <v>329</v>
      </c>
      <c r="D4220" s="12">
        <v>128</v>
      </c>
      <c r="E4220" s="12">
        <v>0</v>
      </c>
      <c r="F4220" s="12">
        <v>0</v>
      </c>
      <c r="G4220" s="12">
        <v>0</v>
      </c>
      <c r="H4220" s="12">
        <v>0</v>
      </c>
      <c r="I4220" s="13">
        <v>20</v>
      </c>
      <c r="J4220" s="13">
        <v>60</v>
      </c>
      <c r="K4220" s="13">
        <v>0</v>
      </c>
      <c r="L4220" s="13">
        <v>70</v>
      </c>
      <c r="M4220" s="13">
        <v>0</v>
      </c>
      <c r="N4220" s="14">
        <f>D4220*$D$15</f>
        <v>192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864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04"/>
        <v>1056</v>
      </c>
      <c r="Y4220" s="14">
        <f t="shared" si="1305"/>
        <v>0</v>
      </c>
      <c r="Z4220" s="14">
        <f t="shared" si="1306"/>
        <v>0</v>
      </c>
      <c r="AA4220" s="14">
        <f t="shared" si="1307"/>
        <v>0</v>
      </c>
      <c r="AB4220" s="14">
        <f t="shared" si="1315"/>
        <v>0</v>
      </c>
      <c r="AC4220" s="15">
        <f t="shared" si="1314"/>
        <v>1056</v>
      </c>
      <c r="AD4220" s="48">
        <f>(ROUND(AC4220-AC4208,1)/AC4208)</f>
        <v>0.21323529411764705</v>
      </c>
      <c r="AE4220" s="113"/>
      <c r="AF4220" s="60"/>
    </row>
    <row r="4221" spans="1:32">
      <c r="A4221" s="99"/>
      <c r="B4221" s="93"/>
      <c r="C4221" s="21" t="s">
        <v>325</v>
      </c>
      <c r="D4221" s="12">
        <v>128</v>
      </c>
      <c r="E4221" s="12">
        <v>0</v>
      </c>
      <c r="F4221" s="12">
        <v>0</v>
      </c>
      <c r="G4221" s="12">
        <v>0</v>
      </c>
      <c r="H4221" s="12">
        <v>0</v>
      </c>
      <c r="I4221" s="13">
        <v>20</v>
      </c>
      <c r="J4221" s="13">
        <v>83</v>
      </c>
      <c r="K4221" s="13">
        <v>0</v>
      </c>
      <c r="L4221" s="13">
        <v>0</v>
      </c>
      <c r="M4221" s="13">
        <v>0</v>
      </c>
      <c r="N4221" s="14">
        <f>D4221*$D$16</f>
        <v>204.8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805.88800000000003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04"/>
        <v>1010.6880000000001</v>
      </c>
      <c r="Y4221" s="14">
        <f t="shared" si="1305"/>
        <v>0</v>
      </c>
      <c r="Z4221" s="14">
        <f t="shared" si="1306"/>
        <v>0</v>
      </c>
      <c r="AA4221" s="14">
        <f t="shared" si="1307"/>
        <v>0</v>
      </c>
      <c r="AB4221" s="14">
        <f t="shared" si="1315"/>
        <v>0</v>
      </c>
      <c r="AC4221" s="15">
        <f t="shared" si="1314"/>
        <v>1010.7</v>
      </c>
      <c r="AD4221" s="48">
        <f>(ROUND(AC4221-AC4208,1)/AC4208)</f>
        <v>0.16119025735294121</v>
      </c>
      <c r="AE4221" s="113"/>
      <c r="AF4221" s="60"/>
    </row>
    <row r="4222" spans="1:32">
      <c r="A4222" s="99"/>
      <c r="B4222" s="93"/>
      <c r="C4222" s="21" t="s">
        <v>326</v>
      </c>
      <c r="D4222" s="12">
        <v>128</v>
      </c>
      <c r="E4222" s="12">
        <v>0</v>
      </c>
      <c r="F4222" s="12">
        <v>0</v>
      </c>
      <c r="G4222" s="12">
        <v>0</v>
      </c>
      <c r="H4222" s="12">
        <v>0</v>
      </c>
      <c r="I4222" s="13">
        <v>55</v>
      </c>
      <c r="J4222" s="13">
        <v>60</v>
      </c>
      <c r="K4222" s="13">
        <v>0</v>
      </c>
      <c r="L4222" s="13">
        <v>0</v>
      </c>
      <c r="M4222" s="13">
        <v>0</v>
      </c>
      <c r="N4222" s="14">
        <f>D4222*$D$17</f>
        <v>204.8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629.76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04"/>
        <v>834.56</v>
      </c>
      <c r="Y4222" s="14">
        <f t="shared" si="1305"/>
        <v>0</v>
      </c>
      <c r="Z4222" s="14">
        <f t="shared" si="1306"/>
        <v>0</v>
      </c>
      <c r="AA4222" s="14">
        <f t="shared" si="1307"/>
        <v>0</v>
      </c>
      <c r="AB4222" s="14">
        <f t="shared" si="1315"/>
        <v>0</v>
      </c>
      <c r="AC4222" s="15">
        <f t="shared" si="1314"/>
        <v>834.6</v>
      </c>
      <c r="AD4222" s="48">
        <f>(ROUND(AC4222-AC4208,1)/AC4208)</f>
        <v>-4.1130514705882353E-2</v>
      </c>
      <c r="AE4222" s="113"/>
      <c r="AF4222" s="60"/>
    </row>
    <row r="4223" spans="1:32">
      <c r="A4223" s="106" t="s">
        <v>0</v>
      </c>
      <c r="B4223" s="90" t="s">
        <v>180</v>
      </c>
      <c r="C4223" s="50" t="s">
        <v>242</v>
      </c>
      <c r="D4223" s="11">
        <v>120</v>
      </c>
      <c r="E4223" s="11">
        <v>0</v>
      </c>
      <c r="F4223" s="11">
        <v>0</v>
      </c>
      <c r="G4223" s="11">
        <v>0</v>
      </c>
      <c r="H4223" s="11">
        <v>0</v>
      </c>
      <c r="I4223" s="51">
        <v>60</v>
      </c>
      <c r="J4223" s="51">
        <v>30</v>
      </c>
      <c r="K4223" s="51">
        <v>0</v>
      </c>
      <c r="L4223" s="51">
        <v>0</v>
      </c>
      <c r="M4223" s="51">
        <v>0</v>
      </c>
      <c r="N4223" s="52">
        <f>D4223*$D$3</f>
        <v>240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648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304"/>
        <v>888</v>
      </c>
      <c r="Y4223" s="52">
        <f t="shared" si="1305"/>
        <v>0</v>
      </c>
      <c r="Z4223" s="52">
        <f t="shared" si="1306"/>
        <v>0</v>
      </c>
      <c r="AA4223" s="52">
        <f t="shared" si="1307"/>
        <v>0</v>
      </c>
      <c r="AB4223" s="52">
        <f>R4223+W4223</f>
        <v>0</v>
      </c>
      <c r="AC4223" s="53">
        <f>ROUND(X4223+Y4223+Z4223+AA4223+AB4223,1)</f>
        <v>888</v>
      </c>
      <c r="AD4223" s="58"/>
      <c r="AE4223" s="113"/>
      <c r="AF4223" s="60"/>
    </row>
    <row r="4224" spans="1:32">
      <c r="A4224" s="99" t="s">
        <v>802</v>
      </c>
      <c r="B4224" s="91">
        <v>25</v>
      </c>
      <c r="C4224" s="21" t="s">
        <v>324</v>
      </c>
      <c r="D4224" s="12">
        <v>120</v>
      </c>
      <c r="E4224" s="12">
        <v>0</v>
      </c>
      <c r="F4224" s="12">
        <v>0</v>
      </c>
      <c r="G4224" s="12">
        <v>0</v>
      </c>
      <c r="H4224" s="12">
        <v>0</v>
      </c>
      <c r="I4224" s="13">
        <v>76</v>
      </c>
      <c r="J4224" s="13">
        <v>46</v>
      </c>
      <c r="K4224" s="13">
        <v>0</v>
      </c>
      <c r="L4224" s="13">
        <v>0</v>
      </c>
      <c r="M4224" s="13">
        <v>0</v>
      </c>
      <c r="N4224" s="14">
        <f>D4224*$D$4</f>
        <v>192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819.83999999999992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ref="X4224:X4237" si="1316">N4224+S4224</f>
        <v>1011.8399999999999</v>
      </c>
      <c r="Y4224" s="14">
        <f t="shared" ref="Y4224:Y4237" si="1317">O4224+T4224</f>
        <v>0</v>
      </c>
      <c r="Z4224" s="14">
        <f t="shared" ref="Z4224:Z4237" si="1318">P4224+U4224</f>
        <v>0</v>
      </c>
      <c r="AA4224" s="14">
        <f t="shared" ref="AA4224:AA4237" si="1319">Q4224+V4224</f>
        <v>0</v>
      </c>
      <c r="AB4224" s="14">
        <f>R4224+W4224</f>
        <v>0</v>
      </c>
      <c r="AC4224" s="15">
        <f>ROUND(X4224+Y4224+Z4224+AA4224+AB4224,1)</f>
        <v>1011.8</v>
      </c>
      <c r="AD4224" s="48">
        <f>(ROUND(AC4224-AC4223,1)/AC4223)</f>
        <v>0.13941441441441441</v>
      </c>
      <c r="AE4224" s="113"/>
      <c r="AF4224" s="60"/>
    </row>
    <row r="4225" spans="1:32">
      <c r="A4225" s="99" t="s">
        <v>803</v>
      </c>
      <c r="B4225" s="91">
        <v>25</v>
      </c>
      <c r="C4225" s="21" t="s">
        <v>836</v>
      </c>
      <c r="D4225" s="12">
        <v>120</v>
      </c>
      <c r="E4225" s="12">
        <v>0</v>
      </c>
      <c r="F4225" s="12">
        <v>0</v>
      </c>
      <c r="G4225" s="12">
        <v>0</v>
      </c>
      <c r="H4225" s="12">
        <v>0</v>
      </c>
      <c r="I4225" s="13">
        <v>60</v>
      </c>
      <c r="J4225" s="13">
        <v>30</v>
      </c>
      <c r="K4225" s="13">
        <v>0</v>
      </c>
      <c r="L4225" s="13">
        <v>0</v>
      </c>
      <c r="M4225" s="13">
        <v>0</v>
      </c>
      <c r="N4225" s="14">
        <f>D4225*$D$5</f>
        <v>240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604.79999999999995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16"/>
        <v>844.8</v>
      </c>
      <c r="Y4225" s="14">
        <f t="shared" si="1317"/>
        <v>0</v>
      </c>
      <c r="Z4225" s="14">
        <f t="shared" si="1318"/>
        <v>0</v>
      </c>
      <c r="AA4225" s="14">
        <f t="shared" si="1319"/>
        <v>0</v>
      </c>
      <c r="AB4225" s="14">
        <f>R4225+W4225</f>
        <v>0</v>
      </c>
      <c r="AC4225" s="15">
        <f t="shared" ref="AC4225:AC4237" si="1320">ROUND(X4225+Y4225+Z4225+AA4225+AB4225,1)</f>
        <v>844.8</v>
      </c>
      <c r="AD4225" s="48">
        <f>(ROUND(AC4225-AC4223,1)/AC4223)</f>
        <v>-4.8648648648648651E-2</v>
      </c>
      <c r="AE4225" s="113"/>
      <c r="AF4225" s="60"/>
    </row>
    <row r="4226" spans="1:32">
      <c r="A4226" s="99" t="s">
        <v>804</v>
      </c>
      <c r="B4226" s="91">
        <v>0</v>
      </c>
      <c r="C4226" s="21" t="s">
        <v>337</v>
      </c>
      <c r="D4226" s="12">
        <v>120</v>
      </c>
      <c r="E4226" s="12">
        <v>0</v>
      </c>
      <c r="F4226" s="12">
        <v>0</v>
      </c>
      <c r="G4226" s="12">
        <v>0</v>
      </c>
      <c r="H4226" s="12">
        <v>0</v>
      </c>
      <c r="I4226" s="13">
        <v>60</v>
      </c>
      <c r="J4226" s="13">
        <v>30</v>
      </c>
      <c r="K4226" s="13">
        <v>0</v>
      </c>
      <c r="L4226" s="13">
        <v>0</v>
      </c>
      <c r="M4226" s="13">
        <v>0</v>
      </c>
      <c r="N4226" s="14">
        <f>D4226*$D$6</f>
        <v>240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604.79999999999995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16"/>
        <v>844.8</v>
      </c>
      <c r="Y4226" s="14">
        <f t="shared" si="1317"/>
        <v>0</v>
      </c>
      <c r="Z4226" s="14">
        <f t="shared" si="1318"/>
        <v>0</v>
      </c>
      <c r="AA4226" s="14">
        <f t="shared" si="1319"/>
        <v>0</v>
      </c>
      <c r="AB4226" s="14">
        <f t="shared" ref="AB4226:AB4237" si="1321">R4226+W4226</f>
        <v>0</v>
      </c>
      <c r="AC4226" s="15">
        <f t="shared" si="1320"/>
        <v>844.8</v>
      </c>
      <c r="AD4226" s="48">
        <f>(ROUND(AC4226-AC4223,1)/AC4223)</f>
        <v>-4.8648648648648651E-2</v>
      </c>
      <c r="AE4226" s="113" t="s">
        <v>801</v>
      </c>
      <c r="AF4226" s="60"/>
    </row>
    <row r="4227" spans="1:32">
      <c r="A4227" s="99" t="s">
        <v>805</v>
      </c>
      <c r="B4227" s="91">
        <v>0</v>
      </c>
      <c r="C4227" s="21" t="s">
        <v>338</v>
      </c>
      <c r="D4227" s="12">
        <v>120</v>
      </c>
      <c r="E4227" s="12">
        <v>0</v>
      </c>
      <c r="F4227" s="12">
        <v>0</v>
      </c>
      <c r="G4227" s="12">
        <v>0</v>
      </c>
      <c r="H4227" s="12">
        <v>0</v>
      </c>
      <c r="I4227" s="13">
        <v>60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D4227*$D$7</f>
        <v>240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604.79999999999995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16"/>
        <v>844.8</v>
      </c>
      <c r="Y4227" s="14">
        <f t="shared" si="1317"/>
        <v>0</v>
      </c>
      <c r="Z4227" s="14">
        <f t="shared" si="1318"/>
        <v>0</v>
      </c>
      <c r="AA4227" s="14">
        <f t="shared" si="1319"/>
        <v>0</v>
      </c>
      <c r="AB4227" s="14">
        <f t="shared" si="1321"/>
        <v>0</v>
      </c>
      <c r="AC4227" s="15">
        <f t="shared" si="1320"/>
        <v>844.8</v>
      </c>
      <c r="AD4227" s="48">
        <f>(ROUND(AC4227-AC4223,1)/AC4223)</f>
        <v>-4.8648648648648651E-2</v>
      </c>
      <c r="AE4227" s="113"/>
      <c r="AF4227" s="60"/>
    </row>
    <row r="4228" spans="1:32">
      <c r="A4228" s="99" t="s">
        <v>655</v>
      </c>
      <c r="B4228" s="91"/>
      <c r="C4228" s="21" t="s">
        <v>339</v>
      </c>
      <c r="D4228" s="12">
        <v>120</v>
      </c>
      <c r="E4228" s="12">
        <v>0</v>
      </c>
      <c r="F4228" s="12">
        <v>0</v>
      </c>
      <c r="G4228" s="12">
        <v>0</v>
      </c>
      <c r="H4228" s="12">
        <v>0</v>
      </c>
      <c r="I4228" s="13">
        <v>60</v>
      </c>
      <c r="J4228" s="13">
        <v>30</v>
      </c>
      <c r="K4228" s="13">
        <v>0</v>
      </c>
      <c r="L4228" s="13">
        <v>0</v>
      </c>
      <c r="M4228" s="13">
        <v>0</v>
      </c>
      <c r="N4228" s="14">
        <f>D4228*$D$8</f>
        <v>240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604.79999999999995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16"/>
        <v>844.8</v>
      </c>
      <c r="Y4228" s="14">
        <f t="shared" si="1317"/>
        <v>0</v>
      </c>
      <c r="Z4228" s="14">
        <f t="shared" si="1318"/>
        <v>0</v>
      </c>
      <c r="AA4228" s="14">
        <f t="shared" si="1319"/>
        <v>0</v>
      </c>
      <c r="AB4228" s="14">
        <f t="shared" si="1321"/>
        <v>0</v>
      </c>
      <c r="AC4228" s="15">
        <f t="shared" si="1320"/>
        <v>844.8</v>
      </c>
      <c r="AD4228" s="48">
        <f>(ROUND(AC4228-AC4223,1)/AC4223)</f>
        <v>-4.8648648648648651E-2</v>
      </c>
      <c r="AE4228" s="113"/>
      <c r="AF4228" s="60"/>
    </row>
    <row r="4229" spans="1:32">
      <c r="A4229" s="99" t="s">
        <v>596</v>
      </c>
      <c r="B4229" s="91"/>
      <c r="C4229" s="21" t="s">
        <v>1</v>
      </c>
      <c r="D4229" s="12">
        <v>60</v>
      </c>
      <c r="E4229" s="12">
        <v>120</v>
      </c>
      <c r="F4229" s="12">
        <v>0</v>
      </c>
      <c r="G4229" s="12">
        <v>0</v>
      </c>
      <c r="H4229" s="12">
        <v>0</v>
      </c>
      <c r="I4229" s="13">
        <v>60</v>
      </c>
      <c r="J4229" s="13">
        <v>30</v>
      </c>
      <c r="K4229" s="13">
        <v>95</v>
      </c>
      <c r="L4229" s="13">
        <v>0</v>
      </c>
      <c r="M4229" s="13">
        <v>0</v>
      </c>
      <c r="N4229" s="14">
        <f>D4229*$D$9</f>
        <v>78</v>
      </c>
      <c r="O4229" s="14">
        <f>E4229*$E$9</f>
        <v>180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210.60000000000002</v>
      </c>
      <c r="T4229" s="14">
        <f>(O4229/100)*(K4229*$K$9)</f>
        <v>513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16"/>
        <v>288.60000000000002</v>
      </c>
      <c r="Y4229" s="14">
        <f t="shared" si="1317"/>
        <v>693</v>
      </c>
      <c r="Z4229" s="14">
        <f t="shared" si="1318"/>
        <v>0</v>
      </c>
      <c r="AA4229" s="14">
        <f t="shared" si="1319"/>
        <v>0</v>
      </c>
      <c r="AB4229" s="14">
        <f t="shared" si="1321"/>
        <v>0</v>
      </c>
      <c r="AC4229" s="15">
        <f t="shared" si="1320"/>
        <v>981.6</v>
      </c>
      <c r="AD4229" s="48">
        <f>(ROUND(AC4229-AC4223,1)/AC4223)</f>
        <v>0.1054054054054054</v>
      </c>
      <c r="AE4229" s="113"/>
      <c r="AF4229" s="60"/>
    </row>
    <row r="4230" spans="1:32">
      <c r="A4230" s="99" t="s">
        <v>831</v>
      </c>
      <c r="B4230" s="91"/>
      <c r="C4230" s="21" t="s">
        <v>2</v>
      </c>
      <c r="D4230" s="12">
        <v>60</v>
      </c>
      <c r="E4230" s="12">
        <v>0</v>
      </c>
      <c r="F4230" s="12">
        <v>120</v>
      </c>
      <c r="G4230" s="12">
        <v>0</v>
      </c>
      <c r="H4230" s="12">
        <v>0</v>
      </c>
      <c r="I4230" s="13">
        <v>60</v>
      </c>
      <c r="J4230" s="13">
        <v>30</v>
      </c>
      <c r="K4230" s="13">
        <v>47.5</v>
      </c>
      <c r="L4230" s="13">
        <v>47.5</v>
      </c>
      <c r="M4230" s="13">
        <v>0</v>
      </c>
      <c r="N4230" s="14">
        <f>D4230*$D$10</f>
        <v>78</v>
      </c>
      <c r="O4230" s="14">
        <f>E4230*$E$10</f>
        <v>0</v>
      </c>
      <c r="P4230" s="14">
        <f>F4230*$F$10</f>
        <v>180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210.60000000000002</v>
      </c>
      <c r="T4230" s="14">
        <f>(O4230/100)*(K4230*$J$10)</f>
        <v>0</v>
      </c>
      <c r="U4230" s="14">
        <f>(P4230/100)*(K4230*$K$10)+(P4230/100)*(L4230*$L$10)</f>
        <v>513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16"/>
        <v>288.60000000000002</v>
      </c>
      <c r="Y4230" s="14">
        <f t="shared" si="1317"/>
        <v>0</v>
      </c>
      <c r="Z4230" s="14">
        <f t="shared" si="1318"/>
        <v>693</v>
      </c>
      <c r="AA4230" s="14">
        <f t="shared" si="1319"/>
        <v>0</v>
      </c>
      <c r="AB4230" s="14">
        <f t="shared" si="1321"/>
        <v>0</v>
      </c>
      <c r="AC4230" s="15">
        <f t="shared" si="1320"/>
        <v>981.6</v>
      </c>
      <c r="AD4230" s="48">
        <f>(ROUND(AC4230-AC4223,1)/AC4223)</f>
        <v>0.1054054054054054</v>
      </c>
      <c r="AE4230" s="113"/>
      <c r="AF4230" s="60"/>
    </row>
    <row r="4231" spans="1:32">
      <c r="A4231" s="99" t="s">
        <v>832</v>
      </c>
      <c r="B4231" s="91"/>
      <c r="C4231" s="21" t="s">
        <v>3</v>
      </c>
      <c r="D4231" s="12">
        <v>60</v>
      </c>
      <c r="E4231" s="12">
        <v>0</v>
      </c>
      <c r="F4231" s="12">
        <v>0</v>
      </c>
      <c r="G4231" s="12">
        <v>120</v>
      </c>
      <c r="H4231" s="12">
        <v>0</v>
      </c>
      <c r="I4231" s="13">
        <v>60</v>
      </c>
      <c r="J4231" s="13">
        <v>30</v>
      </c>
      <c r="K4231" s="13">
        <v>0</v>
      </c>
      <c r="L4231" s="13">
        <v>95</v>
      </c>
      <c r="M4231" s="13">
        <v>0</v>
      </c>
      <c r="N4231" s="14">
        <f>D4231*$D$11</f>
        <v>78</v>
      </c>
      <c r="O4231" s="14">
        <f>E4231*$E$11</f>
        <v>0</v>
      </c>
      <c r="P4231" s="14">
        <f>F4231*$F$11</f>
        <v>0</v>
      </c>
      <c r="Q4231" s="14">
        <f>G4231*$G$11</f>
        <v>180</v>
      </c>
      <c r="R4231" s="14">
        <f>H4231*$H$11</f>
        <v>0</v>
      </c>
      <c r="S4231" s="14">
        <f>(N4231/100)*(I4231*$I$11)+(N4231/100)*(J4231*$J$11)</f>
        <v>210.60000000000002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513</v>
      </c>
      <c r="W4231" s="14">
        <f>(R4231/100)*(K4231*$K$11)+(R4231/100)*(L4231*$L$11)</f>
        <v>0</v>
      </c>
      <c r="X4231" s="14">
        <f t="shared" si="1316"/>
        <v>288.60000000000002</v>
      </c>
      <c r="Y4231" s="14">
        <f t="shared" si="1317"/>
        <v>0</v>
      </c>
      <c r="Z4231" s="14">
        <f t="shared" si="1318"/>
        <v>0</v>
      </c>
      <c r="AA4231" s="14">
        <f t="shared" si="1319"/>
        <v>693</v>
      </c>
      <c r="AB4231" s="14">
        <f t="shared" si="1321"/>
        <v>0</v>
      </c>
      <c r="AC4231" s="15">
        <f t="shared" si="1320"/>
        <v>981.6</v>
      </c>
      <c r="AD4231" s="48">
        <f>(ROUND(AC4231-AC4223,1)/AC4223)</f>
        <v>0.1054054054054054</v>
      </c>
      <c r="AE4231" s="113"/>
      <c r="AF4231" s="60"/>
    </row>
    <row r="4232" spans="1:32">
      <c r="A4232" s="99" t="s">
        <v>833</v>
      </c>
      <c r="B4232" s="91"/>
      <c r="C4232" s="21" t="s">
        <v>4</v>
      </c>
      <c r="D4232" s="12">
        <v>60</v>
      </c>
      <c r="E4232" s="12">
        <v>0</v>
      </c>
      <c r="F4232" s="12">
        <v>0</v>
      </c>
      <c r="G4232" s="12">
        <v>0</v>
      </c>
      <c r="H4232" s="12">
        <v>120</v>
      </c>
      <c r="I4232" s="13">
        <v>60</v>
      </c>
      <c r="J4232" s="13">
        <v>30</v>
      </c>
      <c r="K4232" s="13">
        <v>47.5</v>
      </c>
      <c r="L4232" s="13">
        <v>47.5</v>
      </c>
      <c r="M4232" s="13">
        <v>0</v>
      </c>
      <c r="N4232" s="14">
        <f>D4232*$D$12</f>
        <v>78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180</v>
      </c>
      <c r="S4232" s="14">
        <f>(N4232/100)*(I4232*$I$12)+(N4232/100)*(J4232*$J$12)</f>
        <v>210.60000000000002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513</v>
      </c>
      <c r="X4232" s="14">
        <f t="shared" si="1316"/>
        <v>288.60000000000002</v>
      </c>
      <c r="Y4232" s="14">
        <f t="shared" si="1317"/>
        <v>0</v>
      </c>
      <c r="Z4232" s="14">
        <f t="shared" si="1318"/>
        <v>0</v>
      </c>
      <c r="AA4232" s="14">
        <f t="shared" si="1319"/>
        <v>0</v>
      </c>
      <c r="AB4232" s="14">
        <f t="shared" si="1321"/>
        <v>693</v>
      </c>
      <c r="AC4232" s="15">
        <f t="shared" si="1320"/>
        <v>981.6</v>
      </c>
      <c r="AD4232" s="48">
        <f>(ROUND(AC4232-AC4223,1)/AC4223)</f>
        <v>0.1054054054054054</v>
      </c>
      <c r="AE4232" s="113"/>
      <c r="AF4232" s="60"/>
    </row>
    <row r="4233" spans="1:32">
      <c r="A4233" s="99" t="s">
        <v>834</v>
      </c>
      <c r="B4233" s="91"/>
      <c r="C4233" s="21" t="s">
        <v>327</v>
      </c>
      <c r="D4233" s="12">
        <v>120</v>
      </c>
      <c r="E4233" s="12">
        <v>0</v>
      </c>
      <c r="F4233" s="12">
        <v>0</v>
      </c>
      <c r="G4233" s="12">
        <v>0</v>
      </c>
      <c r="H4233" s="12">
        <v>0</v>
      </c>
      <c r="I4233" s="13">
        <v>60</v>
      </c>
      <c r="J4233" s="13">
        <v>30</v>
      </c>
      <c r="K4233" s="13">
        <v>0</v>
      </c>
      <c r="L4233" s="13">
        <v>0</v>
      </c>
      <c r="M4233" s="13">
        <v>75</v>
      </c>
      <c r="N4233" s="14">
        <f>D4233*$D$13</f>
        <v>180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891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316"/>
        <v>1071</v>
      </c>
      <c r="Y4233" s="14">
        <f t="shared" si="1317"/>
        <v>0</v>
      </c>
      <c r="Z4233" s="14">
        <f t="shared" si="1318"/>
        <v>0</v>
      </c>
      <c r="AA4233" s="14">
        <f t="shared" si="1319"/>
        <v>0</v>
      </c>
      <c r="AB4233" s="14">
        <f t="shared" si="1321"/>
        <v>0</v>
      </c>
      <c r="AC4233" s="15">
        <f t="shared" si="1320"/>
        <v>1071</v>
      </c>
      <c r="AD4233" s="48">
        <f>(ROUND(AC4233-AC4223,1)/AC4223)</f>
        <v>0.20608108108108109</v>
      </c>
      <c r="AE4233" s="113"/>
      <c r="AF4233" s="60"/>
    </row>
    <row r="4234" spans="1:32">
      <c r="A4234" s="99" t="s">
        <v>835</v>
      </c>
      <c r="B4234" s="91"/>
      <c r="C4234" s="21" t="s">
        <v>328</v>
      </c>
      <c r="D4234" s="12">
        <v>120</v>
      </c>
      <c r="E4234" s="12">
        <v>0</v>
      </c>
      <c r="F4234" s="12">
        <v>0</v>
      </c>
      <c r="G4234" s="12">
        <v>0</v>
      </c>
      <c r="H4234" s="12">
        <v>0</v>
      </c>
      <c r="I4234" s="13">
        <v>60</v>
      </c>
      <c r="J4234" s="13">
        <v>30</v>
      </c>
      <c r="K4234" s="13">
        <v>75</v>
      </c>
      <c r="L4234" s="13">
        <v>0</v>
      </c>
      <c r="M4234" s="13">
        <v>0</v>
      </c>
      <c r="N4234" s="14">
        <f>D4234*$D$14</f>
        <v>180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891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16"/>
        <v>1071</v>
      </c>
      <c r="Y4234" s="14">
        <f t="shared" si="1317"/>
        <v>0</v>
      </c>
      <c r="Z4234" s="14">
        <f t="shared" si="1318"/>
        <v>0</v>
      </c>
      <c r="AA4234" s="14">
        <f t="shared" si="1319"/>
        <v>0</v>
      </c>
      <c r="AB4234" s="14">
        <f t="shared" si="1321"/>
        <v>0</v>
      </c>
      <c r="AC4234" s="15">
        <f t="shared" si="1320"/>
        <v>1071</v>
      </c>
      <c r="AD4234" s="48">
        <f>(ROUND(AC4234-AC4223,1)/AC4223)</f>
        <v>0.20608108108108109</v>
      </c>
      <c r="AE4234" s="113"/>
      <c r="AF4234" s="60"/>
    </row>
    <row r="4235" spans="1:32">
      <c r="A4235" s="99"/>
      <c r="B4235" s="91"/>
      <c r="C4235" s="21" t="s">
        <v>329</v>
      </c>
      <c r="D4235" s="12">
        <v>120</v>
      </c>
      <c r="E4235" s="12">
        <v>0</v>
      </c>
      <c r="F4235" s="12">
        <v>0</v>
      </c>
      <c r="G4235" s="12">
        <v>0</v>
      </c>
      <c r="H4235" s="12">
        <v>0</v>
      </c>
      <c r="I4235" s="13">
        <v>60</v>
      </c>
      <c r="J4235" s="13">
        <v>30</v>
      </c>
      <c r="K4235" s="13">
        <v>0</v>
      </c>
      <c r="L4235" s="13">
        <v>75</v>
      </c>
      <c r="M4235" s="13">
        <v>0</v>
      </c>
      <c r="N4235" s="14">
        <f>D4235*$D$15</f>
        <v>180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891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16"/>
        <v>1071</v>
      </c>
      <c r="Y4235" s="14">
        <f t="shared" si="1317"/>
        <v>0</v>
      </c>
      <c r="Z4235" s="14">
        <f t="shared" si="1318"/>
        <v>0</v>
      </c>
      <c r="AA4235" s="14">
        <f t="shared" si="1319"/>
        <v>0</v>
      </c>
      <c r="AB4235" s="14">
        <f t="shared" si="1321"/>
        <v>0</v>
      </c>
      <c r="AC4235" s="15">
        <f t="shared" si="1320"/>
        <v>1071</v>
      </c>
      <c r="AD4235" s="48">
        <f>(ROUND(AC4235-AC4223,1)/AC4223)</f>
        <v>0.20608108108108109</v>
      </c>
      <c r="AE4235" s="113"/>
      <c r="AF4235" s="60"/>
    </row>
    <row r="4236" spans="1:32">
      <c r="A4236" s="99"/>
      <c r="B4236" s="91"/>
      <c r="C4236" s="21" t="s">
        <v>325</v>
      </c>
      <c r="D4236" s="12">
        <v>120</v>
      </c>
      <c r="E4236" s="12">
        <v>0</v>
      </c>
      <c r="F4236" s="12">
        <v>0</v>
      </c>
      <c r="G4236" s="12">
        <v>0</v>
      </c>
      <c r="H4236" s="12">
        <v>0</v>
      </c>
      <c r="I4236" s="13">
        <v>60</v>
      </c>
      <c r="J4236" s="13">
        <v>63</v>
      </c>
      <c r="K4236" s="13">
        <v>0</v>
      </c>
      <c r="L4236" s="13">
        <v>0</v>
      </c>
      <c r="M4236" s="13">
        <v>0</v>
      </c>
      <c r="N4236" s="14">
        <f>D4236*$D$16</f>
        <v>192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659.52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16"/>
        <v>851.52</v>
      </c>
      <c r="Y4236" s="14">
        <f t="shared" si="1317"/>
        <v>0</v>
      </c>
      <c r="Z4236" s="14">
        <f t="shared" si="1318"/>
        <v>0</v>
      </c>
      <c r="AA4236" s="14">
        <f t="shared" si="1319"/>
        <v>0</v>
      </c>
      <c r="AB4236" s="14">
        <f t="shared" si="1321"/>
        <v>0</v>
      </c>
      <c r="AC4236" s="15">
        <f t="shared" si="1320"/>
        <v>851.5</v>
      </c>
      <c r="AD4236" s="48">
        <f>(ROUND(AC4236-AC4223,1)/AC4223)</f>
        <v>-4.1103603603603607E-2</v>
      </c>
      <c r="AE4236" s="113"/>
      <c r="AF4236" s="60"/>
    </row>
    <row r="4237" spans="1:32">
      <c r="A4237" s="99"/>
      <c r="B4237" s="91"/>
      <c r="C4237" s="21" t="s">
        <v>326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88</v>
      </c>
      <c r="J4237" s="13">
        <v>30</v>
      </c>
      <c r="K4237" s="13">
        <v>0</v>
      </c>
      <c r="L4237" s="13">
        <v>0</v>
      </c>
      <c r="M4237" s="13">
        <v>0</v>
      </c>
      <c r="N4237" s="14">
        <f>D4237*$D$17</f>
        <v>192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817.92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16"/>
        <v>1009.92</v>
      </c>
      <c r="Y4237" s="14">
        <f t="shared" si="1317"/>
        <v>0</v>
      </c>
      <c r="Z4237" s="14">
        <f t="shared" si="1318"/>
        <v>0</v>
      </c>
      <c r="AA4237" s="14">
        <f t="shared" si="1319"/>
        <v>0</v>
      </c>
      <c r="AB4237" s="14">
        <f t="shared" si="1321"/>
        <v>0</v>
      </c>
      <c r="AC4237" s="15">
        <f t="shared" si="1320"/>
        <v>1009.9</v>
      </c>
      <c r="AD4237" s="48">
        <f>(ROUND(AC4237-AC4223,1)/AC4223)</f>
        <v>0.13727477477477479</v>
      </c>
      <c r="AE4237" s="113"/>
      <c r="AF4237" s="60"/>
    </row>
    <row r="4238" spans="1:32">
      <c r="A4238" s="106" t="s">
        <v>0</v>
      </c>
      <c r="B4238" s="92" t="s">
        <v>181</v>
      </c>
      <c r="C4238" s="50" t="s">
        <v>241</v>
      </c>
      <c r="D4238" s="11">
        <v>136</v>
      </c>
      <c r="E4238" s="11">
        <v>0</v>
      </c>
      <c r="F4238" s="11">
        <v>0</v>
      </c>
      <c r="G4238" s="11">
        <v>0</v>
      </c>
      <c r="H4238" s="11">
        <v>0</v>
      </c>
      <c r="I4238" s="51">
        <v>50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272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0</v>
      </c>
      <c r="S4238" s="52">
        <f>(N4238/100)*(I4238*$I$3)+(N4238/100)*(J4238*$J$3)</f>
        <v>571.20000000000005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304"/>
        <v>843.2</v>
      </c>
      <c r="Y4238" s="52">
        <f t="shared" si="1305"/>
        <v>0</v>
      </c>
      <c r="Z4238" s="52">
        <f t="shared" si="1306"/>
        <v>0</v>
      </c>
      <c r="AA4238" s="52">
        <f t="shared" si="1307"/>
        <v>0</v>
      </c>
      <c r="AB4238" s="52">
        <f>R4238+W4238</f>
        <v>0</v>
      </c>
      <c r="AC4238" s="53">
        <f>ROUND(X4238+Y4238+Z4238+AA4238+AB4238,1)</f>
        <v>843.2</v>
      </c>
      <c r="AD4238" s="58"/>
      <c r="AE4238" s="113"/>
      <c r="AF4238" s="60"/>
    </row>
    <row r="4239" spans="1:32">
      <c r="A4239" s="99" t="s">
        <v>802</v>
      </c>
      <c r="B4239" s="93">
        <v>32</v>
      </c>
      <c r="C4239" s="21" t="s">
        <v>324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64</v>
      </c>
      <c r="J4239" s="13">
        <v>35</v>
      </c>
      <c r="K4239" s="13">
        <v>0</v>
      </c>
      <c r="L4239" s="13">
        <v>0</v>
      </c>
      <c r="M4239" s="13">
        <v>0</v>
      </c>
      <c r="N4239" s="14">
        <f>D4239*$D$4</f>
        <v>217.60000000000002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0</v>
      </c>
      <c r="S4239" s="14">
        <f>(N4239/100)*(I4239*$I$4)+(N4239/100)*(J4239*$J$4)</f>
        <v>753.98400000000004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si="1304"/>
        <v>971.58400000000006</v>
      </c>
      <c r="Y4239" s="14">
        <f t="shared" si="1305"/>
        <v>0</v>
      </c>
      <c r="Z4239" s="14">
        <f t="shared" si="1306"/>
        <v>0</v>
      </c>
      <c r="AA4239" s="14">
        <f t="shared" si="1307"/>
        <v>0</v>
      </c>
      <c r="AB4239" s="14">
        <f>R4239+W4239</f>
        <v>0</v>
      </c>
      <c r="AC4239" s="15">
        <f>ROUND(X4239+Y4239+Z4239+AA4239+AB4239,1)</f>
        <v>971.6</v>
      </c>
      <c r="AD4239" s="48">
        <f>(ROUND(AC4239-AC4238,1)/AC4238)</f>
        <v>0.15227703984819735</v>
      </c>
      <c r="AE4239" s="111"/>
      <c r="AF4239" s="63"/>
    </row>
    <row r="4240" spans="1:32">
      <c r="A4240" s="99" t="s">
        <v>803</v>
      </c>
      <c r="B4240" s="93">
        <v>18</v>
      </c>
      <c r="C4240" s="21" t="s">
        <v>836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50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272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0</v>
      </c>
      <c r="S4240" s="14">
        <f>(N4240/100)*(I4240*$I$5)+(N4240/100)*(J4240*$J$5)</f>
        <v>533.12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04"/>
        <v>805.12</v>
      </c>
      <c r="Y4240" s="14">
        <f t="shared" si="1305"/>
        <v>0</v>
      </c>
      <c r="Z4240" s="14">
        <f t="shared" si="1306"/>
        <v>0</v>
      </c>
      <c r="AA4240" s="14">
        <f t="shared" si="1307"/>
        <v>0</v>
      </c>
      <c r="AB4240" s="14">
        <f>R4240+W4240</f>
        <v>0</v>
      </c>
      <c r="AC4240" s="15">
        <f t="shared" ref="AC4240:AC4252" si="1322">ROUND(X4240+Y4240+Z4240+AA4240+AB4240,1)</f>
        <v>805.1</v>
      </c>
      <c r="AD4240" s="48">
        <f>(ROUND(AC4240-AC4238,1)/AC4238)</f>
        <v>-4.5185009487666031E-2</v>
      </c>
      <c r="AE4240" s="113"/>
      <c r="AF4240" s="60"/>
    </row>
    <row r="4241" spans="1:32">
      <c r="A4241" s="99" t="s">
        <v>804</v>
      </c>
      <c r="B4241" s="93">
        <v>0</v>
      </c>
      <c r="C4241" s="21" t="s">
        <v>337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272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0</v>
      </c>
      <c r="S4241" s="14">
        <f>(N4241/100)*(I4241*$I$6)+(N4241/100)*(J4241*$J$6)</f>
        <v>533.12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04"/>
        <v>805.12</v>
      </c>
      <c r="Y4241" s="14">
        <f t="shared" si="1305"/>
        <v>0</v>
      </c>
      <c r="Z4241" s="14">
        <f t="shared" si="1306"/>
        <v>0</v>
      </c>
      <c r="AA4241" s="14">
        <f t="shared" si="1307"/>
        <v>0</v>
      </c>
      <c r="AB4241" s="14">
        <f t="shared" ref="AB4241:AB4252" si="1323">R4241+W4241</f>
        <v>0</v>
      </c>
      <c r="AC4241" s="15">
        <f t="shared" si="1322"/>
        <v>805.1</v>
      </c>
      <c r="AD4241" s="48">
        <f>(ROUND(AC4241-AC4238,1)/AC4238)</f>
        <v>-4.5185009487666031E-2</v>
      </c>
      <c r="AE4241" s="113"/>
      <c r="AF4241" s="60"/>
    </row>
    <row r="4242" spans="1:32">
      <c r="A4242" s="99" t="s">
        <v>805</v>
      </c>
      <c r="B4242" s="93">
        <v>0</v>
      </c>
      <c r="C4242" s="21" t="s">
        <v>338</v>
      </c>
      <c r="D4242" s="12">
        <v>136</v>
      </c>
      <c r="E4242" s="12">
        <v>0</v>
      </c>
      <c r="F4242" s="12">
        <v>0</v>
      </c>
      <c r="G4242" s="12">
        <v>0</v>
      </c>
      <c r="H4242" s="12">
        <v>0</v>
      </c>
      <c r="I4242" s="13">
        <v>50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272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0</v>
      </c>
      <c r="S4242" s="14">
        <f>(N4242/100)*(I4242*$I$7)+(N4242/100)*(J4242*$J$7)</f>
        <v>533.12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04"/>
        <v>805.12</v>
      </c>
      <c r="Y4242" s="14">
        <f t="shared" si="1305"/>
        <v>0</v>
      </c>
      <c r="Z4242" s="14">
        <f t="shared" si="1306"/>
        <v>0</v>
      </c>
      <c r="AA4242" s="14">
        <f t="shared" si="1307"/>
        <v>0</v>
      </c>
      <c r="AB4242" s="14">
        <f t="shared" si="1323"/>
        <v>0</v>
      </c>
      <c r="AC4242" s="15">
        <f t="shared" si="1322"/>
        <v>805.1</v>
      </c>
      <c r="AD4242" s="48">
        <f>(ROUND(AC4242-AC4238,1)/AC4238)</f>
        <v>-4.5185009487666031E-2</v>
      </c>
      <c r="AE4242" s="113"/>
      <c r="AF4242" s="60"/>
    </row>
    <row r="4243" spans="1:32">
      <c r="A4243" s="99" t="s">
        <v>655</v>
      </c>
      <c r="B4243" s="93"/>
      <c r="C4243" s="21" t="s">
        <v>339</v>
      </c>
      <c r="D4243" s="12">
        <v>136</v>
      </c>
      <c r="E4243" s="12">
        <v>0</v>
      </c>
      <c r="F4243" s="12">
        <v>0</v>
      </c>
      <c r="G4243" s="12">
        <v>0</v>
      </c>
      <c r="H4243" s="12">
        <v>0</v>
      </c>
      <c r="I4243" s="13">
        <v>50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272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0</v>
      </c>
      <c r="S4243" s="14">
        <f>(N4243/100)*(I4243*$I$8)+(N4243/100)*(J4243*$J$8)</f>
        <v>533.12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04"/>
        <v>805.12</v>
      </c>
      <c r="Y4243" s="14">
        <f t="shared" si="1305"/>
        <v>0</v>
      </c>
      <c r="Z4243" s="14">
        <f t="shared" si="1306"/>
        <v>0</v>
      </c>
      <c r="AA4243" s="14">
        <f t="shared" si="1307"/>
        <v>0</v>
      </c>
      <c r="AB4243" s="14">
        <f t="shared" si="1323"/>
        <v>0</v>
      </c>
      <c r="AC4243" s="15">
        <f t="shared" si="1322"/>
        <v>805.1</v>
      </c>
      <c r="AD4243" s="48">
        <f>(ROUND(AC4243-AC4238,1)/AC4238)</f>
        <v>-4.5185009487666031E-2</v>
      </c>
      <c r="AE4243" s="113"/>
      <c r="AF4243" s="60"/>
    </row>
    <row r="4244" spans="1:32">
      <c r="A4244" s="99" t="s">
        <v>596</v>
      </c>
      <c r="B4244" s="93"/>
      <c r="C4244" s="21" t="s">
        <v>1</v>
      </c>
      <c r="D4244" s="12">
        <v>68</v>
      </c>
      <c r="E4244" s="12">
        <v>136</v>
      </c>
      <c r="F4244" s="12">
        <v>0</v>
      </c>
      <c r="G4244" s="12">
        <v>0</v>
      </c>
      <c r="H4244" s="12">
        <v>0</v>
      </c>
      <c r="I4244" s="13">
        <v>50</v>
      </c>
      <c r="J4244" s="13">
        <v>20</v>
      </c>
      <c r="K4244" s="13">
        <v>75</v>
      </c>
      <c r="L4244" s="13">
        <v>0</v>
      </c>
      <c r="M4244" s="13">
        <v>0</v>
      </c>
      <c r="N4244" s="14">
        <f>D4244*$D$9</f>
        <v>88.4</v>
      </c>
      <c r="O4244" s="14">
        <f>E4244*$E$9</f>
        <v>204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185.64</v>
      </c>
      <c r="T4244" s="14">
        <f>(O4244/100)*(K4244*$K$9)</f>
        <v>459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04"/>
        <v>274.03999999999996</v>
      </c>
      <c r="Y4244" s="14">
        <f t="shared" si="1305"/>
        <v>663</v>
      </c>
      <c r="Z4244" s="14">
        <f t="shared" si="1306"/>
        <v>0</v>
      </c>
      <c r="AA4244" s="14">
        <f t="shared" si="1307"/>
        <v>0</v>
      </c>
      <c r="AB4244" s="14">
        <f t="shared" si="1323"/>
        <v>0</v>
      </c>
      <c r="AC4244" s="15">
        <f t="shared" si="1322"/>
        <v>937</v>
      </c>
      <c r="AD4244" s="48">
        <f>(ROUND(AC4244-AC4238,1)/AC4238)</f>
        <v>0.11124288425047438</v>
      </c>
      <c r="AE4244" s="113"/>
      <c r="AF4244" s="60"/>
    </row>
    <row r="4245" spans="1:32">
      <c r="A4245" s="99" t="s">
        <v>831</v>
      </c>
      <c r="B4245" s="93"/>
      <c r="C4245" s="21" t="s">
        <v>2</v>
      </c>
      <c r="D4245" s="12">
        <v>68</v>
      </c>
      <c r="E4245" s="12">
        <v>0</v>
      </c>
      <c r="F4245" s="12">
        <v>136</v>
      </c>
      <c r="G4245" s="12">
        <v>0</v>
      </c>
      <c r="H4245" s="12">
        <v>0</v>
      </c>
      <c r="I4245" s="13">
        <v>50</v>
      </c>
      <c r="J4245" s="13">
        <v>20</v>
      </c>
      <c r="K4245" s="13">
        <v>37.5</v>
      </c>
      <c r="L4245" s="13">
        <v>37.5</v>
      </c>
      <c r="M4245" s="13">
        <v>0</v>
      </c>
      <c r="N4245" s="14">
        <f>D4245*$D$10</f>
        <v>88.4</v>
      </c>
      <c r="O4245" s="14">
        <f>E4245*$E$10</f>
        <v>0</v>
      </c>
      <c r="P4245" s="14">
        <f>F4245*$F$10</f>
        <v>204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185.64</v>
      </c>
      <c r="T4245" s="14">
        <f>(O4245/100)*(K4245*$J$10)</f>
        <v>0</v>
      </c>
      <c r="U4245" s="14">
        <f>(P4245/100)*(K4245*$K$10)+(P4245/100)*(L4245*$L$10)</f>
        <v>459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04"/>
        <v>274.03999999999996</v>
      </c>
      <c r="Y4245" s="14">
        <f t="shared" si="1305"/>
        <v>0</v>
      </c>
      <c r="Z4245" s="14">
        <f t="shared" si="1306"/>
        <v>663</v>
      </c>
      <c r="AA4245" s="14">
        <f t="shared" si="1307"/>
        <v>0</v>
      </c>
      <c r="AB4245" s="14">
        <f t="shared" si="1323"/>
        <v>0</v>
      </c>
      <c r="AC4245" s="15">
        <f t="shared" si="1322"/>
        <v>937</v>
      </c>
      <c r="AD4245" s="48">
        <f>(ROUND(AC4245-AC4238,1)/AC4238)</f>
        <v>0.11124288425047438</v>
      </c>
      <c r="AE4245" s="113"/>
      <c r="AF4245" s="60"/>
    </row>
    <row r="4246" spans="1:32">
      <c r="A4246" s="99" t="s">
        <v>832</v>
      </c>
      <c r="B4246" s="93"/>
      <c r="C4246" s="21" t="s">
        <v>3</v>
      </c>
      <c r="D4246" s="12">
        <v>68</v>
      </c>
      <c r="E4246" s="12">
        <v>0</v>
      </c>
      <c r="F4246" s="12">
        <v>0</v>
      </c>
      <c r="G4246" s="12">
        <v>136</v>
      </c>
      <c r="H4246" s="12">
        <v>0</v>
      </c>
      <c r="I4246" s="13">
        <v>50</v>
      </c>
      <c r="J4246" s="13">
        <v>20</v>
      </c>
      <c r="K4246" s="13">
        <v>0</v>
      </c>
      <c r="L4246" s="13">
        <v>75</v>
      </c>
      <c r="M4246" s="13">
        <v>0</v>
      </c>
      <c r="N4246" s="14">
        <f>D4246*$D$11</f>
        <v>88.4</v>
      </c>
      <c r="O4246" s="14">
        <f>E4246*$E$11</f>
        <v>0</v>
      </c>
      <c r="P4246" s="14">
        <f>F4246*$F$11</f>
        <v>0</v>
      </c>
      <c r="Q4246" s="14">
        <f>G4246*$G$11</f>
        <v>204</v>
      </c>
      <c r="R4246" s="14">
        <f>H4246*$H$11</f>
        <v>0</v>
      </c>
      <c r="S4246" s="14">
        <f>(N4246/100)*(I4246*$I$11)+(N4246/100)*(J4246*$J$11)</f>
        <v>185.64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459</v>
      </c>
      <c r="W4246" s="14">
        <f>(R4246/100)*(K4246*$K$11)+(R4246/100)*(L4246*$L$11)</f>
        <v>0</v>
      </c>
      <c r="X4246" s="14">
        <f t="shared" si="1304"/>
        <v>274.03999999999996</v>
      </c>
      <c r="Y4246" s="14">
        <f t="shared" si="1305"/>
        <v>0</v>
      </c>
      <c r="Z4246" s="14">
        <f t="shared" si="1306"/>
        <v>0</v>
      </c>
      <c r="AA4246" s="14">
        <f t="shared" si="1307"/>
        <v>663</v>
      </c>
      <c r="AB4246" s="14">
        <f t="shared" si="1323"/>
        <v>0</v>
      </c>
      <c r="AC4246" s="15">
        <f t="shared" si="1322"/>
        <v>937</v>
      </c>
      <c r="AD4246" s="48">
        <f>(ROUND(AC4246-AC4238,1)/AC4238)</f>
        <v>0.11124288425047438</v>
      </c>
      <c r="AE4246" s="113"/>
      <c r="AF4246" s="60"/>
    </row>
    <row r="4247" spans="1:32">
      <c r="A4247" s="99" t="s">
        <v>833</v>
      </c>
      <c r="B4247" s="93"/>
      <c r="C4247" s="21" t="s">
        <v>4</v>
      </c>
      <c r="D4247" s="12">
        <v>68</v>
      </c>
      <c r="E4247" s="12">
        <v>0</v>
      </c>
      <c r="F4247" s="12">
        <v>0</v>
      </c>
      <c r="G4247" s="12">
        <v>0</v>
      </c>
      <c r="H4247" s="12">
        <v>136</v>
      </c>
      <c r="I4247" s="13">
        <v>50</v>
      </c>
      <c r="J4247" s="13">
        <v>20</v>
      </c>
      <c r="K4247" s="13">
        <v>37.5</v>
      </c>
      <c r="L4247" s="13">
        <v>37.5</v>
      </c>
      <c r="M4247" s="13">
        <v>0</v>
      </c>
      <c r="N4247" s="14">
        <f>D4247*$D$12</f>
        <v>88.4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204</v>
      </c>
      <c r="S4247" s="14">
        <f>(N4247/100)*(I4247*$I$12)+(N4247/100)*(J4247*$J$12)</f>
        <v>185.64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459</v>
      </c>
      <c r="X4247" s="14">
        <f t="shared" si="1304"/>
        <v>274.03999999999996</v>
      </c>
      <c r="Y4247" s="14">
        <f t="shared" si="1305"/>
        <v>0</v>
      </c>
      <c r="Z4247" s="14">
        <f t="shared" si="1306"/>
        <v>0</v>
      </c>
      <c r="AA4247" s="14">
        <f t="shared" si="1307"/>
        <v>0</v>
      </c>
      <c r="AB4247" s="14">
        <f t="shared" si="1323"/>
        <v>663</v>
      </c>
      <c r="AC4247" s="15">
        <f t="shared" si="1322"/>
        <v>937</v>
      </c>
      <c r="AD4247" s="48">
        <f>(ROUND(AC4247-AC4238,1)/AC4238)</f>
        <v>0.11124288425047438</v>
      </c>
      <c r="AE4247" s="113"/>
      <c r="AF4247" s="60"/>
    </row>
    <row r="4248" spans="1:32">
      <c r="A4248" s="99" t="s">
        <v>834</v>
      </c>
      <c r="B4248" s="93"/>
      <c r="C4248" s="21" t="s">
        <v>327</v>
      </c>
      <c r="D4248" s="12">
        <v>136</v>
      </c>
      <c r="E4248" s="12">
        <v>0</v>
      </c>
      <c r="F4248" s="12">
        <v>0</v>
      </c>
      <c r="G4248" s="12">
        <v>0</v>
      </c>
      <c r="H4248" s="12">
        <v>0</v>
      </c>
      <c r="I4248" s="13">
        <v>50</v>
      </c>
      <c r="J4248" s="13">
        <v>20</v>
      </c>
      <c r="K4248" s="13">
        <v>0</v>
      </c>
      <c r="L4248" s="13">
        <v>0</v>
      </c>
      <c r="M4248" s="13">
        <v>65</v>
      </c>
      <c r="N4248" s="14">
        <f>D4248*$D$13</f>
        <v>204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0</v>
      </c>
      <c r="S4248" s="14">
        <f>(N4248/100)*(I4248*$I$14)+(N4248/100)*(J4248*$J$14)+(N4248/100)*(M4248*$M$14)</f>
        <v>826.2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0</v>
      </c>
      <c r="X4248" s="14">
        <f t="shared" si="1304"/>
        <v>1030.2</v>
      </c>
      <c r="Y4248" s="14">
        <f t="shared" si="1305"/>
        <v>0</v>
      </c>
      <c r="Z4248" s="14">
        <f t="shared" si="1306"/>
        <v>0</v>
      </c>
      <c r="AA4248" s="14">
        <f t="shared" si="1307"/>
        <v>0</v>
      </c>
      <c r="AB4248" s="14">
        <f t="shared" si="1323"/>
        <v>0</v>
      </c>
      <c r="AC4248" s="15">
        <f t="shared" si="1322"/>
        <v>1030.2</v>
      </c>
      <c r="AD4248" s="48">
        <f>(ROUND(AC4248-AC4238,1)/AC4238)</f>
        <v>0.22177419354838709</v>
      </c>
      <c r="AE4248" s="113"/>
      <c r="AF4248" s="60"/>
    </row>
    <row r="4249" spans="1:32">
      <c r="A4249" s="99" t="s">
        <v>835</v>
      </c>
      <c r="B4249" s="93"/>
      <c r="C4249" s="21" t="s">
        <v>328</v>
      </c>
      <c r="D4249" s="12">
        <v>136</v>
      </c>
      <c r="E4249" s="12">
        <v>0</v>
      </c>
      <c r="F4249" s="12">
        <v>0</v>
      </c>
      <c r="G4249" s="12">
        <v>0</v>
      </c>
      <c r="H4249" s="12">
        <v>0</v>
      </c>
      <c r="I4249" s="13">
        <v>50</v>
      </c>
      <c r="J4249" s="13">
        <v>20</v>
      </c>
      <c r="K4249" s="13">
        <v>65</v>
      </c>
      <c r="L4249" s="13">
        <v>0</v>
      </c>
      <c r="M4249" s="13">
        <v>0</v>
      </c>
      <c r="N4249" s="14">
        <f>D4249*$D$14</f>
        <v>204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826.2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04"/>
        <v>1030.2</v>
      </c>
      <c r="Y4249" s="14">
        <f t="shared" si="1305"/>
        <v>0</v>
      </c>
      <c r="Z4249" s="14">
        <f t="shared" si="1306"/>
        <v>0</v>
      </c>
      <c r="AA4249" s="14">
        <f t="shared" si="1307"/>
        <v>0</v>
      </c>
      <c r="AB4249" s="14">
        <f t="shared" si="1323"/>
        <v>0</v>
      </c>
      <c r="AC4249" s="15">
        <f t="shared" si="1322"/>
        <v>1030.2</v>
      </c>
      <c r="AD4249" s="48">
        <f>(ROUND(AC4249-AC4238,1)/AC4238)</f>
        <v>0.22177419354838709</v>
      </c>
      <c r="AE4249" s="113"/>
      <c r="AF4249" s="60"/>
    </row>
    <row r="4250" spans="1:32">
      <c r="A4250" s="99"/>
      <c r="B4250" s="93"/>
      <c r="C4250" s="21" t="s">
        <v>329</v>
      </c>
      <c r="D4250" s="12">
        <v>136</v>
      </c>
      <c r="E4250" s="12">
        <v>0</v>
      </c>
      <c r="F4250" s="12">
        <v>0</v>
      </c>
      <c r="G4250" s="12">
        <v>0</v>
      </c>
      <c r="H4250" s="12">
        <v>0</v>
      </c>
      <c r="I4250" s="13">
        <v>50</v>
      </c>
      <c r="J4250" s="13">
        <v>20</v>
      </c>
      <c r="K4250" s="13">
        <v>0</v>
      </c>
      <c r="L4250" s="13">
        <v>65</v>
      </c>
      <c r="M4250" s="13">
        <v>0</v>
      </c>
      <c r="N4250" s="14">
        <f>D4250*$D$15</f>
        <v>204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826.2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04"/>
        <v>1030.2</v>
      </c>
      <c r="Y4250" s="14">
        <f t="shared" si="1305"/>
        <v>0</v>
      </c>
      <c r="Z4250" s="14">
        <f t="shared" si="1306"/>
        <v>0</v>
      </c>
      <c r="AA4250" s="14">
        <f t="shared" si="1307"/>
        <v>0</v>
      </c>
      <c r="AB4250" s="14">
        <f t="shared" si="1323"/>
        <v>0</v>
      </c>
      <c r="AC4250" s="15">
        <f t="shared" si="1322"/>
        <v>1030.2</v>
      </c>
      <c r="AD4250" s="48">
        <f>(ROUND(AC4250-AC4238,1)/AC4238)</f>
        <v>0.22177419354838709</v>
      </c>
      <c r="AE4250" s="113"/>
      <c r="AF4250" s="60"/>
    </row>
    <row r="4251" spans="1:32">
      <c r="A4251" s="99"/>
      <c r="B4251" s="93"/>
      <c r="C4251" s="21" t="s">
        <v>325</v>
      </c>
      <c r="D4251" s="12">
        <v>136</v>
      </c>
      <c r="E4251" s="12">
        <v>0</v>
      </c>
      <c r="F4251" s="12">
        <v>0</v>
      </c>
      <c r="G4251" s="12">
        <v>0</v>
      </c>
      <c r="H4251" s="12">
        <v>0</v>
      </c>
      <c r="I4251" s="13">
        <v>50</v>
      </c>
      <c r="J4251" s="13">
        <v>51</v>
      </c>
      <c r="K4251" s="13">
        <v>0</v>
      </c>
      <c r="L4251" s="13">
        <v>0</v>
      </c>
      <c r="M4251" s="13">
        <v>0</v>
      </c>
      <c r="N4251" s="14">
        <f>D4251*$D$16</f>
        <v>217.60000000000002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0</v>
      </c>
      <c r="S4251" s="14">
        <f>(N4251/100)*(I4251*$I$16)+(N4251/100)*(J4251*$J$16)</f>
        <v>608.19200000000001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04"/>
        <v>825.79200000000003</v>
      </c>
      <c r="Y4251" s="14">
        <f t="shared" si="1305"/>
        <v>0</v>
      </c>
      <c r="Z4251" s="14">
        <f t="shared" si="1306"/>
        <v>0</v>
      </c>
      <c r="AA4251" s="14">
        <f t="shared" si="1307"/>
        <v>0</v>
      </c>
      <c r="AB4251" s="14">
        <f t="shared" si="1323"/>
        <v>0</v>
      </c>
      <c r="AC4251" s="15">
        <f t="shared" si="1322"/>
        <v>825.8</v>
      </c>
      <c r="AD4251" s="48">
        <f>(ROUND(AC4251-AC4238,1)/AC4238)</f>
        <v>-2.0635673624288423E-2</v>
      </c>
      <c r="AE4251" s="113"/>
      <c r="AF4251" s="60"/>
    </row>
    <row r="4252" spans="1:32">
      <c r="A4252" s="99"/>
      <c r="B4252" s="93"/>
      <c r="C4252" s="21" t="s">
        <v>326</v>
      </c>
      <c r="D4252" s="12">
        <v>136</v>
      </c>
      <c r="E4252" s="12">
        <v>0</v>
      </c>
      <c r="F4252" s="12">
        <v>0</v>
      </c>
      <c r="G4252" s="12">
        <v>0</v>
      </c>
      <c r="H4252" s="12">
        <v>0</v>
      </c>
      <c r="I4252" s="13">
        <v>74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217.60000000000002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0</v>
      </c>
      <c r="S4252" s="14">
        <f>(N4252/100)*(I4252*$I$17)+(N4252/100)*(J4252*$J$17)</f>
        <v>768.12800000000004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04"/>
        <v>985.72800000000007</v>
      </c>
      <c r="Y4252" s="14">
        <f t="shared" si="1305"/>
        <v>0</v>
      </c>
      <c r="Z4252" s="14">
        <f t="shared" si="1306"/>
        <v>0</v>
      </c>
      <c r="AA4252" s="14">
        <f t="shared" si="1307"/>
        <v>0</v>
      </c>
      <c r="AB4252" s="14">
        <f t="shared" si="1323"/>
        <v>0</v>
      </c>
      <c r="AC4252" s="15">
        <f t="shared" si="1322"/>
        <v>985.7</v>
      </c>
      <c r="AD4252" s="48">
        <f>(ROUND(AC4252-AC4238,1)/AC4238)</f>
        <v>0.16899905123339656</v>
      </c>
      <c r="AE4252" s="113"/>
      <c r="AF4252" s="60"/>
    </row>
    <row r="4253" spans="1:32">
      <c r="A4253" s="106" t="s">
        <v>0</v>
      </c>
      <c r="B4253" s="90" t="s">
        <v>182</v>
      </c>
      <c r="C4253" s="50" t="s">
        <v>241</v>
      </c>
      <c r="D4253" s="11">
        <v>124</v>
      </c>
      <c r="E4253" s="11">
        <v>0</v>
      </c>
      <c r="F4253" s="11">
        <v>0</v>
      </c>
      <c r="G4253" s="11">
        <v>0</v>
      </c>
      <c r="H4253" s="11">
        <v>100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248</v>
      </c>
      <c r="O4253" s="52">
        <f>E4253*$E$3</f>
        <v>0</v>
      </c>
      <c r="P4253" s="52">
        <f>F4253*$F$3</f>
        <v>0</v>
      </c>
      <c r="Q4253" s="52">
        <f>G4253*$G$3</f>
        <v>0</v>
      </c>
      <c r="R4253" s="52">
        <f>H4253*$H$3</f>
        <v>200</v>
      </c>
      <c r="S4253" s="52">
        <f>(N4253/100)*(I4253*$I$3)+(N4253/100)*(J4253*$J$3)</f>
        <v>446.40000000000003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si="1304"/>
        <v>694.40000000000009</v>
      </c>
      <c r="Y4253" s="52">
        <f t="shared" si="1305"/>
        <v>0</v>
      </c>
      <c r="Z4253" s="52">
        <f t="shared" si="1306"/>
        <v>0</v>
      </c>
      <c r="AA4253" s="52">
        <f t="shared" si="1307"/>
        <v>0</v>
      </c>
      <c r="AB4253" s="52">
        <f>R4253+W4253</f>
        <v>200</v>
      </c>
      <c r="AC4253" s="53">
        <f>ROUND(X4253+Y4253+Z4253+AA4253+AB4253,1)</f>
        <v>894.4</v>
      </c>
      <c r="AD4253" s="58"/>
      <c r="AE4253" s="113"/>
      <c r="AF4253" s="60"/>
    </row>
    <row r="4254" spans="1:32">
      <c r="A4254" s="99" t="s">
        <v>802</v>
      </c>
      <c r="B4254" s="91">
        <v>15</v>
      </c>
      <c r="C4254" s="21" t="s">
        <v>324</v>
      </c>
      <c r="D4254" s="12">
        <v>124</v>
      </c>
      <c r="E4254" s="12">
        <v>0</v>
      </c>
      <c r="F4254" s="12">
        <v>0</v>
      </c>
      <c r="G4254" s="12">
        <v>0</v>
      </c>
      <c r="H4254" s="12">
        <v>100</v>
      </c>
      <c r="I4254" s="13">
        <v>58</v>
      </c>
      <c r="J4254" s="13">
        <v>38</v>
      </c>
      <c r="K4254" s="13">
        <v>0</v>
      </c>
      <c r="L4254" s="13">
        <v>0</v>
      </c>
      <c r="M4254" s="13">
        <v>0</v>
      </c>
      <c r="N4254" s="14">
        <f>D4254*$D$4</f>
        <v>198.4</v>
      </c>
      <c r="O4254" s="14">
        <f>E4254*$E$4</f>
        <v>0</v>
      </c>
      <c r="P4254" s="14">
        <f>F4254*$F$4</f>
        <v>0</v>
      </c>
      <c r="Q4254" s="14">
        <f>G4254*$G$4</f>
        <v>0</v>
      </c>
      <c r="R4254" s="14">
        <f>H4254*$H$4</f>
        <v>160</v>
      </c>
      <c r="S4254" s="14">
        <f>(N4254/100)*(I4254*$I$4)+(N4254/100)*(J4254*$J$4)</f>
        <v>666.62400000000002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ref="X4254:X4267" si="1324">N4254+S4254</f>
        <v>865.024</v>
      </c>
      <c r="Y4254" s="14">
        <f t="shared" ref="Y4254:Y4267" si="1325">O4254+T4254</f>
        <v>0</v>
      </c>
      <c r="Z4254" s="14">
        <f t="shared" ref="Z4254:Z4267" si="1326">P4254+U4254</f>
        <v>0</v>
      </c>
      <c r="AA4254" s="14">
        <f t="shared" ref="AA4254:AA4267" si="1327">Q4254+V4254</f>
        <v>0</v>
      </c>
      <c r="AB4254" s="14">
        <f>R4254+W4254</f>
        <v>160</v>
      </c>
      <c r="AC4254" s="15">
        <f>ROUND(X4254+Y4254+Z4254+AA4254+AB4254,1)</f>
        <v>1025</v>
      </c>
      <c r="AD4254" s="48">
        <f>(ROUND(AC4254-AC4253,1)/AC4253)</f>
        <v>0.14601967799642218</v>
      </c>
      <c r="AE4254" s="113"/>
      <c r="AF4254" s="60"/>
    </row>
    <row r="4255" spans="1:32">
      <c r="A4255" s="99" t="s">
        <v>803</v>
      </c>
      <c r="B4255" s="91">
        <v>0</v>
      </c>
      <c r="C4255" s="21" t="s">
        <v>836</v>
      </c>
      <c r="D4255" s="12">
        <v>124</v>
      </c>
      <c r="E4255" s="12">
        <v>0</v>
      </c>
      <c r="F4255" s="12">
        <v>0</v>
      </c>
      <c r="G4255" s="12">
        <v>0</v>
      </c>
      <c r="H4255" s="12">
        <v>100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248</v>
      </c>
      <c r="O4255" s="14">
        <f>E4255*$E$5</f>
        <v>0</v>
      </c>
      <c r="P4255" s="14">
        <f>F4255*$F$5</f>
        <v>0</v>
      </c>
      <c r="Q4255" s="14">
        <f>G4255*$G$5</f>
        <v>0</v>
      </c>
      <c r="R4255" s="14">
        <f>H4255*$H$5</f>
        <v>200</v>
      </c>
      <c r="S4255" s="14">
        <f>(N4255/100)*(I4255*$I$5)+(N4255/100)*(J4255*$J$5)</f>
        <v>416.64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664.64</v>
      </c>
      <c r="Y4255" s="14">
        <f t="shared" si="1325"/>
        <v>0</v>
      </c>
      <c r="Z4255" s="14">
        <f t="shared" si="1326"/>
        <v>0</v>
      </c>
      <c r="AA4255" s="14">
        <f t="shared" si="1327"/>
        <v>0</v>
      </c>
      <c r="AB4255" s="14">
        <f>R4255+W4255</f>
        <v>200</v>
      </c>
      <c r="AC4255" s="15">
        <f t="shared" ref="AC4255:AC4267" si="1328">ROUND(X4255+Y4255+Z4255+AA4255+AB4255,1)</f>
        <v>864.6</v>
      </c>
      <c r="AD4255" s="48">
        <f>(ROUND(AC4255-AC4253,1)/AC4253)</f>
        <v>-3.3318425760286229E-2</v>
      </c>
      <c r="AE4255" s="113"/>
      <c r="AF4255" s="60"/>
    </row>
    <row r="4256" spans="1:32">
      <c r="A4256" s="99" t="s">
        <v>804</v>
      </c>
      <c r="B4256" s="91">
        <v>20</v>
      </c>
      <c r="C4256" s="21" t="s">
        <v>337</v>
      </c>
      <c r="D4256" s="12">
        <v>124</v>
      </c>
      <c r="E4256" s="12">
        <v>0</v>
      </c>
      <c r="F4256" s="12">
        <v>0</v>
      </c>
      <c r="G4256" s="12">
        <v>0</v>
      </c>
      <c r="H4256" s="12">
        <v>100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248</v>
      </c>
      <c r="O4256" s="14">
        <f>E4256*$E$6</f>
        <v>0</v>
      </c>
      <c r="P4256" s="14">
        <f>F4256*$F$6</f>
        <v>0</v>
      </c>
      <c r="Q4256" s="14">
        <f>G4256*$G$6</f>
        <v>0</v>
      </c>
      <c r="R4256" s="14">
        <f>H4256*$H$6</f>
        <v>200</v>
      </c>
      <c r="S4256" s="14">
        <f>(N4256/100)*(I4256*$I$6)+(N4256/100)*(J4256*$J$6)</f>
        <v>416.64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664.64</v>
      </c>
      <c r="Y4256" s="14">
        <f t="shared" si="1325"/>
        <v>0</v>
      </c>
      <c r="Z4256" s="14">
        <f t="shared" si="1326"/>
        <v>0</v>
      </c>
      <c r="AA4256" s="14">
        <f t="shared" si="1327"/>
        <v>0</v>
      </c>
      <c r="AB4256" s="14">
        <f t="shared" ref="AB4256:AB4267" si="1329">R4256+W4256</f>
        <v>200</v>
      </c>
      <c r="AC4256" s="15">
        <f t="shared" si="1328"/>
        <v>864.6</v>
      </c>
      <c r="AD4256" s="48">
        <f>(ROUND(AC4256-AC4253,1)/AC4253)</f>
        <v>-3.3318425760286229E-2</v>
      </c>
      <c r="AE4256" s="113"/>
      <c r="AF4256" s="60"/>
    </row>
    <row r="4257" spans="1:32">
      <c r="A4257" s="99" t="s">
        <v>805</v>
      </c>
      <c r="B4257" s="91">
        <v>20</v>
      </c>
      <c r="C4257" s="21" t="s">
        <v>338</v>
      </c>
      <c r="D4257" s="12">
        <v>124</v>
      </c>
      <c r="E4257" s="12">
        <v>0</v>
      </c>
      <c r="F4257" s="12">
        <v>0</v>
      </c>
      <c r="G4257" s="12">
        <v>0</v>
      </c>
      <c r="H4257" s="12">
        <v>100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248</v>
      </c>
      <c r="O4257" s="14">
        <f>E4257*$E$7</f>
        <v>0</v>
      </c>
      <c r="P4257" s="14">
        <f>F4257*$F$7</f>
        <v>0</v>
      </c>
      <c r="Q4257" s="14">
        <f>G4257*$G$7</f>
        <v>0</v>
      </c>
      <c r="R4257" s="14">
        <f>H4257*$H$7</f>
        <v>200</v>
      </c>
      <c r="S4257" s="14">
        <f>(N4257/100)*(I4257*$I$7)+(N4257/100)*(J4257*$J$7)</f>
        <v>416.64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664.64</v>
      </c>
      <c r="Y4257" s="14">
        <f t="shared" si="1325"/>
        <v>0</v>
      </c>
      <c r="Z4257" s="14">
        <f t="shared" si="1326"/>
        <v>0</v>
      </c>
      <c r="AA4257" s="14">
        <f t="shared" si="1327"/>
        <v>0</v>
      </c>
      <c r="AB4257" s="14">
        <f t="shared" si="1329"/>
        <v>200</v>
      </c>
      <c r="AC4257" s="15">
        <f t="shared" si="1328"/>
        <v>864.6</v>
      </c>
      <c r="AD4257" s="48">
        <f>(ROUND(AC4257-AC4253,1)/AC4253)</f>
        <v>-3.3318425760286229E-2</v>
      </c>
      <c r="AE4257" s="113" t="s">
        <v>801</v>
      </c>
      <c r="AF4257" s="60"/>
    </row>
    <row r="4258" spans="1:32">
      <c r="A4258" s="99" t="s">
        <v>655</v>
      </c>
      <c r="B4258" s="91"/>
      <c r="C4258" s="21" t="s">
        <v>339</v>
      </c>
      <c r="D4258" s="12">
        <v>124</v>
      </c>
      <c r="E4258" s="12">
        <v>0</v>
      </c>
      <c r="F4258" s="12">
        <v>0</v>
      </c>
      <c r="G4258" s="12">
        <v>0</v>
      </c>
      <c r="H4258" s="12">
        <v>100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248</v>
      </c>
      <c r="O4258" s="14">
        <f>E4258*$E$8</f>
        <v>0</v>
      </c>
      <c r="P4258" s="14">
        <f>F4258*$F$8</f>
        <v>0</v>
      </c>
      <c r="Q4258" s="14">
        <f>G4258*$G$8</f>
        <v>0</v>
      </c>
      <c r="R4258" s="14">
        <f>H4258*$H$8</f>
        <v>200</v>
      </c>
      <c r="S4258" s="14">
        <f>(N4258/100)*(I4258*$I$8)+(N4258/100)*(J4258*$J$8)</f>
        <v>416.64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664.64</v>
      </c>
      <c r="Y4258" s="14">
        <f t="shared" si="1325"/>
        <v>0</v>
      </c>
      <c r="Z4258" s="14">
        <f t="shared" si="1326"/>
        <v>0</v>
      </c>
      <c r="AA4258" s="14">
        <f t="shared" si="1327"/>
        <v>0</v>
      </c>
      <c r="AB4258" s="14">
        <f t="shared" si="1329"/>
        <v>200</v>
      </c>
      <c r="AC4258" s="15">
        <f t="shared" si="1328"/>
        <v>864.6</v>
      </c>
      <c r="AD4258" s="48">
        <f>(ROUND(AC4258-AC4253,1)/AC4253)</f>
        <v>-3.3318425760286229E-2</v>
      </c>
      <c r="AE4258" s="113"/>
      <c r="AF4258" s="60"/>
    </row>
    <row r="4259" spans="1:32">
      <c r="A4259" s="99" t="s">
        <v>596</v>
      </c>
      <c r="B4259" s="91"/>
      <c r="C4259" s="21" t="s">
        <v>1</v>
      </c>
      <c r="D4259" s="12">
        <v>62</v>
      </c>
      <c r="E4259" s="12">
        <v>175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80.600000000000009</v>
      </c>
      <c r="O4259" s="14">
        <f>E4259*$E$9</f>
        <v>262.5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145.07999999999998</v>
      </c>
      <c r="T4259" s="14">
        <f>(O4259/100)*(K4259*$K$9)</f>
        <v>433.125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225.68</v>
      </c>
      <c r="Y4259" s="14">
        <f t="shared" si="1325"/>
        <v>695.625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921.3</v>
      </c>
      <c r="AD4259" s="48">
        <f>(ROUND(AC4259-AC4253,1)/AC4253)</f>
        <v>3.007602862254025E-2</v>
      </c>
      <c r="AE4259" s="113"/>
      <c r="AF4259" s="60"/>
    </row>
    <row r="4260" spans="1:32">
      <c r="A4260" s="99" t="s">
        <v>831</v>
      </c>
      <c r="B4260" s="91"/>
      <c r="C4260" s="21" t="s">
        <v>2</v>
      </c>
      <c r="D4260" s="12">
        <v>62</v>
      </c>
      <c r="E4260" s="12">
        <v>0</v>
      </c>
      <c r="F4260" s="12">
        <v>175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80.600000000000009</v>
      </c>
      <c r="O4260" s="14">
        <f>E4260*$E$10</f>
        <v>0</v>
      </c>
      <c r="P4260" s="14">
        <f>F4260*$F$10</f>
        <v>262.5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145.07999999999998</v>
      </c>
      <c r="T4260" s="14">
        <f>(O4260/100)*(K4260*$J$10)</f>
        <v>0</v>
      </c>
      <c r="U4260" s="14">
        <f>(P4260/100)*(K4260*$K$10)+(P4260/100)*(L4260*$L$10)</f>
        <v>433.125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225.68</v>
      </c>
      <c r="Y4260" s="14">
        <f t="shared" si="1325"/>
        <v>0</v>
      </c>
      <c r="Z4260" s="14">
        <f t="shared" si="1326"/>
        <v>695.625</v>
      </c>
      <c r="AA4260" s="14">
        <f t="shared" si="1327"/>
        <v>0</v>
      </c>
      <c r="AB4260" s="14">
        <f t="shared" si="1329"/>
        <v>0</v>
      </c>
      <c r="AC4260" s="15">
        <f t="shared" si="1328"/>
        <v>921.3</v>
      </c>
      <c r="AD4260" s="48">
        <f>(ROUND(AC4260-AC4253,1)/AC4253)</f>
        <v>3.007602862254025E-2</v>
      </c>
      <c r="AE4260" s="113"/>
      <c r="AF4260" s="60"/>
    </row>
    <row r="4261" spans="1:32">
      <c r="A4261" s="99" t="s">
        <v>832</v>
      </c>
      <c r="B4261" s="91"/>
      <c r="C4261" s="21" t="s">
        <v>3</v>
      </c>
      <c r="D4261" s="12">
        <v>62</v>
      </c>
      <c r="E4261" s="12">
        <v>0</v>
      </c>
      <c r="F4261" s="12">
        <v>0</v>
      </c>
      <c r="G4261" s="12">
        <v>175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80.600000000000009</v>
      </c>
      <c r="O4261" s="14">
        <f>E4261*$E$11</f>
        <v>0</v>
      </c>
      <c r="P4261" s="14">
        <f>F4261*$F$11</f>
        <v>0</v>
      </c>
      <c r="Q4261" s="14">
        <f>G4261*$G$11</f>
        <v>262.5</v>
      </c>
      <c r="R4261" s="14">
        <f>H4261*$H$11</f>
        <v>0</v>
      </c>
      <c r="S4261" s="14">
        <f>(N4261/100)*(I4261*$I$11)+(N4261/100)*(J4261*$J$11)</f>
        <v>145.07999999999998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433.125</v>
      </c>
      <c r="W4261" s="14">
        <f>(R4261/100)*(K4261*$K$11)+(R4261/100)*(L4261*$L$11)</f>
        <v>0</v>
      </c>
      <c r="X4261" s="14">
        <f t="shared" si="1324"/>
        <v>225.68</v>
      </c>
      <c r="Y4261" s="14">
        <f t="shared" si="1325"/>
        <v>0</v>
      </c>
      <c r="Z4261" s="14">
        <f t="shared" si="1326"/>
        <v>0</v>
      </c>
      <c r="AA4261" s="14">
        <f t="shared" si="1327"/>
        <v>695.625</v>
      </c>
      <c r="AB4261" s="14">
        <f t="shared" si="1329"/>
        <v>0</v>
      </c>
      <c r="AC4261" s="15">
        <f t="shared" si="1328"/>
        <v>921.3</v>
      </c>
      <c r="AD4261" s="48">
        <f>(ROUND(AC4261-AC4253,1)/AC4253)</f>
        <v>3.007602862254025E-2</v>
      </c>
      <c r="AE4261" s="113"/>
      <c r="AF4261" s="60"/>
    </row>
    <row r="4262" spans="1:32">
      <c r="A4262" s="99" t="s">
        <v>833</v>
      </c>
      <c r="B4262" s="91"/>
      <c r="C4262" s="21" t="s">
        <v>4</v>
      </c>
      <c r="D4262" s="12">
        <v>62</v>
      </c>
      <c r="E4262" s="12">
        <v>0</v>
      </c>
      <c r="F4262" s="12">
        <v>0</v>
      </c>
      <c r="G4262" s="12">
        <v>0</v>
      </c>
      <c r="H4262" s="12">
        <v>175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80.600000000000009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262.5</v>
      </c>
      <c r="S4262" s="14">
        <f>(N4262/100)*(I4262*$I$12)+(N4262/100)*(J4262*$J$12)</f>
        <v>145.07999999999998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433.125</v>
      </c>
      <c r="X4262" s="14">
        <f t="shared" si="1324"/>
        <v>225.68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695.625</v>
      </c>
      <c r="AC4262" s="15">
        <f t="shared" si="1328"/>
        <v>921.3</v>
      </c>
      <c r="AD4262" s="48">
        <f>(ROUND(AC4262-AC4253,1)/AC4253)</f>
        <v>3.007602862254025E-2</v>
      </c>
      <c r="AE4262" s="113"/>
      <c r="AF4262" s="60"/>
    </row>
    <row r="4263" spans="1:32">
      <c r="A4263" s="99" t="s">
        <v>834</v>
      </c>
      <c r="B4263" s="91"/>
      <c r="C4263" s="21" t="s">
        <v>327</v>
      </c>
      <c r="D4263" s="12">
        <v>124</v>
      </c>
      <c r="E4263" s="12">
        <v>0</v>
      </c>
      <c r="F4263" s="12">
        <v>0</v>
      </c>
      <c r="G4263" s="12">
        <v>0</v>
      </c>
      <c r="H4263" s="12">
        <v>100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186</v>
      </c>
      <c r="O4263" s="14">
        <f>E4263*$E$13</f>
        <v>0</v>
      </c>
      <c r="P4263" s="14">
        <f>F4263*$F$13</f>
        <v>0</v>
      </c>
      <c r="Q4263" s="14">
        <f>G4263*$G$13</f>
        <v>0</v>
      </c>
      <c r="R4263" s="14">
        <f>H4263*$H$13</f>
        <v>150</v>
      </c>
      <c r="S4263" s="14">
        <f>(N4263/100)*(I4263*$I$14)+(N4263/100)*(J4263*$J$14)+(N4263/100)*(M4263*$M$14)</f>
        <v>502.20000000000005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0</v>
      </c>
      <c r="W4263" s="14">
        <f>(R4263/100)*(K4263*$K$13)+(R4263/100)*(L4263*$L$13)+(R4263/100)*(M4263*$M$13)</f>
        <v>180</v>
      </c>
      <c r="X4263" s="14">
        <f t="shared" si="1324"/>
        <v>688.2</v>
      </c>
      <c r="Y4263" s="14">
        <f t="shared" si="1325"/>
        <v>0</v>
      </c>
      <c r="Z4263" s="14">
        <f t="shared" si="1326"/>
        <v>0</v>
      </c>
      <c r="AA4263" s="14">
        <f t="shared" si="1327"/>
        <v>0</v>
      </c>
      <c r="AB4263" s="14">
        <f t="shared" si="1329"/>
        <v>330</v>
      </c>
      <c r="AC4263" s="15">
        <f t="shared" si="1328"/>
        <v>1018.2</v>
      </c>
      <c r="AD4263" s="48">
        <f>(ROUND(AC4263-AC4253,1)/AC4253)</f>
        <v>0.13841681574239714</v>
      </c>
      <c r="AE4263" s="113"/>
      <c r="AF4263" s="60"/>
    </row>
    <row r="4264" spans="1:32">
      <c r="A4264" s="99" t="s">
        <v>835</v>
      </c>
      <c r="B4264" s="91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60</v>
      </c>
      <c r="L4264" s="13">
        <v>0</v>
      </c>
      <c r="M4264" s="13">
        <v>0</v>
      </c>
      <c r="N4264" s="14">
        <f>D4264*$D$14</f>
        <v>232.5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837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1069.5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1069.5</v>
      </c>
      <c r="AD4264" s="48">
        <f>(ROUND(AC4264-AC4253,1)/AC4253)</f>
        <v>0.19577370304114489</v>
      </c>
      <c r="AE4264" s="113"/>
      <c r="AF4264" s="60"/>
    </row>
    <row r="4265" spans="1:32">
      <c r="A4265" s="99"/>
      <c r="B4265" s="91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60</v>
      </c>
      <c r="M4265" s="13">
        <v>0</v>
      </c>
      <c r="N4265" s="14">
        <f>D4265*$D$15</f>
        <v>232.5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837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1069.5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1069.5</v>
      </c>
      <c r="AD4265" s="48">
        <f>(ROUND(AC4265-AC4253,1)/AC4253)</f>
        <v>0.19577370304114489</v>
      </c>
      <c r="AE4265" s="113"/>
      <c r="AF4265" s="60"/>
    </row>
    <row r="4266" spans="1:32">
      <c r="A4266" s="99"/>
      <c r="B4266" s="91"/>
      <c r="C4266" s="21" t="s">
        <v>325</v>
      </c>
      <c r="D4266" s="12">
        <v>124</v>
      </c>
      <c r="E4266" s="12">
        <v>0</v>
      </c>
      <c r="F4266" s="12">
        <v>0</v>
      </c>
      <c r="G4266" s="12">
        <v>0</v>
      </c>
      <c r="H4266" s="12">
        <v>100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198.4</v>
      </c>
      <c r="O4266" s="14">
        <f>E4266*$E$16</f>
        <v>0</v>
      </c>
      <c r="P4266" s="14">
        <f>F4266*$F$16</f>
        <v>0</v>
      </c>
      <c r="Q4266" s="14">
        <f>G4266*$G$16</f>
        <v>0</v>
      </c>
      <c r="R4266" s="14">
        <f>H4266*$H$16</f>
        <v>160</v>
      </c>
      <c r="S4266" s="14">
        <f>(N4266/100)*(I4266*$I$16)+(N4266/100)*(J4266*$J$16)</f>
        <v>543.61599999999999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742.01599999999996</v>
      </c>
      <c r="Y4266" s="14">
        <f t="shared" si="1325"/>
        <v>0</v>
      </c>
      <c r="Z4266" s="14">
        <f t="shared" si="1326"/>
        <v>0</v>
      </c>
      <c r="AA4266" s="14">
        <f t="shared" si="1327"/>
        <v>0</v>
      </c>
      <c r="AB4266" s="14">
        <f t="shared" si="1329"/>
        <v>160</v>
      </c>
      <c r="AC4266" s="15">
        <f t="shared" si="1328"/>
        <v>902</v>
      </c>
      <c r="AD4266" s="48">
        <f>(ROUND(AC4266-AC4253,1)/AC4253)</f>
        <v>8.4973166368515207E-3</v>
      </c>
      <c r="AE4266" s="113"/>
      <c r="AF4266" s="60"/>
    </row>
    <row r="4267" spans="1:32">
      <c r="A4267" s="99"/>
      <c r="B4267" s="91"/>
      <c r="C4267" s="21" t="s">
        <v>326</v>
      </c>
      <c r="D4267" s="12">
        <v>124</v>
      </c>
      <c r="E4267" s="12">
        <v>0</v>
      </c>
      <c r="F4267" s="12">
        <v>0</v>
      </c>
      <c r="G4267" s="12">
        <v>0</v>
      </c>
      <c r="H4267" s="12">
        <v>100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198.4</v>
      </c>
      <c r="O4267" s="14">
        <f>E4267*$E$17</f>
        <v>0</v>
      </c>
      <c r="P4267" s="14">
        <f>F4267*$F$17</f>
        <v>0</v>
      </c>
      <c r="Q4267" s="14">
        <f>G4267*$G$17</f>
        <v>0</v>
      </c>
      <c r="R4267" s="14">
        <f>H4267*$H$17</f>
        <v>160</v>
      </c>
      <c r="S4267" s="14">
        <f>(N4267/100)*(I4267*$I$17)+(N4267/100)*(J4267*$J$17)</f>
        <v>682.49599999999998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880.89599999999996</v>
      </c>
      <c r="Y4267" s="14">
        <f t="shared" si="1325"/>
        <v>0</v>
      </c>
      <c r="Z4267" s="14">
        <f t="shared" si="1326"/>
        <v>0</v>
      </c>
      <c r="AA4267" s="14">
        <f t="shared" si="1327"/>
        <v>0</v>
      </c>
      <c r="AB4267" s="14">
        <f t="shared" si="1329"/>
        <v>160</v>
      </c>
      <c r="AC4267" s="15">
        <f t="shared" si="1328"/>
        <v>1040.9000000000001</v>
      </c>
      <c r="AD4267" s="48">
        <f>(ROUND(AC4267-AC4253,1)/AC4253)</f>
        <v>0.1637969588550984</v>
      </c>
      <c r="AE4267" s="113"/>
      <c r="AF4267" s="60"/>
    </row>
    <row r="4268" spans="1:32">
      <c r="A4268" s="106" t="s">
        <v>0</v>
      </c>
      <c r="B4268" s="92" t="s">
        <v>554</v>
      </c>
      <c r="C4268" s="50" t="s">
        <v>241</v>
      </c>
      <c r="D4268" s="11">
        <v>128</v>
      </c>
      <c r="E4268" s="11">
        <v>0</v>
      </c>
      <c r="F4268" s="11">
        <v>0</v>
      </c>
      <c r="G4268" s="11">
        <v>100</v>
      </c>
      <c r="H4268" s="11">
        <v>0</v>
      </c>
      <c r="I4268" s="51">
        <v>40</v>
      </c>
      <c r="J4268" s="51">
        <v>20</v>
      </c>
      <c r="K4268" s="51">
        <v>0</v>
      </c>
      <c r="L4268" s="51">
        <v>0</v>
      </c>
      <c r="M4268" s="51">
        <v>0</v>
      </c>
      <c r="N4268" s="52">
        <f>D4268*$D$3</f>
        <v>256</v>
      </c>
      <c r="O4268" s="52">
        <f>E4268*$E$3</f>
        <v>0</v>
      </c>
      <c r="P4268" s="52">
        <f>F4268*$F$3</f>
        <v>0</v>
      </c>
      <c r="Q4268" s="52">
        <f>G4268*$G$3</f>
        <v>200</v>
      </c>
      <c r="R4268" s="52">
        <f>H4268*$H$3</f>
        <v>0</v>
      </c>
      <c r="S4268" s="52">
        <f>(N4268/100)*(I4268*$I$3)+(N4268/100)*(J4268*$J$3)</f>
        <v>460.79999999999995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2" si="1330">N4268+S4268</f>
        <v>716.8</v>
      </c>
      <c r="Y4268" s="52">
        <f t="shared" ref="Y4268:Y4282" si="1331">O4268+T4268</f>
        <v>0</v>
      </c>
      <c r="Z4268" s="52">
        <f t="shared" ref="Z4268:Z4282" si="1332">P4268+U4268</f>
        <v>0</v>
      </c>
      <c r="AA4268" s="52">
        <f t="shared" ref="AA4268:AA4282" si="1333">Q4268+V4268</f>
        <v>200</v>
      </c>
      <c r="AB4268" s="52">
        <f>R4268+W4268</f>
        <v>0</v>
      </c>
      <c r="AC4268" s="53">
        <f>ROUND(X4268+Y4268+Z4268+AA4268+AB4268,1)</f>
        <v>916.8</v>
      </c>
      <c r="AD4268" s="58"/>
      <c r="AE4268" s="113"/>
      <c r="AF4268" s="60"/>
    </row>
    <row r="4269" spans="1:32">
      <c r="A4269" s="99" t="s">
        <v>802</v>
      </c>
      <c r="B4269" s="93">
        <v>36</v>
      </c>
      <c r="C4269" s="21" t="s">
        <v>324</v>
      </c>
      <c r="D4269" s="12">
        <v>128</v>
      </c>
      <c r="E4269" s="12">
        <v>0</v>
      </c>
      <c r="F4269" s="12">
        <v>0</v>
      </c>
      <c r="G4269" s="12">
        <v>100</v>
      </c>
      <c r="H4269" s="12">
        <v>0</v>
      </c>
      <c r="I4269" s="13">
        <v>55</v>
      </c>
      <c r="J4269" s="13">
        <v>40</v>
      </c>
      <c r="K4269" s="13">
        <v>0</v>
      </c>
      <c r="L4269" s="13">
        <v>0</v>
      </c>
      <c r="M4269" s="13">
        <v>0</v>
      </c>
      <c r="N4269" s="14">
        <f>D4269*$D$4</f>
        <v>204.8</v>
      </c>
      <c r="O4269" s="14">
        <f>E4269*$E$4</f>
        <v>0</v>
      </c>
      <c r="P4269" s="14">
        <f>F4269*$F$4</f>
        <v>0</v>
      </c>
      <c r="Q4269" s="14">
        <f>G4269*$G$4</f>
        <v>160</v>
      </c>
      <c r="R4269" s="14">
        <f>H4269*$H$4</f>
        <v>0</v>
      </c>
      <c r="S4269" s="14">
        <f>(N4269/100)*(I4269*$I$4)+(N4269/100)*(J4269*$J$4)</f>
        <v>680.96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885.76</v>
      </c>
      <c r="Y4269" s="14">
        <f t="shared" si="1331"/>
        <v>0</v>
      </c>
      <c r="Z4269" s="14">
        <f t="shared" si="1332"/>
        <v>0</v>
      </c>
      <c r="AA4269" s="14">
        <f t="shared" si="1333"/>
        <v>160</v>
      </c>
      <c r="AB4269" s="14">
        <f>R4269+W4269</f>
        <v>0</v>
      </c>
      <c r="AC4269" s="15">
        <f>ROUND(X4269+Y4269+Z4269+AA4269+AB4269,1)</f>
        <v>1045.8</v>
      </c>
      <c r="AD4269" s="48">
        <f>(ROUND(AC4269-AC4268,1)/AC4268)</f>
        <v>0.14070680628272253</v>
      </c>
      <c r="AE4269" s="113"/>
      <c r="AF4269" s="60"/>
    </row>
    <row r="4270" spans="1:32">
      <c r="A4270" s="99" t="s">
        <v>803</v>
      </c>
      <c r="B4270" s="93">
        <v>12</v>
      </c>
      <c r="C4270" s="21" t="s">
        <v>836</v>
      </c>
      <c r="D4270" s="12">
        <v>128</v>
      </c>
      <c r="E4270" s="12">
        <v>0</v>
      </c>
      <c r="F4270" s="12">
        <v>0</v>
      </c>
      <c r="G4270" s="12">
        <v>100</v>
      </c>
      <c r="H4270" s="12">
        <v>0</v>
      </c>
      <c r="I4270" s="13">
        <v>40</v>
      </c>
      <c r="J4270" s="13">
        <v>20</v>
      </c>
      <c r="K4270" s="13">
        <v>0</v>
      </c>
      <c r="L4270" s="13">
        <v>0</v>
      </c>
      <c r="M4270" s="13">
        <v>0</v>
      </c>
      <c r="N4270" s="14">
        <f>D4270*$D$5</f>
        <v>256</v>
      </c>
      <c r="O4270" s="14">
        <f>E4270*$E$5</f>
        <v>0</v>
      </c>
      <c r="P4270" s="14">
        <f>F4270*$F$5</f>
        <v>0</v>
      </c>
      <c r="Q4270" s="14">
        <f>G4270*$G$5</f>
        <v>200</v>
      </c>
      <c r="R4270" s="14">
        <f>H4270*$H$5</f>
        <v>0</v>
      </c>
      <c r="S4270" s="14">
        <f>(N4270/100)*(I4270*$I$5)+(N4270/100)*(J4270*$J$5)</f>
        <v>430.08000000000004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686.08</v>
      </c>
      <c r="Y4270" s="14">
        <f t="shared" si="1331"/>
        <v>0</v>
      </c>
      <c r="Z4270" s="14">
        <f t="shared" si="1332"/>
        <v>0</v>
      </c>
      <c r="AA4270" s="14">
        <f t="shared" si="1333"/>
        <v>200</v>
      </c>
      <c r="AB4270" s="14">
        <f>R4270+W4270</f>
        <v>0</v>
      </c>
      <c r="AC4270" s="15">
        <f t="shared" ref="AC4270:AC4282" si="1334">ROUND(X4270+Y4270+Z4270+AA4270+AB4270,1)</f>
        <v>886.1</v>
      </c>
      <c r="AD4270" s="48">
        <f>(ROUND(AC4270-AC4268,1)/AC4268)</f>
        <v>-3.3486038394415357E-2</v>
      </c>
      <c r="AE4270" s="113"/>
      <c r="AF4270" s="60"/>
    </row>
    <row r="4271" spans="1:32">
      <c r="A4271" s="99" t="s">
        <v>804</v>
      </c>
      <c r="B4271" s="93">
        <v>0</v>
      </c>
      <c r="C4271" s="21" t="s">
        <v>337</v>
      </c>
      <c r="D4271" s="12">
        <v>128</v>
      </c>
      <c r="E4271" s="12">
        <v>0</v>
      </c>
      <c r="F4271" s="12">
        <v>0</v>
      </c>
      <c r="G4271" s="12">
        <v>100</v>
      </c>
      <c r="H4271" s="12">
        <v>0</v>
      </c>
      <c r="I4271" s="13">
        <v>40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D4271*$D$6</f>
        <v>256</v>
      </c>
      <c r="O4271" s="14">
        <f>E4271*$E$6</f>
        <v>0</v>
      </c>
      <c r="P4271" s="14">
        <f>F4271*$F$6</f>
        <v>0</v>
      </c>
      <c r="Q4271" s="14">
        <f>G4271*$G$6</f>
        <v>200</v>
      </c>
      <c r="R4271" s="14">
        <f>H4271*$H$6</f>
        <v>0</v>
      </c>
      <c r="S4271" s="14">
        <f>(N4271/100)*(I4271*$I$6)+(N4271/100)*(J4271*$J$6)</f>
        <v>430.08000000000004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686.08</v>
      </c>
      <c r="Y4271" s="14">
        <f t="shared" si="1331"/>
        <v>0</v>
      </c>
      <c r="Z4271" s="14">
        <f t="shared" si="1332"/>
        <v>0</v>
      </c>
      <c r="AA4271" s="14">
        <f t="shared" si="1333"/>
        <v>200</v>
      </c>
      <c r="AB4271" s="14">
        <f t="shared" ref="AB4271:AB4282" si="1335">R4271+W4271</f>
        <v>0</v>
      </c>
      <c r="AC4271" s="15">
        <f t="shared" si="1334"/>
        <v>886.1</v>
      </c>
      <c r="AD4271" s="48">
        <f>(ROUND(AC4271-AC4268,1)/AC4268)</f>
        <v>-3.3486038394415357E-2</v>
      </c>
      <c r="AE4271" s="113"/>
      <c r="AF4271" s="60"/>
    </row>
    <row r="4272" spans="1:32">
      <c r="A4272" s="99" t="s">
        <v>805</v>
      </c>
      <c r="B4272" s="93">
        <v>0</v>
      </c>
      <c r="C4272" s="21" t="s">
        <v>338</v>
      </c>
      <c r="D4272" s="12">
        <v>128</v>
      </c>
      <c r="E4272" s="12">
        <v>0</v>
      </c>
      <c r="F4272" s="12">
        <v>0</v>
      </c>
      <c r="G4272" s="12">
        <v>100</v>
      </c>
      <c r="H4272" s="12">
        <v>0</v>
      </c>
      <c r="I4272" s="13">
        <v>40</v>
      </c>
      <c r="J4272" s="13">
        <v>20</v>
      </c>
      <c r="K4272" s="13">
        <v>0</v>
      </c>
      <c r="L4272" s="13">
        <v>0</v>
      </c>
      <c r="M4272" s="13">
        <v>0</v>
      </c>
      <c r="N4272" s="14">
        <f>D4272*$D$7</f>
        <v>256</v>
      </c>
      <c r="O4272" s="14">
        <f>E4272*$E$7</f>
        <v>0</v>
      </c>
      <c r="P4272" s="14">
        <f>F4272*$F$7</f>
        <v>0</v>
      </c>
      <c r="Q4272" s="14">
        <f>G4272*$G$7</f>
        <v>200</v>
      </c>
      <c r="R4272" s="14">
        <f>H4272*$H$7</f>
        <v>0</v>
      </c>
      <c r="S4272" s="14">
        <f>(N4272/100)*(I4272*$I$7)+(N4272/100)*(J4272*$J$7)</f>
        <v>430.08000000000004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686.08</v>
      </c>
      <c r="Y4272" s="14">
        <f t="shared" si="1331"/>
        <v>0</v>
      </c>
      <c r="Z4272" s="14">
        <f t="shared" si="1332"/>
        <v>0</v>
      </c>
      <c r="AA4272" s="14">
        <f t="shared" si="1333"/>
        <v>200</v>
      </c>
      <c r="AB4272" s="14">
        <f t="shared" si="1335"/>
        <v>0</v>
      </c>
      <c r="AC4272" s="15">
        <f t="shared" si="1334"/>
        <v>886.1</v>
      </c>
      <c r="AD4272" s="48">
        <f>(ROUND(AC4272-AC4268,1)/AC4268)</f>
        <v>-3.3486038394415357E-2</v>
      </c>
      <c r="AE4272" s="113" t="s">
        <v>801</v>
      </c>
      <c r="AF4272" s="60"/>
    </row>
    <row r="4273" spans="1:32">
      <c r="A4273" s="99" t="s">
        <v>655</v>
      </c>
      <c r="B4273" s="93"/>
      <c r="C4273" s="21" t="s">
        <v>339</v>
      </c>
      <c r="D4273" s="12">
        <v>128</v>
      </c>
      <c r="E4273" s="12">
        <v>0</v>
      </c>
      <c r="F4273" s="12">
        <v>0</v>
      </c>
      <c r="G4273" s="12">
        <v>100</v>
      </c>
      <c r="H4273" s="12">
        <v>0</v>
      </c>
      <c r="I4273" s="13">
        <v>40</v>
      </c>
      <c r="J4273" s="13">
        <v>20</v>
      </c>
      <c r="K4273" s="13">
        <v>0</v>
      </c>
      <c r="L4273" s="13">
        <v>0</v>
      </c>
      <c r="M4273" s="13">
        <v>0</v>
      </c>
      <c r="N4273" s="14">
        <f>D4273*$D$8</f>
        <v>256</v>
      </c>
      <c r="O4273" s="14">
        <f>E4273*$E$8</f>
        <v>0</v>
      </c>
      <c r="P4273" s="14">
        <f>F4273*$F$8</f>
        <v>0</v>
      </c>
      <c r="Q4273" s="14">
        <f>G4273*$G$8</f>
        <v>200</v>
      </c>
      <c r="R4273" s="14">
        <f>H4273*$H$8</f>
        <v>0</v>
      </c>
      <c r="S4273" s="14">
        <f>(N4273/100)*(I4273*$I$8)+(N4273/100)*(J4273*$J$8)</f>
        <v>430.08000000000004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686.08</v>
      </c>
      <c r="Y4273" s="14">
        <f t="shared" si="1331"/>
        <v>0</v>
      </c>
      <c r="Z4273" s="14">
        <f t="shared" si="1332"/>
        <v>0</v>
      </c>
      <c r="AA4273" s="14">
        <f t="shared" si="1333"/>
        <v>200</v>
      </c>
      <c r="AB4273" s="14">
        <f t="shared" si="1335"/>
        <v>0</v>
      </c>
      <c r="AC4273" s="15">
        <f t="shared" si="1334"/>
        <v>886.1</v>
      </c>
      <c r="AD4273" s="48">
        <f>(ROUND(AC4273-AC4268,1)/AC4268)</f>
        <v>-3.3486038394415357E-2</v>
      </c>
      <c r="AE4273" s="113"/>
      <c r="AF4273" s="60"/>
    </row>
    <row r="4274" spans="1:32">
      <c r="A4274" s="99" t="s">
        <v>596</v>
      </c>
      <c r="B4274" s="93"/>
      <c r="C4274" s="21" t="s">
        <v>1</v>
      </c>
      <c r="D4274" s="12">
        <v>64</v>
      </c>
      <c r="E4274" s="12">
        <v>180</v>
      </c>
      <c r="F4274" s="12">
        <v>0</v>
      </c>
      <c r="G4274" s="12">
        <v>0</v>
      </c>
      <c r="H4274" s="12">
        <v>0</v>
      </c>
      <c r="I4274" s="13">
        <v>40</v>
      </c>
      <c r="J4274" s="13">
        <v>20</v>
      </c>
      <c r="K4274" s="13">
        <v>55</v>
      </c>
      <c r="L4274" s="13">
        <v>0</v>
      </c>
      <c r="M4274" s="13">
        <v>0</v>
      </c>
      <c r="N4274" s="14">
        <f>D4274*$D$9</f>
        <v>83.2</v>
      </c>
      <c r="O4274" s="14">
        <f>E4274*$E$9</f>
        <v>270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149.76</v>
      </c>
      <c r="T4274" s="14">
        <f>(O4274/100)*(K4274*$K$9)</f>
        <v>445.50000000000006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232.95999999999998</v>
      </c>
      <c r="Y4274" s="14">
        <f t="shared" si="1331"/>
        <v>715.5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948.5</v>
      </c>
      <c r="AD4274" s="48">
        <f>(ROUND(AC4274-AC4268,1)/AC4268)</f>
        <v>3.4576788830715535E-2</v>
      </c>
      <c r="AE4274" s="113"/>
      <c r="AF4274" s="60"/>
    </row>
    <row r="4275" spans="1:32">
      <c r="A4275" s="99" t="s">
        <v>831</v>
      </c>
      <c r="B4275" s="93"/>
      <c r="C4275" s="21" t="s">
        <v>2</v>
      </c>
      <c r="D4275" s="12">
        <v>64</v>
      </c>
      <c r="E4275" s="12">
        <v>0</v>
      </c>
      <c r="F4275" s="12">
        <v>180</v>
      </c>
      <c r="G4275" s="12">
        <v>0</v>
      </c>
      <c r="H4275" s="12">
        <v>0</v>
      </c>
      <c r="I4275" s="13">
        <v>40</v>
      </c>
      <c r="J4275" s="13">
        <v>20</v>
      </c>
      <c r="K4275" s="13">
        <v>27.5</v>
      </c>
      <c r="L4275" s="13">
        <v>27.5</v>
      </c>
      <c r="M4275" s="13">
        <v>0</v>
      </c>
      <c r="N4275" s="14">
        <f>D4275*$D$10</f>
        <v>83.2</v>
      </c>
      <c r="O4275" s="14">
        <f>E4275*$E$10</f>
        <v>0</v>
      </c>
      <c r="P4275" s="14">
        <f>F4275*$F$10</f>
        <v>270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149.76</v>
      </c>
      <c r="T4275" s="14">
        <f>(O4275/100)*(K4275*$J$10)</f>
        <v>0</v>
      </c>
      <c r="U4275" s="14">
        <f>(P4275/100)*(K4275*$K$10)+(P4275/100)*(L4275*$L$10)</f>
        <v>445.50000000000006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232.95999999999998</v>
      </c>
      <c r="Y4275" s="14">
        <f t="shared" si="1331"/>
        <v>0</v>
      </c>
      <c r="Z4275" s="14">
        <f t="shared" si="1332"/>
        <v>715.5</v>
      </c>
      <c r="AA4275" s="14">
        <f t="shared" si="1333"/>
        <v>0</v>
      </c>
      <c r="AB4275" s="14">
        <f t="shared" si="1335"/>
        <v>0</v>
      </c>
      <c r="AC4275" s="15">
        <f t="shared" si="1334"/>
        <v>948.5</v>
      </c>
      <c r="AD4275" s="48">
        <f>(ROUND(AC4275-AC4268,1)/AC4268)</f>
        <v>3.4576788830715535E-2</v>
      </c>
      <c r="AE4275" s="113"/>
      <c r="AF4275" s="60"/>
    </row>
    <row r="4276" spans="1:32">
      <c r="A4276" s="99" t="s">
        <v>832</v>
      </c>
      <c r="B4276" s="93"/>
      <c r="C4276" s="21" t="s">
        <v>3</v>
      </c>
      <c r="D4276" s="12">
        <v>64</v>
      </c>
      <c r="E4276" s="12">
        <v>0</v>
      </c>
      <c r="F4276" s="12">
        <v>0</v>
      </c>
      <c r="G4276" s="12">
        <v>180</v>
      </c>
      <c r="H4276" s="12">
        <v>0</v>
      </c>
      <c r="I4276" s="13">
        <v>40</v>
      </c>
      <c r="J4276" s="13">
        <v>20</v>
      </c>
      <c r="K4276" s="13">
        <v>0</v>
      </c>
      <c r="L4276" s="13">
        <v>55</v>
      </c>
      <c r="M4276" s="13">
        <v>0</v>
      </c>
      <c r="N4276" s="14">
        <f>D4276*$D$11</f>
        <v>83.2</v>
      </c>
      <c r="O4276" s="14">
        <f>E4276*$E$11</f>
        <v>0</v>
      </c>
      <c r="P4276" s="14">
        <f>F4276*$F$11</f>
        <v>0</v>
      </c>
      <c r="Q4276" s="14">
        <f>G4276*$G$11</f>
        <v>270</v>
      </c>
      <c r="R4276" s="14">
        <f>H4276*$H$11</f>
        <v>0</v>
      </c>
      <c r="S4276" s="14">
        <f>(N4276/100)*(I4276*$I$11)+(N4276/100)*(J4276*$J$11)</f>
        <v>149.76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445.50000000000006</v>
      </c>
      <c r="W4276" s="14">
        <f>(R4276/100)*(K4276*$K$11)+(R4276/100)*(L4276*$L$11)</f>
        <v>0</v>
      </c>
      <c r="X4276" s="14">
        <f t="shared" si="1330"/>
        <v>232.95999999999998</v>
      </c>
      <c r="Y4276" s="14">
        <f t="shared" si="1331"/>
        <v>0</v>
      </c>
      <c r="Z4276" s="14">
        <f t="shared" si="1332"/>
        <v>0</v>
      </c>
      <c r="AA4276" s="14">
        <f t="shared" si="1333"/>
        <v>715.5</v>
      </c>
      <c r="AB4276" s="14">
        <f t="shared" si="1335"/>
        <v>0</v>
      </c>
      <c r="AC4276" s="15">
        <f t="shared" si="1334"/>
        <v>948.5</v>
      </c>
      <c r="AD4276" s="48">
        <f>(ROUND(AC4276-AC4268,1)/AC4268)</f>
        <v>3.4576788830715535E-2</v>
      </c>
      <c r="AE4276" s="113"/>
      <c r="AF4276" s="60"/>
    </row>
    <row r="4277" spans="1:32">
      <c r="A4277" s="99" t="s">
        <v>833</v>
      </c>
      <c r="B4277" s="93"/>
      <c r="C4277" s="21" t="s">
        <v>4</v>
      </c>
      <c r="D4277" s="12">
        <v>64</v>
      </c>
      <c r="E4277" s="12">
        <v>0</v>
      </c>
      <c r="F4277" s="12">
        <v>0</v>
      </c>
      <c r="G4277" s="12">
        <v>0</v>
      </c>
      <c r="H4277" s="12">
        <v>180</v>
      </c>
      <c r="I4277" s="13">
        <v>40</v>
      </c>
      <c r="J4277" s="13">
        <v>20</v>
      </c>
      <c r="K4277" s="13">
        <v>27.5</v>
      </c>
      <c r="L4277" s="13">
        <v>27.5</v>
      </c>
      <c r="M4277" s="13">
        <v>0</v>
      </c>
      <c r="N4277" s="14">
        <f>D4277*$D$12</f>
        <v>83.2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270</v>
      </c>
      <c r="S4277" s="14">
        <f>(N4277/100)*(I4277*$I$12)+(N4277/100)*(J4277*$J$12)</f>
        <v>149.76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445.50000000000006</v>
      </c>
      <c r="X4277" s="14">
        <f t="shared" si="1330"/>
        <v>232.95999999999998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715.5</v>
      </c>
      <c r="AC4277" s="15">
        <f t="shared" si="1334"/>
        <v>948.5</v>
      </c>
      <c r="AD4277" s="48">
        <f>(ROUND(AC4277-AC4268,1)/AC4268)</f>
        <v>3.4576788830715535E-2</v>
      </c>
      <c r="AE4277" s="113"/>
      <c r="AF4277" s="60"/>
    </row>
    <row r="4278" spans="1:32">
      <c r="A4278" s="99" t="s">
        <v>834</v>
      </c>
      <c r="B4278" s="93"/>
      <c r="C4278" s="21" t="s">
        <v>327</v>
      </c>
      <c r="D4278" s="12">
        <v>128</v>
      </c>
      <c r="E4278" s="12">
        <v>0</v>
      </c>
      <c r="F4278" s="12">
        <v>0</v>
      </c>
      <c r="G4278" s="12">
        <v>100</v>
      </c>
      <c r="H4278" s="12">
        <v>0</v>
      </c>
      <c r="I4278" s="13">
        <v>40</v>
      </c>
      <c r="J4278" s="13">
        <v>20</v>
      </c>
      <c r="K4278" s="13">
        <v>0</v>
      </c>
      <c r="L4278" s="13">
        <v>0</v>
      </c>
      <c r="M4278" s="13">
        <v>30</v>
      </c>
      <c r="N4278" s="14">
        <f>D4278*$D$13</f>
        <v>192</v>
      </c>
      <c r="O4278" s="14">
        <f>E4278*$E$13</f>
        <v>0</v>
      </c>
      <c r="P4278" s="14">
        <f>F4278*$F$13</f>
        <v>0</v>
      </c>
      <c r="Q4278" s="14">
        <f>G4278*$G$13</f>
        <v>150</v>
      </c>
      <c r="R4278" s="14">
        <f>H4278*$H$13</f>
        <v>0</v>
      </c>
      <c r="S4278" s="14">
        <f>(N4278/100)*(I4278*$I$14)+(N4278/100)*(J4278*$J$14)+(N4278/100)*(M4278*$M$14)</f>
        <v>518.4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180</v>
      </c>
      <c r="W4278" s="14">
        <f>(R4278/100)*(K4278*$K$13)+(R4278/100)*(L4278*$L$13)+(R4278/100)*(M4278*$M$13)</f>
        <v>0</v>
      </c>
      <c r="X4278" s="14">
        <f t="shared" si="1330"/>
        <v>710.4</v>
      </c>
      <c r="Y4278" s="14">
        <f t="shared" si="1331"/>
        <v>0</v>
      </c>
      <c r="Z4278" s="14">
        <f t="shared" si="1332"/>
        <v>0</v>
      </c>
      <c r="AA4278" s="14">
        <f t="shared" si="1333"/>
        <v>330</v>
      </c>
      <c r="AB4278" s="14">
        <f t="shared" si="1335"/>
        <v>0</v>
      </c>
      <c r="AC4278" s="15">
        <f t="shared" si="1334"/>
        <v>1040.4000000000001</v>
      </c>
      <c r="AD4278" s="48">
        <f>(ROUND(AC4278-AC4268,1)/AC4268)</f>
        <v>0.13481675392670156</v>
      </c>
      <c r="AE4278" s="113"/>
      <c r="AF4278" s="60"/>
    </row>
    <row r="4279" spans="1:32">
      <c r="A4279" s="99" t="s">
        <v>835</v>
      </c>
      <c r="B4279" s="93"/>
      <c r="C4279" s="21" t="s">
        <v>328</v>
      </c>
      <c r="D4279" s="12">
        <v>155</v>
      </c>
      <c r="E4279" s="12">
        <v>0</v>
      </c>
      <c r="F4279" s="12">
        <v>0</v>
      </c>
      <c r="G4279" s="12">
        <v>0</v>
      </c>
      <c r="H4279" s="12">
        <v>0</v>
      </c>
      <c r="I4279" s="13">
        <v>40</v>
      </c>
      <c r="J4279" s="13">
        <v>20</v>
      </c>
      <c r="K4279" s="13">
        <v>65</v>
      </c>
      <c r="L4279" s="13">
        <v>0</v>
      </c>
      <c r="M4279" s="13">
        <v>0</v>
      </c>
      <c r="N4279" s="14">
        <f>D4279*$D$14</f>
        <v>232.5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871.875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1104.375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1104.4000000000001</v>
      </c>
      <c r="AD4279" s="48">
        <f>(ROUND(AC4279-AC4268,1)/AC4268)</f>
        <v>0.20462478184991276</v>
      </c>
      <c r="AE4279" s="113"/>
      <c r="AF4279" s="60"/>
    </row>
    <row r="4280" spans="1:32">
      <c r="A4280" s="99"/>
      <c r="B4280" s="93"/>
      <c r="C4280" s="21" t="s">
        <v>329</v>
      </c>
      <c r="D4280" s="12">
        <v>155</v>
      </c>
      <c r="E4280" s="12">
        <v>0</v>
      </c>
      <c r="F4280" s="12">
        <v>0</v>
      </c>
      <c r="G4280" s="12">
        <v>0</v>
      </c>
      <c r="H4280" s="12">
        <v>0</v>
      </c>
      <c r="I4280" s="13">
        <v>40</v>
      </c>
      <c r="J4280" s="13">
        <v>20</v>
      </c>
      <c r="K4280" s="13">
        <v>0</v>
      </c>
      <c r="L4280" s="13">
        <v>65</v>
      </c>
      <c r="M4280" s="13">
        <v>0</v>
      </c>
      <c r="N4280" s="14">
        <f>D4280*$D$15</f>
        <v>232.5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871.875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1104.375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1104.4000000000001</v>
      </c>
      <c r="AD4280" s="48">
        <f>(ROUND(AC4280-AC4268,1)/AC4268)</f>
        <v>0.20462478184991276</v>
      </c>
      <c r="AE4280" s="113"/>
      <c r="AF4280" s="60"/>
    </row>
    <row r="4281" spans="1:32">
      <c r="A4281" s="99"/>
      <c r="B4281" s="93"/>
      <c r="C4281" s="21" t="s">
        <v>325</v>
      </c>
      <c r="D4281" s="12">
        <v>128</v>
      </c>
      <c r="E4281" s="12">
        <v>0</v>
      </c>
      <c r="F4281" s="12">
        <v>0</v>
      </c>
      <c r="G4281" s="12">
        <v>100</v>
      </c>
      <c r="H4281" s="12">
        <v>0</v>
      </c>
      <c r="I4281" s="13">
        <v>40</v>
      </c>
      <c r="J4281" s="13">
        <v>52</v>
      </c>
      <c r="K4281" s="13">
        <v>0</v>
      </c>
      <c r="L4281" s="13">
        <v>0</v>
      </c>
      <c r="M4281" s="13">
        <v>0</v>
      </c>
      <c r="N4281" s="14">
        <f>D4281*$D$16</f>
        <v>204.8</v>
      </c>
      <c r="O4281" s="14">
        <f>E4281*$E$16</f>
        <v>0</v>
      </c>
      <c r="P4281" s="14">
        <f>F4281*$F$16</f>
        <v>0</v>
      </c>
      <c r="Q4281" s="14">
        <f>G4281*$G$16</f>
        <v>160</v>
      </c>
      <c r="R4281" s="14">
        <f>H4281*$H$16</f>
        <v>0</v>
      </c>
      <c r="S4281" s="14">
        <f>(N4281/100)*(I4281*$I$16)+(N4281/100)*(J4281*$J$16)</f>
        <v>561.15200000000004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765.952</v>
      </c>
      <c r="Y4281" s="14">
        <f t="shared" si="1331"/>
        <v>0</v>
      </c>
      <c r="Z4281" s="14">
        <f t="shared" si="1332"/>
        <v>0</v>
      </c>
      <c r="AA4281" s="14">
        <f t="shared" si="1333"/>
        <v>160</v>
      </c>
      <c r="AB4281" s="14">
        <f t="shared" si="1335"/>
        <v>0</v>
      </c>
      <c r="AC4281" s="15">
        <f t="shared" si="1334"/>
        <v>926</v>
      </c>
      <c r="AD4281" s="48">
        <f>(ROUND(AC4281-AC4268,1)/AC4268)</f>
        <v>1.0034904013961605E-2</v>
      </c>
      <c r="AE4281" s="113"/>
      <c r="AF4281" s="60"/>
    </row>
    <row r="4282" spans="1:32">
      <c r="A4282" s="99"/>
      <c r="B4282" s="93"/>
      <c r="C4282" s="21" t="s">
        <v>326</v>
      </c>
      <c r="D4282" s="12">
        <v>128</v>
      </c>
      <c r="E4282" s="12">
        <v>0</v>
      </c>
      <c r="F4282" s="12">
        <v>0</v>
      </c>
      <c r="G4282" s="12">
        <v>100</v>
      </c>
      <c r="H4282" s="12">
        <v>0</v>
      </c>
      <c r="I4282" s="13">
        <v>72</v>
      </c>
      <c r="J4282" s="13">
        <v>20</v>
      </c>
      <c r="K4282" s="13">
        <v>0</v>
      </c>
      <c r="L4282" s="13">
        <v>0</v>
      </c>
      <c r="M4282" s="13">
        <v>0</v>
      </c>
      <c r="N4282" s="14">
        <f>D4282*$D$17</f>
        <v>204.8</v>
      </c>
      <c r="O4282" s="14">
        <f>E4282*$E$17</f>
        <v>0</v>
      </c>
      <c r="P4282" s="14">
        <f>F4282*$F$17</f>
        <v>0</v>
      </c>
      <c r="Q4282" s="14">
        <f>G4282*$G$17</f>
        <v>160</v>
      </c>
      <c r="R4282" s="14">
        <f>H4282*$H$17</f>
        <v>0</v>
      </c>
      <c r="S4282" s="14">
        <f>(N4282/100)*(I4282*$I$17)+(N4282/100)*(J4282*$J$17)</f>
        <v>704.51200000000006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909.31200000000013</v>
      </c>
      <c r="Y4282" s="14">
        <f t="shared" si="1331"/>
        <v>0</v>
      </c>
      <c r="Z4282" s="14">
        <f t="shared" si="1332"/>
        <v>0</v>
      </c>
      <c r="AA4282" s="14">
        <f t="shared" si="1333"/>
        <v>160</v>
      </c>
      <c r="AB4282" s="14">
        <f t="shared" si="1335"/>
        <v>0</v>
      </c>
      <c r="AC4282" s="15">
        <f t="shared" si="1334"/>
        <v>1069.3</v>
      </c>
      <c r="AD4282" s="48">
        <f>(ROUND(AC4282-AC4268,1)/AC4268)</f>
        <v>0.16633944153577662</v>
      </c>
      <c r="AE4282" s="113"/>
      <c r="AF4282" s="60"/>
    </row>
    <row r="4283" spans="1:32">
      <c r="A4283" s="106" t="s">
        <v>0</v>
      </c>
      <c r="B4283" s="90" t="s">
        <v>184</v>
      </c>
      <c r="C4283" s="50" t="s">
        <v>341</v>
      </c>
      <c r="D4283" s="11">
        <v>150</v>
      </c>
      <c r="E4283" s="11">
        <v>0</v>
      </c>
      <c r="F4283" s="11">
        <v>0</v>
      </c>
      <c r="G4283" s="11">
        <v>0</v>
      </c>
      <c r="H4283" s="11">
        <v>0</v>
      </c>
      <c r="I4283" s="51">
        <v>30</v>
      </c>
      <c r="J4283" s="51">
        <v>30</v>
      </c>
      <c r="K4283" s="51">
        <v>0</v>
      </c>
      <c r="L4283" s="51">
        <v>0</v>
      </c>
      <c r="M4283" s="51">
        <v>0</v>
      </c>
      <c r="N4283" s="52">
        <f>D4283*$D$3</f>
        <v>300</v>
      </c>
      <c r="O4283" s="52">
        <f>E4283*$E$3</f>
        <v>0</v>
      </c>
      <c r="P4283" s="52">
        <f>F4283*$F$3</f>
        <v>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540</v>
      </c>
      <c r="T4283" s="52">
        <f>(O4283/100)*(K4283*$K$3)</f>
        <v>0</v>
      </c>
      <c r="U4283" s="52">
        <f>(P4283/100)*(K4283*$K$3)+(P4283/100)*(L4283*$L$3)</f>
        <v>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ref="X4283:X4298" si="1336">N4283+S4283</f>
        <v>840</v>
      </c>
      <c r="Y4283" s="52">
        <f t="shared" ref="Y4283:Y4298" si="1337">O4283+T4283</f>
        <v>0</v>
      </c>
      <c r="Z4283" s="52">
        <f t="shared" ref="Z4283:Z4298" si="1338">P4283+U4283</f>
        <v>0</v>
      </c>
      <c r="AA4283" s="52">
        <f t="shared" ref="AA4283:AA4298" si="1339">Q4283+V4283</f>
        <v>0</v>
      </c>
      <c r="AB4283" s="52">
        <f>R4283+W4283</f>
        <v>0</v>
      </c>
      <c r="AC4283" s="53">
        <f>ROUND(X4283+Y4283+Z4283+AA4283+AB4283,1)</f>
        <v>840</v>
      </c>
      <c r="AD4283" s="58"/>
      <c r="AE4283" s="113"/>
      <c r="AF4283" s="60"/>
    </row>
    <row r="4284" spans="1:32">
      <c r="A4284" s="99" t="s">
        <v>802</v>
      </c>
      <c r="B4284" s="91">
        <v>25</v>
      </c>
      <c r="C4284" s="21" t="s">
        <v>324</v>
      </c>
      <c r="D4284" s="12">
        <v>150</v>
      </c>
      <c r="E4284" s="12">
        <v>0</v>
      </c>
      <c r="F4284" s="12">
        <v>0</v>
      </c>
      <c r="G4284" s="12">
        <v>0</v>
      </c>
      <c r="H4284" s="12">
        <v>0</v>
      </c>
      <c r="I4284" s="13">
        <v>47</v>
      </c>
      <c r="J4284" s="13">
        <v>47</v>
      </c>
      <c r="K4284" s="13">
        <v>0</v>
      </c>
      <c r="L4284" s="13">
        <v>0</v>
      </c>
      <c r="M4284" s="13">
        <v>0</v>
      </c>
      <c r="N4284" s="14">
        <f>D4284*$D$4</f>
        <v>240</v>
      </c>
      <c r="O4284" s="14">
        <f>E4284*$E$4</f>
        <v>0</v>
      </c>
      <c r="P4284" s="14">
        <f>F4284*$F$4</f>
        <v>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789.6</v>
      </c>
      <c r="T4284" s="14">
        <f>(O4284/100)*(K4284*$K$4)</f>
        <v>0</v>
      </c>
      <c r="U4284" s="14">
        <f>(P4284/100)*(K4284*$K$4)+(P4284/100)*(L4284*$L$4)</f>
        <v>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si="1336"/>
        <v>1029.5999999999999</v>
      </c>
      <c r="Y4284" s="14">
        <f t="shared" si="1337"/>
        <v>0</v>
      </c>
      <c r="Z4284" s="14">
        <f t="shared" si="1338"/>
        <v>0</v>
      </c>
      <c r="AA4284" s="14">
        <f t="shared" si="1339"/>
        <v>0</v>
      </c>
      <c r="AB4284" s="14">
        <f>R4284+W4284</f>
        <v>0</v>
      </c>
      <c r="AC4284" s="15">
        <f>ROUND(X4284+Y4284+Z4284+AA4284+AB4284,1)</f>
        <v>1029.5999999999999</v>
      </c>
      <c r="AD4284" s="48">
        <f>(ROUND(AC4284-AC4283,1)/AC4283)</f>
        <v>0.2257142857142857</v>
      </c>
      <c r="AE4284" s="113"/>
      <c r="AF4284" s="60"/>
    </row>
    <row r="4285" spans="1:32">
      <c r="A4285" s="99" t="s">
        <v>803</v>
      </c>
      <c r="B4285" s="91">
        <v>25</v>
      </c>
      <c r="C4285" s="21" t="s">
        <v>836</v>
      </c>
      <c r="D4285" s="12">
        <v>150</v>
      </c>
      <c r="E4285" s="12">
        <v>0</v>
      </c>
      <c r="F4285" s="12">
        <v>0</v>
      </c>
      <c r="G4285" s="12">
        <v>0</v>
      </c>
      <c r="H4285" s="12">
        <v>0</v>
      </c>
      <c r="I4285" s="13">
        <v>30</v>
      </c>
      <c r="J4285" s="13">
        <v>30</v>
      </c>
      <c r="K4285" s="13">
        <v>0</v>
      </c>
      <c r="L4285" s="13">
        <v>0</v>
      </c>
      <c r="M4285" s="13">
        <v>0</v>
      </c>
      <c r="N4285" s="14">
        <f>D4285*$D$5</f>
        <v>300</v>
      </c>
      <c r="O4285" s="14">
        <f>E4285*$E$5</f>
        <v>0</v>
      </c>
      <c r="P4285" s="14">
        <f>F4285*$F$5</f>
        <v>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504</v>
      </c>
      <c r="T4285" s="14">
        <f>(O4285/100)*(K4285*$K$5)</f>
        <v>0</v>
      </c>
      <c r="U4285" s="14">
        <f>(P4285/100)*(K4285*$K$5)+(P4285/100)*(L4285*$L$5)</f>
        <v>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804</v>
      </c>
      <c r="Y4285" s="14">
        <f t="shared" si="1337"/>
        <v>0</v>
      </c>
      <c r="Z4285" s="14">
        <f t="shared" si="1338"/>
        <v>0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804</v>
      </c>
      <c r="AD4285" s="48">
        <f>(ROUND(AC4285-AC4283,1)/AC4283)</f>
        <v>-4.2857142857142858E-2</v>
      </c>
      <c r="AE4285" s="113"/>
      <c r="AF4285" s="60"/>
    </row>
    <row r="4286" spans="1:32">
      <c r="A4286" s="99" t="s">
        <v>804</v>
      </c>
      <c r="B4286" s="91">
        <v>0</v>
      </c>
      <c r="C4286" s="21" t="s">
        <v>337</v>
      </c>
      <c r="D4286" s="12">
        <v>150</v>
      </c>
      <c r="E4286" s="12">
        <v>0</v>
      </c>
      <c r="F4286" s="12">
        <v>0</v>
      </c>
      <c r="G4286" s="12">
        <v>0</v>
      </c>
      <c r="H4286" s="12">
        <v>0</v>
      </c>
      <c r="I4286" s="13">
        <v>30</v>
      </c>
      <c r="J4286" s="13">
        <v>30</v>
      </c>
      <c r="K4286" s="13">
        <v>0</v>
      </c>
      <c r="L4286" s="13">
        <v>0</v>
      </c>
      <c r="M4286" s="13">
        <v>0</v>
      </c>
      <c r="N4286" s="14">
        <f>D4286*$D$6</f>
        <v>300</v>
      </c>
      <c r="O4286" s="14">
        <f>E4286*$E$6</f>
        <v>0</v>
      </c>
      <c r="P4286" s="14">
        <f>F4286*$F$6</f>
        <v>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504</v>
      </c>
      <c r="T4286" s="14">
        <f>(O4286/100)*(K4286*$K$6)</f>
        <v>0</v>
      </c>
      <c r="U4286" s="14">
        <f>(P4286/100)*(K4286*$K$6)+(P4286/100)*(L4286*$L$6)</f>
        <v>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804</v>
      </c>
      <c r="Y4286" s="14">
        <f t="shared" si="1337"/>
        <v>0</v>
      </c>
      <c r="Z4286" s="14">
        <f t="shared" si="1338"/>
        <v>0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804</v>
      </c>
      <c r="AD4286" s="48">
        <f>(ROUND(AC4286-AC4283,1)/AC4283)</f>
        <v>-4.2857142857142858E-2</v>
      </c>
      <c r="AE4286" s="113"/>
      <c r="AF4286" s="60"/>
    </row>
    <row r="4287" spans="1:32">
      <c r="A4287" s="99" t="s">
        <v>805</v>
      </c>
      <c r="B4287" s="91">
        <v>0</v>
      </c>
      <c r="C4287" s="21" t="s">
        <v>338</v>
      </c>
      <c r="D4287" s="12">
        <v>150</v>
      </c>
      <c r="E4287" s="12">
        <v>0</v>
      </c>
      <c r="F4287" s="12">
        <v>0</v>
      </c>
      <c r="G4287" s="12">
        <v>0</v>
      </c>
      <c r="H4287" s="12">
        <v>0</v>
      </c>
      <c r="I4287" s="13">
        <v>30</v>
      </c>
      <c r="J4287" s="13">
        <v>30</v>
      </c>
      <c r="K4287" s="13">
        <v>0</v>
      </c>
      <c r="L4287" s="13">
        <v>0</v>
      </c>
      <c r="M4287" s="13">
        <v>0</v>
      </c>
      <c r="N4287" s="14">
        <f>D4287*$D$7</f>
        <v>300</v>
      </c>
      <c r="O4287" s="14">
        <f>E4287*$E$7</f>
        <v>0</v>
      </c>
      <c r="P4287" s="14">
        <f>F4287*$F$7</f>
        <v>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504</v>
      </c>
      <c r="T4287" s="14">
        <f>(O4287/100)*(K4287*$K$7)</f>
        <v>0</v>
      </c>
      <c r="U4287" s="14">
        <f>(P4287/100)*(K4287*$K$7)+(P4287/100)*(L4287*$L$7)</f>
        <v>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804</v>
      </c>
      <c r="Y4287" s="14">
        <f t="shared" si="1337"/>
        <v>0</v>
      </c>
      <c r="Z4287" s="14">
        <f t="shared" si="1338"/>
        <v>0</v>
      </c>
      <c r="AA4287" s="14">
        <f t="shared" si="1339"/>
        <v>0</v>
      </c>
      <c r="AB4287" s="14">
        <f t="shared" si="1341"/>
        <v>0</v>
      </c>
      <c r="AC4287" s="15">
        <f t="shared" si="1340"/>
        <v>804</v>
      </c>
      <c r="AD4287" s="48">
        <f>(ROUND(AC4287-AC4283,1)/AC4283)</f>
        <v>-4.2857142857142858E-2</v>
      </c>
      <c r="AE4287" s="113" t="s">
        <v>801</v>
      </c>
      <c r="AF4287" s="60"/>
    </row>
    <row r="4288" spans="1:32">
      <c r="A4288" s="99" t="s">
        <v>655</v>
      </c>
      <c r="B4288" s="91"/>
      <c r="C4288" s="21" t="s">
        <v>339</v>
      </c>
      <c r="D4288" s="12">
        <v>150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30</v>
      </c>
      <c r="K4288" s="13">
        <v>0</v>
      </c>
      <c r="L4288" s="13">
        <v>0</v>
      </c>
      <c r="M4288" s="13">
        <v>0</v>
      </c>
      <c r="N4288" s="14">
        <f>D4288*$D$8</f>
        <v>300</v>
      </c>
      <c r="O4288" s="14">
        <f>E4288*$E$8</f>
        <v>0</v>
      </c>
      <c r="P4288" s="14">
        <f>F4288*$F$8</f>
        <v>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504</v>
      </c>
      <c r="T4288" s="14">
        <f>(O4288/100)*(K4288*$K$8)</f>
        <v>0</v>
      </c>
      <c r="U4288" s="14">
        <f>(P4288/100)*(K4288*$K$8)+(P4288/100)*(L4288*$L$8)</f>
        <v>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804</v>
      </c>
      <c r="Y4288" s="14">
        <f t="shared" si="1337"/>
        <v>0</v>
      </c>
      <c r="Z4288" s="14">
        <f t="shared" si="1338"/>
        <v>0</v>
      </c>
      <c r="AA4288" s="14">
        <f t="shared" si="1339"/>
        <v>0</v>
      </c>
      <c r="AB4288" s="14">
        <f t="shared" si="1341"/>
        <v>0</v>
      </c>
      <c r="AC4288" s="15">
        <f t="shared" si="1340"/>
        <v>804</v>
      </c>
      <c r="AD4288" s="48">
        <f>(ROUND(AC4288-AC4283,1)/AC4283)</f>
        <v>-4.2857142857142858E-2</v>
      </c>
      <c r="AE4288" s="113"/>
      <c r="AF4288" s="60"/>
    </row>
    <row r="4289" spans="1:32">
      <c r="A4289" s="99" t="s">
        <v>596</v>
      </c>
      <c r="B4289" s="91"/>
      <c r="C4289" s="21" t="s">
        <v>1</v>
      </c>
      <c r="D4289" s="12">
        <v>75</v>
      </c>
      <c r="E4289" s="12">
        <v>150</v>
      </c>
      <c r="F4289" s="12">
        <v>0</v>
      </c>
      <c r="G4289" s="12">
        <v>0</v>
      </c>
      <c r="H4289" s="12">
        <v>0</v>
      </c>
      <c r="I4289" s="13">
        <v>30</v>
      </c>
      <c r="J4289" s="13">
        <v>30</v>
      </c>
      <c r="K4289" s="13">
        <v>65</v>
      </c>
      <c r="L4289" s="13">
        <v>0</v>
      </c>
      <c r="M4289" s="13">
        <v>0</v>
      </c>
      <c r="N4289" s="14">
        <f>D4289*$D$9</f>
        <v>97.5</v>
      </c>
      <c r="O4289" s="14">
        <f>E4289*$E$9</f>
        <v>225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175.5</v>
      </c>
      <c r="T4289" s="14">
        <f>(O4289/100)*(K4289*$K$9)</f>
        <v>438.75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273</v>
      </c>
      <c r="Y4289" s="14">
        <f t="shared" si="1337"/>
        <v>663.75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936.8</v>
      </c>
      <c r="AD4289" s="48">
        <f>(ROUND(AC4289-AC4283,1)/AC4283)</f>
        <v>0.11523809523809524</v>
      </c>
      <c r="AE4289" s="113"/>
      <c r="AF4289" s="60"/>
    </row>
    <row r="4290" spans="1:32">
      <c r="A4290" s="99" t="s">
        <v>831</v>
      </c>
      <c r="B4290" s="91"/>
      <c r="C4290" s="21" t="s">
        <v>2</v>
      </c>
      <c r="D4290" s="12">
        <v>75</v>
      </c>
      <c r="E4290" s="12">
        <v>0</v>
      </c>
      <c r="F4290" s="12">
        <v>150</v>
      </c>
      <c r="G4290" s="12">
        <v>0</v>
      </c>
      <c r="H4290" s="12">
        <v>0</v>
      </c>
      <c r="I4290" s="13">
        <v>30</v>
      </c>
      <c r="J4290" s="13">
        <v>30</v>
      </c>
      <c r="K4290" s="13">
        <v>32.5</v>
      </c>
      <c r="L4290" s="13">
        <v>32.5</v>
      </c>
      <c r="M4290" s="13">
        <v>0</v>
      </c>
      <c r="N4290" s="14">
        <f>D4290*$D$10</f>
        <v>97.5</v>
      </c>
      <c r="O4290" s="14">
        <f>E4290*$E$10</f>
        <v>0</v>
      </c>
      <c r="P4290" s="14">
        <f>F4290*$F$10</f>
        <v>225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175.5</v>
      </c>
      <c r="T4290" s="14">
        <f>(O4290/100)*(K4290*$J$10)</f>
        <v>0</v>
      </c>
      <c r="U4290" s="14">
        <f>(P4290/100)*(K4290*$K$10)+(P4290/100)*(L4290*$L$10)</f>
        <v>438.75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273</v>
      </c>
      <c r="Y4290" s="14">
        <f t="shared" si="1337"/>
        <v>0</v>
      </c>
      <c r="Z4290" s="14">
        <f t="shared" si="1338"/>
        <v>663.75</v>
      </c>
      <c r="AA4290" s="14">
        <f t="shared" si="1339"/>
        <v>0</v>
      </c>
      <c r="AB4290" s="14">
        <f t="shared" si="1341"/>
        <v>0</v>
      </c>
      <c r="AC4290" s="15">
        <f t="shared" si="1340"/>
        <v>936.8</v>
      </c>
      <c r="AD4290" s="48">
        <f>(ROUND(AC4290-AC4283,1)/AC4283)</f>
        <v>0.11523809523809524</v>
      </c>
      <c r="AE4290" s="113"/>
      <c r="AF4290" s="60"/>
    </row>
    <row r="4291" spans="1:32">
      <c r="A4291" s="99" t="s">
        <v>832</v>
      </c>
      <c r="B4291" s="91"/>
      <c r="C4291" s="21" t="s">
        <v>3</v>
      </c>
      <c r="D4291" s="12">
        <v>75</v>
      </c>
      <c r="E4291" s="12">
        <v>0</v>
      </c>
      <c r="F4291" s="12">
        <v>0</v>
      </c>
      <c r="G4291" s="12">
        <v>150</v>
      </c>
      <c r="H4291" s="12">
        <v>0</v>
      </c>
      <c r="I4291" s="13">
        <v>30</v>
      </c>
      <c r="J4291" s="13">
        <v>30</v>
      </c>
      <c r="K4291" s="13">
        <v>0</v>
      </c>
      <c r="L4291" s="13">
        <v>65</v>
      </c>
      <c r="M4291" s="13">
        <v>0</v>
      </c>
      <c r="N4291" s="14">
        <f>D4291*$D$11</f>
        <v>97.5</v>
      </c>
      <c r="O4291" s="14">
        <f>E4291*$E$11</f>
        <v>0</v>
      </c>
      <c r="P4291" s="14">
        <f>F4291*$F$11</f>
        <v>0</v>
      </c>
      <c r="Q4291" s="14">
        <f>G4291*$G$11</f>
        <v>225</v>
      </c>
      <c r="R4291" s="14">
        <f>H4291*$H$11</f>
        <v>0</v>
      </c>
      <c r="S4291" s="14">
        <f>(N4291/100)*(I4291*$I$11)+(N4291/100)*(J4291*$J$11)</f>
        <v>175.5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438.75</v>
      </c>
      <c r="W4291" s="14">
        <f>(R4291/100)*(K4291*$K$11)+(R4291/100)*(L4291*$L$11)</f>
        <v>0</v>
      </c>
      <c r="X4291" s="14">
        <f t="shared" si="1336"/>
        <v>273</v>
      </c>
      <c r="Y4291" s="14">
        <f t="shared" si="1337"/>
        <v>0</v>
      </c>
      <c r="Z4291" s="14">
        <f t="shared" si="1338"/>
        <v>0</v>
      </c>
      <c r="AA4291" s="14">
        <f t="shared" si="1339"/>
        <v>663.75</v>
      </c>
      <c r="AB4291" s="14">
        <f t="shared" si="1341"/>
        <v>0</v>
      </c>
      <c r="AC4291" s="15">
        <f t="shared" si="1340"/>
        <v>936.8</v>
      </c>
      <c r="AD4291" s="48">
        <f>(ROUND(AC4291-AC4283,1)/AC4283)</f>
        <v>0.11523809523809524</v>
      </c>
      <c r="AE4291" s="113"/>
      <c r="AF4291" s="60"/>
    </row>
    <row r="4292" spans="1:32">
      <c r="A4292" s="99" t="s">
        <v>833</v>
      </c>
      <c r="B4292" s="91"/>
      <c r="C4292" s="21" t="s">
        <v>4</v>
      </c>
      <c r="D4292" s="12">
        <v>75</v>
      </c>
      <c r="E4292" s="12">
        <v>0</v>
      </c>
      <c r="F4292" s="12">
        <v>0</v>
      </c>
      <c r="G4292" s="12">
        <v>0</v>
      </c>
      <c r="H4292" s="12">
        <v>150</v>
      </c>
      <c r="I4292" s="13">
        <v>30</v>
      </c>
      <c r="J4292" s="13">
        <v>30</v>
      </c>
      <c r="K4292" s="13">
        <v>32.5</v>
      </c>
      <c r="L4292" s="13">
        <v>32.5</v>
      </c>
      <c r="M4292" s="13">
        <v>0</v>
      </c>
      <c r="N4292" s="14">
        <f>D4292*$D$12</f>
        <v>97.5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225</v>
      </c>
      <c r="S4292" s="14">
        <f>(N4292/100)*(I4292*$I$12)+(N4292/100)*(J4292*$J$12)</f>
        <v>175.5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438.75</v>
      </c>
      <c r="X4292" s="14">
        <f t="shared" si="1336"/>
        <v>273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663.75</v>
      </c>
      <c r="AC4292" s="15">
        <f t="shared" si="1340"/>
        <v>936.8</v>
      </c>
      <c r="AD4292" s="48">
        <f>(ROUND(AC4292-AC4283,1)/AC4283)</f>
        <v>0.11523809523809524</v>
      </c>
      <c r="AE4292" s="113"/>
      <c r="AF4292" s="60"/>
    </row>
    <row r="4293" spans="1:32">
      <c r="A4293" s="99" t="s">
        <v>834</v>
      </c>
      <c r="B4293" s="91"/>
      <c r="C4293" s="21" t="s">
        <v>327</v>
      </c>
      <c r="D4293" s="12">
        <v>150</v>
      </c>
      <c r="E4293" s="12">
        <v>0</v>
      </c>
      <c r="F4293" s="12">
        <v>0</v>
      </c>
      <c r="G4293" s="12">
        <v>0</v>
      </c>
      <c r="H4293" s="12">
        <v>0</v>
      </c>
      <c r="I4293" s="13">
        <v>30</v>
      </c>
      <c r="J4293" s="13">
        <v>30</v>
      </c>
      <c r="K4293" s="13">
        <v>0</v>
      </c>
      <c r="L4293" s="13">
        <v>0</v>
      </c>
      <c r="M4293" s="13">
        <v>60</v>
      </c>
      <c r="N4293" s="14">
        <f>D4293*$D$13</f>
        <v>225</v>
      </c>
      <c r="O4293" s="14">
        <f>E4293*$E$13</f>
        <v>0</v>
      </c>
      <c r="P4293" s="14">
        <f>F4293*$F$13</f>
        <v>0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810</v>
      </c>
      <c r="T4293" s="14">
        <f>(O4293/100)*(K4293*$K$13)+(O4293/100)*(M4293*$M$13)</f>
        <v>0</v>
      </c>
      <c r="U4293" s="14">
        <f>(P4293/100)*(K4293*$K$13)+(P4293/100)*(L4293*$L$13)+(P4293/100)*(M4293*$M$13)</f>
        <v>0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1035</v>
      </c>
      <c r="Y4293" s="14">
        <f t="shared" si="1337"/>
        <v>0</v>
      </c>
      <c r="Z4293" s="14">
        <f t="shared" si="1338"/>
        <v>0</v>
      </c>
      <c r="AA4293" s="14">
        <f t="shared" si="1339"/>
        <v>0</v>
      </c>
      <c r="AB4293" s="14">
        <f t="shared" si="1341"/>
        <v>0</v>
      </c>
      <c r="AC4293" s="15">
        <f t="shared" si="1340"/>
        <v>1035</v>
      </c>
      <c r="AD4293" s="48">
        <f>(ROUND(AC4293-AC4283,1)/AC4283)</f>
        <v>0.23214285714285715</v>
      </c>
      <c r="AE4293" s="113"/>
      <c r="AF4293" s="60"/>
    </row>
    <row r="4294" spans="1:32">
      <c r="A4294" s="99" t="s">
        <v>835</v>
      </c>
      <c r="B4294" s="91"/>
      <c r="C4294" s="21" t="s">
        <v>328</v>
      </c>
      <c r="D4294" s="12">
        <v>150</v>
      </c>
      <c r="E4294" s="12">
        <v>0</v>
      </c>
      <c r="F4294" s="12">
        <v>0</v>
      </c>
      <c r="G4294" s="12">
        <v>0</v>
      </c>
      <c r="H4294" s="12">
        <v>0</v>
      </c>
      <c r="I4294" s="13">
        <v>30</v>
      </c>
      <c r="J4294" s="13">
        <v>30</v>
      </c>
      <c r="K4294" s="13">
        <v>60</v>
      </c>
      <c r="L4294" s="13">
        <v>0</v>
      </c>
      <c r="M4294" s="13">
        <v>0</v>
      </c>
      <c r="N4294" s="14">
        <f>D4294*$D$14</f>
        <v>225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810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1035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1035</v>
      </c>
      <c r="AD4294" s="48">
        <f>(ROUND(AC4294-AC4283,1)/AC4283)</f>
        <v>0.23214285714285715</v>
      </c>
      <c r="AE4294" s="113"/>
      <c r="AF4294" s="60"/>
    </row>
    <row r="4295" spans="1:32">
      <c r="A4295" s="99"/>
      <c r="B4295" s="91"/>
      <c r="C4295" s="21" t="s">
        <v>329</v>
      </c>
      <c r="D4295" s="12">
        <v>150</v>
      </c>
      <c r="E4295" s="12">
        <v>0</v>
      </c>
      <c r="F4295" s="12">
        <v>0</v>
      </c>
      <c r="G4295" s="12">
        <v>0</v>
      </c>
      <c r="H4295" s="12">
        <v>0</v>
      </c>
      <c r="I4295" s="13">
        <v>30</v>
      </c>
      <c r="J4295" s="13">
        <v>30</v>
      </c>
      <c r="K4295" s="13">
        <v>0</v>
      </c>
      <c r="L4295" s="13">
        <v>60</v>
      </c>
      <c r="M4295" s="13">
        <v>0</v>
      </c>
      <c r="N4295" s="14">
        <f>D4295*$D$15</f>
        <v>225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810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1035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1035</v>
      </c>
      <c r="AD4295" s="48">
        <f>(ROUND(AC4295-AC4283,1)/AC4283)</f>
        <v>0.23214285714285715</v>
      </c>
      <c r="AE4295" s="113"/>
      <c r="AF4295" s="60"/>
    </row>
    <row r="4296" spans="1:32">
      <c r="A4296" s="99"/>
      <c r="B4296" s="91"/>
      <c r="C4296" s="21" t="s">
        <v>325</v>
      </c>
      <c r="D4296" s="12">
        <v>150</v>
      </c>
      <c r="E4296" s="12">
        <v>0</v>
      </c>
      <c r="F4296" s="12">
        <v>0</v>
      </c>
      <c r="G4296" s="12">
        <v>0</v>
      </c>
      <c r="H4296" s="12">
        <v>0</v>
      </c>
      <c r="I4296" s="13">
        <v>30</v>
      </c>
      <c r="J4296" s="13">
        <v>56</v>
      </c>
      <c r="K4296" s="13">
        <v>0</v>
      </c>
      <c r="L4296" s="13">
        <v>0</v>
      </c>
      <c r="M4296" s="13">
        <v>0</v>
      </c>
      <c r="N4296" s="14">
        <f>D4296*$D$16</f>
        <v>240</v>
      </c>
      <c r="O4296" s="14">
        <f>E4296*$E$16</f>
        <v>0</v>
      </c>
      <c r="P4296" s="14">
        <f>F4296*$F$16</f>
        <v>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676.8</v>
      </c>
      <c r="T4296" s="14">
        <f>(O4296/100)*(K4296*$K$16)</f>
        <v>0</v>
      </c>
      <c r="U4296" s="14">
        <f>(P4296/100)*(K4296*$K$16)+(P4296/100)*(L4296*$L$16)</f>
        <v>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916.8</v>
      </c>
      <c r="Y4296" s="14">
        <f t="shared" si="1337"/>
        <v>0</v>
      </c>
      <c r="Z4296" s="14">
        <f t="shared" si="1338"/>
        <v>0</v>
      </c>
      <c r="AA4296" s="14">
        <f t="shared" si="1339"/>
        <v>0</v>
      </c>
      <c r="AB4296" s="14">
        <f t="shared" si="1341"/>
        <v>0</v>
      </c>
      <c r="AC4296" s="15">
        <f t="shared" si="1340"/>
        <v>916.8</v>
      </c>
      <c r="AD4296" s="48">
        <f>(ROUND(AC4296-AC4283,1)/AC4283)</f>
        <v>9.1428571428571428E-2</v>
      </c>
      <c r="AE4296" s="113"/>
      <c r="AF4296" s="60"/>
    </row>
    <row r="4297" spans="1:32">
      <c r="A4297" s="99"/>
      <c r="B4297" s="91"/>
      <c r="C4297" s="21" t="s">
        <v>326</v>
      </c>
      <c r="D4297" s="12">
        <v>150</v>
      </c>
      <c r="E4297" s="12">
        <v>0</v>
      </c>
      <c r="F4297" s="12">
        <v>0</v>
      </c>
      <c r="G4297" s="12">
        <v>0</v>
      </c>
      <c r="H4297" s="12">
        <v>0</v>
      </c>
      <c r="I4297" s="13">
        <v>56</v>
      </c>
      <c r="J4297" s="13">
        <v>30</v>
      </c>
      <c r="K4297" s="13">
        <v>0</v>
      </c>
      <c r="L4297" s="13">
        <v>0</v>
      </c>
      <c r="M4297" s="13">
        <v>0</v>
      </c>
      <c r="N4297" s="14">
        <f>D4297*$D$17</f>
        <v>240</v>
      </c>
      <c r="O4297" s="14">
        <f>E4297*$E$17</f>
        <v>0</v>
      </c>
      <c r="P4297" s="14">
        <f>F4297*$F$17</f>
        <v>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676.8</v>
      </c>
      <c r="T4297" s="14">
        <f>(O4297/100)*(K4297*$K$17)</f>
        <v>0</v>
      </c>
      <c r="U4297" s="14">
        <f>(P4297/100)*(K4297*$K$17)+(P4297/100)*(L4297*$L$17)</f>
        <v>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916.8</v>
      </c>
      <c r="Y4297" s="14">
        <f t="shared" si="1337"/>
        <v>0</v>
      </c>
      <c r="Z4297" s="14">
        <f t="shared" si="1338"/>
        <v>0</v>
      </c>
      <c r="AA4297" s="14">
        <f t="shared" si="1339"/>
        <v>0</v>
      </c>
      <c r="AB4297" s="14">
        <f t="shared" si="1341"/>
        <v>0</v>
      </c>
      <c r="AC4297" s="15">
        <f t="shared" si="1340"/>
        <v>916.8</v>
      </c>
      <c r="AD4297" s="48">
        <f>(ROUND(AC4297-AC4283,1)/AC4283)</f>
        <v>9.1428571428571428E-2</v>
      </c>
      <c r="AE4297" s="113"/>
      <c r="AF4297" s="60"/>
    </row>
    <row r="4298" spans="1:32">
      <c r="A4298" s="106" t="s">
        <v>0</v>
      </c>
      <c r="B4298" s="92" t="s">
        <v>183</v>
      </c>
      <c r="C4298" s="50" t="s">
        <v>241</v>
      </c>
      <c r="D4298" s="11">
        <v>85</v>
      </c>
      <c r="E4298" s="11">
        <v>0</v>
      </c>
      <c r="F4298" s="11">
        <v>125</v>
      </c>
      <c r="G4298" s="11">
        <v>0</v>
      </c>
      <c r="H4298" s="11">
        <v>0</v>
      </c>
      <c r="I4298" s="51">
        <v>20</v>
      </c>
      <c r="J4298" s="51">
        <v>30</v>
      </c>
      <c r="K4298" s="51">
        <v>50</v>
      </c>
      <c r="L4298" s="51">
        <v>0</v>
      </c>
      <c r="M4298" s="51">
        <v>0</v>
      </c>
      <c r="N4298" s="52">
        <f>D4298*$D$3</f>
        <v>170</v>
      </c>
      <c r="O4298" s="52">
        <f>E4298*$E$3</f>
        <v>0</v>
      </c>
      <c r="P4298" s="52">
        <f>F4298*$F$3</f>
        <v>250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255</v>
      </c>
      <c r="T4298" s="52">
        <f>(O4298/100)*(K4298*$K$3)</f>
        <v>0</v>
      </c>
      <c r="U4298" s="52">
        <f>(P4298/100)*(K4298*$K$3)+(P4298/100)*(L4298*$L$3)</f>
        <v>375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425</v>
      </c>
      <c r="Y4298" s="52">
        <f t="shared" si="1337"/>
        <v>0</v>
      </c>
      <c r="Z4298" s="52">
        <f t="shared" si="1338"/>
        <v>625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1050</v>
      </c>
      <c r="AD4298" s="58"/>
      <c r="AE4298" s="113"/>
      <c r="AF4298" s="60"/>
    </row>
    <row r="4299" spans="1:32">
      <c r="A4299" s="99" t="s">
        <v>802</v>
      </c>
      <c r="B4299" s="93">
        <v>12</v>
      </c>
      <c r="C4299" s="21" t="s">
        <v>324</v>
      </c>
      <c r="D4299" s="12">
        <v>85</v>
      </c>
      <c r="E4299" s="12">
        <v>0</v>
      </c>
      <c r="F4299" s="12">
        <v>125</v>
      </c>
      <c r="G4299" s="12">
        <v>0</v>
      </c>
      <c r="H4299" s="12">
        <v>0</v>
      </c>
      <c r="I4299" s="13">
        <v>49</v>
      </c>
      <c r="J4299" s="13">
        <v>59</v>
      </c>
      <c r="K4299" s="13">
        <v>50</v>
      </c>
      <c r="L4299" s="13">
        <v>0</v>
      </c>
      <c r="M4299" s="13">
        <v>0</v>
      </c>
      <c r="N4299" s="14">
        <f>D4299*$D$4</f>
        <v>136</v>
      </c>
      <c r="O4299" s="14">
        <f>E4299*$E$4</f>
        <v>0</v>
      </c>
      <c r="P4299" s="14">
        <f>F4299*$F$4</f>
        <v>200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514.08000000000004</v>
      </c>
      <c r="T4299" s="14">
        <f>(O4299/100)*(K4299*$K$4)</f>
        <v>0</v>
      </c>
      <c r="U4299" s="14">
        <f>(P4299/100)*(K4299*$K$4)+(P4299/100)*(L4299*$L$4)</f>
        <v>300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ref="X4299:X4327" si="1342">N4299+S4299</f>
        <v>650.08000000000004</v>
      </c>
      <c r="Y4299" s="14">
        <f t="shared" ref="Y4299:Y4327" si="1343">O4299+T4299</f>
        <v>0</v>
      </c>
      <c r="Z4299" s="14">
        <f t="shared" ref="Z4299:Z4327" si="1344">P4299+U4299</f>
        <v>500</v>
      </c>
      <c r="AA4299" s="14">
        <f t="shared" ref="AA4299:AA4327" si="1345">Q4299+V4299</f>
        <v>0</v>
      </c>
      <c r="AB4299" s="14">
        <f>R4299+W4299</f>
        <v>0</v>
      </c>
      <c r="AC4299" s="15">
        <f>ROUND(X4299+Y4299+Z4299+AA4299+AB4299,1)</f>
        <v>1150.0999999999999</v>
      </c>
      <c r="AD4299" s="48">
        <f>(ROUND(AC4299-AC4298,1)/AC4298)</f>
        <v>9.5333333333333325E-2</v>
      </c>
      <c r="AE4299" s="113"/>
      <c r="AF4299" s="60"/>
    </row>
    <row r="4300" spans="1:32">
      <c r="A4300" s="99" t="s">
        <v>803</v>
      </c>
      <c r="B4300" s="93">
        <v>12</v>
      </c>
      <c r="C4300" s="21" t="s">
        <v>836</v>
      </c>
      <c r="D4300" s="12">
        <v>85</v>
      </c>
      <c r="E4300" s="12">
        <v>0</v>
      </c>
      <c r="F4300" s="12">
        <v>125</v>
      </c>
      <c r="G4300" s="12">
        <v>0</v>
      </c>
      <c r="H4300" s="12">
        <v>0</v>
      </c>
      <c r="I4300" s="13">
        <v>20</v>
      </c>
      <c r="J4300" s="13">
        <v>30</v>
      </c>
      <c r="K4300" s="13">
        <v>50</v>
      </c>
      <c r="L4300" s="13">
        <v>0</v>
      </c>
      <c r="M4300" s="13">
        <v>0</v>
      </c>
      <c r="N4300" s="14">
        <f>D4300*$D$5</f>
        <v>170</v>
      </c>
      <c r="O4300" s="14">
        <f>E4300*$E$5</f>
        <v>0</v>
      </c>
      <c r="P4300" s="14">
        <f>F4300*$F$5</f>
        <v>250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238</v>
      </c>
      <c r="T4300" s="14">
        <f>(O4300/100)*(K4300*$K$5)</f>
        <v>0</v>
      </c>
      <c r="U4300" s="14">
        <f>(P4300/100)*(K4300*$K$5)+(P4300/100)*(L4300*$L$5)</f>
        <v>350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42"/>
        <v>408</v>
      </c>
      <c r="Y4300" s="14">
        <f t="shared" si="1343"/>
        <v>0</v>
      </c>
      <c r="Z4300" s="14">
        <f t="shared" si="1344"/>
        <v>600</v>
      </c>
      <c r="AA4300" s="14">
        <f t="shared" si="1345"/>
        <v>0</v>
      </c>
      <c r="AB4300" s="14">
        <f>R4300+W4300</f>
        <v>0</v>
      </c>
      <c r="AC4300" s="15">
        <f t="shared" ref="AC4300:AC4312" si="1346">ROUND(X4300+Y4300+Z4300+AA4300+AB4300,1)</f>
        <v>1008</v>
      </c>
      <c r="AD4300" s="48">
        <f>(ROUND(AC4300-AC4298,1)/AC4298)</f>
        <v>-0.04</v>
      </c>
      <c r="AE4300" s="113"/>
      <c r="AF4300" s="60"/>
    </row>
    <row r="4301" spans="1:32">
      <c r="A4301" s="99" t="s">
        <v>804</v>
      </c>
      <c r="B4301" s="93">
        <v>20</v>
      </c>
      <c r="C4301" s="21" t="s">
        <v>337</v>
      </c>
      <c r="D4301" s="12">
        <v>85</v>
      </c>
      <c r="E4301" s="12">
        <v>0</v>
      </c>
      <c r="F4301" s="12">
        <v>125</v>
      </c>
      <c r="G4301" s="12">
        <v>0</v>
      </c>
      <c r="H4301" s="12">
        <v>0</v>
      </c>
      <c r="I4301" s="13">
        <v>20</v>
      </c>
      <c r="J4301" s="13">
        <v>30</v>
      </c>
      <c r="K4301" s="13">
        <v>50</v>
      </c>
      <c r="L4301" s="13">
        <v>0</v>
      </c>
      <c r="M4301" s="13">
        <v>0</v>
      </c>
      <c r="N4301" s="14">
        <f>D4301*$D$6</f>
        <v>170</v>
      </c>
      <c r="O4301" s="14">
        <f>E4301*$E$6</f>
        <v>0</v>
      </c>
      <c r="P4301" s="14">
        <f>F4301*$F$6</f>
        <v>250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238</v>
      </c>
      <c r="T4301" s="14">
        <f>(O4301/100)*(K4301*$K$6)</f>
        <v>0</v>
      </c>
      <c r="U4301" s="14">
        <f>(P4301/100)*(K4301*$K$6)+(P4301/100)*(L4301*$L$6)</f>
        <v>350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42"/>
        <v>408</v>
      </c>
      <c r="Y4301" s="14">
        <f t="shared" si="1343"/>
        <v>0</v>
      </c>
      <c r="Z4301" s="14">
        <f t="shared" si="1344"/>
        <v>600</v>
      </c>
      <c r="AA4301" s="14">
        <f t="shared" si="1345"/>
        <v>0</v>
      </c>
      <c r="AB4301" s="14">
        <f t="shared" ref="AB4301:AB4312" si="1347">R4301+W4301</f>
        <v>0</v>
      </c>
      <c r="AC4301" s="15">
        <f t="shared" si="1346"/>
        <v>1008</v>
      </c>
      <c r="AD4301" s="48">
        <f>(ROUND(AC4301-AC4298,1)/AC4298)</f>
        <v>-0.04</v>
      </c>
      <c r="AE4301" s="113"/>
      <c r="AF4301" s="60"/>
    </row>
    <row r="4302" spans="1:32">
      <c r="A4302" s="99" t="s">
        <v>805</v>
      </c>
      <c r="B4302" s="93">
        <v>0</v>
      </c>
      <c r="C4302" s="21" t="s">
        <v>338</v>
      </c>
      <c r="D4302" s="12">
        <v>85</v>
      </c>
      <c r="E4302" s="12">
        <v>0</v>
      </c>
      <c r="F4302" s="12">
        <v>125</v>
      </c>
      <c r="G4302" s="12">
        <v>0</v>
      </c>
      <c r="H4302" s="12">
        <v>0</v>
      </c>
      <c r="I4302" s="13">
        <v>20</v>
      </c>
      <c r="J4302" s="13">
        <v>30</v>
      </c>
      <c r="K4302" s="13">
        <v>50</v>
      </c>
      <c r="L4302" s="13">
        <v>0</v>
      </c>
      <c r="M4302" s="13">
        <v>0</v>
      </c>
      <c r="N4302" s="14">
        <f>D4302*$D$7</f>
        <v>170</v>
      </c>
      <c r="O4302" s="14">
        <f>E4302*$E$7</f>
        <v>0</v>
      </c>
      <c r="P4302" s="14">
        <f>F4302*$F$7</f>
        <v>250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238</v>
      </c>
      <c r="T4302" s="14">
        <f>(O4302/100)*(K4302*$K$7)</f>
        <v>0</v>
      </c>
      <c r="U4302" s="14">
        <f>(P4302/100)*(K4302*$K$7)+(P4302/100)*(L4302*$L$7)</f>
        <v>350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42"/>
        <v>408</v>
      </c>
      <c r="Y4302" s="14">
        <f t="shared" si="1343"/>
        <v>0</v>
      </c>
      <c r="Z4302" s="14">
        <f t="shared" si="1344"/>
        <v>600</v>
      </c>
      <c r="AA4302" s="14">
        <f t="shared" si="1345"/>
        <v>0</v>
      </c>
      <c r="AB4302" s="14">
        <f t="shared" si="1347"/>
        <v>0</v>
      </c>
      <c r="AC4302" s="15">
        <f t="shared" si="1346"/>
        <v>1008</v>
      </c>
      <c r="AD4302" s="48">
        <f>(ROUND(AC4302-AC4298,1)/AC4298)</f>
        <v>-0.04</v>
      </c>
      <c r="AE4302" s="113" t="s">
        <v>801</v>
      </c>
      <c r="AF4302" s="60"/>
    </row>
    <row r="4303" spans="1:32">
      <c r="A4303" s="99" t="s">
        <v>655</v>
      </c>
      <c r="B4303" s="93"/>
      <c r="C4303" s="21" t="s">
        <v>339</v>
      </c>
      <c r="D4303" s="12">
        <v>85</v>
      </c>
      <c r="E4303" s="12">
        <v>0</v>
      </c>
      <c r="F4303" s="12">
        <v>125</v>
      </c>
      <c r="G4303" s="12">
        <v>0</v>
      </c>
      <c r="H4303" s="12">
        <v>0</v>
      </c>
      <c r="I4303" s="13">
        <v>20</v>
      </c>
      <c r="J4303" s="13">
        <v>30</v>
      </c>
      <c r="K4303" s="13">
        <v>50</v>
      </c>
      <c r="L4303" s="13">
        <v>0</v>
      </c>
      <c r="M4303" s="13">
        <v>0</v>
      </c>
      <c r="N4303" s="14">
        <f>D4303*$D$8</f>
        <v>170</v>
      </c>
      <c r="O4303" s="14">
        <f>E4303*$E$8</f>
        <v>0</v>
      </c>
      <c r="P4303" s="14">
        <f>F4303*$F$8</f>
        <v>250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238</v>
      </c>
      <c r="T4303" s="14">
        <f>(O4303/100)*(K4303*$K$8)</f>
        <v>0</v>
      </c>
      <c r="U4303" s="14">
        <f>(P4303/100)*(K4303*$K$8)+(P4303/100)*(L4303*$L$8)</f>
        <v>350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42"/>
        <v>408</v>
      </c>
      <c r="Y4303" s="14">
        <f t="shared" si="1343"/>
        <v>0</v>
      </c>
      <c r="Z4303" s="14">
        <f t="shared" si="1344"/>
        <v>600</v>
      </c>
      <c r="AA4303" s="14">
        <f t="shared" si="1345"/>
        <v>0</v>
      </c>
      <c r="AB4303" s="14">
        <f t="shared" si="1347"/>
        <v>0</v>
      </c>
      <c r="AC4303" s="15">
        <f t="shared" si="1346"/>
        <v>1008</v>
      </c>
      <c r="AD4303" s="48">
        <f>(ROUND(AC4303-AC4298,1)/AC4298)</f>
        <v>-0.04</v>
      </c>
      <c r="AE4303" s="113"/>
      <c r="AF4303" s="60"/>
    </row>
    <row r="4304" spans="1:32">
      <c r="A4304" s="99" t="s">
        <v>596</v>
      </c>
      <c r="B4304" s="93"/>
      <c r="C4304" s="21" t="s">
        <v>1</v>
      </c>
      <c r="D4304" s="12">
        <v>43</v>
      </c>
      <c r="E4304" s="12">
        <v>260</v>
      </c>
      <c r="F4304" s="12">
        <v>0</v>
      </c>
      <c r="G4304" s="12">
        <v>0</v>
      </c>
      <c r="H4304" s="12">
        <v>0</v>
      </c>
      <c r="I4304" s="13">
        <v>20</v>
      </c>
      <c r="J4304" s="13">
        <v>30</v>
      </c>
      <c r="K4304" s="13">
        <v>50</v>
      </c>
      <c r="L4304" s="13">
        <v>0</v>
      </c>
      <c r="M4304" s="13">
        <v>0</v>
      </c>
      <c r="N4304" s="14">
        <f>D4304*$D$9</f>
        <v>55.9</v>
      </c>
      <c r="O4304" s="14">
        <f>E4304*$E$9</f>
        <v>390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83.85</v>
      </c>
      <c r="T4304" s="14">
        <f>(O4304/100)*(K4304*$K$9)</f>
        <v>585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42"/>
        <v>139.75</v>
      </c>
      <c r="Y4304" s="14">
        <f t="shared" si="1343"/>
        <v>975</v>
      </c>
      <c r="Z4304" s="14">
        <f t="shared" si="1344"/>
        <v>0</v>
      </c>
      <c r="AA4304" s="14">
        <f t="shared" si="1345"/>
        <v>0</v>
      </c>
      <c r="AB4304" s="14">
        <f t="shared" si="1347"/>
        <v>0</v>
      </c>
      <c r="AC4304" s="15">
        <f t="shared" si="1346"/>
        <v>1114.8</v>
      </c>
      <c r="AD4304" s="48">
        <f>(ROUND(AC4304-AC4298,1)/AC4298)</f>
        <v>6.1714285714285715E-2</v>
      </c>
      <c r="AE4304" s="113"/>
      <c r="AF4304" s="60"/>
    </row>
    <row r="4305" spans="1:32">
      <c r="A4305" s="99" t="s">
        <v>831</v>
      </c>
      <c r="B4305" s="93"/>
      <c r="C4305" s="21" t="s">
        <v>2</v>
      </c>
      <c r="D4305" s="12">
        <v>43</v>
      </c>
      <c r="E4305" s="12">
        <v>0</v>
      </c>
      <c r="F4305" s="12">
        <v>260</v>
      </c>
      <c r="G4305" s="12">
        <v>0</v>
      </c>
      <c r="H4305" s="12">
        <v>0</v>
      </c>
      <c r="I4305" s="13">
        <v>20</v>
      </c>
      <c r="J4305" s="13">
        <v>30</v>
      </c>
      <c r="K4305" s="13">
        <v>25</v>
      </c>
      <c r="L4305" s="13">
        <v>25</v>
      </c>
      <c r="M4305" s="13">
        <v>0</v>
      </c>
      <c r="N4305" s="14">
        <f>D4305*$D$10</f>
        <v>55.9</v>
      </c>
      <c r="O4305" s="14">
        <f>E4305*$E$10</f>
        <v>0</v>
      </c>
      <c r="P4305" s="14">
        <f>F4305*$F$10</f>
        <v>390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83.85</v>
      </c>
      <c r="T4305" s="14">
        <f>(O4305/100)*(K4305*$J$10)</f>
        <v>0</v>
      </c>
      <c r="U4305" s="14">
        <f>(P4305/100)*(K4305*$K$10)+(P4305/100)*(L4305*$L$10)</f>
        <v>585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42"/>
        <v>139.75</v>
      </c>
      <c r="Y4305" s="14">
        <f t="shared" si="1343"/>
        <v>0</v>
      </c>
      <c r="Z4305" s="14">
        <f t="shared" si="1344"/>
        <v>975</v>
      </c>
      <c r="AA4305" s="14">
        <f t="shared" si="1345"/>
        <v>0</v>
      </c>
      <c r="AB4305" s="14">
        <f t="shared" si="1347"/>
        <v>0</v>
      </c>
      <c r="AC4305" s="15">
        <f t="shared" si="1346"/>
        <v>1114.8</v>
      </c>
      <c r="AD4305" s="48">
        <f>(ROUND(AC4305-AC4298,1)/AC4298)</f>
        <v>6.1714285714285715E-2</v>
      </c>
      <c r="AE4305" s="113"/>
      <c r="AF4305" s="60"/>
    </row>
    <row r="4306" spans="1:32">
      <c r="A4306" s="99" t="s">
        <v>832</v>
      </c>
      <c r="B4306" s="93"/>
      <c r="C4306" s="21" t="s">
        <v>3</v>
      </c>
      <c r="D4306" s="12">
        <v>43</v>
      </c>
      <c r="E4306" s="12">
        <v>0</v>
      </c>
      <c r="F4306" s="12">
        <v>0</v>
      </c>
      <c r="G4306" s="12">
        <v>260</v>
      </c>
      <c r="H4306" s="12">
        <v>0</v>
      </c>
      <c r="I4306" s="13">
        <v>20</v>
      </c>
      <c r="J4306" s="13">
        <v>30</v>
      </c>
      <c r="K4306" s="13">
        <v>0</v>
      </c>
      <c r="L4306" s="13">
        <v>50</v>
      </c>
      <c r="M4306" s="13">
        <v>0</v>
      </c>
      <c r="N4306" s="14">
        <f>D4306*$D$11</f>
        <v>55.9</v>
      </c>
      <c r="O4306" s="14">
        <f>E4306*$E$11</f>
        <v>0</v>
      </c>
      <c r="P4306" s="14">
        <f>F4306*$F$11</f>
        <v>0</v>
      </c>
      <c r="Q4306" s="14">
        <f>G4306*$G$11</f>
        <v>390</v>
      </c>
      <c r="R4306" s="14">
        <f>H4306*$H$11</f>
        <v>0</v>
      </c>
      <c r="S4306" s="14">
        <f>(N4306/100)*(I4306*$I$11)+(N4306/100)*(J4306*$J$11)</f>
        <v>83.85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585</v>
      </c>
      <c r="W4306" s="14">
        <f>(R4306/100)*(K4306*$K$11)+(R4306/100)*(L4306*$L$11)</f>
        <v>0</v>
      </c>
      <c r="X4306" s="14">
        <f t="shared" si="1342"/>
        <v>139.75</v>
      </c>
      <c r="Y4306" s="14">
        <f t="shared" si="1343"/>
        <v>0</v>
      </c>
      <c r="Z4306" s="14">
        <f t="shared" si="1344"/>
        <v>0</v>
      </c>
      <c r="AA4306" s="14">
        <f t="shared" si="1345"/>
        <v>975</v>
      </c>
      <c r="AB4306" s="14">
        <f t="shared" si="1347"/>
        <v>0</v>
      </c>
      <c r="AC4306" s="15">
        <f t="shared" si="1346"/>
        <v>1114.8</v>
      </c>
      <c r="AD4306" s="48">
        <f>(ROUND(AC4306-AC4298,1)/AC4298)</f>
        <v>6.1714285714285715E-2</v>
      </c>
      <c r="AE4306" s="113"/>
      <c r="AF4306" s="60"/>
    </row>
    <row r="4307" spans="1:32">
      <c r="A4307" s="99" t="s">
        <v>833</v>
      </c>
      <c r="B4307" s="93"/>
      <c r="C4307" s="21" t="s">
        <v>4</v>
      </c>
      <c r="D4307" s="12">
        <v>43</v>
      </c>
      <c r="E4307" s="12">
        <v>0</v>
      </c>
      <c r="F4307" s="12">
        <v>0</v>
      </c>
      <c r="G4307" s="12">
        <v>0</v>
      </c>
      <c r="H4307" s="12">
        <v>260</v>
      </c>
      <c r="I4307" s="13">
        <v>20</v>
      </c>
      <c r="J4307" s="13">
        <v>30</v>
      </c>
      <c r="K4307" s="13">
        <v>25</v>
      </c>
      <c r="L4307" s="13">
        <v>25</v>
      </c>
      <c r="M4307" s="13">
        <v>0</v>
      </c>
      <c r="N4307" s="14">
        <f>D4307*$D$12</f>
        <v>55.9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390</v>
      </c>
      <c r="S4307" s="14">
        <f>(N4307/100)*(I4307*$I$12)+(N4307/100)*(J4307*$J$12)</f>
        <v>83.85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585</v>
      </c>
      <c r="X4307" s="14">
        <f t="shared" si="1342"/>
        <v>139.75</v>
      </c>
      <c r="Y4307" s="14">
        <f t="shared" si="1343"/>
        <v>0</v>
      </c>
      <c r="Z4307" s="14">
        <f t="shared" si="1344"/>
        <v>0</v>
      </c>
      <c r="AA4307" s="14">
        <f t="shared" si="1345"/>
        <v>0</v>
      </c>
      <c r="AB4307" s="14">
        <f t="shared" si="1347"/>
        <v>975</v>
      </c>
      <c r="AC4307" s="15">
        <f t="shared" si="1346"/>
        <v>1114.8</v>
      </c>
      <c r="AD4307" s="48">
        <f>(ROUND(AC4307-AC4298,1)/AC4298)</f>
        <v>6.1714285714285715E-2</v>
      </c>
      <c r="AE4307" s="113"/>
      <c r="AF4307" s="60"/>
    </row>
    <row r="4308" spans="1:32">
      <c r="A4308" s="99" t="s">
        <v>834</v>
      </c>
      <c r="B4308" s="93"/>
      <c r="C4308" s="21" t="s">
        <v>327</v>
      </c>
      <c r="D4308" s="12">
        <v>85</v>
      </c>
      <c r="E4308" s="12">
        <v>0</v>
      </c>
      <c r="F4308" s="12">
        <v>125</v>
      </c>
      <c r="G4308" s="12">
        <v>0</v>
      </c>
      <c r="H4308" s="12">
        <v>0</v>
      </c>
      <c r="I4308" s="13">
        <v>20</v>
      </c>
      <c r="J4308" s="13">
        <v>30</v>
      </c>
      <c r="K4308" s="13">
        <v>50</v>
      </c>
      <c r="L4308" s="13">
        <v>0</v>
      </c>
      <c r="M4308" s="13">
        <v>25</v>
      </c>
      <c r="N4308" s="14">
        <f>D4308*$D$13</f>
        <v>127.5</v>
      </c>
      <c r="O4308" s="14">
        <f>E4308*$E$13</f>
        <v>0</v>
      </c>
      <c r="P4308" s="14">
        <f>F4308*$F$13</f>
        <v>187.5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286.875</v>
      </c>
      <c r="T4308" s="14">
        <f>(O4308/100)*(K4308*$K$13)+(O4308/100)*(M4308*$M$13)</f>
        <v>0</v>
      </c>
      <c r="U4308" s="14">
        <f>(P4308/100)*(K4308*$K$13)+(P4308/100)*(L4308*$L$13)+(P4308/100)*(M4308*$M$13)</f>
        <v>468.75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42"/>
        <v>414.375</v>
      </c>
      <c r="Y4308" s="14">
        <f t="shared" si="1343"/>
        <v>0</v>
      </c>
      <c r="Z4308" s="14">
        <f t="shared" si="1344"/>
        <v>656.25</v>
      </c>
      <c r="AA4308" s="14">
        <f t="shared" si="1345"/>
        <v>0</v>
      </c>
      <c r="AB4308" s="14">
        <f t="shared" si="1347"/>
        <v>0</v>
      </c>
      <c r="AC4308" s="15">
        <f t="shared" si="1346"/>
        <v>1070.5999999999999</v>
      </c>
      <c r="AD4308" s="48">
        <f>(ROUND(AC4308-AC4298,1)/AC4298)</f>
        <v>1.9619047619047619E-2</v>
      </c>
      <c r="AE4308" s="113"/>
      <c r="AF4308" s="60"/>
    </row>
    <row r="4309" spans="1:32">
      <c r="A4309" s="99" t="s">
        <v>835</v>
      </c>
      <c r="B4309" s="93"/>
      <c r="C4309" s="21" t="s">
        <v>328</v>
      </c>
      <c r="D4309" s="12">
        <v>190</v>
      </c>
      <c r="E4309" s="12">
        <v>0</v>
      </c>
      <c r="F4309" s="12">
        <v>0</v>
      </c>
      <c r="G4309" s="12">
        <v>0</v>
      </c>
      <c r="H4309" s="12">
        <v>0</v>
      </c>
      <c r="I4309" s="13">
        <v>20</v>
      </c>
      <c r="J4309" s="13">
        <v>30</v>
      </c>
      <c r="K4309" s="13">
        <v>50</v>
      </c>
      <c r="L4309" s="13">
        <v>0</v>
      </c>
      <c r="M4309" s="13">
        <v>0</v>
      </c>
      <c r="N4309" s="14">
        <f>D4309*$D$14</f>
        <v>285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855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42"/>
        <v>1140</v>
      </c>
      <c r="Y4309" s="14">
        <f t="shared" si="1343"/>
        <v>0</v>
      </c>
      <c r="Z4309" s="14">
        <f t="shared" si="1344"/>
        <v>0</v>
      </c>
      <c r="AA4309" s="14">
        <f t="shared" si="1345"/>
        <v>0</v>
      </c>
      <c r="AB4309" s="14">
        <f t="shared" si="1347"/>
        <v>0</v>
      </c>
      <c r="AC4309" s="15">
        <f t="shared" si="1346"/>
        <v>1140</v>
      </c>
      <c r="AD4309" s="48">
        <f>(ROUND(AC4309-AC4298,1)/AC4298)</f>
        <v>8.5714285714285715E-2</v>
      </c>
      <c r="AE4309" s="113"/>
      <c r="AF4309" s="60"/>
    </row>
    <row r="4310" spans="1:32">
      <c r="A4310" s="99"/>
      <c r="B4310" s="93" t="s">
        <v>877</v>
      </c>
      <c r="C4310" s="21" t="s">
        <v>329</v>
      </c>
      <c r="D4310" s="12">
        <v>190</v>
      </c>
      <c r="E4310" s="12">
        <v>0</v>
      </c>
      <c r="F4310" s="12">
        <v>0</v>
      </c>
      <c r="G4310" s="12">
        <v>0</v>
      </c>
      <c r="H4310" s="12">
        <v>0</v>
      </c>
      <c r="I4310" s="13">
        <v>20</v>
      </c>
      <c r="J4310" s="13">
        <v>30</v>
      </c>
      <c r="K4310" s="13">
        <v>0</v>
      </c>
      <c r="L4310" s="13">
        <v>50</v>
      </c>
      <c r="M4310" s="13">
        <v>0</v>
      </c>
      <c r="N4310" s="14">
        <f>D4310*$D$15</f>
        <v>285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855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42"/>
        <v>1140</v>
      </c>
      <c r="Y4310" s="14">
        <f t="shared" si="1343"/>
        <v>0</v>
      </c>
      <c r="Z4310" s="14">
        <f t="shared" si="1344"/>
        <v>0</v>
      </c>
      <c r="AA4310" s="14">
        <f t="shared" si="1345"/>
        <v>0</v>
      </c>
      <c r="AB4310" s="14">
        <f t="shared" si="1347"/>
        <v>0</v>
      </c>
      <c r="AC4310" s="15">
        <f t="shared" si="1346"/>
        <v>1140</v>
      </c>
      <c r="AD4310" s="48">
        <f>(ROUND(AC4310-AC4298,1)/AC4298)</f>
        <v>8.5714285714285715E-2</v>
      </c>
      <c r="AE4310" s="113"/>
      <c r="AF4310" s="60"/>
    </row>
    <row r="4311" spans="1:32">
      <c r="A4311" s="99"/>
      <c r="B4311" s="93"/>
      <c r="C4311" s="21" t="s">
        <v>325</v>
      </c>
      <c r="D4311" s="12">
        <v>85</v>
      </c>
      <c r="E4311" s="12">
        <v>0</v>
      </c>
      <c r="F4311" s="12">
        <v>125</v>
      </c>
      <c r="G4311" s="12">
        <v>0</v>
      </c>
      <c r="H4311" s="12">
        <v>0</v>
      </c>
      <c r="I4311" s="13">
        <v>20</v>
      </c>
      <c r="J4311" s="13">
        <v>84</v>
      </c>
      <c r="K4311" s="13">
        <v>50</v>
      </c>
      <c r="L4311" s="13">
        <v>0</v>
      </c>
      <c r="M4311" s="13">
        <v>0</v>
      </c>
      <c r="N4311" s="14">
        <f>D4311*$D$16</f>
        <v>136</v>
      </c>
      <c r="O4311" s="14">
        <f>E4311*$E$16</f>
        <v>0</v>
      </c>
      <c r="P4311" s="14">
        <f>F4311*$F$16</f>
        <v>200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541.28000000000009</v>
      </c>
      <c r="T4311" s="14">
        <f>(O4311/100)*(K4311*$K$16)</f>
        <v>0</v>
      </c>
      <c r="U4311" s="14">
        <f>(P4311/100)*(K4311*$K$16)+(P4311/100)*(L4311*$L$16)</f>
        <v>300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42"/>
        <v>677.28000000000009</v>
      </c>
      <c r="Y4311" s="14">
        <f t="shared" si="1343"/>
        <v>0</v>
      </c>
      <c r="Z4311" s="14">
        <f t="shared" si="1344"/>
        <v>500</v>
      </c>
      <c r="AA4311" s="14">
        <f t="shared" si="1345"/>
        <v>0</v>
      </c>
      <c r="AB4311" s="14">
        <f t="shared" si="1347"/>
        <v>0</v>
      </c>
      <c r="AC4311" s="15">
        <f t="shared" si="1346"/>
        <v>1177.3</v>
      </c>
      <c r="AD4311" s="48">
        <f>(ROUND(AC4311-AC4298,1)/AC4298)</f>
        <v>0.12123809523809524</v>
      </c>
      <c r="AE4311" s="113"/>
      <c r="AF4311" s="60"/>
    </row>
    <row r="4312" spans="1:32">
      <c r="A4312" s="99"/>
      <c r="B4312" s="93"/>
      <c r="C4312" s="21" t="s">
        <v>326</v>
      </c>
      <c r="D4312" s="12">
        <v>85</v>
      </c>
      <c r="E4312" s="12">
        <v>0</v>
      </c>
      <c r="F4312" s="12">
        <v>125</v>
      </c>
      <c r="G4312" s="12">
        <v>0</v>
      </c>
      <c r="H4312" s="12">
        <v>0</v>
      </c>
      <c r="I4312" s="13">
        <v>62</v>
      </c>
      <c r="J4312" s="13">
        <v>30</v>
      </c>
      <c r="K4312" s="13">
        <v>50</v>
      </c>
      <c r="L4312" s="13">
        <v>0</v>
      </c>
      <c r="M4312" s="13">
        <v>0</v>
      </c>
      <c r="N4312" s="14">
        <f>D4312*$D$17</f>
        <v>136</v>
      </c>
      <c r="O4312" s="14">
        <f>E4312*$E$17</f>
        <v>0</v>
      </c>
      <c r="P4312" s="14">
        <f>F4312*$F$17</f>
        <v>200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420.24000000000007</v>
      </c>
      <c r="T4312" s="14">
        <f>(O4312/100)*(K4312*$K$17)</f>
        <v>0</v>
      </c>
      <c r="U4312" s="14">
        <f>(P4312/100)*(K4312*$K$17)+(P4312/100)*(L4312*$L$17)</f>
        <v>300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42"/>
        <v>556.24</v>
      </c>
      <c r="Y4312" s="14">
        <f t="shared" si="1343"/>
        <v>0</v>
      </c>
      <c r="Z4312" s="14">
        <f t="shared" si="1344"/>
        <v>500</v>
      </c>
      <c r="AA4312" s="14">
        <f t="shared" si="1345"/>
        <v>0</v>
      </c>
      <c r="AB4312" s="14">
        <f t="shared" si="1347"/>
        <v>0</v>
      </c>
      <c r="AC4312" s="15">
        <f t="shared" si="1346"/>
        <v>1056.2</v>
      </c>
      <c r="AD4312" s="48">
        <f>(ROUND(AC4312-AC4298,1)/AC4298)</f>
        <v>5.9047619047619048E-3</v>
      </c>
      <c r="AE4312" s="113"/>
      <c r="AF4312" s="60"/>
    </row>
    <row r="4313" spans="1:32">
      <c r="A4313" s="106" t="s">
        <v>0</v>
      </c>
      <c r="B4313" s="90" t="s">
        <v>902</v>
      </c>
      <c r="C4313" s="50" t="s">
        <v>341</v>
      </c>
      <c r="D4313" s="11">
        <v>128</v>
      </c>
      <c r="E4313" s="11">
        <v>0</v>
      </c>
      <c r="F4313" s="11">
        <v>0</v>
      </c>
      <c r="G4313" s="11">
        <v>0</v>
      </c>
      <c r="H4313" s="11">
        <v>0</v>
      </c>
      <c r="I4313" s="51">
        <v>40</v>
      </c>
      <c r="J4313" s="51">
        <v>40</v>
      </c>
      <c r="K4313" s="51">
        <v>0</v>
      </c>
      <c r="L4313" s="51">
        <v>0</v>
      </c>
      <c r="M4313" s="51">
        <v>0</v>
      </c>
      <c r="N4313" s="52">
        <f>D4313*$D$3</f>
        <v>256</v>
      </c>
      <c r="O4313" s="52">
        <f>E4313*$E$3</f>
        <v>0</v>
      </c>
      <c r="P4313" s="52">
        <f>F4313*$F$3</f>
        <v>0</v>
      </c>
      <c r="Q4313" s="52">
        <f>G4313*$G$3</f>
        <v>0</v>
      </c>
      <c r="R4313" s="52">
        <f>H4313*$H$3</f>
        <v>0</v>
      </c>
      <c r="S4313" s="52">
        <f>(N4313/100)*(I4313*$I$3)+(N4313/100)*(J4313*$J$3)</f>
        <v>614.4</v>
      </c>
      <c r="T4313" s="52">
        <f>(O4313/100)*(K4313*$K$3)</f>
        <v>0</v>
      </c>
      <c r="U4313" s="52">
        <f>(P4313/100)*(K4313*$K$3)+(P4313/100)*(L4313*$L$3)</f>
        <v>0</v>
      </c>
      <c r="V4313" s="52">
        <f>(Q4313/100)*(L4313*$L$3)</f>
        <v>0</v>
      </c>
      <c r="W4313" s="52">
        <f>(R4313/100)*(K4313*$K$3)+(R4313/100)*(L4313*$L$3)</f>
        <v>0</v>
      </c>
      <c r="X4313" s="52">
        <f t="shared" si="1342"/>
        <v>870.4</v>
      </c>
      <c r="Y4313" s="52">
        <f t="shared" si="1343"/>
        <v>0</v>
      </c>
      <c r="Z4313" s="52">
        <f t="shared" si="1344"/>
        <v>0</v>
      </c>
      <c r="AA4313" s="52">
        <f t="shared" si="1345"/>
        <v>0</v>
      </c>
      <c r="AB4313" s="52">
        <f>R4313+W4313</f>
        <v>0</v>
      </c>
      <c r="AC4313" s="53">
        <f>ROUND(X4313+Y4313+Z4313+AA4313+AB4313,1)</f>
        <v>870.4</v>
      </c>
      <c r="AD4313" s="58"/>
      <c r="AE4313" s="113"/>
      <c r="AF4313" s="60"/>
    </row>
    <row r="4314" spans="1:32">
      <c r="A4314" s="99" t="s">
        <v>802</v>
      </c>
      <c r="B4314" s="91">
        <v>28</v>
      </c>
      <c r="C4314" s="21" t="s">
        <v>324</v>
      </c>
      <c r="D4314" s="12">
        <v>128</v>
      </c>
      <c r="E4314" s="12">
        <v>0</v>
      </c>
      <c r="F4314" s="12">
        <v>0</v>
      </c>
      <c r="G4314" s="12">
        <v>0</v>
      </c>
      <c r="H4314" s="12">
        <v>0</v>
      </c>
      <c r="I4314" s="13">
        <v>60</v>
      </c>
      <c r="J4314" s="13">
        <v>60</v>
      </c>
      <c r="K4314" s="13">
        <v>0</v>
      </c>
      <c r="L4314" s="13">
        <v>0</v>
      </c>
      <c r="M4314" s="13">
        <v>0</v>
      </c>
      <c r="N4314" s="14">
        <f>D4314*$D$4</f>
        <v>204.8</v>
      </c>
      <c r="O4314" s="14">
        <f>E4314*$E$4</f>
        <v>0</v>
      </c>
      <c r="P4314" s="14">
        <f>F4314*$F$4</f>
        <v>0</v>
      </c>
      <c r="Q4314" s="14">
        <f>G4314*$G$4</f>
        <v>0</v>
      </c>
      <c r="R4314" s="14">
        <f>H4314*$H$4</f>
        <v>0</v>
      </c>
      <c r="S4314" s="14">
        <f>(N4314/100)*(I4314*$I$4)+(N4314/100)*(J4314*$J$4)</f>
        <v>860.16</v>
      </c>
      <c r="T4314" s="14">
        <f>(O4314/100)*(K4314*$K$4)</f>
        <v>0</v>
      </c>
      <c r="U4314" s="14">
        <f>(P4314/100)*(K4314*$K$4)+(P4314/100)*(L4314*$L$4)</f>
        <v>0</v>
      </c>
      <c r="V4314" s="14">
        <f>(Q4314/100)*(L4314*$L$4)</f>
        <v>0</v>
      </c>
      <c r="W4314" s="14">
        <f>(R4314/100)*(K4314*$K$4)+(R4314/100)*(L4314*$L$4)</f>
        <v>0</v>
      </c>
      <c r="X4314" s="14">
        <f t="shared" si="1342"/>
        <v>1064.96</v>
      </c>
      <c r="Y4314" s="14">
        <f t="shared" si="1343"/>
        <v>0</v>
      </c>
      <c r="Z4314" s="14">
        <f t="shared" si="1344"/>
        <v>0</v>
      </c>
      <c r="AA4314" s="14">
        <f t="shared" si="1345"/>
        <v>0</v>
      </c>
      <c r="AB4314" s="14">
        <f>R4314+W4314</f>
        <v>0</v>
      </c>
      <c r="AC4314" s="15">
        <f>ROUND(X4314+Y4314+Z4314+AA4314+AB4314,1)</f>
        <v>1065</v>
      </c>
      <c r="AD4314" s="48">
        <f>(ROUND(AC4314-AC4313,1)/AC4313)</f>
        <v>0.22357536764705882</v>
      </c>
      <c r="AE4314" s="113"/>
      <c r="AF4314" s="60"/>
    </row>
    <row r="4315" spans="1:32">
      <c r="A4315" s="99" t="s">
        <v>803</v>
      </c>
      <c r="B4315" s="91">
        <v>20</v>
      </c>
      <c r="C4315" s="21" t="s">
        <v>836</v>
      </c>
      <c r="D4315" s="12">
        <v>128</v>
      </c>
      <c r="E4315" s="12">
        <v>0</v>
      </c>
      <c r="F4315" s="12">
        <v>0</v>
      </c>
      <c r="G4315" s="12">
        <v>0</v>
      </c>
      <c r="H4315" s="12">
        <v>0</v>
      </c>
      <c r="I4315" s="13">
        <v>40</v>
      </c>
      <c r="J4315" s="13">
        <v>40</v>
      </c>
      <c r="K4315" s="13">
        <v>0</v>
      </c>
      <c r="L4315" s="13">
        <v>0</v>
      </c>
      <c r="M4315" s="13">
        <v>0</v>
      </c>
      <c r="N4315" s="14">
        <f>D4315*$D$5</f>
        <v>256</v>
      </c>
      <c r="O4315" s="14">
        <f>E4315*$E$5</f>
        <v>0</v>
      </c>
      <c r="P4315" s="14">
        <f>F4315*$F$5</f>
        <v>0</v>
      </c>
      <c r="Q4315" s="14">
        <f>G4315*$G$5</f>
        <v>0</v>
      </c>
      <c r="R4315" s="14">
        <f>H4315*$H$5</f>
        <v>0</v>
      </c>
      <c r="S4315" s="14">
        <f>(N4315/100)*(I4315*$I$5)+(N4315/100)*(J4315*$J$5)</f>
        <v>573.44000000000005</v>
      </c>
      <c r="T4315" s="14">
        <f>(O4315/100)*(K4315*$K$5)</f>
        <v>0</v>
      </c>
      <c r="U4315" s="14">
        <f>(P4315/100)*(K4315*$K$5)+(P4315/100)*(L4315*$L$5)</f>
        <v>0</v>
      </c>
      <c r="V4315" s="14">
        <f>(Q4315/100)*(L4315*$L$5)</f>
        <v>0</v>
      </c>
      <c r="W4315" s="14">
        <f>(R4315/100)*(K4315*$K$5)+(R4315/100)*(L4315*$L$5)</f>
        <v>0</v>
      </c>
      <c r="X4315" s="14">
        <f t="shared" si="1342"/>
        <v>829.44</v>
      </c>
      <c r="Y4315" s="14">
        <f t="shared" si="1343"/>
        <v>0</v>
      </c>
      <c r="Z4315" s="14">
        <f t="shared" si="1344"/>
        <v>0</v>
      </c>
      <c r="AA4315" s="14">
        <f t="shared" si="1345"/>
        <v>0</v>
      </c>
      <c r="AB4315" s="14">
        <f>R4315+W4315</f>
        <v>0</v>
      </c>
      <c r="AC4315" s="15">
        <f t="shared" ref="AC4315:AC4327" si="1348">ROUND(X4315+Y4315+Z4315+AA4315+AB4315,1)</f>
        <v>829.4</v>
      </c>
      <c r="AD4315" s="48">
        <f>(ROUND(AC4315-AC4313,1)/AC4313)</f>
        <v>-4.7104779411764705E-2</v>
      </c>
      <c r="AE4315" s="113"/>
      <c r="AF4315" s="60"/>
    </row>
    <row r="4316" spans="1:32">
      <c r="A4316" s="99" t="s">
        <v>804</v>
      </c>
      <c r="B4316" s="91">
        <v>0</v>
      </c>
      <c r="C4316" s="21" t="s">
        <v>337</v>
      </c>
      <c r="D4316" s="12">
        <v>128</v>
      </c>
      <c r="E4316" s="12">
        <v>0</v>
      </c>
      <c r="F4316" s="12">
        <v>0</v>
      </c>
      <c r="G4316" s="12">
        <v>0</v>
      </c>
      <c r="H4316" s="12">
        <v>0</v>
      </c>
      <c r="I4316" s="13">
        <v>40</v>
      </c>
      <c r="J4316" s="13">
        <v>40</v>
      </c>
      <c r="K4316" s="13">
        <v>0</v>
      </c>
      <c r="L4316" s="13">
        <v>0</v>
      </c>
      <c r="M4316" s="13">
        <v>0</v>
      </c>
      <c r="N4316" s="14">
        <f>D4316*$D$6</f>
        <v>256</v>
      </c>
      <c r="O4316" s="14">
        <f>E4316*$E$6</f>
        <v>0</v>
      </c>
      <c r="P4316" s="14">
        <f>F4316*$F$6</f>
        <v>0</v>
      </c>
      <c r="Q4316" s="14">
        <f>G4316*$G$6</f>
        <v>0</v>
      </c>
      <c r="R4316" s="14">
        <f>H4316*$H$6</f>
        <v>0</v>
      </c>
      <c r="S4316" s="14">
        <f>(N4316/100)*(I4316*$I$6)+(N4316/100)*(J4316*$J$6)</f>
        <v>573.44000000000005</v>
      </c>
      <c r="T4316" s="14">
        <f>(O4316/100)*(K4316*$K$6)</f>
        <v>0</v>
      </c>
      <c r="U4316" s="14">
        <f>(P4316/100)*(K4316*$K$6)+(P4316/100)*(L4316*$L$6)</f>
        <v>0</v>
      </c>
      <c r="V4316" s="14">
        <f>(Q4316/100)*(L4316*$L$6)</f>
        <v>0</v>
      </c>
      <c r="W4316" s="14">
        <f>(R4316/100)*(K4316*$K$6)+(R4316/100)*(L4316*$L$6)</f>
        <v>0</v>
      </c>
      <c r="X4316" s="14">
        <f t="shared" si="1342"/>
        <v>829.44</v>
      </c>
      <c r="Y4316" s="14">
        <f t="shared" si="1343"/>
        <v>0</v>
      </c>
      <c r="Z4316" s="14">
        <f t="shared" si="1344"/>
        <v>0</v>
      </c>
      <c r="AA4316" s="14">
        <f t="shared" si="1345"/>
        <v>0</v>
      </c>
      <c r="AB4316" s="14">
        <f t="shared" ref="AB4316:AB4327" si="1349">R4316+W4316</f>
        <v>0</v>
      </c>
      <c r="AC4316" s="15">
        <f t="shared" si="1348"/>
        <v>829.4</v>
      </c>
      <c r="AD4316" s="48">
        <f>(ROUND(AC4316-AC4313,1)/AC4313)</f>
        <v>-4.7104779411764705E-2</v>
      </c>
      <c r="AE4316" s="113"/>
      <c r="AF4316" s="60"/>
    </row>
    <row r="4317" spans="1:32">
      <c r="A4317" s="99" t="s">
        <v>805</v>
      </c>
      <c r="B4317" s="91">
        <v>0</v>
      </c>
      <c r="C4317" s="21" t="s">
        <v>338</v>
      </c>
      <c r="D4317" s="12">
        <v>128</v>
      </c>
      <c r="E4317" s="12">
        <v>0</v>
      </c>
      <c r="F4317" s="12">
        <v>0</v>
      </c>
      <c r="G4317" s="12">
        <v>0</v>
      </c>
      <c r="H4317" s="12">
        <v>0</v>
      </c>
      <c r="I4317" s="13">
        <v>40</v>
      </c>
      <c r="J4317" s="13">
        <v>40</v>
      </c>
      <c r="K4317" s="13">
        <v>0</v>
      </c>
      <c r="L4317" s="13">
        <v>0</v>
      </c>
      <c r="M4317" s="13">
        <v>0</v>
      </c>
      <c r="N4317" s="14">
        <f>D4317*$D$7</f>
        <v>256</v>
      </c>
      <c r="O4317" s="14">
        <f>E4317*$E$7</f>
        <v>0</v>
      </c>
      <c r="P4317" s="14">
        <f>F4317*$F$7</f>
        <v>0</v>
      </c>
      <c r="Q4317" s="14">
        <f>G4317*$G$7</f>
        <v>0</v>
      </c>
      <c r="R4317" s="14">
        <f>H4317*$H$7</f>
        <v>0</v>
      </c>
      <c r="S4317" s="14">
        <f>(N4317/100)*(I4317*$I$7)+(N4317/100)*(J4317*$J$7)</f>
        <v>573.44000000000005</v>
      </c>
      <c r="T4317" s="14">
        <f>(O4317/100)*(K4317*$K$7)</f>
        <v>0</v>
      </c>
      <c r="U4317" s="14">
        <f>(P4317/100)*(K4317*$K$7)+(P4317/100)*(L4317*$L$7)</f>
        <v>0</v>
      </c>
      <c r="V4317" s="14">
        <f>(Q4317/100)*(L4317*$L$7)</f>
        <v>0</v>
      </c>
      <c r="W4317" s="14">
        <f>(R4317/100)*(K4317*$K$7)+(R4317/100)*(L4317*$L$7)</f>
        <v>0</v>
      </c>
      <c r="X4317" s="14">
        <f t="shared" si="1342"/>
        <v>829.44</v>
      </c>
      <c r="Y4317" s="14">
        <f t="shared" si="1343"/>
        <v>0</v>
      </c>
      <c r="Z4317" s="14">
        <f t="shared" si="1344"/>
        <v>0</v>
      </c>
      <c r="AA4317" s="14">
        <f t="shared" si="1345"/>
        <v>0</v>
      </c>
      <c r="AB4317" s="14">
        <f t="shared" si="1349"/>
        <v>0</v>
      </c>
      <c r="AC4317" s="15">
        <f t="shared" si="1348"/>
        <v>829.4</v>
      </c>
      <c r="AD4317" s="48">
        <f>(ROUND(AC4317-AC4313,1)/AC4313)</f>
        <v>-4.7104779411764705E-2</v>
      </c>
      <c r="AE4317" s="113" t="s">
        <v>801</v>
      </c>
      <c r="AF4317" s="60"/>
    </row>
    <row r="4318" spans="1:32">
      <c r="A4318" s="99" t="s">
        <v>655</v>
      </c>
      <c r="B4318" s="91"/>
      <c r="C4318" s="21" t="s">
        <v>339</v>
      </c>
      <c r="D4318" s="12">
        <v>128</v>
      </c>
      <c r="E4318" s="12">
        <v>0</v>
      </c>
      <c r="F4318" s="12">
        <v>0</v>
      </c>
      <c r="G4318" s="12">
        <v>0</v>
      </c>
      <c r="H4318" s="12">
        <v>0</v>
      </c>
      <c r="I4318" s="13">
        <v>40</v>
      </c>
      <c r="J4318" s="13">
        <v>40</v>
      </c>
      <c r="K4318" s="13">
        <v>0</v>
      </c>
      <c r="L4318" s="13">
        <v>0</v>
      </c>
      <c r="M4318" s="13">
        <v>0</v>
      </c>
      <c r="N4318" s="14">
        <f>D4318*$D$8</f>
        <v>256</v>
      </c>
      <c r="O4318" s="14">
        <f>E4318*$E$8</f>
        <v>0</v>
      </c>
      <c r="P4318" s="14">
        <f>F4318*$F$8</f>
        <v>0</v>
      </c>
      <c r="Q4318" s="14">
        <f>G4318*$G$8</f>
        <v>0</v>
      </c>
      <c r="R4318" s="14">
        <f>H4318*$H$8</f>
        <v>0</v>
      </c>
      <c r="S4318" s="14">
        <f>(N4318/100)*(I4318*$I$8)+(N4318/100)*(J4318*$J$8)</f>
        <v>573.44000000000005</v>
      </c>
      <c r="T4318" s="14">
        <f>(O4318/100)*(K4318*$K$8)</f>
        <v>0</v>
      </c>
      <c r="U4318" s="14">
        <f>(P4318/100)*(K4318*$K$8)+(P4318/100)*(L4318*$L$8)</f>
        <v>0</v>
      </c>
      <c r="V4318" s="14">
        <f>(Q4318/100)*(L4318*$L$8)</f>
        <v>0</v>
      </c>
      <c r="W4318" s="14">
        <f>(R4318/100)*(K4318*$K$8)+(R4318/100)*(L4318*$L$8)</f>
        <v>0</v>
      </c>
      <c r="X4318" s="14">
        <f t="shared" si="1342"/>
        <v>829.44</v>
      </c>
      <c r="Y4318" s="14">
        <f t="shared" si="1343"/>
        <v>0</v>
      </c>
      <c r="Z4318" s="14">
        <f t="shared" si="1344"/>
        <v>0</v>
      </c>
      <c r="AA4318" s="14">
        <f t="shared" si="1345"/>
        <v>0</v>
      </c>
      <c r="AB4318" s="14">
        <f t="shared" si="1349"/>
        <v>0</v>
      </c>
      <c r="AC4318" s="15">
        <f t="shared" si="1348"/>
        <v>829.4</v>
      </c>
      <c r="AD4318" s="48">
        <f>(ROUND(AC4318-AC4313,1)/AC4313)</f>
        <v>-4.7104779411764705E-2</v>
      </c>
      <c r="AE4318" s="113"/>
      <c r="AF4318" s="60"/>
    </row>
    <row r="4319" spans="1:32">
      <c r="A4319" s="99" t="s">
        <v>596</v>
      </c>
      <c r="B4319" s="91"/>
      <c r="C4319" s="21" t="s">
        <v>1</v>
      </c>
      <c r="D4319" s="12">
        <v>64</v>
      </c>
      <c r="E4319" s="12">
        <v>128</v>
      </c>
      <c r="F4319" s="12">
        <v>0</v>
      </c>
      <c r="G4319" s="12">
        <v>0</v>
      </c>
      <c r="H4319" s="12">
        <v>0</v>
      </c>
      <c r="I4319" s="13">
        <v>40</v>
      </c>
      <c r="J4319" s="13">
        <v>40</v>
      </c>
      <c r="K4319" s="13">
        <v>86</v>
      </c>
      <c r="L4319" s="13">
        <v>0</v>
      </c>
      <c r="M4319" s="13">
        <v>0</v>
      </c>
      <c r="N4319" s="14">
        <f>D4319*$D$9</f>
        <v>83.2</v>
      </c>
      <c r="O4319" s="14">
        <f>E4319*$E$9</f>
        <v>192</v>
      </c>
      <c r="P4319" s="14">
        <f>F4319*$F$9</f>
        <v>0</v>
      </c>
      <c r="Q4319" s="14">
        <f>G4319*$G$9</f>
        <v>0</v>
      </c>
      <c r="R4319" s="14">
        <f>H4319*$H$9</f>
        <v>0</v>
      </c>
      <c r="S4319" s="14">
        <f>(N4319/100)*(I4319*$I$9)+(N4319/100)*(J4319*$J$9)</f>
        <v>199.68</v>
      </c>
      <c r="T4319" s="14">
        <f>(O4319/100)*(K4319*$K$9)</f>
        <v>495.35999999999996</v>
      </c>
      <c r="U4319" s="14">
        <f>(P4319/100)*(K4319*$K$9)+(P4319/100)*(L4319*$L$9)</f>
        <v>0</v>
      </c>
      <c r="V4319" s="14">
        <f>(Q4319/100)*(L4319*$L$9)</f>
        <v>0</v>
      </c>
      <c r="W4319" s="14">
        <f>(R4319/100)*(K4319*$K$9)+(R4319/100)*(L4319*$L$9)</f>
        <v>0</v>
      </c>
      <c r="X4319" s="14">
        <f t="shared" si="1342"/>
        <v>282.88</v>
      </c>
      <c r="Y4319" s="14">
        <f t="shared" si="1343"/>
        <v>687.3599999999999</v>
      </c>
      <c r="Z4319" s="14">
        <f t="shared" si="1344"/>
        <v>0</v>
      </c>
      <c r="AA4319" s="14">
        <f t="shared" si="1345"/>
        <v>0</v>
      </c>
      <c r="AB4319" s="14">
        <f t="shared" si="1349"/>
        <v>0</v>
      </c>
      <c r="AC4319" s="15">
        <f t="shared" si="1348"/>
        <v>970.2</v>
      </c>
      <c r="AD4319" s="48">
        <f>(ROUND(AC4319-AC4313,1)/AC4313)</f>
        <v>0.11465992647058823</v>
      </c>
      <c r="AE4319" s="113"/>
      <c r="AF4319" s="60"/>
    </row>
    <row r="4320" spans="1:32">
      <c r="A4320" s="99" t="s">
        <v>831</v>
      </c>
      <c r="B4320" s="91"/>
      <c r="C4320" s="21" t="s">
        <v>2</v>
      </c>
      <c r="D4320" s="12">
        <v>64</v>
      </c>
      <c r="E4320" s="12">
        <v>0</v>
      </c>
      <c r="F4320" s="12">
        <v>128</v>
      </c>
      <c r="G4320" s="12">
        <v>0</v>
      </c>
      <c r="H4320" s="12">
        <v>0</v>
      </c>
      <c r="I4320" s="13">
        <v>40</v>
      </c>
      <c r="J4320" s="13">
        <v>40</v>
      </c>
      <c r="K4320" s="13">
        <v>43</v>
      </c>
      <c r="L4320" s="13">
        <v>43</v>
      </c>
      <c r="M4320" s="13">
        <v>0</v>
      </c>
      <c r="N4320" s="14">
        <f>D4320*$D$10</f>
        <v>83.2</v>
      </c>
      <c r="O4320" s="14">
        <f>E4320*$E$10</f>
        <v>0</v>
      </c>
      <c r="P4320" s="14">
        <f>F4320*$F$10</f>
        <v>192</v>
      </c>
      <c r="Q4320" s="14">
        <f>G4320*$G$10</f>
        <v>0</v>
      </c>
      <c r="R4320" s="14">
        <f>H4320*$H$10</f>
        <v>0</v>
      </c>
      <c r="S4320" s="14">
        <f>(N4320/100)*(I4320*$I$10)+(N4320/100)*(J4320*$J$10)</f>
        <v>199.68</v>
      </c>
      <c r="T4320" s="14">
        <f>(O4320/100)*(K4320*$J$10)</f>
        <v>0</v>
      </c>
      <c r="U4320" s="14">
        <f>(P4320/100)*(K4320*$K$10)+(P4320/100)*(L4320*$L$10)</f>
        <v>495.35999999999996</v>
      </c>
      <c r="V4320" s="14">
        <f>(Q4320/100)*(L4320*$L$10)</f>
        <v>0</v>
      </c>
      <c r="W4320" s="14">
        <f>(R4320/100)*(K4320*$K$10)+(R4320/100)*(L4320*$L$10)</f>
        <v>0</v>
      </c>
      <c r="X4320" s="14">
        <f t="shared" si="1342"/>
        <v>282.88</v>
      </c>
      <c r="Y4320" s="14">
        <f t="shared" si="1343"/>
        <v>0</v>
      </c>
      <c r="Z4320" s="14">
        <f t="shared" si="1344"/>
        <v>687.3599999999999</v>
      </c>
      <c r="AA4320" s="14">
        <f t="shared" si="1345"/>
        <v>0</v>
      </c>
      <c r="AB4320" s="14">
        <f t="shared" si="1349"/>
        <v>0</v>
      </c>
      <c r="AC4320" s="15">
        <f t="shared" si="1348"/>
        <v>970.2</v>
      </c>
      <c r="AD4320" s="48">
        <f>(ROUND(AC4320-AC4313,1)/AC4313)</f>
        <v>0.11465992647058823</v>
      </c>
      <c r="AE4320" s="113"/>
      <c r="AF4320" s="60"/>
    </row>
    <row r="4321" spans="1:32">
      <c r="A4321" s="99" t="s">
        <v>832</v>
      </c>
      <c r="B4321" s="91"/>
      <c r="C4321" s="21" t="s">
        <v>3</v>
      </c>
      <c r="D4321" s="12">
        <v>64</v>
      </c>
      <c r="E4321" s="12">
        <v>0</v>
      </c>
      <c r="F4321" s="12">
        <v>0</v>
      </c>
      <c r="G4321" s="12">
        <v>128</v>
      </c>
      <c r="H4321" s="12">
        <v>0</v>
      </c>
      <c r="I4321" s="13">
        <v>40</v>
      </c>
      <c r="J4321" s="13">
        <v>40</v>
      </c>
      <c r="K4321" s="13">
        <v>0</v>
      </c>
      <c r="L4321" s="13">
        <v>86</v>
      </c>
      <c r="M4321" s="13">
        <v>0</v>
      </c>
      <c r="N4321" s="14">
        <f>D4321*$D$11</f>
        <v>83.2</v>
      </c>
      <c r="O4321" s="14">
        <f>E4321*$E$11</f>
        <v>0</v>
      </c>
      <c r="P4321" s="14">
        <f>F4321*$F$11</f>
        <v>0</v>
      </c>
      <c r="Q4321" s="14">
        <f>G4321*$G$11</f>
        <v>192</v>
      </c>
      <c r="R4321" s="14">
        <f>H4321*$H$11</f>
        <v>0</v>
      </c>
      <c r="S4321" s="14">
        <f>(N4321/100)*(I4321*$I$11)+(N4321/100)*(J4321*$J$11)</f>
        <v>199.68</v>
      </c>
      <c r="T4321" s="14">
        <f>(O4321/100)*(K4321*$K$11)</f>
        <v>0</v>
      </c>
      <c r="U4321" s="14">
        <f>(P4321/100)*(K4321*$K$11)+(P4321/100)*(L4321*$L$11)</f>
        <v>0</v>
      </c>
      <c r="V4321" s="14">
        <f>(Q4321/100)*(L4321*$L$11)</f>
        <v>495.35999999999996</v>
      </c>
      <c r="W4321" s="14">
        <f>(R4321/100)*(K4321*$K$11)+(R4321/100)*(L4321*$L$11)</f>
        <v>0</v>
      </c>
      <c r="X4321" s="14">
        <f t="shared" si="1342"/>
        <v>282.88</v>
      </c>
      <c r="Y4321" s="14">
        <f t="shared" si="1343"/>
        <v>0</v>
      </c>
      <c r="Z4321" s="14">
        <f t="shared" si="1344"/>
        <v>0</v>
      </c>
      <c r="AA4321" s="14">
        <f t="shared" si="1345"/>
        <v>687.3599999999999</v>
      </c>
      <c r="AB4321" s="14">
        <f t="shared" si="1349"/>
        <v>0</v>
      </c>
      <c r="AC4321" s="15">
        <f t="shared" si="1348"/>
        <v>970.2</v>
      </c>
      <c r="AD4321" s="48">
        <f>(ROUND(AC4321-AC4313,1)/AC4313)</f>
        <v>0.11465992647058823</v>
      </c>
      <c r="AE4321" s="113"/>
      <c r="AF4321" s="60"/>
    </row>
    <row r="4322" spans="1:32">
      <c r="A4322" s="99" t="s">
        <v>833</v>
      </c>
      <c r="B4322" s="91"/>
      <c r="C4322" s="21" t="s">
        <v>4</v>
      </c>
      <c r="D4322" s="12">
        <v>64</v>
      </c>
      <c r="E4322" s="12">
        <v>0</v>
      </c>
      <c r="F4322" s="12">
        <v>0</v>
      </c>
      <c r="G4322" s="12">
        <v>0</v>
      </c>
      <c r="H4322" s="12">
        <v>128</v>
      </c>
      <c r="I4322" s="13">
        <v>40</v>
      </c>
      <c r="J4322" s="13">
        <v>40</v>
      </c>
      <c r="K4322" s="13">
        <v>43</v>
      </c>
      <c r="L4322" s="13">
        <v>43</v>
      </c>
      <c r="M4322" s="13">
        <v>0</v>
      </c>
      <c r="N4322" s="14">
        <f>D4322*$D$12</f>
        <v>83.2</v>
      </c>
      <c r="O4322" s="14">
        <f>E4322*$E$12</f>
        <v>0</v>
      </c>
      <c r="P4322" s="14">
        <f>F4322*$F$12</f>
        <v>0</v>
      </c>
      <c r="Q4322" s="14">
        <f>G4322*$G$12</f>
        <v>0</v>
      </c>
      <c r="R4322" s="14">
        <f>H4322*$H$12</f>
        <v>192</v>
      </c>
      <c r="S4322" s="14">
        <f>(N4322/100)*(I4322*$I$12)+(N4322/100)*(J4322*$J$12)</f>
        <v>199.68</v>
      </c>
      <c r="T4322" s="14">
        <f>(O4322/100)*(K4322*$K$12)</f>
        <v>0</v>
      </c>
      <c r="U4322" s="14">
        <f>(P4322/100)*(K4322*$K$12)+(P4322/100)*(L4322*$L$12)</f>
        <v>0</v>
      </c>
      <c r="V4322" s="14">
        <f>(Q4322/100)*(L4322*$L$12)</f>
        <v>0</v>
      </c>
      <c r="W4322" s="14">
        <f>(R4322/100)*(K4322*$K$12)+(R4322/100)*(L4322*$L$12)</f>
        <v>495.35999999999996</v>
      </c>
      <c r="X4322" s="14">
        <f t="shared" si="1342"/>
        <v>282.88</v>
      </c>
      <c r="Y4322" s="14">
        <f t="shared" si="1343"/>
        <v>0</v>
      </c>
      <c r="Z4322" s="14">
        <f t="shared" si="1344"/>
        <v>0</v>
      </c>
      <c r="AA4322" s="14">
        <f t="shared" si="1345"/>
        <v>0</v>
      </c>
      <c r="AB4322" s="14">
        <f t="shared" si="1349"/>
        <v>687.3599999999999</v>
      </c>
      <c r="AC4322" s="15">
        <f t="shared" si="1348"/>
        <v>970.2</v>
      </c>
      <c r="AD4322" s="48">
        <f>(ROUND(AC4322-AC4313,1)/AC4313)</f>
        <v>0.11465992647058823</v>
      </c>
      <c r="AE4322" s="113"/>
      <c r="AF4322" s="60"/>
    </row>
    <row r="4323" spans="1:32">
      <c r="A4323" s="99" t="s">
        <v>834</v>
      </c>
      <c r="B4323" s="91"/>
      <c r="C4323" s="21" t="s">
        <v>327</v>
      </c>
      <c r="D4323" s="12">
        <v>128</v>
      </c>
      <c r="E4323" s="12">
        <v>0</v>
      </c>
      <c r="F4323" s="12">
        <v>0</v>
      </c>
      <c r="G4323" s="12">
        <v>0</v>
      </c>
      <c r="H4323" s="12">
        <v>0</v>
      </c>
      <c r="I4323" s="13">
        <v>40</v>
      </c>
      <c r="J4323" s="13">
        <v>40</v>
      </c>
      <c r="K4323" s="13">
        <v>0</v>
      </c>
      <c r="L4323" s="13">
        <v>0</v>
      </c>
      <c r="M4323" s="13">
        <v>75</v>
      </c>
      <c r="N4323" s="14">
        <f>D4323*$D$13</f>
        <v>192</v>
      </c>
      <c r="O4323" s="14">
        <f>E4323*$E$13</f>
        <v>0</v>
      </c>
      <c r="P4323" s="14">
        <f>F4323*$F$13</f>
        <v>0</v>
      </c>
      <c r="Q4323" s="14">
        <f>G4323*$G$13</f>
        <v>0</v>
      </c>
      <c r="R4323" s="14">
        <f>H4323*$H$13</f>
        <v>0</v>
      </c>
      <c r="S4323" s="14">
        <f>(N4323/100)*(I4323*$I$14)+(N4323/100)*(J4323*$J$14)+(N4323/100)*(M4323*$M$14)</f>
        <v>892.8</v>
      </c>
      <c r="T4323" s="14">
        <f>(O4323/100)*(K4323*$K$13)+(O4323/100)*(M4323*$M$13)</f>
        <v>0</v>
      </c>
      <c r="U4323" s="14">
        <f>(P4323/100)*(K4323*$K$13)+(P4323/100)*(L4323*$L$13)+(P4323/100)*(M4323*$M$13)</f>
        <v>0</v>
      </c>
      <c r="V4323" s="14">
        <f>(Q4323/100)*(L4323*$L$13)+(Q4323/100)*(M4323*$M$13)</f>
        <v>0</v>
      </c>
      <c r="W4323" s="14">
        <f>(R4323/100)*(K4323*$K$13)+(R4323/100)*(L4323*$L$13)+(R4323/100)*(M4323*$M$13)</f>
        <v>0</v>
      </c>
      <c r="X4323" s="14">
        <f t="shared" si="1342"/>
        <v>1084.8</v>
      </c>
      <c r="Y4323" s="14">
        <f t="shared" si="1343"/>
        <v>0</v>
      </c>
      <c r="Z4323" s="14">
        <f t="shared" si="1344"/>
        <v>0</v>
      </c>
      <c r="AA4323" s="14">
        <f t="shared" si="1345"/>
        <v>0</v>
      </c>
      <c r="AB4323" s="14">
        <f t="shared" si="1349"/>
        <v>0</v>
      </c>
      <c r="AC4323" s="15">
        <f t="shared" si="1348"/>
        <v>1084.8</v>
      </c>
      <c r="AD4323" s="48">
        <f>(ROUND(AC4323-AC4313,1)/AC4313)</f>
        <v>0.24632352941176472</v>
      </c>
      <c r="AE4323" s="113"/>
      <c r="AF4323" s="60"/>
    </row>
    <row r="4324" spans="1:32">
      <c r="A4324" s="99" t="s">
        <v>835</v>
      </c>
      <c r="B4324" s="91"/>
      <c r="C4324" s="21" t="s">
        <v>328</v>
      </c>
      <c r="D4324" s="12">
        <v>128</v>
      </c>
      <c r="E4324" s="12">
        <v>0</v>
      </c>
      <c r="F4324" s="12">
        <v>0</v>
      </c>
      <c r="G4324" s="12">
        <v>0</v>
      </c>
      <c r="H4324" s="12">
        <v>0</v>
      </c>
      <c r="I4324" s="13">
        <v>40</v>
      </c>
      <c r="J4324" s="13">
        <v>40</v>
      </c>
      <c r="K4324" s="13">
        <v>75</v>
      </c>
      <c r="L4324" s="13">
        <v>0</v>
      </c>
      <c r="M4324" s="13">
        <v>0</v>
      </c>
      <c r="N4324" s="14">
        <f>D4324*$D$14</f>
        <v>192</v>
      </c>
      <c r="O4324" s="14">
        <f>E4324*$E$14</f>
        <v>0</v>
      </c>
      <c r="P4324" s="14">
        <f>F4324*$F$14</f>
        <v>0</v>
      </c>
      <c r="Q4324" s="14">
        <f>G4324*$G$14</f>
        <v>0</v>
      </c>
      <c r="R4324" s="14">
        <f>H4324*$H$14</f>
        <v>0</v>
      </c>
      <c r="S4324" s="14">
        <f>(N4324/100)*(I4324*$I$14)+(N4324/100)*(J4324*$J$14)+(N4324/100)*(K4324*$K$14)</f>
        <v>892.8</v>
      </c>
      <c r="T4324" s="14">
        <f>(O4324/100)*(K4324*$K$14)</f>
        <v>0</v>
      </c>
      <c r="U4324" s="14">
        <f>(P4324/100)*(K4324*$K$14)+(P4324/100)*(L4324*$L$14)</f>
        <v>0</v>
      </c>
      <c r="V4324" s="14">
        <f>(Q4324/100)*(L4324*$L$14)</f>
        <v>0</v>
      </c>
      <c r="W4324" s="14">
        <f>(R4324/100)*(K4324*$L$14)+(R4324/100)*(L4324*$M$14)</f>
        <v>0</v>
      </c>
      <c r="X4324" s="14">
        <f t="shared" si="1342"/>
        <v>1084.8</v>
      </c>
      <c r="Y4324" s="14">
        <f t="shared" si="1343"/>
        <v>0</v>
      </c>
      <c r="Z4324" s="14">
        <f t="shared" si="1344"/>
        <v>0</v>
      </c>
      <c r="AA4324" s="14">
        <f t="shared" si="1345"/>
        <v>0</v>
      </c>
      <c r="AB4324" s="14">
        <f t="shared" si="1349"/>
        <v>0</v>
      </c>
      <c r="AC4324" s="15">
        <f t="shared" si="1348"/>
        <v>1084.8</v>
      </c>
      <c r="AD4324" s="48">
        <f>(ROUND(AC4324-AC4313,1)/AC4313)</f>
        <v>0.24632352941176472</v>
      </c>
      <c r="AE4324" s="113"/>
      <c r="AF4324" s="60"/>
    </row>
    <row r="4325" spans="1:32">
      <c r="A4325" s="99"/>
      <c r="B4325" s="91"/>
      <c r="C4325" s="21" t="s">
        <v>329</v>
      </c>
      <c r="D4325" s="12">
        <v>128</v>
      </c>
      <c r="E4325" s="12">
        <v>0</v>
      </c>
      <c r="F4325" s="12">
        <v>0</v>
      </c>
      <c r="G4325" s="12">
        <v>0</v>
      </c>
      <c r="H4325" s="12">
        <v>0</v>
      </c>
      <c r="I4325" s="13">
        <v>40</v>
      </c>
      <c r="J4325" s="13">
        <v>40</v>
      </c>
      <c r="K4325" s="13">
        <v>0</v>
      </c>
      <c r="L4325" s="13">
        <v>75</v>
      </c>
      <c r="M4325" s="13">
        <v>0</v>
      </c>
      <c r="N4325" s="14">
        <f>D4325*$D$15</f>
        <v>192</v>
      </c>
      <c r="O4325" s="14">
        <f>E4325*$E$15</f>
        <v>0</v>
      </c>
      <c r="P4325" s="14">
        <f>F4325*$F$15</f>
        <v>0</v>
      </c>
      <c r="Q4325" s="14">
        <f>G4325*$G$15</f>
        <v>0</v>
      </c>
      <c r="R4325" s="14">
        <f>H4325*$H$15</f>
        <v>0</v>
      </c>
      <c r="S4325" s="14">
        <f>(N4325/100)*(I4325*$I$15)+(N4325/100)*(J4325*$J$15)+(N4325/100)*(L4325*$L$15)</f>
        <v>892.8</v>
      </c>
      <c r="T4325" s="14">
        <f>(O4325/100)*(K4325*$K$15)</f>
        <v>0</v>
      </c>
      <c r="U4325" s="14">
        <f>(P4325/100)*(K4325*$K$15)+(P4325/100)*(L4325*$L$15)</f>
        <v>0</v>
      </c>
      <c r="V4325" s="14">
        <f>(Q4325/100)*(L4325*$L$15)</f>
        <v>0</v>
      </c>
      <c r="W4325" s="14">
        <f>(R4325/100)*(K4325*$K$15)+(R4325/100)*(L4325*$L$15)</f>
        <v>0</v>
      </c>
      <c r="X4325" s="14">
        <f t="shared" si="1342"/>
        <v>1084.8</v>
      </c>
      <c r="Y4325" s="14">
        <f t="shared" si="1343"/>
        <v>0</v>
      </c>
      <c r="Z4325" s="14">
        <f t="shared" si="1344"/>
        <v>0</v>
      </c>
      <c r="AA4325" s="14">
        <f t="shared" si="1345"/>
        <v>0</v>
      </c>
      <c r="AB4325" s="14">
        <f t="shared" si="1349"/>
        <v>0</v>
      </c>
      <c r="AC4325" s="15">
        <f t="shared" si="1348"/>
        <v>1084.8</v>
      </c>
      <c r="AD4325" s="48">
        <f>(ROUND(AC4325-AC4313,1)/AC4313)</f>
        <v>0.24632352941176472</v>
      </c>
      <c r="AE4325" s="113"/>
      <c r="AF4325" s="60"/>
    </row>
    <row r="4326" spans="1:32">
      <c r="A4326" s="99"/>
      <c r="B4326" s="91"/>
      <c r="C4326" s="21" t="s">
        <v>325</v>
      </c>
      <c r="D4326" s="12">
        <v>128</v>
      </c>
      <c r="E4326" s="12">
        <v>0</v>
      </c>
      <c r="F4326" s="12">
        <v>0</v>
      </c>
      <c r="G4326" s="12">
        <v>0</v>
      </c>
      <c r="H4326" s="12">
        <v>0</v>
      </c>
      <c r="I4326" s="13">
        <v>40</v>
      </c>
      <c r="J4326" s="13">
        <v>65</v>
      </c>
      <c r="K4326" s="13">
        <v>0</v>
      </c>
      <c r="L4326" s="13">
        <v>0</v>
      </c>
      <c r="M4326" s="13">
        <v>0</v>
      </c>
      <c r="N4326" s="14">
        <f>D4326*$D$16</f>
        <v>204.8</v>
      </c>
      <c r="O4326" s="14">
        <f>E4326*$E$16</f>
        <v>0</v>
      </c>
      <c r="P4326" s="14">
        <f>F4326*$F$16</f>
        <v>0</v>
      </c>
      <c r="Q4326" s="14">
        <f>G4326*$G$16</f>
        <v>0</v>
      </c>
      <c r="R4326" s="14">
        <f>H4326*$H$16</f>
        <v>0</v>
      </c>
      <c r="S4326" s="14">
        <f>(N4326/100)*(I4326*$I$16)+(N4326/100)*(J4326*$J$16)</f>
        <v>680.95999999999992</v>
      </c>
      <c r="T4326" s="14">
        <f>(O4326/100)*(K4326*$K$16)</f>
        <v>0</v>
      </c>
      <c r="U4326" s="14">
        <f>(P4326/100)*(K4326*$K$16)+(P4326/100)*(L4326*$L$16)</f>
        <v>0</v>
      </c>
      <c r="V4326" s="14">
        <f>(Q4326/100)*(L4326*$L$16)</f>
        <v>0</v>
      </c>
      <c r="W4326" s="14">
        <f>(R4326/100)*(K4326*$K$16)+(R4326/100)*(L4326*$L$16)</f>
        <v>0</v>
      </c>
      <c r="X4326" s="14">
        <f t="shared" si="1342"/>
        <v>885.76</v>
      </c>
      <c r="Y4326" s="14">
        <f t="shared" si="1343"/>
        <v>0</v>
      </c>
      <c r="Z4326" s="14">
        <f t="shared" si="1344"/>
        <v>0</v>
      </c>
      <c r="AA4326" s="14">
        <f t="shared" si="1345"/>
        <v>0</v>
      </c>
      <c r="AB4326" s="14">
        <f t="shared" si="1349"/>
        <v>0</v>
      </c>
      <c r="AC4326" s="15">
        <f t="shared" si="1348"/>
        <v>885.8</v>
      </c>
      <c r="AD4326" s="48">
        <f>(ROUND(AC4326-AC4313,1)/AC4313)</f>
        <v>1.7693014705882353E-2</v>
      </c>
      <c r="AE4326" s="113"/>
      <c r="AF4326" s="60"/>
    </row>
    <row r="4327" spans="1:32">
      <c r="A4327" s="99"/>
      <c r="B4327" s="91"/>
      <c r="C4327" s="21" t="s">
        <v>326</v>
      </c>
      <c r="D4327" s="12">
        <v>128</v>
      </c>
      <c r="E4327" s="12">
        <v>0</v>
      </c>
      <c r="F4327" s="12">
        <v>0</v>
      </c>
      <c r="G4327" s="12">
        <v>0</v>
      </c>
      <c r="H4327" s="12">
        <v>0</v>
      </c>
      <c r="I4327" s="13">
        <v>65</v>
      </c>
      <c r="J4327" s="13">
        <v>40</v>
      </c>
      <c r="K4327" s="13">
        <v>0</v>
      </c>
      <c r="L4327" s="13">
        <v>0</v>
      </c>
      <c r="M4327" s="13">
        <v>0</v>
      </c>
      <c r="N4327" s="14">
        <f>D4327*$D$17</f>
        <v>204.8</v>
      </c>
      <c r="O4327" s="14">
        <f>E4327*$E$17</f>
        <v>0</v>
      </c>
      <c r="P4327" s="14">
        <f>F4327*$F$17</f>
        <v>0</v>
      </c>
      <c r="Q4327" s="14">
        <f>G4327*$G$17</f>
        <v>0</v>
      </c>
      <c r="R4327" s="14">
        <f>H4327*$H$17</f>
        <v>0</v>
      </c>
      <c r="S4327" s="14">
        <f>(N4327/100)*(I4327*$I$17)+(N4327/100)*(J4327*$J$17)</f>
        <v>680.95999999999992</v>
      </c>
      <c r="T4327" s="14">
        <f>(O4327/100)*(K4327*$K$17)</f>
        <v>0</v>
      </c>
      <c r="U4327" s="14">
        <f>(P4327/100)*(K4327*$K$17)+(P4327/100)*(L4327*$L$17)</f>
        <v>0</v>
      </c>
      <c r="V4327" s="14">
        <f>(Q4327/100)*(L4327*$L$17)</f>
        <v>0</v>
      </c>
      <c r="W4327" s="14">
        <f>(R4327/100)*(K4327*$K$17)+(R4327/100)*(L4327*$L$17)</f>
        <v>0</v>
      </c>
      <c r="X4327" s="14">
        <f t="shared" si="1342"/>
        <v>885.76</v>
      </c>
      <c r="Y4327" s="14">
        <f t="shared" si="1343"/>
        <v>0</v>
      </c>
      <c r="Z4327" s="14">
        <f t="shared" si="1344"/>
        <v>0</v>
      </c>
      <c r="AA4327" s="14">
        <f t="shared" si="1345"/>
        <v>0</v>
      </c>
      <c r="AB4327" s="14">
        <f t="shared" si="1349"/>
        <v>0</v>
      </c>
      <c r="AC4327" s="15">
        <f t="shared" si="1348"/>
        <v>885.8</v>
      </c>
      <c r="AD4327" s="48">
        <f>(ROUND(AC4327-AC4313,1)/AC4313)</f>
        <v>1.7693014705882353E-2</v>
      </c>
      <c r="AE4327" s="113"/>
      <c r="AF4327" s="60"/>
    </row>
    <row r="4328" spans="1:32">
      <c r="A4328" s="107"/>
      <c r="B4328" s="152" t="s">
        <v>185</v>
      </c>
      <c r="C4328" s="152"/>
      <c r="D4328" s="152"/>
      <c r="E4328" s="152"/>
      <c r="F4328" s="152"/>
      <c r="G4328" s="152"/>
      <c r="H4328" s="152"/>
      <c r="I4328" s="152"/>
      <c r="J4328" s="152"/>
      <c r="K4328" s="152"/>
      <c r="L4328" s="152"/>
      <c r="M4328" s="152"/>
      <c r="N4328" s="152"/>
      <c r="O4328" s="152"/>
      <c r="P4328" s="152"/>
      <c r="Q4328" s="152"/>
      <c r="R4328" s="152"/>
      <c r="S4328" s="152"/>
      <c r="T4328" s="152"/>
      <c r="U4328" s="152"/>
      <c r="V4328" s="152"/>
      <c r="W4328" s="152"/>
      <c r="X4328" s="152"/>
      <c r="Y4328" s="152"/>
      <c r="Z4328" s="152"/>
      <c r="AA4328" s="152"/>
      <c r="AB4328" s="152"/>
      <c r="AC4328" s="18">
        <v>500</v>
      </c>
      <c r="AD4328" s="18"/>
      <c r="AE4328" s="113"/>
      <c r="AF4328" s="60"/>
    </row>
    <row r="4329" spans="1:32">
      <c r="A4329" s="106" t="s">
        <v>0</v>
      </c>
      <c r="B4329" s="87" t="s">
        <v>186</v>
      </c>
      <c r="C4329" s="21" t="s">
        <v>243</v>
      </c>
      <c r="D4329" s="12">
        <v>116</v>
      </c>
      <c r="E4329" s="12">
        <v>0</v>
      </c>
      <c r="F4329" s="12">
        <v>0</v>
      </c>
      <c r="G4329" s="12">
        <v>0</v>
      </c>
      <c r="H4329" s="12">
        <v>0</v>
      </c>
      <c r="I4329" s="13">
        <v>30</v>
      </c>
      <c r="J4329" s="13">
        <v>50</v>
      </c>
      <c r="K4329" s="13">
        <v>0</v>
      </c>
      <c r="L4329" s="13">
        <v>0</v>
      </c>
      <c r="M4329" s="13">
        <v>0</v>
      </c>
      <c r="N4329" s="14">
        <f>D4329*$D$3</f>
        <v>232</v>
      </c>
      <c r="O4329" s="14">
        <f>E4329*$E$3</f>
        <v>0</v>
      </c>
      <c r="P4329" s="14">
        <f>F4329*$F$3</f>
        <v>0</v>
      </c>
      <c r="Q4329" s="14">
        <f>G4329*$G$3</f>
        <v>0</v>
      </c>
      <c r="R4329" s="14">
        <f>H4329*$H$3</f>
        <v>0</v>
      </c>
      <c r="S4329" s="14">
        <f>(N4329/100)*(I4329*$I$3)+(N4329/100)*(J4329*$J$3)</f>
        <v>556.79999999999995</v>
      </c>
      <c r="T4329" s="14">
        <f>(O4329/100)*(K4329*$K$3)</f>
        <v>0</v>
      </c>
      <c r="U4329" s="14">
        <f>(P4329/100)*(K4329*$K$3)+(P4329/100)*(L4329*$L$3)</f>
        <v>0</v>
      </c>
      <c r="V4329" s="14">
        <f>(Q4329/100)*(L4329*$L$3)</f>
        <v>0</v>
      </c>
      <c r="W4329" s="14">
        <f>(R4329/100)*(K4329*$K$3)+(R4329/100)*(L4329*$L$3)</f>
        <v>0</v>
      </c>
      <c r="X4329" s="14">
        <f t="shared" ref="X4329:X4388" si="1350">N4329+S4329</f>
        <v>788.8</v>
      </c>
      <c r="Y4329" s="14">
        <f t="shared" ref="Y4329:Y4388" si="1351">O4329+T4329</f>
        <v>0</v>
      </c>
      <c r="Z4329" s="14">
        <f t="shared" ref="Z4329:Z4388" si="1352">P4329+U4329</f>
        <v>0</v>
      </c>
      <c r="AA4329" s="14">
        <f t="shared" ref="AA4329:AA4388" si="1353">Q4329+V4329</f>
        <v>0</v>
      </c>
      <c r="AB4329" s="14">
        <f>R4329+W4329</f>
        <v>0</v>
      </c>
      <c r="AC4329" s="15">
        <f>ROUND(X4329+Y4329+Z4329+AA4329+AB4329,1)</f>
        <v>788.8</v>
      </c>
      <c r="AD4329" s="48">
        <v>0</v>
      </c>
      <c r="AE4329" s="113"/>
      <c r="AF4329" s="60"/>
    </row>
    <row r="4330" spans="1:32">
      <c r="A4330" s="99" t="s">
        <v>802</v>
      </c>
      <c r="B4330" s="87">
        <v>10</v>
      </c>
      <c r="C4330" s="21" t="s">
        <v>324</v>
      </c>
      <c r="D4330" s="12">
        <v>116</v>
      </c>
      <c r="E4330" s="12">
        <v>0</v>
      </c>
      <c r="F4330" s="12">
        <v>0</v>
      </c>
      <c r="G4330" s="12">
        <v>0</v>
      </c>
      <c r="H4330" s="12">
        <v>0</v>
      </c>
      <c r="I4330" s="13">
        <v>45</v>
      </c>
      <c r="J4330" s="13">
        <v>65</v>
      </c>
      <c r="K4330" s="13">
        <v>0</v>
      </c>
      <c r="L4330" s="13">
        <v>0</v>
      </c>
      <c r="M4330" s="13">
        <v>0</v>
      </c>
      <c r="N4330" s="14">
        <f>D4330*$D$4</f>
        <v>185.60000000000002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714.56000000000017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50"/>
        <v>900.1600000000002</v>
      </c>
      <c r="Y4330" s="14">
        <f t="shared" si="1351"/>
        <v>0</v>
      </c>
      <c r="Z4330" s="14">
        <f t="shared" si="1352"/>
        <v>0</v>
      </c>
      <c r="AA4330" s="14">
        <f t="shared" si="1353"/>
        <v>0</v>
      </c>
      <c r="AB4330" s="14">
        <f>R4330+W4330</f>
        <v>0</v>
      </c>
      <c r="AC4330" s="15">
        <f>ROUND(X4330+Y4330+Z4330+AA4330+AB4330,1)</f>
        <v>900.2</v>
      </c>
      <c r="AD4330" s="48">
        <f>(ROUND(AC4330-AC4329,1)/AC4329)</f>
        <v>0.14122718052738339</v>
      </c>
      <c r="AE4330" s="113"/>
      <c r="AF4330" s="60"/>
    </row>
    <row r="4331" spans="1:32">
      <c r="A4331" s="99" t="s">
        <v>803</v>
      </c>
      <c r="B4331" s="87">
        <v>16</v>
      </c>
      <c r="C4331" s="21" t="s">
        <v>836</v>
      </c>
      <c r="D4331" s="12">
        <v>116</v>
      </c>
      <c r="E4331" s="12">
        <v>0</v>
      </c>
      <c r="F4331" s="12">
        <v>0</v>
      </c>
      <c r="G4331" s="12">
        <v>0</v>
      </c>
      <c r="H4331" s="12">
        <v>0</v>
      </c>
      <c r="I4331" s="13">
        <v>30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D4331*$D$5</f>
        <v>232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519.67999999999995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50"/>
        <v>751.68</v>
      </c>
      <c r="Y4331" s="14">
        <f t="shared" si="1351"/>
        <v>0</v>
      </c>
      <c r="Z4331" s="14">
        <f t="shared" si="1352"/>
        <v>0</v>
      </c>
      <c r="AA4331" s="14">
        <f t="shared" si="1353"/>
        <v>0</v>
      </c>
      <c r="AB4331" s="14">
        <f>R4331+W4331</f>
        <v>0</v>
      </c>
      <c r="AC4331" s="15">
        <f t="shared" ref="AC4331:AC4343" si="1354">ROUND(X4331+Y4331+Z4331+AA4331+AB4331,1)</f>
        <v>751.7</v>
      </c>
      <c r="AD4331" s="48">
        <f>(ROUND(AC4331-AC4329,1)/AC4329)</f>
        <v>-4.7033468559837734E-2</v>
      </c>
      <c r="AE4331" s="113"/>
      <c r="AF4331" s="60"/>
    </row>
    <row r="4332" spans="1:32">
      <c r="A4332" s="99" t="s">
        <v>804</v>
      </c>
      <c r="B4332" s="87">
        <v>0</v>
      </c>
      <c r="C4332" s="21" t="s">
        <v>337</v>
      </c>
      <c r="D4332" s="12">
        <v>116</v>
      </c>
      <c r="E4332" s="12">
        <v>0</v>
      </c>
      <c r="F4332" s="12">
        <v>0</v>
      </c>
      <c r="G4332" s="12">
        <v>0</v>
      </c>
      <c r="H4332" s="12">
        <v>0</v>
      </c>
      <c r="I4332" s="13">
        <v>30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D4332*$D$6</f>
        <v>232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519.67999999999995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50"/>
        <v>751.68</v>
      </c>
      <c r="Y4332" s="14">
        <f t="shared" si="1351"/>
        <v>0</v>
      </c>
      <c r="Z4332" s="14">
        <f t="shared" si="1352"/>
        <v>0</v>
      </c>
      <c r="AA4332" s="14">
        <f t="shared" si="1353"/>
        <v>0</v>
      </c>
      <c r="AB4332" s="14">
        <f t="shared" ref="AB4332:AB4344" si="1355">R4332+W4332</f>
        <v>0</v>
      </c>
      <c r="AC4332" s="15">
        <f t="shared" si="1354"/>
        <v>751.7</v>
      </c>
      <c r="AD4332" s="48">
        <f>(ROUND(AC4332-AC4329,1)/AC4329)</f>
        <v>-4.7033468559837734E-2</v>
      </c>
      <c r="AE4332" s="113"/>
      <c r="AF4332" s="60"/>
    </row>
    <row r="4333" spans="1:32">
      <c r="A4333" s="99" t="s">
        <v>805</v>
      </c>
      <c r="B4333" s="87">
        <v>0</v>
      </c>
      <c r="C4333" s="21" t="s">
        <v>338</v>
      </c>
      <c r="D4333" s="12">
        <v>116</v>
      </c>
      <c r="E4333" s="12">
        <v>0</v>
      </c>
      <c r="F4333" s="12">
        <v>0</v>
      </c>
      <c r="G4333" s="12">
        <v>0</v>
      </c>
      <c r="H4333" s="12">
        <v>0</v>
      </c>
      <c r="I4333" s="13">
        <v>30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D4333*$D$7</f>
        <v>232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519.67999999999995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50"/>
        <v>751.68</v>
      </c>
      <c r="Y4333" s="14">
        <f t="shared" si="1351"/>
        <v>0</v>
      </c>
      <c r="Z4333" s="14">
        <f t="shared" si="1352"/>
        <v>0</v>
      </c>
      <c r="AA4333" s="14">
        <f t="shared" si="1353"/>
        <v>0</v>
      </c>
      <c r="AB4333" s="14">
        <f t="shared" si="1355"/>
        <v>0</v>
      </c>
      <c r="AC4333" s="15">
        <f t="shared" si="1354"/>
        <v>751.7</v>
      </c>
      <c r="AD4333" s="48">
        <f>(ROUND(AC4333-AC4329,1)/AC4329)</f>
        <v>-4.7033468559837734E-2</v>
      </c>
      <c r="AE4333" s="113"/>
      <c r="AF4333" s="60"/>
    </row>
    <row r="4334" spans="1:32">
      <c r="A4334" s="99" t="s">
        <v>655</v>
      </c>
      <c r="B4334" s="87"/>
      <c r="C4334" s="21" t="s">
        <v>339</v>
      </c>
      <c r="D4334" s="12">
        <v>116</v>
      </c>
      <c r="E4334" s="12">
        <v>0</v>
      </c>
      <c r="F4334" s="12">
        <v>0</v>
      </c>
      <c r="G4334" s="12">
        <v>0</v>
      </c>
      <c r="H4334" s="12">
        <v>0</v>
      </c>
      <c r="I4334" s="13">
        <v>30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D4334*$D$8</f>
        <v>232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519.67999999999995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50"/>
        <v>751.68</v>
      </c>
      <c r="Y4334" s="14">
        <f t="shared" si="1351"/>
        <v>0</v>
      </c>
      <c r="Z4334" s="14">
        <f t="shared" si="1352"/>
        <v>0</v>
      </c>
      <c r="AA4334" s="14">
        <f t="shared" si="1353"/>
        <v>0</v>
      </c>
      <c r="AB4334" s="14">
        <f t="shared" si="1355"/>
        <v>0</v>
      </c>
      <c r="AC4334" s="15">
        <f t="shared" si="1354"/>
        <v>751.7</v>
      </c>
      <c r="AD4334" s="48">
        <f>(ROUND(AC4334-AC4329,1)/AC4329)</f>
        <v>-4.7033468559837734E-2</v>
      </c>
      <c r="AE4334" s="113"/>
      <c r="AF4334" s="60"/>
    </row>
    <row r="4335" spans="1:32">
      <c r="A4335" s="99" t="s">
        <v>596</v>
      </c>
      <c r="B4335" s="87"/>
      <c r="C4335" s="21" t="s">
        <v>1</v>
      </c>
      <c r="D4335" s="12">
        <v>58</v>
      </c>
      <c r="E4335" s="12">
        <v>116</v>
      </c>
      <c r="F4335" s="12">
        <v>0</v>
      </c>
      <c r="G4335" s="12">
        <v>0</v>
      </c>
      <c r="H4335" s="12">
        <v>0</v>
      </c>
      <c r="I4335" s="13">
        <v>30</v>
      </c>
      <c r="J4335" s="13">
        <v>50</v>
      </c>
      <c r="K4335" s="13">
        <v>85</v>
      </c>
      <c r="L4335" s="13">
        <v>0</v>
      </c>
      <c r="M4335" s="13">
        <v>0</v>
      </c>
      <c r="N4335" s="14">
        <f>D4335*$D$9</f>
        <v>75.400000000000006</v>
      </c>
      <c r="O4335" s="14">
        <f>E4335*$E$9</f>
        <v>174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180.95999999999998</v>
      </c>
      <c r="T4335" s="14">
        <f>(O4335/100)*(K4335*$K$9)</f>
        <v>443.7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50"/>
        <v>256.36</v>
      </c>
      <c r="Y4335" s="14">
        <f t="shared" si="1351"/>
        <v>617.70000000000005</v>
      </c>
      <c r="Z4335" s="14">
        <f t="shared" si="1352"/>
        <v>0</v>
      </c>
      <c r="AA4335" s="14">
        <f t="shared" si="1353"/>
        <v>0</v>
      </c>
      <c r="AB4335" s="14">
        <f t="shared" si="1355"/>
        <v>0</v>
      </c>
      <c r="AC4335" s="15">
        <f t="shared" si="1354"/>
        <v>874.1</v>
      </c>
      <c r="AD4335" s="48">
        <f>(ROUND(AC4335-AC4329,1)/AC4329)</f>
        <v>0.10813894523326573</v>
      </c>
      <c r="AE4335" s="113"/>
      <c r="AF4335" s="60"/>
    </row>
    <row r="4336" spans="1:32">
      <c r="A4336" s="99" t="s">
        <v>831</v>
      </c>
      <c r="B4336" s="87"/>
      <c r="C4336" s="21" t="s">
        <v>2</v>
      </c>
      <c r="D4336" s="12">
        <v>58</v>
      </c>
      <c r="E4336" s="12">
        <v>0</v>
      </c>
      <c r="F4336" s="12">
        <v>116</v>
      </c>
      <c r="G4336" s="12">
        <v>0</v>
      </c>
      <c r="H4336" s="12">
        <v>0</v>
      </c>
      <c r="I4336" s="13">
        <v>30</v>
      </c>
      <c r="J4336" s="13">
        <v>50</v>
      </c>
      <c r="K4336" s="13">
        <v>42.5</v>
      </c>
      <c r="L4336" s="13">
        <v>42.5</v>
      </c>
      <c r="M4336" s="13">
        <v>0</v>
      </c>
      <c r="N4336" s="14">
        <f>D4336*$D$10</f>
        <v>75.400000000000006</v>
      </c>
      <c r="O4336" s="14">
        <f>E4336*$E$10</f>
        <v>0</v>
      </c>
      <c r="P4336" s="14">
        <f>F4336*$F$10</f>
        <v>174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180.95999999999998</v>
      </c>
      <c r="T4336" s="14">
        <f>(O4336/100)*(K4336*$J$10)</f>
        <v>0</v>
      </c>
      <c r="U4336" s="14">
        <f>(P4336/100)*(K4336*$K$10)+(P4336/100)*(L4336*$L$10)</f>
        <v>443.7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50"/>
        <v>256.36</v>
      </c>
      <c r="Y4336" s="14">
        <f t="shared" si="1351"/>
        <v>0</v>
      </c>
      <c r="Z4336" s="14">
        <f t="shared" si="1352"/>
        <v>617.70000000000005</v>
      </c>
      <c r="AA4336" s="14">
        <f t="shared" si="1353"/>
        <v>0</v>
      </c>
      <c r="AB4336" s="14">
        <f t="shared" si="1355"/>
        <v>0</v>
      </c>
      <c r="AC4336" s="15">
        <f t="shared" si="1354"/>
        <v>874.1</v>
      </c>
      <c r="AD4336" s="48">
        <f>(ROUND(AC4336-AC4329,1)/AC4329)</f>
        <v>0.10813894523326573</v>
      </c>
      <c r="AE4336" s="113"/>
      <c r="AF4336" s="60"/>
    </row>
    <row r="4337" spans="1:32">
      <c r="A4337" s="99" t="s">
        <v>832</v>
      </c>
      <c r="B4337" s="87"/>
      <c r="C4337" s="21" t="s">
        <v>3</v>
      </c>
      <c r="D4337" s="12">
        <v>58</v>
      </c>
      <c r="E4337" s="12">
        <v>0</v>
      </c>
      <c r="F4337" s="12">
        <v>0</v>
      </c>
      <c r="G4337" s="12">
        <v>116</v>
      </c>
      <c r="H4337" s="12">
        <v>0</v>
      </c>
      <c r="I4337" s="13">
        <v>30</v>
      </c>
      <c r="J4337" s="13">
        <v>50</v>
      </c>
      <c r="K4337" s="13">
        <v>0</v>
      </c>
      <c r="L4337" s="13">
        <v>85</v>
      </c>
      <c r="M4337" s="13">
        <v>0</v>
      </c>
      <c r="N4337" s="14">
        <f>D4337*$D$11</f>
        <v>75.400000000000006</v>
      </c>
      <c r="O4337" s="14">
        <f>E4337*$E$11</f>
        <v>0</v>
      </c>
      <c r="P4337" s="14">
        <f>F4337*$F$11</f>
        <v>0</v>
      </c>
      <c r="Q4337" s="14">
        <f>G4337*$G$11</f>
        <v>174</v>
      </c>
      <c r="R4337" s="14">
        <f>H4337*$H$11</f>
        <v>0</v>
      </c>
      <c r="S4337" s="14">
        <f>(N4337/100)*(I4337*$I$11)+(N4337/100)*(J4337*$J$11)</f>
        <v>180.95999999999998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443.7</v>
      </c>
      <c r="W4337" s="14">
        <f>(R4337/100)*(K4337*$K$11)+(R4337/100)*(L4337*$L$11)</f>
        <v>0</v>
      </c>
      <c r="X4337" s="14">
        <f t="shared" si="1350"/>
        <v>256.36</v>
      </c>
      <c r="Y4337" s="14">
        <f t="shared" si="1351"/>
        <v>0</v>
      </c>
      <c r="Z4337" s="14">
        <f t="shared" si="1352"/>
        <v>0</v>
      </c>
      <c r="AA4337" s="14">
        <f t="shared" si="1353"/>
        <v>617.70000000000005</v>
      </c>
      <c r="AB4337" s="14">
        <f t="shared" si="1355"/>
        <v>0</v>
      </c>
      <c r="AC4337" s="15">
        <f t="shared" si="1354"/>
        <v>874.1</v>
      </c>
      <c r="AD4337" s="48">
        <f>(ROUND(AC4337-AC4329,1)/AC4329)</f>
        <v>0.10813894523326573</v>
      </c>
      <c r="AE4337" s="113"/>
      <c r="AF4337" s="60"/>
    </row>
    <row r="4338" spans="1:32">
      <c r="A4338" s="99" t="s">
        <v>833</v>
      </c>
      <c r="B4338" s="87"/>
      <c r="C4338" s="21" t="s">
        <v>4</v>
      </c>
      <c r="D4338" s="12">
        <v>58</v>
      </c>
      <c r="E4338" s="12">
        <v>0</v>
      </c>
      <c r="F4338" s="12">
        <v>0</v>
      </c>
      <c r="G4338" s="12">
        <v>0</v>
      </c>
      <c r="H4338" s="12">
        <v>116</v>
      </c>
      <c r="I4338" s="13">
        <v>30</v>
      </c>
      <c r="J4338" s="13">
        <v>50</v>
      </c>
      <c r="K4338" s="13">
        <v>42.5</v>
      </c>
      <c r="L4338" s="13">
        <v>42.5</v>
      </c>
      <c r="M4338" s="13">
        <v>0</v>
      </c>
      <c r="N4338" s="14">
        <f>D4338*$D$12</f>
        <v>75.400000000000006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174</v>
      </c>
      <c r="S4338" s="14">
        <f>(N4338/100)*(I4338*$I$12)+(N4338/100)*(J4338*$J$12)</f>
        <v>180.95999999999998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443.7</v>
      </c>
      <c r="X4338" s="14">
        <f t="shared" si="1350"/>
        <v>256.36</v>
      </c>
      <c r="Y4338" s="14">
        <f t="shared" si="1351"/>
        <v>0</v>
      </c>
      <c r="Z4338" s="14">
        <f t="shared" si="1352"/>
        <v>0</v>
      </c>
      <c r="AA4338" s="14">
        <f t="shared" si="1353"/>
        <v>0</v>
      </c>
      <c r="AB4338" s="14">
        <f t="shared" si="1355"/>
        <v>617.70000000000005</v>
      </c>
      <c r="AC4338" s="15">
        <f t="shared" si="1354"/>
        <v>874.1</v>
      </c>
      <c r="AD4338" s="48">
        <f>(ROUND(AC4338-AC4329,1)/AC4329)</f>
        <v>0.10813894523326573</v>
      </c>
      <c r="AE4338" s="113"/>
      <c r="AF4338" s="60"/>
    </row>
    <row r="4339" spans="1:32">
      <c r="A4339" s="99" t="s">
        <v>834</v>
      </c>
      <c r="B4339" s="87"/>
      <c r="C4339" s="21" t="s">
        <v>327</v>
      </c>
      <c r="D4339" s="12">
        <v>116</v>
      </c>
      <c r="E4339" s="12">
        <v>0</v>
      </c>
      <c r="F4339" s="12">
        <v>0</v>
      </c>
      <c r="G4339" s="12">
        <v>0</v>
      </c>
      <c r="H4339" s="12">
        <v>0</v>
      </c>
      <c r="I4339" s="13">
        <v>30</v>
      </c>
      <c r="J4339" s="13">
        <v>50</v>
      </c>
      <c r="K4339" s="13">
        <v>0</v>
      </c>
      <c r="L4339" s="13">
        <v>0</v>
      </c>
      <c r="M4339" s="13">
        <v>70</v>
      </c>
      <c r="N4339" s="14">
        <f>D4339*$D$13</f>
        <v>174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783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50"/>
        <v>957</v>
      </c>
      <c r="Y4339" s="14">
        <f t="shared" si="1351"/>
        <v>0</v>
      </c>
      <c r="Z4339" s="14">
        <f t="shared" si="1352"/>
        <v>0</v>
      </c>
      <c r="AA4339" s="14">
        <f t="shared" si="1353"/>
        <v>0</v>
      </c>
      <c r="AB4339" s="14">
        <f t="shared" si="1355"/>
        <v>0</v>
      </c>
      <c r="AC4339" s="15">
        <f t="shared" si="1354"/>
        <v>957</v>
      </c>
      <c r="AD4339" s="48">
        <f>(ROUND(AC4339-AC4329,1)/AC4329)</f>
        <v>0.21323529411764705</v>
      </c>
      <c r="AE4339" s="113"/>
      <c r="AF4339" s="60"/>
    </row>
    <row r="4340" spans="1:32">
      <c r="A4340" s="99" t="s">
        <v>835</v>
      </c>
      <c r="B4340" s="87"/>
      <c r="C4340" s="21" t="s">
        <v>328</v>
      </c>
      <c r="D4340" s="12">
        <v>116</v>
      </c>
      <c r="E4340" s="12">
        <v>0</v>
      </c>
      <c r="F4340" s="12">
        <v>0</v>
      </c>
      <c r="G4340" s="12">
        <v>0</v>
      </c>
      <c r="H4340" s="12">
        <v>0</v>
      </c>
      <c r="I4340" s="13">
        <v>30</v>
      </c>
      <c r="J4340" s="13">
        <v>50</v>
      </c>
      <c r="K4340" s="13">
        <v>70</v>
      </c>
      <c r="L4340" s="13">
        <v>0</v>
      </c>
      <c r="M4340" s="13">
        <v>0</v>
      </c>
      <c r="N4340" s="14">
        <f>D4340*$D$14</f>
        <v>174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783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50"/>
        <v>957</v>
      </c>
      <c r="Y4340" s="14">
        <f t="shared" si="1351"/>
        <v>0</v>
      </c>
      <c r="Z4340" s="14">
        <f t="shared" si="1352"/>
        <v>0</v>
      </c>
      <c r="AA4340" s="14">
        <f t="shared" si="1353"/>
        <v>0</v>
      </c>
      <c r="AB4340" s="14">
        <f t="shared" si="1355"/>
        <v>0</v>
      </c>
      <c r="AC4340" s="15">
        <f t="shared" si="1354"/>
        <v>957</v>
      </c>
      <c r="AD4340" s="48">
        <f>(ROUND(AC4340-AC4329,1)/AC4329)</f>
        <v>0.21323529411764705</v>
      </c>
      <c r="AE4340" s="113"/>
      <c r="AF4340" s="60"/>
    </row>
    <row r="4341" spans="1:32">
      <c r="A4341" s="99"/>
      <c r="B4341" s="87"/>
      <c r="C4341" s="21" t="s">
        <v>329</v>
      </c>
      <c r="D4341" s="12">
        <v>116</v>
      </c>
      <c r="E4341" s="12">
        <v>0</v>
      </c>
      <c r="F4341" s="12">
        <v>0</v>
      </c>
      <c r="G4341" s="12">
        <v>0</v>
      </c>
      <c r="H4341" s="12">
        <v>0</v>
      </c>
      <c r="I4341" s="13">
        <v>30</v>
      </c>
      <c r="J4341" s="13">
        <v>50</v>
      </c>
      <c r="K4341" s="13">
        <v>0</v>
      </c>
      <c r="L4341" s="13">
        <v>70</v>
      </c>
      <c r="M4341" s="13">
        <v>0</v>
      </c>
      <c r="N4341" s="14">
        <f>D4341*$D$15</f>
        <v>174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783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50"/>
        <v>957</v>
      </c>
      <c r="Y4341" s="14">
        <f t="shared" si="1351"/>
        <v>0</v>
      </c>
      <c r="Z4341" s="14">
        <f t="shared" si="1352"/>
        <v>0</v>
      </c>
      <c r="AA4341" s="14">
        <f t="shared" si="1353"/>
        <v>0</v>
      </c>
      <c r="AB4341" s="14">
        <f t="shared" si="1355"/>
        <v>0</v>
      </c>
      <c r="AC4341" s="15">
        <f t="shared" si="1354"/>
        <v>957</v>
      </c>
      <c r="AD4341" s="48">
        <f>(ROUND(AC4341-AC4329,1)/AC4329)</f>
        <v>0.21323529411764705</v>
      </c>
      <c r="AE4341" s="113"/>
      <c r="AF4341" s="60"/>
    </row>
    <row r="4342" spans="1:32">
      <c r="A4342" s="99"/>
      <c r="B4342" s="87"/>
      <c r="C4342" s="21" t="s">
        <v>325</v>
      </c>
      <c r="D4342" s="12">
        <v>116</v>
      </c>
      <c r="E4342" s="12">
        <v>0</v>
      </c>
      <c r="F4342" s="12">
        <v>0</v>
      </c>
      <c r="G4342" s="12">
        <v>0</v>
      </c>
      <c r="H4342" s="12">
        <v>0</v>
      </c>
      <c r="I4342" s="13">
        <v>30</v>
      </c>
      <c r="J4342" s="13">
        <v>79</v>
      </c>
      <c r="K4342" s="13">
        <v>0</v>
      </c>
      <c r="L4342" s="13">
        <v>0</v>
      </c>
      <c r="M4342" s="13">
        <v>0</v>
      </c>
      <c r="N4342" s="14">
        <f>D4342*$D$16</f>
        <v>185.60000000000002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715.48800000000006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50"/>
        <v>901.08800000000008</v>
      </c>
      <c r="Y4342" s="14">
        <f t="shared" si="1351"/>
        <v>0</v>
      </c>
      <c r="Z4342" s="14">
        <f t="shared" si="1352"/>
        <v>0</v>
      </c>
      <c r="AA4342" s="14">
        <f t="shared" si="1353"/>
        <v>0</v>
      </c>
      <c r="AB4342" s="14">
        <f t="shared" si="1355"/>
        <v>0</v>
      </c>
      <c r="AC4342" s="15">
        <f t="shared" si="1354"/>
        <v>901.1</v>
      </c>
      <c r="AD4342" s="48">
        <f>(ROUND(AC4342-AC4329,1)/AC4329)</f>
        <v>0.14236815415821502</v>
      </c>
      <c r="AE4342" s="113"/>
      <c r="AF4342" s="60"/>
    </row>
    <row r="4343" spans="1:32">
      <c r="A4343" s="99"/>
      <c r="B4343" s="87"/>
      <c r="C4343" s="21" t="s">
        <v>326</v>
      </c>
      <c r="D4343" s="12">
        <v>116</v>
      </c>
      <c r="E4343" s="12">
        <v>0</v>
      </c>
      <c r="F4343" s="12">
        <v>0</v>
      </c>
      <c r="G4343" s="12">
        <v>0</v>
      </c>
      <c r="H4343" s="12">
        <v>0</v>
      </c>
      <c r="I4343" s="13">
        <v>59</v>
      </c>
      <c r="J4343" s="13">
        <v>50</v>
      </c>
      <c r="K4343" s="13">
        <v>0</v>
      </c>
      <c r="L4343" s="13">
        <v>0</v>
      </c>
      <c r="M4343" s="13">
        <v>0</v>
      </c>
      <c r="N4343" s="14">
        <f>D4343*$D$17</f>
        <v>185.60000000000002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585.5680000000001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50"/>
        <v>771.16800000000012</v>
      </c>
      <c r="Y4343" s="14">
        <f t="shared" si="1351"/>
        <v>0</v>
      </c>
      <c r="Z4343" s="14">
        <f t="shared" si="1352"/>
        <v>0</v>
      </c>
      <c r="AA4343" s="14">
        <f t="shared" si="1353"/>
        <v>0</v>
      </c>
      <c r="AB4343" s="14">
        <f t="shared" si="1355"/>
        <v>0</v>
      </c>
      <c r="AC4343" s="15">
        <f t="shared" si="1354"/>
        <v>771.2</v>
      </c>
      <c r="AD4343" s="48">
        <f>(ROUND(AC4343-AC4329,1)/AC4329)</f>
        <v>-2.2312373225152133E-2</v>
      </c>
      <c r="AE4343" s="113"/>
      <c r="AF4343" s="60"/>
    </row>
    <row r="4344" spans="1:32">
      <c r="A4344" s="106" t="s">
        <v>0</v>
      </c>
      <c r="B4344" s="88" t="s">
        <v>187</v>
      </c>
      <c r="C4344" s="50" t="s">
        <v>243</v>
      </c>
      <c r="D4344" s="11">
        <v>120</v>
      </c>
      <c r="E4344" s="11">
        <v>0</v>
      </c>
      <c r="F4344" s="11">
        <v>0</v>
      </c>
      <c r="G4344" s="11">
        <v>0</v>
      </c>
      <c r="H4344" s="11">
        <v>0</v>
      </c>
      <c r="I4344" s="51">
        <v>40</v>
      </c>
      <c r="J4344" s="51">
        <v>30</v>
      </c>
      <c r="K4344" s="51">
        <v>0</v>
      </c>
      <c r="L4344" s="51">
        <v>0</v>
      </c>
      <c r="M4344" s="51">
        <v>0</v>
      </c>
      <c r="N4344" s="52">
        <f>D4344*$D$3</f>
        <v>240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504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si="1350"/>
        <v>744</v>
      </c>
      <c r="Y4344" s="52">
        <f t="shared" si="1351"/>
        <v>0</v>
      </c>
      <c r="Z4344" s="52">
        <f t="shared" si="1352"/>
        <v>0</v>
      </c>
      <c r="AA4344" s="52">
        <f t="shared" si="1353"/>
        <v>0</v>
      </c>
      <c r="AB4344" s="52">
        <f t="shared" si="1355"/>
        <v>0</v>
      </c>
      <c r="AC4344" s="53">
        <f>ROUND(X4344+Y4344+Z4344+AA4344+AB4344,1)</f>
        <v>744</v>
      </c>
      <c r="AD4344" s="58">
        <v>0</v>
      </c>
      <c r="AE4344" s="113"/>
      <c r="AF4344" s="60"/>
    </row>
    <row r="4345" spans="1:32">
      <c r="A4345" s="99" t="s">
        <v>802</v>
      </c>
      <c r="B4345" s="89">
        <v>16</v>
      </c>
      <c r="C4345" s="21" t="s">
        <v>324</v>
      </c>
      <c r="D4345" s="12">
        <v>120</v>
      </c>
      <c r="E4345" s="12">
        <v>0</v>
      </c>
      <c r="F4345" s="12">
        <v>0</v>
      </c>
      <c r="G4345" s="12">
        <v>0</v>
      </c>
      <c r="H4345" s="12">
        <v>0</v>
      </c>
      <c r="I4345" s="13">
        <v>55</v>
      </c>
      <c r="J4345" s="13">
        <v>44</v>
      </c>
      <c r="K4345" s="13">
        <v>0</v>
      </c>
      <c r="L4345" s="13">
        <v>0</v>
      </c>
      <c r="M4345" s="13">
        <v>0</v>
      </c>
      <c r="N4345" s="14">
        <f>D4345*$D$4</f>
        <v>192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665.28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0"/>
        <v>857.28</v>
      </c>
      <c r="Y4345" s="14">
        <f t="shared" si="1351"/>
        <v>0</v>
      </c>
      <c r="Z4345" s="14">
        <f t="shared" si="1352"/>
        <v>0</v>
      </c>
      <c r="AA4345" s="14">
        <f t="shared" si="1353"/>
        <v>0</v>
      </c>
      <c r="AB4345" s="14">
        <f t="shared" ref="AB4345:AB4361" si="1356">R4345+W4345</f>
        <v>0</v>
      </c>
      <c r="AC4345" s="15">
        <f>ROUND(X4345+Y4345+Z4345+AA4345+AB4345,1)</f>
        <v>857.3</v>
      </c>
      <c r="AD4345" s="48">
        <f>(ROUND(AC4345-AC4344,1)/AC4344)</f>
        <v>0.15228494623655914</v>
      </c>
      <c r="AE4345" s="113"/>
      <c r="AF4345" s="60"/>
    </row>
    <row r="4346" spans="1:32">
      <c r="A4346" s="99" t="s">
        <v>803</v>
      </c>
      <c r="B4346" s="89">
        <v>10</v>
      </c>
      <c r="C4346" s="21" t="s">
        <v>836</v>
      </c>
      <c r="D4346" s="12">
        <v>120</v>
      </c>
      <c r="E4346" s="12">
        <v>0</v>
      </c>
      <c r="F4346" s="12">
        <v>0</v>
      </c>
      <c r="G4346" s="12">
        <v>0</v>
      </c>
      <c r="H4346" s="12">
        <v>0</v>
      </c>
      <c r="I4346" s="13">
        <v>40</v>
      </c>
      <c r="J4346" s="13">
        <v>30</v>
      </c>
      <c r="K4346" s="13">
        <v>0</v>
      </c>
      <c r="L4346" s="13">
        <v>0</v>
      </c>
      <c r="M4346" s="13">
        <v>0</v>
      </c>
      <c r="N4346" s="14">
        <f>D4346*$D$5</f>
        <v>240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470.4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0"/>
        <v>710.4</v>
      </c>
      <c r="Y4346" s="14">
        <f t="shared" si="1351"/>
        <v>0</v>
      </c>
      <c r="Z4346" s="14">
        <f t="shared" si="1352"/>
        <v>0</v>
      </c>
      <c r="AA4346" s="14">
        <f t="shared" si="1353"/>
        <v>0</v>
      </c>
      <c r="AB4346" s="14">
        <f t="shared" si="1356"/>
        <v>0</v>
      </c>
      <c r="AC4346" s="15">
        <f t="shared" ref="AC4346:AC4358" si="1357">ROUND(X4346+Y4346+Z4346+AA4346+AB4346,1)</f>
        <v>710.4</v>
      </c>
      <c r="AD4346" s="48">
        <f>(ROUND(AC4346-AC4344,1)/AC4344)</f>
        <v>-4.5161290322580649E-2</v>
      </c>
      <c r="AE4346" s="113"/>
      <c r="AF4346" s="60"/>
    </row>
    <row r="4347" spans="1:32">
      <c r="A4347" s="99" t="s">
        <v>804</v>
      </c>
      <c r="B4347" s="89">
        <v>0</v>
      </c>
      <c r="C4347" s="21" t="s">
        <v>337</v>
      </c>
      <c r="D4347" s="12">
        <v>120</v>
      </c>
      <c r="E4347" s="12">
        <v>0</v>
      </c>
      <c r="F4347" s="12">
        <v>0</v>
      </c>
      <c r="G4347" s="12">
        <v>0</v>
      </c>
      <c r="H4347" s="12">
        <v>0</v>
      </c>
      <c r="I4347" s="13">
        <v>40</v>
      </c>
      <c r="J4347" s="13">
        <v>30</v>
      </c>
      <c r="K4347" s="13">
        <v>0</v>
      </c>
      <c r="L4347" s="13">
        <v>0</v>
      </c>
      <c r="M4347" s="13">
        <v>0</v>
      </c>
      <c r="N4347" s="14">
        <f>D4347*$D$6</f>
        <v>240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470.4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0"/>
        <v>710.4</v>
      </c>
      <c r="Y4347" s="14">
        <f t="shared" si="1351"/>
        <v>0</v>
      </c>
      <c r="Z4347" s="14">
        <f t="shared" si="1352"/>
        <v>0</v>
      </c>
      <c r="AA4347" s="14">
        <f t="shared" si="1353"/>
        <v>0</v>
      </c>
      <c r="AB4347" s="14">
        <f t="shared" si="1356"/>
        <v>0</v>
      </c>
      <c r="AC4347" s="15">
        <f t="shared" si="1357"/>
        <v>710.4</v>
      </c>
      <c r="AD4347" s="48">
        <f>(ROUND(AC4347-AC4344,1)/AC4344)</f>
        <v>-4.5161290322580649E-2</v>
      </c>
      <c r="AE4347" s="113"/>
      <c r="AF4347" s="60"/>
    </row>
    <row r="4348" spans="1:32">
      <c r="A4348" s="99" t="s">
        <v>805</v>
      </c>
      <c r="B4348" s="89">
        <v>0</v>
      </c>
      <c r="C4348" s="21" t="s">
        <v>338</v>
      </c>
      <c r="D4348" s="12">
        <v>120</v>
      </c>
      <c r="E4348" s="12">
        <v>0</v>
      </c>
      <c r="F4348" s="12">
        <v>0</v>
      </c>
      <c r="G4348" s="12">
        <v>0</v>
      </c>
      <c r="H4348" s="12">
        <v>0</v>
      </c>
      <c r="I4348" s="13">
        <v>40</v>
      </c>
      <c r="J4348" s="13">
        <v>30</v>
      </c>
      <c r="K4348" s="13">
        <v>0</v>
      </c>
      <c r="L4348" s="13">
        <v>0</v>
      </c>
      <c r="M4348" s="13">
        <v>0</v>
      </c>
      <c r="N4348" s="14">
        <f>D4348*$D$7</f>
        <v>240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470.4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0"/>
        <v>710.4</v>
      </c>
      <c r="Y4348" s="14">
        <f t="shared" si="1351"/>
        <v>0</v>
      </c>
      <c r="Z4348" s="14">
        <f t="shared" si="1352"/>
        <v>0</v>
      </c>
      <c r="AA4348" s="14">
        <f t="shared" si="1353"/>
        <v>0</v>
      </c>
      <c r="AB4348" s="14">
        <f t="shared" si="1356"/>
        <v>0</v>
      </c>
      <c r="AC4348" s="15">
        <f t="shared" si="1357"/>
        <v>710.4</v>
      </c>
      <c r="AD4348" s="48">
        <f>(ROUND(AC4348-AC4344,1)/AC4344)</f>
        <v>-4.5161290322580649E-2</v>
      </c>
      <c r="AE4348" s="113"/>
      <c r="AF4348" s="60"/>
    </row>
    <row r="4349" spans="1:32">
      <c r="A4349" s="99" t="s">
        <v>655</v>
      </c>
      <c r="B4349" s="89"/>
      <c r="C4349" s="21" t="s">
        <v>339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40</v>
      </c>
      <c r="J4349" s="13">
        <v>30</v>
      </c>
      <c r="K4349" s="13">
        <v>0</v>
      </c>
      <c r="L4349" s="13">
        <v>0</v>
      </c>
      <c r="M4349" s="13">
        <v>0</v>
      </c>
      <c r="N4349" s="14">
        <f>D4349*$D$8</f>
        <v>240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470.4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0"/>
        <v>710.4</v>
      </c>
      <c r="Y4349" s="14">
        <f t="shared" si="1351"/>
        <v>0</v>
      </c>
      <c r="Z4349" s="14">
        <f t="shared" si="1352"/>
        <v>0</v>
      </c>
      <c r="AA4349" s="14">
        <f t="shared" si="1353"/>
        <v>0</v>
      </c>
      <c r="AB4349" s="14">
        <f t="shared" si="1356"/>
        <v>0</v>
      </c>
      <c r="AC4349" s="15">
        <f t="shared" si="1357"/>
        <v>710.4</v>
      </c>
      <c r="AD4349" s="48">
        <f>(ROUND(AC4349-AC4344,1)/AC4344)</f>
        <v>-4.5161290322580649E-2</v>
      </c>
      <c r="AE4349" s="113"/>
      <c r="AF4349" s="60"/>
    </row>
    <row r="4350" spans="1:32">
      <c r="A4350" s="99" t="s">
        <v>596</v>
      </c>
      <c r="B4350" s="89"/>
      <c r="C4350" s="21" t="s">
        <v>1</v>
      </c>
      <c r="D4350" s="12">
        <v>60</v>
      </c>
      <c r="E4350" s="12">
        <v>120</v>
      </c>
      <c r="F4350" s="12">
        <v>0</v>
      </c>
      <c r="G4350" s="12">
        <v>0</v>
      </c>
      <c r="H4350" s="12">
        <v>0</v>
      </c>
      <c r="I4350" s="13">
        <v>40</v>
      </c>
      <c r="J4350" s="13">
        <v>30</v>
      </c>
      <c r="K4350" s="13">
        <v>75</v>
      </c>
      <c r="L4350" s="13">
        <v>0</v>
      </c>
      <c r="M4350" s="13">
        <v>0</v>
      </c>
      <c r="N4350" s="14">
        <f>D4350*$D$9</f>
        <v>78</v>
      </c>
      <c r="O4350" s="14">
        <f>E4350*$E$9</f>
        <v>180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163.80000000000001</v>
      </c>
      <c r="T4350" s="14">
        <f>(O4350/100)*(K4350*$K$9)</f>
        <v>405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0"/>
        <v>241.8</v>
      </c>
      <c r="Y4350" s="14">
        <f t="shared" si="1351"/>
        <v>585</v>
      </c>
      <c r="Z4350" s="14">
        <f t="shared" si="1352"/>
        <v>0</v>
      </c>
      <c r="AA4350" s="14">
        <f t="shared" si="1353"/>
        <v>0</v>
      </c>
      <c r="AB4350" s="14">
        <f t="shared" si="1356"/>
        <v>0</v>
      </c>
      <c r="AC4350" s="15">
        <f t="shared" si="1357"/>
        <v>826.8</v>
      </c>
      <c r="AD4350" s="48">
        <f>(ROUND(AC4350-AC4344,1)/AC4344)</f>
        <v>0.11129032258064515</v>
      </c>
      <c r="AE4350" s="113"/>
      <c r="AF4350" s="60"/>
    </row>
    <row r="4351" spans="1:32">
      <c r="A4351" s="99" t="s">
        <v>831</v>
      </c>
      <c r="B4351" s="89"/>
      <c r="C4351" s="21" t="s">
        <v>2</v>
      </c>
      <c r="D4351" s="12">
        <v>60</v>
      </c>
      <c r="E4351" s="12">
        <v>0</v>
      </c>
      <c r="F4351" s="12">
        <v>120</v>
      </c>
      <c r="G4351" s="12">
        <v>0</v>
      </c>
      <c r="H4351" s="12">
        <v>0</v>
      </c>
      <c r="I4351" s="13">
        <v>40</v>
      </c>
      <c r="J4351" s="13">
        <v>30</v>
      </c>
      <c r="K4351" s="13">
        <v>37.5</v>
      </c>
      <c r="L4351" s="13">
        <v>37.5</v>
      </c>
      <c r="M4351" s="13">
        <v>0</v>
      </c>
      <c r="N4351" s="14">
        <f>D4351*$D$10</f>
        <v>78</v>
      </c>
      <c r="O4351" s="14">
        <f>E4351*$E$10</f>
        <v>0</v>
      </c>
      <c r="P4351" s="14">
        <f>F4351*$F$10</f>
        <v>180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163.80000000000001</v>
      </c>
      <c r="T4351" s="14">
        <f>(O4351/100)*(K4351*$J$10)</f>
        <v>0</v>
      </c>
      <c r="U4351" s="14">
        <f>(P4351/100)*(K4351*$K$10)+(P4351/100)*(L4351*$L$10)</f>
        <v>405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0"/>
        <v>241.8</v>
      </c>
      <c r="Y4351" s="14">
        <f t="shared" si="1351"/>
        <v>0</v>
      </c>
      <c r="Z4351" s="14">
        <f t="shared" si="1352"/>
        <v>585</v>
      </c>
      <c r="AA4351" s="14">
        <f t="shared" si="1353"/>
        <v>0</v>
      </c>
      <c r="AB4351" s="14">
        <f t="shared" si="1356"/>
        <v>0</v>
      </c>
      <c r="AC4351" s="15">
        <f t="shared" si="1357"/>
        <v>826.8</v>
      </c>
      <c r="AD4351" s="48">
        <f>(ROUND(AC4351-AC4344,1)/AC4344)</f>
        <v>0.11129032258064515</v>
      </c>
      <c r="AE4351" s="113"/>
      <c r="AF4351" s="60"/>
    </row>
    <row r="4352" spans="1:32">
      <c r="A4352" s="99" t="s">
        <v>832</v>
      </c>
      <c r="B4352" s="89"/>
      <c r="C4352" s="21" t="s">
        <v>3</v>
      </c>
      <c r="D4352" s="12">
        <v>60</v>
      </c>
      <c r="E4352" s="12">
        <v>0</v>
      </c>
      <c r="F4352" s="12">
        <v>0</v>
      </c>
      <c r="G4352" s="12">
        <v>120</v>
      </c>
      <c r="H4352" s="12">
        <v>0</v>
      </c>
      <c r="I4352" s="13">
        <v>40</v>
      </c>
      <c r="J4352" s="13">
        <v>30</v>
      </c>
      <c r="K4352" s="13">
        <v>0</v>
      </c>
      <c r="L4352" s="13">
        <v>75</v>
      </c>
      <c r="M4352" s="13">
        <v>0</v>
      </c>
      <c r="N4352" s="14">
        <f>D4352*$D$11</f>
        <v>78</v>
      </c>
      <c r="O4352" s="14">
        <f>E4352*$E$11</f>
        <v>0</v>
      </c>
      <c r="P4352" s="14">
        <f>F4352*$F$11</f>
        <v>0</v>
      </c>
      <c r="Q4352" s="14">
        <f>G4352*$G$11</f>
        <v>180</v>
      </c>
      <c r="R4352" s="14">
        <f>H4352*$H$11</f>
        <v>0</v>
      </c>
      <c r="S4352" s="14">
        <f>(N4352/100)*(I4352*$I$11)+(N4352/100)*(J4352*$J$11)</f>
        <v>163.80000000000001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405</v>
      </c>
      <c r="W4352" s="14">
        <f>(R4352/100)*(K4352*$K$11)+(R4352/100)*(L4352*$L$11)</f>
        <v>0</v>
      </c>
      <c r="X4352" s="14">
        <f t="shared" si="1350"/>
        <v>241.8</v>
      </c>
      <c r="Y4352" s="14">
        <f t="shared" si="1351"/>
        <v>0</v>
      </c>
      <c r="Z4352" s="14">
        <f t="shared" si="1352"/>
        <v>0</v>
      </c>
      <c r="AA4352" s="14">
        <f t="shared" si="1353"/>
        <v>585</v>
      </c>
      <c r="AB4352" s="14">
        <f t="shared" si="1356"/>
        <v>0</v>
      </c>
      <c r="AC4352" s="15">
        <f t="shared" si="1357"/>
        <v>826.8</v>
      </c>
      <c r="AD4352" s="48">
        <f>(ROUND(AC4352-AC4344,1)/AC4344)</f>
        <v>0.11129032258064515</v>
      </c>
      <c r="AE4352" s="113"/>
      <c r="AF4352" s="60"/>
    </row>
    <row r="4353" spans="1:32">
      <c r="A4353" s="99" t="s">
        <v>833</v>
      </c>
      <c r="B4353" s="89"/>
      <c r="C4353" s="21" t="s">
        <v>4</v>
      </c>
      <c r="D4353" s="12">
        <v>60</v>
      </c>
      <c r="E4353" s="12">
        <v>0</v>
      </c>
      <c r="F4353" s="12">
        <v>0</v>
      </c>
      <c r="G4353" s="12">
        <v>0</v>
      </c>
      <c r="H4353" s="12">
        <v>120</v>
      </c>
      <c r="I4353" s="13">
        <v>40</v>
      </c>
      <c r="J4353" s="13">
        <v>30</v>
      </c>
      <c r="K4353" s="13">
        <v>37.5</v>
      </c>
      <c r="L4353" s="13">
        <v>37.5</v>
      </c>
      <c r="M4353" s="13">
        <v>0</v>
      </c>
      <c r="N4353" s="14">
        <f>D4353*$D$12</f>
        <v>78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180</v>
      </c>
      <c r="S4353" s="14">
        <f>(N4353/100)*(I4353*$I$12)+(N4353/100)*(J4353*$J$12)</f>
        <v>163.80000000000001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405</v>
      </c>
      <c r="X4353" s="14">
        <f t="shared" si="1350"/>
        <v>241.8</v>
      </c>
      <c r="Y4353" s="14">
        <f t="shared" si="1351"/>
        <v>0</v>
      </c>
      <c r="Z4353" s="14">
        <f t="shared" si="1352"/>
        <v>0</v>
      </c>
      <c r="AA4353" s="14">
        <f t="shared" si="1353"/>
        <v>0</v>
      </c>
      <c r="AB4353" s="14">
        <f t="shared" si="1356"/>
        <v>585</v>
      </c>
      <c r="AC4353" s="15">
        <f t="shared" si="1357"/>
        <v>826.8</v>
      </c>
      <c r="AD4353" s="48">
        <f>(ROUND(AC4353-AC4344,1)/AC4344)</f>
        <v>0.11129032258064515</v>
      </c>
      <c r="AE4353" s="113"/>
      <c r="AF4353" s="60"/>
    </row>
    <row r="4354" spans="1:32">
      <c r="A4354" s="99" t="s">
        <v>834</v>
      </c>
      <c r="B4354" s="89"/>
      <c r="C4354" s="21" t="s">
        <v>327</v>
      </c>
      <c r="D4354" s="12">
        <v>120</v>
      </c>
      <c r="E4354" s="12">
        <v>0</v>
      </c>
      <c r="F4354" s="12">
        <v>0</v>
      </c>
      <c r="G4354" s="12">
        <v>0</v>
      </c>
      <c r="H4354" s="12">
        <v>0</v>
      </c>
      <c r="I4354" s="13">
        <v>40</v>
      </c>
      <c r="J4354" s="13">
        <v>30</v>
      </c>
      <c r="K4354" s="13">
        <v>0</v>
      </c>
      <c r="L4354" s="13">
        <v>0</v>
      </c>
      <c r="M4354" s="13">
        <v>65</v>
      </c>
      <c r="N4354" s="14">
        <f>D4354*$D$13</f>
        <v>180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729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0"/>
        <v>909</v>
      </c>
      <c r="Y4354" s="14">
        <f t="shared" si="1351"/>
        <v>0</v>
      </c>
      <c r="Z4354" s="14">
        <f t="shared" si="1352"/>
        <v>0</v>
      </c>
      <c r="AA4354" s="14">
        <f t="shared" si="1353"/>
        <v>0</v>
      </c>
      <c r="AB4354" s="14">
        <f t="shared" si="1356"/>
        <v>0</v>
      </c>
      <c r="AC4354" s="15">
        <f t="shared" si="1357"/>
        <v>909</v>
      </c>
      <c r="AD4354" s="48">
        <f>(ROUND(AC4354-AC4344,1)/AC4344)</f>
        <v>0.22177419354838709</v>
      </c>
      <c r="AE4354" s="113"/>
      <c r="AF4354" s="60"/>
    </row>
    <row r="4355" spans="1:32">
      <c r="A4355" s="99" t="s">
        <v>835</v>
      </c>
      <c r="B4355" s="89"/>
      <c r="C4355" s="21" t="s">
        <v>328</v>
      </c>
      <c r="D4355" s="12">
        <v>120</v>
      </c>
      <c r="E4355" s="12">
        <v>0</v>
      </c>
      <c r="F4355" s="12">
        <v>0</v>
      </c>
      <c r="G4355" s="12">
        <v>0</v>
      </c>
      <c r="H4355" s="12">
        <v>0</v>
      </c>
      <c r="I4355" s="13">
        <v>40</v>
      </c>
      <c r="J4355" s="13">
        <v>30</v>
      </c>
      <c r="K4355" s="13">
        <v>65</v>
      </c>
      <c r="L4355" s="13">
        <v>0</v>
      </c>
      <c r="M4355" s="13">
        <v>0</v>
      </c>
      <c r="N4355" s="14">
        <f>D4355*$D$14</f>
        <v>180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729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0"/>
        <v>909</v>
      </c>
      <c r="Y4355" s="14">
        <f t="shared" si="1351"/>
        <v>0</v>
      </c>
      <c r="Z4355" s="14">
        <f t="shared" si="1352"/>
        <v>0</v>
      </c>
      <c r="AA4355" s="14">
        <f t="shared" si="1353"/>
        <v>0</v>
      </c>
      <c r="AB4355" s="14">
        <f t="shared" si="1356"/>
        <v>0</v>
      </c>
      <c r="AC4355" s="15">
        <f t="shared" si="1357"/>
        <v>909</v>
      </c>
      <c r="AD4355" s="48">
        <f>(ROUND(AC4355-AC4344,1)/AC4344)</f>
        <v>0.22177419354838709</v>
      </c>
      <c r="AE4355" s="113"/>
      <c r="AF4355" s="60"/>
    </row>
    <row r="4356" spans="1:32">
      <c r="A4356" s="99"/>
      <c r="B4356" s="89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40</v>
      </c>
      <c r="J4356" s="13">
        <v>30</v>
      </c>
      <c r="K4356" s="13">
        <v>0</v>
      </c>
      <c r="L4356" s="13">
        <v>65</v>
      </c>
      <c r="M4356" s="13">
        <v>0</v>
      </c>
      <c r="N4356" s="14">
        <f>D4356*$D$15</f>
        <v>180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729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0"/>
        <v>909</v>
      </c>
      <c r="Y4356" s="14">
        <f t="shared" si="1351"/>
        <v>0</v>
      </c>
      <c r="Z4356" s="14">
        <f t="shared" si="1352"/>
        <v>0</v>
      </c>
      <c r="AA4356" s="14">
        <f t="shared" si="1353"/>
        <v>0</v>
      </c>
      <c r="AB4356" s="14">
        <f t="shared" si="1356"/>
        <v>0</v>
      </c>
      <c r="AC4356" s="15">
        <f t="shared" si="1357"/>
        <v>909</v>
      </c>
      <c r="AD4356" s="48">
        <f>(ROUND(AC4356-AC4344,1)/AC4344)</f>
        <v>0.22177419354838709</v>
      </c>
      <c r="AE4356" s="113"/>
      <c r="AF4356" s="60"/>
    </row>
    <row r="4357" spans="1:32">
      <c r="A4357" s="99"/>
      <c r="B4357" s="89"/>
      <c r="C4357" s="21" t="s">
        <v>325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40</v>
      </c>
      <c r="J4357" s="13">
        <v>55</v>
      </c>
      <c r="K4357" s="13">
        <v>0</v>
      </c>
      <c r="L4357" s="13">
        <v>0</v>
      </c>
      <c r="M4357" s="13">
        <v>0</v>
      </c>
      <c r="N4357" s="14">
        <f>D4357*$D$16</f>
        <v>192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552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0"/>
        <v>744</v>
      </c>
      <c r="Y4357" s="14">
        <f t="shared" si="1351"/>
        <v>0</v>
      </c>
      <c r="Z4357" s="14">
        <f t="shared" si="1352"/>
        <v>0</v>
      </c>
      <c r="AA4357" s="14">
        <f t="shared" si="1353"/>
        <v>0</v>
      </c>
      <c r="AB4357" s="14">
        <f t="shared" si="1356"/>
        <v>0</v>
      </c>
      <c r="AC4357" s="15">
        <f t="shared" si="1357"/>
        <v>744</v>
      </c>
      <c r="AD4357" s="48">
        <f>(ROUND(AC4357-AC4344,1)/AC4344)</f>
        <v>0</v>
      </c>
      <c r="AE4357" s="113"/>
      <c r="AF4357" s="60"/>
    </row>
    <row r="4358" spans="1:32">
      <c r="A4358" s="99"/>
      <c r="B4358" s="89"/>
      <c r="C4358" s="21" t="s">
        <v>326</v>
      </c>
      <c r="D4358" s="12">
        <v>120</v>
      </c>
      <c r="E4358" s="12">
        <v>0</v>
      </c>
      <c r="F4358" s="12">
        <v>0</v>
      </c>
      <c r="G4358" s="12">
        <v>0</v>
      </c>
      <c r="H4358" s="12">
        <v>0</v>
      </c>
      <c r="I4358" s="13">
        <v>70</v>
      </c>
      <c r="J4358" s="13">
        <v>30</v>
      </c>
      <c r="K4358" s="13">
        <v>0</v>
      </c>
      <c r="L4358" s="13">
        <v>0</v>
      </c>
      <c r="M4358" s="13">
        <v>0</v>
      </c>
      <c r="N4358" s="14">
        <f>D4358*$D$17</f>
        <v>192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662.4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0"/>
        <v>854.4</v>
      </c>
      <c r="Y4358" s="14">
        <f t="shared" si="1351"/>
        <v>0</v>
      </c>
      <c r="Z4358" s="14">
        <f t="shared" si="1352"/>
        <v>0</v>
      </c>
      <c r="AA4358" s="14">
        <f t="shared" si="1353"/>
        <v>0</v>
      </c>
      <c r="AB4358" s="14">
        <f t="shared" si="1356"/>
        <v>0</v>
      </c>
      <c r="AC4358" s="15">
        <f t="shared" si="1357"/>
        <v>854.4</v>
      </c>
      <c r="AD4358" s="48">
        <f>(ROUND(AC4358-AC4344,1)/AC4344)</f>
        <v>0.14838709677419357</v>
      </c>
      <c r="AE4358" s="113"/>
      <c r="AF4358" s="60"/>
    </row>
    <row r="4359" spans="1:32">
      <c r="A4359" s="106" t="s">
        <v>0</v>
      </c>
      <c r="B4359" s="86" t="s">
        <v>308</v>
      </c>
      <c r="C4359" s="50" t="s">
        <v>243</v>
      </c>
      <c r="D4359" s="11">
        <v>125</v>
      </c>
      <c r="E4359" s="11">
        <v>0</v>
      </c>
      <c r="F4359" s="11">
        <v>0</v>
      </c>
      <c r="G4359" s="11">
        <v>0</v>
      </c>
      <c r="H4359" s="11">
        <v>0</v>
      </c>
      <c r="I4359" s="51">
        <v>50</v>
      </c>
      <c r="J4359" s="51">
        <v>20</v>
      </c>
      <c r="K4359" s="51">
        <v>0</v>
      </c>
      <c r="L4359" s="51">
        <v>0</v>
      </c>
      <c r="M4359" s="51">
        <v>0</v>
      </c>
      <c r="N4359" s="52">
        <f>D4359*$D$3</f>
        <v>250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525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ref="X4359:X4373" si="1358">N4359+S4359</f>
        <v>775</v>
      </c>
      <c r="Y4359" s="52">
        <f t="shared" ref="Y4359:Y4373" si="1359">O4359+T4359</f>
        <v>0</v>
      </c>
      <c r="Z4359" s="52">
        <f t="shared" ref="Z4359:Z4373" si="1360">P4359+U4359</f>
        <v>0</v>
      </c>
      <c r="AA4359" s="52">
        <f t="shared" ref="AA4359:AA4373" si="1361">Q4359+V4359</f>
        <v>0</v>
      </c>
      <c r="AB4359" s="52">
        <f t="shared" si="1356"/>
        <v>0</v>
      </c>
      <c r="AC4359" s="53">
        <f>ROUND(X4359+Y4359+Z4359+AA4359+AB4359,1)</f>
        <v>775</v>
      </c>
      <c r="AD4359" s="58">
        <v>0</v>
      </c>
      <c r="AE4359" s="113"/>
      <c r="AF4359" s="60"/>
    </row>
    <row r="4360" spans="1:32">
      <c r="A4360" s="99" t="s">
        <v>802</v>
      </c>
      <c r="B4360" s="87">
        <v>30</v>
      </c>
      <c r="C4360" s="21" t="s">
        <v>324</v>
      </c>
      <c r="D4360" s="12">
        <v>125</v>
      </c>
      <c r="E4360" s="12">
        <v>0</v>
      </c>
      <c r="F4360" s="12">
        <v>0</v>
      </c>
      <c r="G4360" s="12">
        <v>0</v>
      </c>
      <c r="H4360" s="12">
        <v>0</v>
      </c>
      <c r="I4360" s="13">
        <v>65</v>
      </c>
      <c r="J4360" s="13">
        <v>34</v>
      </c>
      <c r="K4360" s="13">
        <v>0</v>
      </c>
      <c r="L4360" s="13">
        <v>0</v>
      </c>
      <c r="M4360" s="13">
        <v>0</v>
      </c>
      <c r="N4360" s="14">
        <f>D4360*$D$4</f>
        <v>200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693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58"/>
        <v>893</v>
      </c>
      <c r="Y4360" s="14">
        <f t="shared" si="1359"/>
        <v>0</v>
      </c>
      <c r="Z4360" s="14">
        <f t="shared" si="1360"/>
        <v>0</v>
      </c>
      <c r="AA4360" s="14">
        <f t="shared" si="1361"/>
        <v>0</v>
      </c>
      <c r="AB4360" s="14">
        <f t="shared" si="1356"/>
        <v>0</v>
      </c>
      <c r="AC4360" s="15">
        <f>ROUND(X4360+Y4360+Z4360+AA4360+AB4360,1)</f>
        <v>893</v>
      </c>
      <c r="AD4360" s="48">
        <f>(ROUND(AC4360-AC4359,1)/AC4359)</f>
        <v>0.15225806451612903</v>
      </c>
      <c r="AE4360" s="113"/>
      <c r="AF4360" s="60"/>
    </row>
    <row r="4361" spans="1:32">
      <c r="A4361" s="99" t="s">
        <v>803</v>
      </c>
      <c r="B4361" s="87">
        <v>0</v>
      </c>
      <c r="C4361" s="21" t="s">
        <v>836</v>
      </c>
      <c r="D4361" s="12">
        <v>125</v>
      </c>
      <c r="E4361" s="12">
        <v>0</v>
      </c>
      <c r="F4361" s="12">
        <v>0</v>
      </c>
      <c r="G4361" s="12">
        <v>0</v>
      </c>
      <c r="H4361" s="12">
        <v>0</v>
      </c>
      <c r="I4361" s="13">
        <v>50</v>
      </c>
      <c r="J4361" s="13">
        <v>20</v>
      </c>
      <c r="K4361" s="13">
        <v>0</v>
      </c>
      <c r="L4361" s="13">
        <v>0</v>
      </c>
      <c r="M4361" s="13">
        <v>0</v>
      </c>
      <c r="N4361" s="14">
        <f>D4361*$D$5</f>
        <v>250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490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58"/>
        <v>740</v>
      </c>
      <c r="Y4361" s="14">
        <f t="shared" si="1359"/>
        <v>0</v>
      </c>
      <c r="Z4361" s="14">
        <f t="shared" si="1360"/>
        <v>0</v>
      </c>
      <c r="AA4361" s="14">
        <f t="shared" si="1361"/>
        <v>0</v>
      </c>
      <c r="AB4361" s="14">
        <f t="shared" si="1356"/>
        <v>0</v>
      </c>
      <c r="AC4361" s="15">
        <f t="shared" ref="AC4361:AC4373" si="1362">ROUND(X4361+Y4361+Z4361+AA4361+AB4361,1)</f>
        <v>740</v>
      </c>
      <c r="AD4361" s="48">
        <f>(ROUND(AC4361-AC4359,1)/AC4359)</f>
        <v>-4.5161290322580643E-2</v>
      </c>
      <c r="AE4361" s="113"/>
      <c r="AF4361" s="60"/>
    </row>
    <row r="4362" spans="1:32">
      <c r="A4362" s="99" t="s">
        <v>804</v>
      </c>
      <c r="B4362" s="87">
        <v>0</v>
      </c>
      <c r="C4362" s="21" t="s">
        <v>337</v>
      </c>
      <c r="D4362" s="12">
        <v>125</v>
      </c>
      <c r="E4362" s="12">
        <v>0</v>
      </c>
      <c r="F4362" s="12">
        <v>0</v>
      </c>
      <c r="G4362" s="12">
        <v>0</v>
      </c>
      <c r="H4362" s="12">
        <v>0</v>
      </c>
      <c r="I4362" s="13">
        <v>50</v>
      </c>
      <c r="J4362" s="13">
        <v>20</v>
      </c>
      <c r="K4362" s="13">
        <v>0</v>
      </c>
      <c r="L4362" s="13">
        <v>0</v>
      </c>
      <c r="M4362" s="13">
        <v>0</v>
      </c>
      <c r="N4362" s="14">
        <f>D4362*$D$6</f>
        <v>250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490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58"/>
        <v>740</v>
      </c>
      <c r="Y4362" s="14">
        <f t="shared" si="1359"/>
        <v>0</v>
      </c>
      <c r="Z4362" s="14">
        <f t="shared" si="1360"/>
        <v>0</v>
      </c>
      <c r="AA4362" s="14">
        <f t="shared" si="1361"/>
        <v>0</v>
      </c>
      <c r="AB4362" s="14">
        <f t="shared" ref="AB4362:AB4373" si="1363">R4362+W4362</f>
        <v>0</v>
      </c>
      <c r="AC4362" s="15">
        <f t="shared" si="1362"/>
        <v>740</v>
      </c>
      <c r="AD4362" s="48">
        <f>(ROUND(AC4362-AC4359,1)/AC4359)</f>
        <v>-4.5161290322580643E-2</v>
      </c>
      <c r="AE4362" s="113"/>
      <c r="AF4362" s="60"/>
    </row>
    <row r="4363" spans="1:32">
      <c r="A4363" s="99" t="s">
        <v>805</v>
      </c>
      <c r="B4363" s="87">
        <v>0</v>
      </c>
      <c r="C4363" s="21" t="s">
        <v>338</v>
      </c>
      <c r="D4363" s="12">
        <v>125</v>
      </c>
      <c r="E4363" s="12">
        <v>0</v>
      </c>
      <c r="F4363" s="12">
        <v>0</v>
      </c>
      <c r="G4363" s="12">
        <v>0</v>
      </c>
      <c r="H4363" s="12">
        <v>0</v>
      </c>
      <c r="I4363" s="13">
        <v>50</v>
      </c>
      <c r="J4363" s="13">
        <v>20</v>
      </c>
      <c r="K4363" s="13">
        <v>0</v>
      </c>
      <c r="L4363" s="13">
        <v>0</v>
      </c>
      <c r="M4363" s="13">
        <v>0</v>
      </c>
      <c r="N4363" s="14">
        <f>D4363*$D$7</f>
        <v>250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490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58"/>
        <v>740</v>
      </c>
      <c r="Y4363" s="14">
        <f t="shared" si="1359"/>
        <v>0</v>
      </c>
      <c r="Z4363" s="14">
        <f t="shared" si="1360"/>
        <v>0</v>
      </c>
      <c r="AA4363" s="14">
        <f t="shared" si="1361"/>
        <v>0</v>
      </c>
      <c r="AB4363" s="14">
        <f t="shared" si="1363"/>
        <v>0</v>
      </c>
      <c r="AC4363" s="15">
        <f t="shared" si="1362"/>
        <v>740</v>
      </c>
      <c r="AD4363" s="48">
        <f>(ROUND(AC4363-AC4359,1)/AC4359)</f>
        <v>-4.5161290322580643E-2</v>
      </c>
      <c r="AE4363" s="113"/>
      <c r="AF4363" s="60"/>
    </row>
    <row r="4364" spans="1:32">
      <c r="A4364" s="99" t="s">
        <v>655</v>
      </c>
      <c r="B4364" s="87"/>
      <c r="C4364" s="21" t="s">
        <v>339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50</v>
      </c>
      <c r="J4364" s="13">
        <v>20</v>
      </c>
      <c r="K4364" s="13">
        <v>0</v>
      </c>
      <c r="L4364" s="13">
        <v>0</v>
      </c>
      <c r="M4364" s="13">
        <v>0</v>
      </c>
      <c r="N4364" s="14">
        <f>D4364*$D$8</f>
        <v>250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490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58"/>
        <v>740</v>
      </c>
      <c r="Y4364" s="14">
        <f t="shared" si="1359"/>
        <v>0</v>
      </c>
      <c r="Z4364" s="14">
        <f t="shared" si="1360"/>
        <v>0</v>
      </c>
      <c r="AA4364" s="14">
        <f t="shared" si="1361"/>
        <v>0</v>
      </c>
      <c r="AB4364" s="14">
        <f t="shared" si="1363"/>
        <v>0</v>
      </c>
      <c r="AC4364" s="15">
        <f t="shared" si="1362"/>
        <v>740</v>
      </c>
      <c r="AD4364" s="48">
        <f>(ROUND(AC4364-AC4359,1)/AC4359)</f>
        <v>-4.5161290322580643E-2</v>
      </c>
      <c r="AE4364" s="113"/>
      <c r="AF4364" s="60"/>
    </row>
    <row r="4365" spans="1:32">
      <c r="A4365" s="99" t="s">
        <v>596</v>
      </c>
      <c r="B4365" s="87"/>
      <c r="C4365" s="21" t="s">
        <v>1</v>
      </c>
      <c r="D4365" s="12">
        <v>63</v>
      </c>
      <c r="E4365" s="12">
        <v>125</v>
      </c>
      <c r="F4365" s="12">
        <v>0</v>
      </c>
      <c r="G4365" s="12">
        <v>0</v>
      </c>
      <c r="H4365" s="12">
        <v>0</v>
      </c>
      <c r="I4365" s="13">
        <v>50</v>
      </c>
      <c r="J4365" s="13">
        <v>20</v>
      </c>
      <c r="K4365" s="13">
        <v>75</v>
      </c>
      <c r="L4365" s="13">
        <v>0</v>
      </c>
      <c r="M4365" s="13">
        <v>0</v>
      </c>
      <c r="N4365" s="14">
        <f>D4365*$D$9</f>
        <v>81.900000000000006</v>
      </c>
      <c r="O4365" s="14">
        <f>E4365*$E$9</f>
        <v>187.5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171.99</v>
      </c>
      <c r="T4365" s="14">
        <f>(O4365/100)*(K4365*$K$9)</f>
        <v>421.875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58"/>
        <v>253.89000000000001</v>
      </c>
      <c r="Y4365" s="14">
        <f t="shared" si="1359"/>
        <v>609.375</v>
      </c>
      <c r="Z4365" s="14">
        <f t="shared" si="1360"/>
        <v>0</v>
      </c>
      <c r="AA4365" s="14">
        <f t="shared" si="1361"/>
        <v>0</v>
      </c>
      <c r="AB4365" s="14">
        <f t="shared" si="1363"/>
        <v>0</v>
      </c>
      <c r="AC4365" s="15">
        <f t="shared" si="1362"/>
        <v>863.3</v>
      </c>
      <c r="AD4365" s="48">
        <f>(ROUND(AC4365-AC4359,1)/AC4359)</f>
        <v>0.11393548387096773</v>
      </c>
      <c r="AE4365" s="113"/>
      <c r="AF4365" s="60"/>
    </row>
    <row r="4366" spans="1:32">
      <c r="A4366" s="99" t="s">
        <v>831</v>
      </c>
      <c r="B4366" s="87"/>
      <c r="C4366" s="21" t="s">
        <v>2</v>
      </c>
      <c r="D4366" s="12">
        <v>63</v>
      </c>
      <c r="E4366" s="12">
        <v>0</v>
      </c>
      <c r="F4366" s="12">
        <v>125</v>
      </c>
      <c r="G4366" s="12">
        <v>0</v>
      </c>
      <c r="H4366" s="12">
        <v>0</v>
      </c>
      <c r="I4366" s="13">
        <v>50</v>
      </c>
      <c r="J4366" s="13">
        <v>20</v>
      </c>
      <c r="K4366" s="13">
        <v>37.5</v>
      </c>
      <c r="L4366" s="13">
        <v>37.5</v>
      </c>
      <c r="M4366" s="13">
        <v>0</v>
      </c>
      <c r="N4366" s="14">
        <f>D4366*$D$10</f>
        <v>81.900000000000006</v>
      </c>
      <c r="O4366" s="14">
        <f>E4366*$E$10</f>
        <v>0</v>
      </c>
      <c r="P4366" s="14">
        <f>F4366*$F$10</f>
        <v>187.5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171.99</v>
      </c>
      <c r="T4366" s="14">
        <f>(O4366/100)*(K4366*$J$10)</f>
        <v>0</v>
      </c>
      <c r="U4366" s="14">
        <f>(P4366/100)*(K4366*$K$10)+(P4366/100)*(L4366*$L$10)</f>
        <v>421.875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58"/>
        <v>253.89000000000001</v>
      </c>
      <c r="Y4366" s="14">
        <f t="shared" si="1359"/>
        <v>0</v>
      </c>
      <c r="Z4366" s="14">
        <f t="shared" si="1360"/>
        <v>609.375</v>
      </c>
      <c r="AA4366" s="14">
        <f t="shared" si="1361"/>
        <v>0</v>
      </c>
      <c r="AB4366" s="14">
        <f t="shared" si="1363"/>
        <v>0</v>
      </c>
      <c r="AC4366" s="15">
        <f t="shared" si="1362"/>
        <v>863.3</v>
      </c>
      <c r="AD4366" s="48">
        <f>(ROUND(AC4366-AC4359,1)/AC4359)</f>
        <v>0.11393548387096773</v>
      </c>
      <c r="AE4366" s="113"/>
      <c r="AF4366" s="60"/>
    </row>
    <row r="4367" spans="1:32">
      <c r="A4367" s="99" t="s">
        <v>832</v>
      </c>
      <c r="B4367" s="87"/>
      <c r="C4367" s="21" t="s">
        <v>3</v>
      </c>
      <c r="D4367" s="12">
        <v>63</v>
      </c>
      <c r="E4367" s="12">
        <v>0</v>
      </c>
      <c r="F4367" s="12">
        <v>0</v>
      </c>
      <c r="G4367" s="12">
        <v>125</v>
      </c>
      <c r="H4367" s="12">
        <v>0</v>
      </c>
      <c r="I4367" s="13">
        <v>50</v>
      </c>
      <c r="J4367" s="13">
        <v>20</v>
      </c>
      <c r="K4367" s="13">
        <v>0</v>
      </c>
      <c r="L4367" s="13">
        <v>75</v>
      </c>
      <c r="M4367" s="13">
        <v>0</v>
      </c>
      <c r="N4367" s="14">
        <f>D4367*$D$11</f>
        <v>81.900000000000006</v>
      </c>
      <c r="O4367" s="14">
        <f>E4367*$E$11</f>
        <v>0</v>
      </c>
      <c r="P4367" s="14">
        <f>F4367*$F$11</f>
        <v>0</v>
      </c>
      <c r="Q4367" s="14">
        <f>G4367*$G$11</f>
        <v>187.5</v>
      </c>
      <c r="R4367" s="14">
        <f>H4367*$H$11</f>
        <v>0</v>
      </c>
      <c r="S4367" s="14">
        <f>(N4367/100)*(I4367*$I$11)+(N4367/100)*(J4367*$J$11)</f>
        <v>171.99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421.875</v>
      </c>
      <c r="W4367" s="14">
        <f>(R4367/100)*(K4367*$K$11)+(R4367/100)*(L4367*$L$11)</f>
        <v>0</v>
      </c>
      <c r="X4367" s="14">
        <f t="shared" si="1358"/>
        <v>253.89000000000001</v>
      </c>
      <c r="Y4367" s="14">
        <f t="shared" si="1359"/>
        <v>0</v>
      </c>
      <c r="Z4367" s="14">
        <f t="shared" si="1360"/>
        <v>0</v>
      </c>
      <c r="AA4367" s="14">
        <f t="shared" si="1361"/>
        <v>609.375</v>
      </c>
      <c r="AB4367" s="14">
        <f t="shared" si="1363"/>
        <v>0</v>
      </c>
      <c r="AC4367" s="15">
        <f t="shared" si="1362"/>
        <v>863.3</v>
      </c>
      <c r="AD4367" s="48">
        <f>(ROUND(AC4367-AC4359,1)/AC4359)</f>
        <v>0.11393548387096773</v>
      </c>
      <c r="AE4367" s="113"/>
      <c r="AF4367" s="60"/>
    </row>
    <row r="4368" spans="1:32">
      <c r="A4368" s="99" t="s">
        <v>833</v>
      </c>
      <c r="B4368" s="87"/>
      <c r="C4368" s="21" t="s">
        <v>4</v>
      </c>
      <c r="D4368" s="12">
        <v>63</v>
      </c>
      <c r="E4368" s="12">
        <v>0</v>
      </c>
      <c r="F4368" s="12">
        <v>0</v>
      </c>
      <c r="G4368" s="12">
        <v>0</v>
      </c>
      <c r="H4368" s="12">
        <v>125</v>
      </c>
      <c r="I4368" s="13">
        <v>50</v>
      </c>
      <c r="J4368" s="13">
        <v>20</v>
      </c>
      <c r="K4368" s="13">
        <v>37.5</v>
      </c>
      <c r="L4368" s="13">
        <v>37.5</v>
      </c>
      <c r="M4368" s="13">
        <v>0</v>
      </c>
      <c r="N4368" s="14">
        <f>D4368*$D$12</f>
        <v>81.900000000000006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187.5</v>
      </c>
      <c r="S4368" s="14">
        <f>(N4368/100)*(I4368*$I$12)+(N4368/100)*(J4368*$J$12)</f>
        <v>171.99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421.875</v>
      </c>
      <c r="X4368" s="14">
        <f t="shared" si="1358"/>
        <v>253.89000000000001</v>
      </c>
      <c r="Y4368" s="14">
        <f t="shared" si="1359"/>
        <v>0</v>
      </c>
      <c r="Z4368" s="14">
        <f t="shared" si="1360"/>
        <v>0</v>
      </c>
      <c r="AA4368" s="14">
        <f t="shared" si="1361"/>
        <v>0</v>
      </c>
      <c r="AB4368" s="14">
        <f t="shared" si="1363"/>
        <v>609.375</v>
      </c>
      <c r="AC4368" s="15">
        <f t="shared" si="1362"/>
        <v>863.3</v>
      </c>
      <c r="AD4368" s="48">
        <f>(ROUND(AC4368-AC4359,1)/AC4359)</f>
        <v>0.11393548387096773</v>
      </c>
      <c r="AE4368" s="113"/>
      <c r="AF4368" s="60"/>
    </row>
    <row r="4369" spans="1:32">
      <c r="A4369" s="99" t="s">
        <v>834</v>
      </c>
      <c r="B4369" s="87"/>
      <c r="C4369" s="21" t="s">
        <v>327</v>
      </c>
      <c r="D4369" s="12">
        <v>125</v>
      </c>
      <c r="E4369" s="12">
        <v>0</v>
      </c>
      <c r="F4369" s="12">
        <v>0</v>
      </c>
      <c r="G4369" s="12">
        <v>0</v>
      </c>
      <c r="H4369" s="12">
        <v>0</v>
      </c>
      <c r="I4369" s="13">
        <v>50</v>
      </c>
      <c r="J4369" s="13">
        <v>20</v>
      </c>
      <c r="K4369" s="13">
        <v>0</v>
      </c>
      <c r="L4369" s="13">
        <v>0</v>
      </c>
      <c r="M4369" s="13">
        <v>65</v>
      </c>
      <c r="N4369" s="14">
        <f>D4369*$D$13</f>
        <v>187.5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759.375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58"/>
        <v>946.875</v>
      </c>
      <c r="Y4369" s="14">
        <f t="shared" si="1359"/>
        <v>0</v>
      </c>
      <c r="Z4369" s="14">
        <f t="shared" si="1360"/>
        <v>0</v>
      </c>
      <c r="AA4369" s="14">
        <f t="shared" si="1361"/>
        <v>0</v>
      </c>
      <c r="AB4369" s="14">
        <f t="shared" si="1363"/>
        <v>0</v>
      </c>
      <c r="AC4369" s="15">
        <f t="shared" si="1362"/>
        <v>946.9</v>
      </c>
      <c r="AD4369" s="48">
        <f>(ROUND(AC4369-AC4359,1)/AC4359)</f>
        <v>0.22180645161290324</v>
      </c>
      <c r="AE4369" s="113"/>
      <c r="AF4369" s="60"/>
    </row>
    <row r="4370" spans="1:32">
      <c r="A4370" s="99" t="s">
        <v>835</v>
      </c>
      <c r="B4370" s="87"/>
      <c r="C4370" s="21" t="s">
        <v>328</v>
      </c>
      <c r="D4370" s="12">
        <v>125</v>
      </c>
      <c r="E4370" s="12">
        <v>0</v>
      </c>
      <c r="F4370" s="12">
        <v>0</v>
      </c>
      <c r="G4370" s="12">
        <v>0</v>
      </c>
      <c r="H4370" s="12">
        <v>0</v>
      </c>
      <c r="I4370" s="13">
        <v>50</v>
      </c>
      <c r="J4370" s="13">
        <v>20</v>
      </c>
      <c r="K4370" s="13">
        <v>65</v>
      </c>
      <c r="L4370" s="13">
        <v>0</v>
      </c>
      <c r="M4370" s="13">
        <v>0</v>
      </c>
      <c r="N4370" s="14">
        <f>D4370*$D$14</f>
        <v>187.5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759.375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58"/>
        <v>946.875</v>
      </c>
      <c r="Y4370" s="14">
        <f t="shared" si="1359"/>
        <v>0</v>
      </c>
      <c r="Z4370" s="14">
        <f t="shared" si="1360"/>
        <v>0</v>
      </c>
      <c r="AA4370" s="14">
        <f t="shared" si="1361"/>
        <v>0</v>
      </c>
      <c r="AB4370" s="14">
        <f t="shared" si="1363"/>
        <v>0</v>
      </c>
      <c r="AC4370" s="15">
        <f t="shared" si="1362"/>
        <v>946.9</v>
      </c>
      <c r="AD4370" s="48">
        <f>(ROUND(AC4370-AC4359,1)/AC4359)</f>
        <v>0.22180645161290324</v>
      </c>
      <c r="AE4370" s="113"/>
      <c r="AF4370" s="60"/>
    </row>
    <row r="4371" spans="1:32">
      <c r="A4371" s="99"/>
      <c r="B4371" s="87"/>
      <c r="C4371" s="21" t="s">
        <v>329</v>
      </c>
      <c r="D4371" s="12">
        <v>125</v>
      </c>
      <c r="E4371" s="12">
        <v>0</v>
      </c>
      <c r="F4371" s="12">
        <v>0</v>
      </c>
      <c r="G4371" s="12">
        <v>0</v>
      </c>
      <c r="H4371" s="12">
        <v>0</v>
      </c>
      <c r="I4371" s="13">
        <v>50</v>
      </c>
      <c r="J4371" s="13">
        <v>20</v>
      </c>
      <c r="K4371" s="13">
        <v>0</v>
      </c>
      <c r="L4371" s="13">
        <v>65</v>
      </c>
      <c r="M4371" s="13">
        <v>0</v>
      </c>
      <c r="N4371" s="14">
        <f>D4371*$D$15</f>
        <v>187.5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759.375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58"/>
        <v>946.875</v>
      </c>
      <c r="Y4371" s="14">
        <f t="shared" si="1359"/>
        <v>0</v>
      </c>
      <c r="Z4371" s="14">
        <f t="shared" si="1360"/>
        <v>0</v>
      </c>
      <c r="AA4371" s="14">
        <f t="shared" si="1361"/>
        <v>0</v>
      </c>
      <c r="AB4371" s="14">
        <f t="shared" si="1363"/>
        <v>0</v>
      </c>
      <c r="AC4371" s="15">
        <f t="shared" si="1362"/>
        <v>946.9</v>
      </c>
      <c r="AD4371" s="48">
        <f>(ROUND(AC4371-AC4359,1)/AC4359)</f>
        <v>0.22180645161290324</v>
      </c>
      <c r="AE4371" s="113"/>
      <c r="AF4371" s="60"/>
    </row>
    <row r="4372" spans="1:32">
      <c r="A4372" s="99"/>
      <c r="B4372" s="87"/>
      <c r="C4372" s="21" t="s">
        <v>325</v>
      </c>
      <c r="D4372" s="12">
        <v>125</v>
      </c>
      <c r="E4372" s="12">
        <v>0</v>
      </c>
      <c r="F4372" s="12">
        <v>0</v>
      </c>
      <c r="G4372" s="12">
        <v>0</v>
      </c>
      <c r="H4372" s="12">
        <v>0</v>
      </c>
      <c r="I4372" s="13">
        <v>50</v>
      </c>
      <c r="J4372" s="13">
        <v>51</v>
      </c>
      <c r="K4372" s="13">
        <v>0</v>
      </c>
      <c r="L4372" s="13">
        <v>0</v>
      </c>
      <c r="M4372" s="13">
        <v>0</v>
      </c>
      <c r="N4372" s="14">
        <f>D4372*$D$16</f>
        <v>200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559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58"/>
        <v>759</v>
      </c>
      <c r="Y4372" s="14">
        <f t="shared" si="1359"/>
        <v>0</v>
      </c>
      <c r="Z4372" s="14">
        <f t="shared" si="1360"/>
        <v>0</v>
      </c>
      <c r="AA4372" s="14">
        <f t="shared" si="1361"/>
        <v>0</v>
      </c>
      <c r="AB4372" s="14">
        <f t="shared" si="1363"/>
        <v>0</v>
      </c>
      <c r="AC4372" s="15">
        <f t="shared" si="1362"/>
        <v>759</v>
      </c>
      <c r="AD4372" s="48">
        <f>(ROUND(AC4372-AC4359,1)/AC4359)</f>
        <v>-2.0645161290322581E-2</v>
      </c>
      <c r="AE4372" s="113"/>
      <c r="AF4372" s="60"/>
    </row>
    <row r="4373" spans="1:32">
      <c r="A4373" s="99"/>
      <c r="B4373" s="87"/>
      <c r="C4373" s="21" t="s">
        <v>326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74</v>
      </c>
      <c r="J4373" s="13">
        <v>20</v>
      </c>
      <c r="K4373" s="13">
        <v>0</v>
      </c>
      <c r="L4373" s="13">
        <v>0</v>
      </c>
      <c r="M4373" s="13">
        <v>0</v>
      </c>
      <c r="N4373" s="14">
        <f>D4373*$D$17</f>
        <v>200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706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58"/>
        <v>906</v>
      </c>
      <c r="Y4373" s="14">
        <f t="shared" si="1359"/>
        <v>0</v>
      </c>
      <c r="Z4373" s="14">
        <f t="shared" si="1360"/>
        <v>0</v>
      </c>
      <c r="AA4373" s="14">
        <f t="shared" si="1361"/>
        <v>0</v>
      </c>
      <c r="AB4373" s="14">
        <f t="shared" si="1363"/>
        <v>0</v>
      </c>
      <c r="AC4373" s="15">
        <f t="shared" si="1362"/>
        <v>906</v>
      </c>
      <c r="AD4373" s="48">
        <f>(ROUND(AC4373-AC4359,1)/AC4359)</f>
        <v>0.16903225806451613</v>
      </c>
      <c r="AE4373" s="113"/>
      <c r="AF4373" s="60"/>
    </row>
    <row r="4374" spans="1:32">
      <c r="A4374" s="106" t="s">
        <v>0</v>
      </c>
      <c r="B4374" s="90" t="s">
        <v>188</v>
      </c>
      <c r="C4374" s="50" t="s">
        <v>241</v>
      </c>
      <c r="D4374" s="11">
        <v>130</v>
      </c>
      <c r="E4374" s="11">
        <v>0</v>
      </c>
      <c r="F4374" s="11">
        <v>0</v>
      </c>
      <c r="G4374" s="11">
        <v>0</v>
      </c>
      <c r="H4374" s="11">
        <v>0</v>
      </c>
      <c r="I4374" s="51">
        <v>20</v>
      </c>
      <c r="J4374" s="51">
        <v>50</v>
      </c>
      <c r="K4374" s="51">
        <v>0</v>
      </c>
      <c r="L4374" s="51">
        <v>0</v>
      </c>
      <c r="M4374" s="51">
        <v>0</v>
      </c>
      <c r="N4374" s="52">
        <f>D4374*$D$3</f>
        <v>260</v>
      </c>
      <c r="O4374" s="52">
        <f>E4374*$E$3</f>
        <v>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546</v>
      </c>
      <c r="T4374" s="52">
        <f>(O4374/100)*(K4374*$K$3)</f>
        <v>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si="1350"/>
        <v>806</v>
      </c>
      <c r="Y4374" s="52">
        <f t="shared" si="1351"/>
        <v>0</v>
      </c>
      <c r="Z4374" s="52">
        <f t="shared" si="1352"/>
        <v>0</v>
      </c>
      <c r="AA4374" s="52">
        <f t="shared" si="1353"/>
        <v>0</v>
      </c>
      <c r="AB4374" s="52">
        <f>R4374+W4374</f>
        <v>0</v>
      </c>
      <c r="AC4374" s="53">
        <f>ROUND(X4374+Y4374+Z4374+AA4374+AB4374,1)</f>
        <v>806</v>
      </c>
      <c r="AD4374" s="58"/>
      <c r="AE4374" s="113"/>
      <c r="AF4374" s="60"/>
    </row>
    <row r="4375" spans="1:32">
      <c r="A4375" s="99" t="s">
        <v>802</v>
      </c>
      <c r="B4375" s="91">
        <v>12</v>
      </c>
      <c r="C4375" s="21" t="s">
        <v>324</v>
      </c>
      <c r="D4375" s="12">
        <v>130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59</v>
      </c>
      <c r="K4375" s="13">
        <v>0</v>
      </c>
      <c r="L4375" s="13">
        <v>0</v>
      </c>
      <c r="M4375" s="13">
        <v>0</v>
      </c>
      <c r="N4375" s="14">
        <f>D4375*$D$4</f>
        <v>208</v>
      </c>
      <c r="O4375" s="14">
        <f>E4375*$E$4</f>
        <v>0</v>
      </c>
      <c r="P4375" s="14">
        <f>F4375*$F$4</f>
        <v>0</v>
      </c>
      <c r="Q4375" s="14">
        <f>G4375*$G$4</f>
        <v>0</v>
      </c>
      <c r="R4375" s="14">
        <f>H4375*$H$4</f>
        <v>0</v>
      </c>
      <c r="S4375" s="14">
        <f>(N4375/100)*(I4375*$I$4)+(N4375/100)*(J4375*$J$4)</f>
        <v>720.72</v>
      </c>
      <c r="T4375" s="14">
        <f>(O4375/100)*(K4375*$K$4)</f>
        <v>0</v>
      </c>
      <c r="U4375" s="14">
        <f>(P4375/100)*(K4375*$K$4)+(P4375/100)*(L4375*$L$4)</f>
        <v>0</v>
      </c>
      <c r="V4375" s="14">
        <f>(Q4375/100)*(L4375*$L$4)</f>
        <v>0</v>
      </c>
      <c r="W4375" s="14">
        <f>(R4375/100)*(K4375*$K$4)+(R4375/100)*(L4375*$L$4)</f>
        <v>0</v>
      </c>
      <c r="X4375" s="14">
        <f t="shared" si="1350"/>
        <v>928.72</v>
      </c>
      <c r="Y4375" s="14">
        <f t="shared" si="1351"/>
        <v>0</v>
      </c>
      <c r="Z4375" s="14">
        <f t="shared" si="1352"/>
        <v>0</v>
      </c>
      <c r="AA4375" s="14">
        <f t="shared" si="1353"/>
        <v>0</v>
      </c>
      <c r="AB4375" s="14">
        <f>R4375+W4375</f>
        <v>0</v>
      </c>
      <c r="AC4375" s="15">
        <f>ROUND(X4375+Y4375+Z4375+AA4375+AB4375,1)</f>
        <v>928.7</v>
      </c>
      <c r="AD4375" s="48">
        <f>(ROUND(AC4375-AC4374,1)/AC4374)</f>
        <v>0.1522332506203474</v>
      </c>
      <c r="AE4375" s="111"/>
      <c r="AF4375" s="63"/>
    </row>
    <row r="4376" spans="1:32">
      <c r="A4376" s="99" t="s">
        <v>803</v>
      </c>
      <c r="B4376" s="91">
        <v>32</v>
      </c>
      <c r="C4376" s="21" t="s">
        <v>836</v>
      </c>
      <c r="D4376" s="12">
        <v>130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50</v>
      </c>
      <c r="K4376" s="13">
        <v>0</v>
      </c>
      <c r="L4376" s="13">
        <v>0</v>
      </c>
      <c r="M4376" s="13">
        <v>0</v>
      </c>
      <c r="N4376" s="14">
        <f>D4376*$D$5</f>
        <v>260</v>
      </c>
      <c r="O4376" s="14">
        <f>E4376*$E$5</f>
        <v>0</v>
      </c>
      <c r="P4376" s="14">
        <f>F4376*$F$5</f>
        <v>0</v>
      </c>
      <c r="Q4376" s="14">
        <f>G4376*$G$5</f>
        <v>0</v>
      </c>
      <c r="R4376" s="14">
        <f>H4376*$H$5</f>
        <v>0</v>
      </c>
      <c r="S4376" s="14">
        <f>(N4376/100)*(I4376*$I$5)+(N4376/100)*(J4376*$J$5)</f>
        <v>509.6</v>
      </c>
      <c r="T4376" s="14">
        <f>(O4376/100)*(K4376*$K$5)</f>
        <v>0</v>
      </c>
      <c r="U4376" s="14">
        <f>(P4376/100)*(K4376*$K$5)+(P4376/100)*(L4376*$L$5)</f>
        <v>0</v>
      </c>
      <c r="V4376" s="14">
        <f>(Q4376/100)*(L4376*$L$5)</f>
        <v>0</v>
      </c>
      <c r="W4376" s="14">
        <f>(R4376/100)*(K4376*$K$5)+(R4376/100)*(L4376*$L$5)</f>
        <v>0</v>
      </c>
      <c r="X4376" s="14">
        <f t="shared" si="1350"/>
        <v>769.6</v>
      </c>
      <c r="Y4376" s="14">
        <f t="shared" si="1351"/>
        <v>0</v>
      </c>
      <c r="Z4376" s="14">
        <f t="shared" si="1352"/>
        <v>0</v>
      </c>
      <c r="AA4376" s="14">
        <f t="shared" si="1353"/>
        <v>0</v>
      </c>
      <c r="AB4376" s="14">
        <f>R4376+W4376</f>
        <v>0</v>
      </c>
      <c r="AC4376" s="15">
        <f t="shared" ref="AC4376:AC4388" si="1364">ROUND(X4376+Y4376+Z4376+AA4376+AB4376,1)</f>
        <v>769.6</v>
      </c>
      <c r="AD4376" s="48">
        <f>(ROUND(AC4376-AC4374,1)/AC4374)</f>
        <v>-4.5161290322580643E-2</v>
      </c>
      <c r="AE4376" s="113"/>
      <c r="AF4376" s="60"/>
    </row>
    <row r="4377" spans="1:32">
      <c r="A4377" s="99" t="s">
        <v>804</v>
      </c>
      <c r="B4377" s="91">
        <v>0</v>
      </c>
      <c r="C4377" s="21" t="s">
        <v>337</v>
      </c>
      <c r="D4377" s="12">
        <v>130</v>
      </c>
      <c r="E4377" s="12">
        <v>0</v>
      </c>
      <c r="F4377" s="12">
        <v>0</v>
      </c>
      <c r="G4377" s="12">
        <v>0</v>
      </c>
      <c r="H4377" s="12">
        <v>0</v>
      </c>
      <c r="I4377" s="13">
        <v>20</v>
      </c>
      <c r="J4377" s="13">
        <v>50</v>
      </c>
      <c r="K4377" s="13">
        <v>0</v>
      </c>
      <c r="L4377" s="13">
        <v>0</v>
      </c>
      <c r="M4377" s="13">
        <v>0</v>
      </c>
      <c r="N4377" s="14">
        <f>D4377*$D$6</f>
        <v>260</v>
      </c>
      <c r="O4377" s="14">
        <f>E4377*$E$6</f>
        <v>0</v>
      </c>
      <c r="P4377" s="14">
        <f>F4377*$F$6</f>
        <v>0</v>
      </c>
      <c r="Q4377" s="14">
        <f>G4377*$G$6</f>
        <v>0</v>
      </c>
      <c r="R4377" s="14">
        <f>H4377*$H$6</f>
        <v>0</v>
      </c>
      <c r="S4377" s="14">
        <f>(N4377/100)*(I4377*$I$6)+(N4377/100)*(J4377*$J$6)</f>
        <v>509.6</v>
      </c>
      <c r="T4377" s="14">
        <f>(O4377/100)*(K4377*$K$6)</f>
        <v>0</v>
      </c>
      <c r="U4377" s="14">
        <f>(P4377/100)*(K4377*$K$6)+(P4377/100)*(L4377*$L$6)</f>
        <v>0</v>
      </c>
      <c r="V4377" s="14">
        <f>(Q4377/100)*(L4377*$L$6)</f>
        <v>0</v>
      </c>
      <c r="W4377" s="14">
        <f>(R4377/100)*(K4377*$K$6)+(R4377/100)*(L4377*$L$6)</f>
        <v>0</v>
      </c>
      <c r="X4377" s="14">
        <f t="shared" si="1350"/>
        <v>769.6</v>
      </c>
      <c r="Y4377" s="14">
        <f t="shared" si="1351"/>
        <v>0</v>
      </c>
      <c r="Z4377" s="14">
        <f t="shared" si="1352"/>
        <v>0</v>
      </c>
      <c r="AA4377" s="14">
        <f t="shared" si="1353"/>
        <v>0</v>
      </c>
      <c r="AB4377" s="14">
        <f t="shared" ref="AB4377:AB4388" si="1365">R4377+W4377</f>
        <v>0</v>
      </c>
      <c r="AC4377" s="15">
        <f t="shared" si="1364"/>
        <v>769.6</v>
      </c>
      <c r="AD4377" s="48">
        <f>(ROUND(AC4377-AC4374,1)/AC4374)</f>
        <v>-4.5161290322580643E-2</v>
      </c>
      <c r="AE4377" s="113"/>
      <c r="AF4377" s="60"/>
    </row>
    <row r="4378" spans="1:32">
      <c r="A4378" s="99" t="s">
        <v>805</v>
      </c>
      <c r="B4378" s="91">
        <v>0</v>
      </c>
      <c r="C4378" s="21" t="s">
        <v>338</v>
      </c>
      <c r="D4378" s="12">
        <v>130</v>
      </c>
      <c r="E4378" s="12">
        <v>0</v>
      </c>
      <c r="F4378" s="12">
        <v>0</v>
      </c>
      <c r="G4378" s="12">
        <v>0</v>
      </c>
      <c r="H4378" s="12">
        <v>0</v>
      </c>
      <c r="I4378" s="13">
        <v>20</v>
      </c>
      <c r="J4378" s="13">
        <v>50</v>
      </c>
      <c r="K4378" s="13">
        <v>0</v>
      </c>
      <c r="L4378" s="13">
        <v>0</v>
      </c>
      <c r="M4378" s="13">
        <v>0</v>
      </c>
      <c r="N4378" s="14">
        <f>D4378*$D$7</f>
        <v>260</v>
      </c>
      <c r="O4378" s="14">
        <f>E4378*$E$7</f>
        <v>0</v>
      </c>
      <c r="P4378" s="14">
        <f>F4378*$F$7</f>
        <v>0</v>
      </c>
      <c r="Q4378" s="14">
        <f>G4378*$G$7</f>
        <v>0</v>
      </c>
      <c r="R4378" s="14">
        <f>H4378*$H$7</f>
        <v>0</v>
      </c>
      <c r="S4378" s="14">
        <f>(N4378/100)*(I4378*$I$7)+(N4378/100)*(J4378*$J$7)</f>
        <v>509.6</v>
      </c>
      <c r="T4378" s="14">
        <f>(O4378/100)*(K4378*$K$7)</f>
        <v>0</v>
      </c>
      <c r="U4378" s="14">
        <f>(P4378/100)*(K4378*$K$7)+(P4378/100)*(L4378*$L$7)</f>
        <v>0</v>
      </c>
      <c r="V4378" s="14">
        <f>(Q4378/100)*(L4378*$L$7)</f>
        <v>0</v>
      </c>
      <c r="W4378" s="14">
        <f>(R4378/100)*(K4378*$K$7)+(R4378/100)*(L4378*$L$7)</f>
        <v>0</v>
      </c>
      <c r="X4378" s="14">
        <f t="shared" si="1350"/>
        <v>769.6</v>
      </c>
      <c r="Y4378" s="14">
        <f t="shared" si="1351"/>
        <v>0</v>
      </c>
      <c r="Z4378" s="14">
        <f t="shared" si="1352"/>
        <v>0</v>
      </c>
      <c r="AA4378" s="14">
        <f t="shared" si="1353"/>
        <v>0</v>
      </c>
      <c r="AB4378" s="14">
        <f t="shared" si="1365"/>
        <v>0</v>
      </c>
      <c r="AC4378" s="15">
        <f t="shared" si="1364"/>
        <v>769.6</v>
      </c>
      <c r="AD4378" s="48">
        <f>(ROUND(AC4378-AC4374,1)/AC4374)</f>
        <v>-4.5161290322580643E-2</v>
      </c>
      <c r="AE4378" s="113"/>
      <c r="AF4378" s="60"/>
    </row>
    <row r="4379" spans="1:32">
      <c r="A4379" s="99" t="s">
        <v>655</v>
      </c>
      <c r="B4379" s="91"/>
      <c r="C4379" s="21" t="s">
        <v>339</v>
      </c>
      <c r="D4379" s="12">
        <v>130</v>
      </c>
      <c r="E4379" s="12">
        <v>0</v>
      </c>
      <c r="F4379" s="12">
        <v>0</v>
      </c>
      <c r="G4379" s="12">
        <v>0</v>
      </c>
      <c r="H4379" s="12">
        <v>0</v>
      </c>
      <c r="I4379" s="13">
        <v>20</v>
      </c>
      <c r="J4379" s="13">
        <v>50</v>
      </c>
      <c r="K4379" s="13">
        <v>0</v>
      </c>
      <c r="L4379" s="13">
        <v>0</v>
      </c>
      <c r="M4379" s="13">
        <v>0</v>
      </c>
      <c r="N4379" s="14">
        <f>D4379*$D$8</f>
        <v>260</v>
      </c>
      <c r="O4379" s="14">
        <f>E4379*$E$8</f>
        <v>0</v>
      </c>
      <c r="P4379" s="14">
        <f>F4379*$F$8</f>
        <v>0</v>
      </c>
      <c r="Q4379" s="14">
        <f>G4379*$G$8</f>
        <v>0</v>
      </c>
      <c r="R4379" s="14">
        <f>H4379*$H$8</f>
        <v>0</v>
      </c>
      <c r="S4379" s="14">
        <f>(N4379/100)*(I4379*$I$8)+(N4379/100)*(J4379*$J$8)</f>
        <v>509.6</v>
      </c>
      <c r="T4379" s="14">
        <f>(O4379/100)*(K4379*$K$8)</f>
        <v>0</v>
      </c>
      <c r="U4379" s="14">
        <f>(P4379/100)*(K4379*$K$8)+(P4379/100)*(L4379*$L$8)</f>
        <v>0</v>
      </c>
      <c r="V4379" s="14">
        <f>(Q4379/100)*(L4379*$L$8)</f>
        <v>0</v>
      </c>
      <c r="W4379" s="14">
        <f>(R4379/100)*(K4379*$K$8)+(R4379/100)*(L4379*$L$8)</f>
        <v>0</v>
      </c>
      <c r="X4379" s="14">
        <f t="shared" si="1350"/>
        <v>769.6</v>
      </c>
      <c r="Y4379" s="14">
        <f t="shared" si="1351"/>
        <v>0</v>
      </c>
      <c r="Z4379" s="14">
        <f t="shared" si="1352"/>
        <v>0</v>
      </c>
      <c r="AA4379" s="14">
        <f t="shared" si="1353"/>
        <v>0</v>
      </c>
      <c r="AB4379" s="14">
        <f t="shared" si="1365"/>
        <v>0</v>
      </c>
      <c r="AC4379" s="15">
        <f t="shared" si="1364"/>
        <v>769.6</v>
      </c>
      <c r="AD4379" s="48">
        <f>(ROUND(AC4379-AC4374,1)/AC4374)</f>
        <v>-4.5161290322580643E-2</v>
      </c>
      <c r="AE4379" s="113"/>
      <c r="AF4379" s="60"/>
    </row>
    <row r="4380" spans="1:32">
      <c r="A4380" s="99" t="s">
        <v>596</v>
      </c>
      <c r="B4380" s="91"/>
      <c r="C4380" s="21" t="s">
        <v>1</v>
      </c>
      <c r="D4380" s="12">
        <v>65</v>
      </c>
      <c r="E4380" s="12">
        <v>130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75</v>
      </c>
      <c r="L4380" s="13">
        <v>0</v>
      </c>
      <c r="M4380" s="13">
        <v>0</v>
      </c>
      <c r="N4380" s="14">
        <f>D4380*$D$9</f>
        <v>84.5</v>
      </c>
      <c r="O4380" s="14">
        <f>E4380*$E$9</f>
        <v>195</v>
      </c>
      <c r="P4380" s="14">
        <f>F4380*$F$9</f>
        <v>0</v>
      </c>
      <c r="Q4380" s="14">
        <f>G4380*$G$9</f>
        <v>0</v>
      </c>
      <c r="R4380" s="14">
        <f>H4380*$H$9</f>
        <v>0</v>
      </c>
      <c r="S4380" s="14">
        <f>(N4380/100)*(I4380*$I$9)+(N4380/100)*(J4380*$J$9)</f>
        <v>177.45</v>
      </c>
      <c r="T4380" s="14">
        <f>(O4380/100)*(K4380*$K$9)</f>
        <v>438.75</v>
      </c>
      <c r="U4380" s="14">
        <f>(P4380/100)*(K4380*$K$9)+(P4380/100)*(L4380*$L$9)</f>
        <v>0</v>
      </c>
      <c r="V4380" s="14">
        <f>(Q4380/100)*(L4380*$L$9)</f>
        <v>0</v>
      </c>
      <c r="W4380" s="14">
        <f>(R4380/100)*(K4380*$K$9)+(R4380/100)*(L4380*$L$9)</f>
        <v>0</v>
      </c>
      <c r="X4380" s="14">
        <f t="shared" si="1350"/>
        <v>261.95</v>
      </c>
      <c r="Y4380" s="14">
        <f t="shared" si="1351"/>
        <v>633.75</v>
      </c>
      <c r="Z4380" s="14">
        <f t="shared" si="1352"/>
        <v>0</v>
      </c>
      <c r="AA4380" s="14">
        <f t="shared" si="1353"/>
        <v>0</v>
      </c>
      <c r="AB4380" s="14">
        <f t="shared" si="1365"/>
        <v>0</v>
      </c>
      <c r="AC4380" s="15">
        <f t="shared" si="1364"/>
        <v>895.7</v>
      </c>
      <c r="AD4380" s="48">
        <f>(ROUND(AC4380-AC4374,1)/AC4374)</f>
        <v>0.11129032258064517</v>
      </c>
      <c r="AE4380" s="113"/>
      <c r="AF4380" s="60"/>
    </row>
    <row r="4381" spans="1:32">
      <c r="A4381" s="99" t="s">
        <v>831</v>
      </c>
      <c r="B4381" s="91"/>
      <c r="C4381" s="21" t="s">
        <v>2</v>
      </c>
      <c r="D4381" s="12">
        <v>65</v>
      </c>
      <c r="E4381" s="12">
        <v>0</v>
      </c>
      <c r="F4381" s="12">
        <v>130</v>
      </c>
      <c r="G4381" s="12">
        <v>0</v>
      </c>
      <c r="H4381" s="12">
        <v>0</v>
      </c>
      <c r="I4381" s="13">
        <v>20</v>
      </c>
      <c r="J4381" s="13">
        <v>50</v>
      </c>
      <c r="K4381" s="13">
        <v>37.5</v>
      </c>
      <c r="L4381" s="13">
        <v>37.5</v>
      </c>
      <c r="M4381" s="13">
        <v>0</v>
      </c>
      <c r="N4381" s="14">
        <f>D4381*$D$10</f>
        <v>84.5</v>
      </c>
      <c r="O4381" s="14">
        <f>E4381*$E$10</f>
        <v>0</v>
      </c>
      <c r="P4381" s="14">
        <f>F4381*$F$10</f>
        <v>195</v>
      </c>
      <c r="Q4381" s="14">
        <f>G4381*$G$10</f>
        <v>0</v>
      </c>
      <c r="R4381" s="14">
        <f>H4381*$H$10</f>
        <v>0</v>
      </c>
      <c r="S4381" s="14">
        <f>(N4381/100)*(I4381*$I$10)+(N4381/100)*(J4381*$J$10)</f>
        <v>177.45</v>
      </c>
      <c r="T4381" s="14">
        <f>(O4381/100)*(K4381*$J$10)</f>
        <v>0</v>
      </c>
      <c r="U4381" s="14">
        <f>(P4381/100)*(K4381*$K$10)+(P4381/100)*(L4381*$L$10)</f>
        <v>438.75</v>
      </c>
      <c r="V4381" s="14">
        <f>(Q4381/100)*(L4381*$L$10)</f>
        <v>0</v>
      </c>
      <c r="W4381" s="14">
        <f>(R4381/100)*(K4381*$K$10)+(R4381/100)*(L4381*$L$10)</f>
        <v>0</v>
      </c>
      <c r="X4381" s="14">
        <f t="shared" si="1350"/>
        <v>261.95</v>
      </c>
      <c r="Y4381" s="14">
        <f t="shared" si="1351"/>
        <v>0</v>
      </c>
      <c r="Z4381" s="14">
        <f t="shared" si="1352"/>
        <v>633.75</v>
      </c>
      <c r="AA4381" s="14">
        <f t="shared" si="1353"/>
        <v>0</v>
      </c>
      <c r="AB4381" s="14">
        <f t="shared" si="1365"/>
        <v>0</v>
      </c>
      <c r="AC4381" s="15">
        <f t="shared" si="1364"/>
        <v>895.7</v>
      </c>
      <c r="AD4381" s="48">
        <f>(ROUND(AC4381-AC4374,1)/AC4374)</f>
        <v>0.11129032258064517</v>
      </c>
      <c r="AE4381" s="113"/>
      <c r="AF4381" s="60"/>
    </row>
    <row r="4382" spans="1:32">
      <c r="A4382" s="99" t="s">
        <v>832</v>
      </c>
      <c r="B4382" s="91"/>
      <c r="C4382" s="21" t="s">
        <v>3</v>
      </c>
      <c r="D4382" s="12">
        <v>65</v>
      </c>
      <c r="E4382" s="12">
        <v>0</v>
      </c>
      <c r="F4382" s="12">
        <v>0</v>
      </c>
      <c r="G4382" s="12">
        <v>130</v>
      </c>
      <c r="H4382" s="12">
        <v>0</v>
      </c>
      <c r="I4382" s="13">
        <v>20</v>
      </c>
      <c r="J4382" s="13">
        <v>50</v>
      </c>
      <c r="K4382" s="13">
        <v>0</v>
      </c>
      <c r="L4382" s="13">
        <v>75</v>
      </c>
      <c r="M4382" s="13">
        <v>0</v>
      </c>
      <c r="N4382" s="14">
        <f>D4382*$D$11</f>
        <v>84.5</v>
      </c>
      <c r="O4382" s="14">
        <f>E4382*$E$11</f>
        <v>0</v>
      </c>
      <c r="P4382" s="14">
        <f>F4382*$F$11</f>
        <v>0</v>
      </c>
      <c r="Q4382" s="14">
        <f>G4382*$G$11</f>
        <v>195</v>
      </c>
      <c r="R4382" s="14">
        <f>H4382*$H$11</f>
        <v>0</v>
      </c>
      <c r="S4382" s="14">
        <f>(N4382/100)*(I4382*$I$11)+(N4382/100)*(J4382*$J$11)</f>
        <v>177.45</v>
      </c>
      <c r="T4382" s="14">
        <f>(O4382/100)*(K4382*$K$11)</f>
        <v>0</v>
      </c>
      <c r="U4382" s="14">
        <f>(P4382/100)*(K4382*$K$11)+(P4382/100)*(L4382*$L$11)</f>
        <v>0</v>
      </c>
      <c r="V4382" s="14">
        <f>(Q4382/100)*(L4382*$L$11)</f>
        <v>438.75</v>
      </c>
      <c r="W4382" s="14">
        <f>(R4382/100)*(K4382*$K$11)+(R4382/100)*(L4382*$L$11)</f>
        <v>0</v>
      </c>
      <c r="X4382" s="14">
        <f t="shared" si="1350"/>
        <v>261.95</v>
      </c>
      <c r="Y4382" s="14">
        <f t="shared" si="1351"/>
        <v>0</v>
      </c>
      <c r="Z4382" s="14">
        <f t="shared" si="1352"/>
        <v>0</v>
      </c>
      <c r="AA4382" s="14">
        <f t="shared" si="1353"/>
        <v>633.75</v>
      </c>
      <c r="AB4382" s="14">
        <f t="shared" si="1365"/>
        <v>0</v>
      </c>
      <c r="AC4382" s="15">
        <f t="shared" si="1364"/>
        <v>895.7</v>
      </c>
      <c r="AD4382" s="48">
        <f>(ROUND(AC4382-AC4374,1)/AC4374)</f>
        <v>0.11129032258064517</v>
      </c>
      <c r="AE4382" s="113"/>
      <c r="AF4382" s="60"/>
    </row>
    <row r="4383" spans="1:32">
      <c r="A4383" s="99" t="s">
        <v>833</v>
      </c>
      <c r="B4383" s="91"/>
      <c r="C4383" s="21" t="s">
        <v>4</v>
      </c>
      <c r="D4383" s="12">
        <v>65</v>
      </c>
      <c r="E4383" s="12">
        <v>0</v>
      </c>
      <c r="F4383" s="12">
        <v>0</v>
      </c>
      <c r="G4383" s="12">
        <v>0</v>
      </c>
      <c r="H4383" s="12">
        <v>130</v>
      </c>
      <c r="I4383" s="13">
        <v>20</v>
      </c>
      <c r="J4383" s="13">
        <v>50</v>
      </c>
      <c r="K4383" s="13">
        <v>37.5</v>
      </c>
      <c r="L4383" s="13">
        <v>37.5</v>
      </c>
      <c r="M4383" s="13">
        <v>0</v>
      </c>
      <c r="N4383" s="14">
        <f>D4383*$D$12</f>
        <v>84.5</v>
      </c>
      <c r="O4383" s="14">
        <f>E4383*$E$12</f>
        <v>0</v>
      </c>
      <c r="P4383" s="14">
        <f>F4383*$F$12</f>
        <v>0</v>
      </c>
      <c r="Q4383" s="14">
        <f>G4383*$G$12</f>
        <v>0</v>
      </c>
      <c r="R4383" s="14">
        <f>H4383*$H$12</f>
        <v>195</v>
      </c>
      <c r="S4383" s="14">
        <f>(N4383/100)*(I4383*$I$12)+(N4383/100)*(J4383*$J$12)</f>
        <v>177.45</v>
      </c>
      <c r="T4383" s="14">
        <f>(O4383/100)*(K4383*$K$12)</f>
        <v>0</v>
      </c>
      <c r="U4383" s="14">
        <f>(P4383/100)*(K4383*$K$12)+(P4383/100)*(L4383*$L$12)</f>
        <v>0</v>
      </c>
      <c r="V4383" s="14">
        <f>(Q4383/100)*(L4383*$L$12)</f>
        <v>0</v>
      </c>
      <c r="W4383" s="14">
        <f>(R4383/100)*(K4383*$K$12)+(R4383/100)*(L4383*$L$12)</f>
        <v>438.75</v>
      </c>
      <c r="X4383" s="14">
        <f t="shared" si="1350"/>
        <v>261.95</v>
      </c>
      <c r="Y4383" s="14">
        <f t="shared" si="1351"/>
        <v>0</v>
      </c>
      <c r="Z4383" s="14">
        <f t="shared" si="1352"/>
        <v>0</v>
      </c>
      <c r="AA4383" s="14">
        <f t="shared" si="1353"/>
        <v>0</v>
      </c>
      <c r="AB4383" s="14">
        <f t="shared" si="1365"/>
        <v>633.75</v>
      </c>
      <c r="AC4383" s="15">
        <f t="shared" si="1364"/>
        <v>895.7</v>
      </c>
      <c r="AD4383" s="48">
        <f>(ROUND(AC4383-AC4374,1)/AC4374)</f>
        <v>0.11129032258064517</v>
      </c>
      <c r="AE4383" s="113"/>
      <c r="AF4383" s="60"/>
    </row>
    <row r="4384" spans="1:32">
      <c r="A4384" s="99" t="s">
        <v>834</v>
      </c>
      <c r="B4384" s="91"/>
      <c r="C4384" s="21" t="s">
        <v>327</v>
      </c>
      <c r="D4384" s="12">
        <v>130</v>
      </c>
      <c r="E4384" s="12">
        <v>0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0</v>
      </c>
      <c r="L4384" s="13">
        <v>0</v>
      </c>
      <c r="M4384" s="13">
        <v>65</v>
      </c>
      <c r="N4384" s="14">
        <f>D4384*$D$13</f>
        <v>195</v>
      </c>
      <c r="O4384" s="14">
        <f>E4384*$E$13</f>
        <v>0</v>
      </c>
      <c r="P4384" s="14">
        <f>F4384*$F$13</f>
        <v>0</v>
      </c>
      <c r="Q4384" s="14">
        <f>G4384*$G$13</f>
        <v>0</v>
      </c>
      <c r="R4384" s="14">
        <f>H4384*$H$13</f>
        <v>0</v>
      </c>
      <c r="S4384" s="14">
        <f>(N4384/100)*(I4384*$I$14)+(N4384/100)*(J4384*$J$14)+(N4384/100)*(M4384*$M$14)</f>
        <v>789.75</v>
      </c>
      <c r="T4384" s="14">
        <f>(O4384/100)*(K4384*$K$13)+(O4384/100)*(M4384*$M$13)</f>
        <v>0</v>
      </c>
      <c r="U4384" s="14">
        <f>(P4384/100)*(K4384*$K$13)+(P4384/100)*(L4384*$L$13)+(P4384/100)*(M4384*$M$13)</f>
        <v>0</v>
      </c>
      <c r="V4384" s="14">
        <f>(Q4384/100)*(L4384*$L$13)+(Q4384/100)*(M4384*$M$13)</f>
        <v>0</v>
      </c>
      <c r="W4384" s="14">
        <f>(R4384/100)*(K4384*$K$13)+(R4384/100)*(L4384*$L$13)+(R4384/100)*(M4384*$M$13)</f>
        <v>0</v>
      </c>
      <c r="X4384" s="14">
        <f t="shared" si="1350"/>
        <v>984.75</v>
      </c>
      <c r="Y4384" s="14">
        <f t="shared" si="1351"/>
        <v>0</v>
      </c>
      <c r="Z4384" s="14">
        <f t="shared" si="1352"/>
        <v>0</v>
      </c>
      <c r="AA4384" s="14">
        <f t="shared" si="1353"/>
        <v>0</v>
      </c>
      <c r="AB4384" s="14">
        <f t="shared" si="1365"/>
        <v>0</v>
      </c>
      <c r="AC4384" s="15">
        <f t="shared" si="1364"/>
        <v>984.8</v>
      </c>
      <c r="AD4384" s="48">
        <f>(ROUND(AC4384-AC4374,1)/AC4374)</f>
        <v>0.22183622828784119</v>
      </c>
      <c r="AE4384" s="113"/>
      <c r="AF4384" s="60"/>
    </row>
    <row r="4385" spans="1:32">
      <c r="A4385" s="99" t="s">
        <v>835</v>
      </c>
      <c r="B4385" s="91"/>
      <c r="C4385" s="21" t="s">
        <v>328</v>
      </c>
      <c r="D4385" s="12">
        <v>130</v>
      </c>
      <c r="E4385" s="12">
        <v>0</v>
      </c>
      <c r="F4385" s="12">
        <v>0</v>
      </c>
      <c r="G4385" s="12">
        <v>0</v>
      </c>
      <c r="H4385" s="12">
        <v>0</v>
      </c>
      <c r="I4385" s="13">
        <v>20</v>
      </c>
      <c r="J4385" s="13">
        <v>50</v>
      </c>
      <c r="K4385" s="13">
        <v>65</v>
      </c>
      <c r="L4385" s="13">
        <v>0</v>
      </c>
      <c r="M4385" s="13">
        <v>0</v>
      </c>
      <c r="N4385" s="14">
        <f>D4385*$D$14</f>
        <v>195</v>
      </c>
      <c r="O4385" s="14">
        <f>E4385*$E$14</f>
        <v>0</v>
      </c>
      <c r="P4385" s="14">
        <f>F4385*$F$14</f>
        <v>0</v>
      </c>
      <c r="Q4385" s="14">
        <f>G4385*$G$14</f>
        <v>0</v>
      </c>
      <c r="R4385" s="14">
        <f>H4385*$H$14</f>
        <v>0</v>
      </c>
      <c r="S4385" s="14">
        <f>(N4385/100)*(I4385*$I$14)+(N4385/100)*(J4385*$J$14)+(N4385/100)*(K4385*$K$14)</f>
        <v>789.75</v>
      </c>
      <c r="T4385" s="14">
        <f>(O4385/100)*(K4385*$K$14)</f>
        <v>0</v>
      </c>
      <c r="U4385" s="14">
        <f>(P4385/100)*(K4385*$K$14)+(P4385/100)*(L4385*$L$14)</f>
        <v>0</v>
      </c>
      <c r="V4385" s="14">
        <f>(Q4385/100)*(L4385*$L$14)</f>
        <v>0</v>
      </c>
      <c r="W4385" s="14">
        <f>(R4385/100)*(K4385*$L$14)+(R4385/100)*(L4385*$M$14)</f>
        <v>0</v>
      </c>
      <c r="X4385" s="14">
        <f t="shared" si="1350"/>
        <v>984.75</v>
      </c>
      <c r="Y4385" s="14">
        <f t="shared" si="1351"/>
        <v>0</v>
      </c>
      <c r="Z4385" s="14">
        <f t="shared" si="1352"/>
        <v>0</v>
      </c>
      <c r="AA4385" s="14">
        <f t="shared" si="1353"/>
        <v>0</v>
      </c>
      <c r="AB4385" s="14">
        <f t="shared" si="1365"/>
        <v>0</v>
      </c>
      <c r="AC4385" s="15">
        <f t="shared" si="1364"/>
        <v>984.8</v>
      </c>
      <c r="AD4385" s="48">
        <f>(ROUND(AC4385-AC4374,1)/AC4374)</f>
        <v>0.22183622828784119</v>
      </c>
      <c r="AE4385" s="113"/>
      <c r="AF4385" s="60"/>
    </row>
    <row r="4386" spans="1:32">
      <c r="A4386" s="99"/>
      <c r="B4386" s="91"/>
      <c r="C4386" s="21" t="s">
        <v>329</v>
      </c>
      <c r="D4386" s="12">
        <v>130</v>
      </c>
      <c r="E4386" s="12">
        <v>0</v>
      </c>
      <c r="F4386" s="12">
        <v>0</v>
      </c>
      <c r="G4386" s="12">
        <v>0</v>
      </c>
      <c r="H4386" s="12">
        <v>0</v>
      </c>
      <c r="I4386" s="13">
        <v>20</v>
      </c>
      <c r="J4386" s="13">
        <v>50</v>
      </c>
      <c r="K4386" s="13">
        <v>0</v>
      </c>
      <c r="L4386" s="13">
        <v>65</v>
      </c>
      <c r="M4386" s="13">
        <v>0</v>
      </c>
      <c r="N4386" s="14">
        <f>D4386*$D$15</f>
        <v>195</v>
      </c>
      <c r="O4386" s="14">
        <f>E4386*$E$15</f>
        <v>0</v>
      </c>
      <c r="P4386" s="14">
        <f>F4386*$F$15</f>
        <v>0</v>
      </c>
      <c r="Q4386" s="14">
        <f>G4386*$G$15</f>
        <v>0</v>
      </c>
      <c r="R4386" s="14">
        <f>H4386*$H$15</f>
        <v>0</v>
      </c>
      <c r="S4386" s="14">
        <f>(N4386/100)*(I4386*$I$15)+(N4386/100)*(J4386*$J$15)+(N4386/100)*(L4386*$L$15)</f>
        <v>789.75</v>
      </c>
      <c r="T4386" s="14">
        <f>(O4386/100)*(K4386*$K$15)</f>
        <v>0</v>
      </c>
      <c r="U4386" s="14">
        <f>(P4386/100)*(K4386*$K$15)+(P4386/100)*(L4386*$L$15)</f>
        <v>0</v>
      </c>
      <c r="V4386" s="14">
        <f>(Q4386/100)*(L4386*$L$15)</f>
        <v>0</v>
      </c>
      <c r="W4386" s="14">
        <f>(R4386/100)*(K4386*$K$15)+(R4386/100)*(L4386*$L$15)</f>
        <v>0</v>
      </c>
      <c r="X4386" s="14">
        <f t="shared" si="1350"/>
        <v>984.75</v>
      </c>
      <c r="Y4386" s="14">
        <f t="shared" si="1351"/>
        <v>0</v>
      </c>
      <c r="Z4386" s="14">
        <f t="shared" si="1352"/>
        <v>0</v>
      </c>
      <c r="AA4386" s="14">
        <f t="shared" si="1353"/>
        <v>0</v>
      </c>
      <c r="AB4386" s="14">
        <f t="shared" si="1365"/>
        <v>0</v>
      </c>
      <c r="AC4386" s="15">
        <f t="shared" si="1364"/>
        <v>984.8</v>
      </c>
      <c r="AD4386" s="48">
        <f>(ROUND(AC4386-AC4374,1)/AC4374)</f>
        <v>0.22183622828784119</v>
      </c>
      <c r="AE4386" s="113"/>
      <c r="AF4386" s="60"/>
    </row>
    <row r="4387" spans="1:32">
      <c r="A4387" s="99"/>
      <c r="B4387" s="91"/>
      <c r="C4387" s="21" t="s">
        <v>325</v>
      </c>
      <c r="D4387" s="12">
        <v>130</v>
      </c>
      <c r="E4387" s="12">
        <v>0</v>
      </c>
      <c r="F4387" s="12">
        <v>0</v>
      </c>
      <c r="G4387" s="12">
        <v>0</v>
      </c>
      <c r="H4387" s="12">
        <v>0</v>
      </c>
      <c r="I4387" s="13">
        <v>20</v>
      </c>
      <c r="J4387" s="13">
        <v>74</v>
      </c>
      <c r="K4387" s="13">
        <v>0</v>
      </c>
      <c r="L4387" s="13">
        <v>0</v>
      </c>
      <c r="M4387" s="13">
        <v>0</v>
      </c>
      <c r="N4387" s="14">
        <f>D4387*$D$16</f>
        <v>208</v>
      </c>
      <c r="O4387" s="14">
        <f>E4387*$E$16</f>
        <v>0</v>
      </c>
      <c r="P4387" s="14">
        <f>F4387*$F$16</f>
        <v>0</v>
      </c>
      <c r="Q4387" s="14">
        <f>G4387*$G$16</f>
        <v>0</v>
      </c>
      <c r="R4387" s="14">
        <f>H4387*$H$16</f>
        <v>0</v>
      </c>
      <c r="S4387" s="14">
        <f>(N4387/100)*(I4387*$I$16)+(N4387/100)*(J4387*$J$16)</f>
        <v>734.24</v>
      </c>
      <c r="T4387" s="14">
        <f>(O4387/100)*(K4387*$K$16)</f>
        <v>0</v>
      </c>
      <c r="U4387" s="14">
        <f>(P4387/100)*(K4387*$K$16)+(P4387/100)*(L4387*$L$16)</f>
        <v>0</v>
      </c>
      <c r="V4387" s="14">
        <f>(Q4387/100)*(L4387*$L$16)</f>
        <v>0</v>
      </c>
      <c r="W4387" s="14">
        <f>(R4387/100)*(K4387*$K$16)+(R4387/100)*(L4387*$L$16)</f>
        <v>0</v>
      </c>
      <c r="X4387" s="14">
        <f t="shared" si="1350"/>
        <v>942.24</v>
      </c>
      <c r="Y4387" s="14">
        <f t="shared" si="1351"/>
        <v>0</v>
      </c>
      <c r="Z4387" s="14">
        <f t="shared" si="1352"/>
        <v>0</v>
      </c>
      <c r="AA4387" s="14">
        <f t="shared" si="1353"/>
        <v>0</v>
      </c>
      <c r="AB4387" s="14">
        <f t="shared" si="1365"/>
        <v>0</v>
      </c>
      <c r="AC4387" s="15">
        <f t="shared" si="1364"/>
        <v>942.2</v>
      </c>
      <c r="AD4387" s="48">
        <f>(ROUND(AC4387-AC4374,1)/AC4374)</f>
        <v>0.16898263027295285</v>
      </c>
      <c r="AE4387" s="113"/>
      <c r="AF4387" s="60"/>
    </row>
    <row r="4388" spans="1:32">
      <c r="A4388" s="99"/>
      <c r="B4388" s="91"/>
      <c r="C4388" s="21" t="s">
        <v>326</v>
      </c>
      <c r="D4388" s="12">
        <v>130</v>
      </c>
      <c r="E4388" s="12">
        <v>0</v>
      </c>
      <c r="F4388" s="12">
        <v>0</v>
      </c>
      <c r="G4388" s="12">
        <v>0</v>
      </c>
      <c r="H4388" s="12">
        <v>0</v>
      </c>
      <c r="I4388" s="13">
        <v>51</v>
      </c>
      <c r="J4388" s="13">
        <v>50</v>
      </c>
      <c r="K4388" s="13">
        <v>0</v>
      </c>
      <c r="L4388" s="13">
        <v>0</v>
      </c>
      <c r="M4388" s="13">
        <v>0</v>
      </c>
      <c r="N4388" s="14">
        <f>D4388*$D$17</f>
        <v>208</v>
      </c>
      <c r="O4388" s="14">
        <f>E4388*$E$17</f>
        <v>0</v>
      </c>
      <c r="P4388" s="14">
        <f>F4388*$F$17</f>
        <v>0</v>
      </c>
      <c r="Q4388" s="14">
        <f>G4388*$G$17</f>
        <v>0</v>
      </c>
      <c r="R4388" s="14">
        <f>H4388*$H$17</f>
        <v>0</v>
      </c>
      <c r="S4388" s="14">
        <f>(N4388/100)*(I4388*$I$17)+(N4388/100)*(J4388*$J$17)</f>
        <v>581.36</v>
      </c>
      <c r="T4388" s="14">
        <f>(O4388/100)*(K4388*$K$17)</f>
        <v>0</v>
      </c>
      <c r="U4388" s="14">
        <f>(P4388/100)*(K4388*$K$17)+(P4388/100)*(L4388*$L$17)</f>
        <v>0</v>
      </c>
      <c r="V4388" s="14">
        <f>(Q4388/100)*(L4388*$L$17)</f>
        <v>0</v>
      </c>
      <c r="W4388" s="14">
        <f>(R4388/100)*(K4388*$K$17)+(R4388/100)*(L4388*$L$17)</f>
        <v>0</v>
      </c>
      <c r="X4388" s="14">
        <f t="shared" si="1350"/>
        <v>789.36</v>
      </c>
      <c r="Y4388" s="14">
        <f t="shared" si="1351"/>
        <v>0</v>
      </c>
      <c r="Z4388" s="14">
        <f t="shared" si="1352"/>
        <v>0</v>
      </c>
      <c r="AA4388" s="14">
        <f t="shared" si="1353"/>
        <v>0</v>
      </c>
      <c r="AB4388" s="14">
        <f t="shared" si="1365"/>
        <v>0</v>
      </c>
      <c r="AC4388" s="15">
        <f t="shared" si="1364"/>
        <v>789.4</v>
      </c>
      <c r="AD4388" s="48">
        <f>(ROUND(AC4388-AC4374,1)/AC4374)</f>
        <v>-2.0595533498759307E-2</v>
      </c>
      <c r="AE4388" s="113"/>
      <c r="AF4388" s="60"/>
    </row>
    <row r="4389" spans="1:32">
      <c r="A4389" s="106" t="s">
        <v>0</v>
      </c>
      <c r="B4389" s="92" t="s">
        <v>189</v>
      </c>
      <c r="C4389" s="50" t="s">
        <v>242</v>
      </c>
      <c r="D4389" s="11">
        <v>80</v>
      </c>
      <c r="E4389" s="11">
        <v>100</v>
      </c>
      <c r="F4389" s="11">
        <v>0</v>
      </c>
      <c r="G4389" s="11">
        <v>0</v>
      </c>
      <c r="H4389" s="11">
        <v>0</v>
      </c>
      <c r="I4389" s="51">
        <v>10</v>
      </c>
      <c r="J4389" s="51">
        <v>40</v>
      </c>
      <c r="K4389" s="51">
        <v>60</v>
      </c>
      <c r="L4389" s="51">
        <v>0</v>
      </c>
      <c r="M4389" s="51">
        <v>0</v>
      </c>
      <c r="N4389" s="52">
        <f>D4389*$D$3</f>
        <v>160</v>
      </c>
      <c r="O4389" s="52">
        <f>E4389*$E$3</f>
        <v>200</v>
      </c>
      <c r="P4389" s="52">
        <f>F4389*$F$3</f>
        <v>0</v>
      </c>
      <c r="Q4389" s="52">
        <f>G4389*$G$3</f>
        <v>0</v>
      </c>
      <c r="R4389" s="52">
        <f>H4389*$H$3</f>
        <v>0</v>
      </c>
      <c r="S4389" s="52">
        <f>(N4389/100)*(I4389*$I$3)+(N4389/100)*(J4389*$J$3)</f>
        <v>240</v>
      </c>
      <c r="T4389" s="52">
        <f>(O4389/100)*(K4389*$K$3)</f>
        <v>360</v>
      </c>
      <c r="U4389" s="52">
        <f>(P4389/100)*(K4389*$K$3)+(P4389/100)*(L4389*$L$3)</f>
        <v>0</v>
      </c>
      <c r="V4389" s="52">
        <f>(Q4389/100)*(L4389*$L$3)</f>
        <v>0</v>
      </c>
      <c r="W4389" s="52">
        <f>(R4389/100)*(K4389*$K$3)+(R4389/100)*(L4389*$L$3)</f>
        <v>0</v>
      </c>
      <c r="X4389" s="52">
        <f t="shared" ref="X4389" si="1366">N4389+S4389</f>
        <v>400</v>
      </c>
      <c r="Y4389" s="52">
        <f t="shared" ref="Y4389" si="1367">O4389+T4389</f>
        <v>560</v>
      </c>
      <c r="Z4389" s="52">
        <f t="shared" ref="Z4389" si="1368">P4389+U4389</f>
        <v>0</v>
      </c>
      <c r="AA4389" s="52">
        <f t="shared" ref="AA4389" si="1369">Q4389+V4389</f>
        <v>0</v>
      </c>
      <c r="AB4389" s="52">
        <f>R4389+W4389</f>
        <v>0</v>
      </c>
      <c r="AC4389" s="53">
        <f>ROUND(X4389+Y4389+Z4389+AA4389+AB4389,1)</f>
        <v>960</v>
      </c>
      <c r="AD4389" s="58"/>
      <c r="AE4389" s="113"/>
      <c r="AF4389" s="60"/>
    </row>
    <row r="4390" spans="1:32">
      <c r="A4390" s="99" t="s">
        <v>802</v>
      </c>
      <c r="B4390" s="93">
        <v>10</v>
      </c>
      <c r="C4390" s="21"/>
      <c r="D4390" s="12"/>
      <c r="E4390" s="12"/>
      <c r="F4390" s="12"/>
      <c r="G4390" s="12"/>
      <c r="H4390" s="12"/>
      <c r="I4390" s="13"/>
      <c r="J4390" s="13"/>
      <c r="K4390" s="13"/>
      <c r="L4390" s="13"/>
      <c r="M4390" s="13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5"/>
      <c r="AD4390" s="48"/>
      <c r="AE4390" s="113"/>
      <c r="AF4390" s="60"/>
    </row>
    <row r="4391" spans="1:32">
      <c r="A4391" s="99" t="s">
        <v>803</v>
      </c>
      <c r="B4391" s="93">
        <v>20</v>
      </c>
      <c r="C4391" s="21"/>
      <c r="D4391" s="12"/>
      <c r="E4391" s="12"/>
      <c r="F4391" s="12"/>
      <c r="G4391" s="12"/>
      <c r="H4391" s="12"/>
      <c r="I4391" s="13"/>
      <c r="J4391" s="13"/>
      <c r="K4391" s="13"/>
      <c r="L4391" s="13"/>
      <c r="M4391" s="13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5"/>
      <c r="AD4391" s="48"/>
      <c r="AE4391" s="113"/>
      <c r="AF4391" s="60"/>
    </row>
    <row r="4392" spans="1:32">
      <c r="A4392" s="99" t="s">
        <v>804</v>
      </c>
      <c r="B4392" s="93">
        <v>40</v>
      </c>
      <c r="C4392" s="21"/>
      <c r="D4392" s="12"/>
      <c r="E4392" s="12"/>
      <c r="F4392" s="12"/>
      <c r="G4392" s="12"/>
      <c r="H4392" s="12"/>
      <c r="I4392" s="13"/>
      <c r="J4392" s="13"/>
      <c r="K4392" s="13"/>
      <c r="L4392" s="13"/>
      <c r="M4392" s="13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4"/>
      <c r="Z4392" s="14"/>
      <c r="AA4392" s="14"/>
      <c r="AB4392" s="14"/>
      <c r="AC4392" s="15"/>
      <c r="AD4392" s="48"/>
      <c r="AE4392" s="113"/>
      <c r="AF4392" s="60"/>
    </row>
    <row r="4393" spans="1:32">
      <c r="A4393" s="99" t="s">
        <v>805</v>
      </c>
      <c r="B4393" s="93">
        <v>0</v>
      </c>
      <c r="C4393" s="21"/>
      <c r="D4393" s="12"/>
      <c r="E4393" s="12"/>
      <c r="F4393" s="12"/>
      <c r="G4393" s="12"/>
      <c r="H4393" s="12"/>
      <c r="I4393" s="13"/>
      <c r="J4393" s="13"/>
      <c r="K4393" s="13"/>
      <c r="L4393" s="13"/>
      <c r="M4393" s="13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4"/>
      <c r="Z4393" s="14"/>
      <c r="AA4393" s="14"/>
      <c r="AB4393" s="14"/>
      <c r="AC4393" s="15"/>
      <c r="AD4393" s="48"/>
      <c r="AE4393" s="113"/>
      <c r="AF4393" s="60"/>
    </row>
    <row r="4394" spans="1:32">
      <c r="A4394" s="99" t="s">
        <v>655</v>
      </c>
      <c r="B4394" s="93"/>
      <c r="C4394" s="21"/>
      <c r="D4394" s="12"/>
      <c r="E4394" s="12"/>
      <c r="F4394" s="12"/>
      <c r="G4394" s="12"/>
      <c r="H4394" s="12"/>
      <c r="I4394" s="13"/>
      <c r="J4394" s="13"/>
      <c r="K4394" s="13"/>
      <c r="L4394" s="13"/>
      <c r="M4394" s="13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5"/>
      <c r="AD4394" s="48"/>
      <c r="AE4394" s="113"/>
      <c r="AF4394" s="60"/>
    </row>
    <row r="4395" spans="1:32">
      <c r="A4395" s="99" t="s">
        <v>596</v>
      </c>
      <c r="B4395" s="93"/>
      <c r="C4395" s="21"/>
      <c r="D4395" s="12"/>
      <c r="E4395" s="12"/>
      <c r="F4395" s="12"/>
      <c r="G4395" s="12"/>
      <c r="H4395" s="12"/>
      <c r="I4395" s="13"/>
      <c r="J4395" s="13"/>
      <c r="K4395" s="13"/>
      <c r="L4395" s="13"/>
      <c r="M4395" s="13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5"/>
      <c r="AD4395" s="48"/>
      <c r="AE4395" s="113"/>
      <c r="AF4395" s="60"/>
    </row>
    <row r="4396" spans="1:32">
      <c r="A4396" s="99" t="s">
        <v>831</v>
      </c>
      <c r="B4396" s="93"/>
      <c r="C4396" s="21"/>
      <c r="D4396" s="12"/>
      <c r="E4396" s="12"/>
      <c r="F4396" s="12"/>
      <c r="G4396" s="12"/>
      <c r="H4396" s="12"/>
      <c r="I4396" s="13"/>
      <c r="J4396" s="13"/>
      <c r="K4396" s="13"/>
      <c r="L4396" s="13"/>
      <c r="M4396" s="13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5"/>
      <c r="AD4396" s="48"/>
      <c r="AE4396" s="113"/>
      <c r="AF4396" s="60"/>
    </row>
    <row r="4397" spans="1:32">
      <c r="A4397" s="99" t="s">
        <v>832</v>
      </c>
      <c r="B4397" s="93"/>
      <c r="C4397" s="21"/>
      <c r="D4397" s="12"/>
      <c r="E4397" s="12"/>
      <c r="F4397" s="12"/>
      <c r="G4397" s="12"/>
      <c r="H4397" s="12"/>
      <c r="I4397" s="13"/>
      <c r="J4397" s="13"/>
      <c r="K4397" s="13"/>
      <c r="L4397" s="13"/>
      <c r="M4397" s="13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5"/>
      <c r="AD4397" s="48"/>
      <c r="AE4397" s="113"/>
      <c r="AF4397" s="60"/>
    </row>
    <row r="4398" spans="1:32">
      <c r="A4398" s="99" t="s">
        <v>833</v>
      </c>
      <c r="B4398" s="93"/>
      <c r="C4398" s="21"/>
      <c r="D4398" s="12"/>
      <c r="E4398" s="12"/>
      <c r="F4398" s="12"/>
      <c r="G4398" s="12"/>
      <c r="H4398" s="12"/>
      <c r="I4398" s="13"/>
      <c r="J4398" s="13"/>
      <c r="K4398" s="13"/>
      <c r="L4398" s="13"/>
      <c r="M4398" s="13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5"/>
      <c r="AD4398" s="48"/>
      <c r="AE4398" s="113"/>
      <c r="AF4398" s="60"/>
    </row>
    <row r="4399" spans="1:32">
      <c r="A4399" s="99" t="s">
        <v>834</v>
      </c>
      <c r="B4399" s="93"/>
      <c r="C4399" s="21"/>
      <c r="D4399" s="12"/>
      <c r="E4399" s="12"/>
      <c r="F4399" s="12"/>
      <c r="G4399" s="12"/>
      <c r="H4399" s="12"/>
      <c r="I4399" s="13"/>
      <c r="J4399" s="13"/>
      <c r="K4399" s="13"/>
      <c r="L4399" s="13"/>
      <c r="M4399" s="13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5"/>
      <c r="AD4399" s="48"/>
      <c r="AE4399" s="113"/>
      <c r="AF4399" s="60"/>
    </row>
    <row r="4400" spans="1:32">
      <c r="A4400" s="99" t="s">
        <v>835</v>
      </c>
      <c r="B4400" s="93"/>
      <c r="C4400" s="21"/>
      <c r="D4400" s="12"/>
      <c r="E4400" s="12"/>
      <c r="F4400" s="12"/>
      <c r="G4400" s="12"/>
      <c r="H4400" s="12"/>
      <c r="I4400" s="13"/>
      <c r="J4400" s="13"/>
      <c r="K4400" s="13"/>
      <c r="L4400" s="13"/>
      <c r="M4400" s="13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5"/>
      <c r="AD4400" s="48"/>
      <c r="AE4400" s="113"/>
      <c r="AF4400" s="60"/>
    </row>
    <row r="4401" spans="1:32">
      <c r="A4401" s="99"/>
      <c r="B4401" s="93"/>
      <c r="C4401" s="21"/>
      <c r="D4401" s="12"/>
      <c r="E4401" s="12"/>
      <c r="F4401" s="12"/>
      <c r="G4401" s="12"/>
      <c r="H4401" s="12"/>
      <c r="I4401" s="13"/>
      <c r="J4401" s="13"/>
      <c r="K4401" s="13"/>
      <c r="L4401" s="13"/>
      <c r="M4401" s="13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5"/>
      <c r="AD4401" s="48"/>
      <c r="AE4401" s="113"/>
      <c r="AF4401" s="60"/>
    </row>
    <row r="4402" spans="1:32">
      <c r="A4402" s="99"/>
      <c r="B4402" s="93"/>
      <c r="C4402" s="21"/>
      <c r="D4402" s="12"/>
      <c r="E4402" s="12"/>
      <c r="F4402" s="12"/>
      <c r="G4402" s="12"/>
      <c r="H4402" s="12"/>
      <c r="I4402" s="13"/>
      <c r="J4402" s="13"/>
      <c r="K4402" s="13"/>
      <c r="L4402" s="13"/>
      <c r="M4402" s="13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5"/>
      <c r="AD4402" s="48"/>
      <c r="AE4402" s="111"/>
      <c r="AF4402" s="63"/>
    </row>
    <row r="4403" spans="1:32">
      <c r="A4403" s="106" t="s">
        <v>0</v>
      </c>
      <c r="B4403" s="108" t="s">
        <v>237</v>
      </c>
      <c r="C4403" s="50" t="s">
        <v>242</v>
      </c>
      <c r="D4403" s="11">
        <v>120</v>
      </c>
      <c r="E4403" s="11">
        <v>0</v>
      </c>
      <c r="F4403" s="11">
        <v>0</v>
      </c>
      <c r="G4403" s="11">
        <v>0</v>
      </c>
      <c r="H4403" s="11">
        <v>0</v>
      </c>
      <c r="I4403" s="51">
        <v>20</v>
      </c>
      <c r="J4403" s="51">
        <v>40</v>
      </c>
      <c r="K4403" s="51">
        <v>0</v>
      </c>
      <c r="L4403" s="51">
        <v>30</v>
      </c>
      <c r="M4403" s="51">
        <v>0</v>
      </c>
      <c r="N4403" s="52">
        <f>D4403*$D$3</f>
        <v>240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(N4403/100)*(I4403*$I$3)+(N4403/100)*(J4403*$J$3)+(N4403/100)*(L4403*$L$3)</f>
        <v>648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ref="X4403:X4432" si="1370">N4403+S4403</f>
        <v>888</v>
      </c>
      <c r="Y4403" s="52">
        <f t="shared" ref="Y4403:Y4432" si="1371">O4403+T4403</f>
        <v>0</v>
      </c>
      <c r="Z4403" s="52">
        <f t="shared" ref="Z4403:Z4432" si="1372">P4403+U4403</f>
        <v>0</v>
      </c>
      <c r="AA4403" s="52">
        <f t="shared" ref="AA4403:AA4432" si="1373">Q4403+V4403</f>
        <v>0</v>
      </c>
      <c r="AB4403" s="52">
        <f>R4403+W4403</f>
        <v>0</v>
      </c>
      <c r="AC4403" s="53">
        <f>ROUND(X4403+Y4403+Z4403+AA4403+AB4403,1)</f>
        <v>888</v>
      </c>
      <c r="AD4403" s="58" t="s">
        <v>329</v>
      </c>
      <c r="AE4403" s="113"/>
      <c r="AF4403" s="60"/>
    </row>
    <row r="4404" spans="1:32">
      <c r="A4404" s="99" t="s">
        <v>802</v>
      </c>
      <c r="B4404" s="91">
        <v>12</v>
      </c>
      <c r="C4404" s="21" t="s">
        <v>324</v>
      </c>
      <c r="D4404" s="12">
        <v>120</v>
      </c>
      <c r="E4404" s="12">
        <v>0</v>
      </c>
      <c r="F4404" s="12">
        <v>0</v>
      </c>
      <c r="G4404" s="12">
        <v>0</v>
      </c>
      <c r="H4404" s="12">
        <v>0</v>
      </c>
      <c r="I4404" s="13">
        <v>37</v>
      </c>
      <c r="J4404" s="13">
        <v>60</v>
      </c>
      <c r="K4404" s="13">
        <v>0</v>
      </c>
      <c r="L4404" s="13">
        <v>30</v>
      </c>
      <c r="M4404" s="13">
        <v>0</v>
      </c>
      <c r="N4404" s="14">
        <f>D4404*$D$4</f>
        <v>192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(N4404/100)*(I4404*$I$4)+(N4404/100)*(J4404*$J$4)+(N4404/100)*(L4404*$L$4)</f>
        <v>824.63999999999987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70"/>
        <v>1016.6399999999999</v>
      </c>
      <c r="Y4404" s="14">
        <f t="shared" si="1371"/>
        <v>0</v>
      </c>
      <c r="Z4404" s="14">
        <f t="shared" si="1372"/>
        <v>0</v>
      </c>
      <c r="AA4404" s="14">
        <f t="shared" si="1373"/>
        <v>0</v>
      </c>
      <c r="AB4404" s="14">
        <f>R4404+W4404</f>
        <v>0</v>
      </c>
      <c r="AC4404" s="15">
        <f>ROUND(X4404+Y4404+Z4404+AA4404+AB4404,1)</f>
        <v>1016.6</v>
      </c>
      <c r="AD4404" s="48">
        <f>(ROUND(AC4404-AC4403,1)/AC4403)</f>
        <v>0.14481981981981981</v>
      </c>
      <c r="AE4404" s="113"/>
      <c r="AF4404" s="60"/>
    </row>
    <row r="4405" spans="1:32">
      <c r="A4405" s="99" t="s">
        <v>803</v>
      </c>
      <c r="B4405" s="91">
        <v>12</v>
      </c>
      <c r="C4405" s="21" t="s">
        <v>836</v>
      </c>
      <c r="D4405" s="12">
        <v>120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40</v>
      </c>
      <c r="K4405" s="13">
        <v>0</v>
      </c>
      <c r="L4405" s="13">
        <v>30</v>
      </c>
      <c r="M4405" s="13">
        <v>0</v>
      </c>
      <c r="N4405" s="14">
        <f>D4405*$D$5</f>
        <v>240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(N4405/100)*(I4405*$I$5)+(N4405/100)*(J4405*$J$5)+(N4405/100)*(L4405*$L$5)</f>
        <v>604.80000000000007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70"/>
        <v>844.80000000000007</v>
      </c>
      <c r="Y4405" s="14">
        <f t="shared" si="1371"/>
        <v>0</v>
      </c>
      <c r="Z4405" s="14">
        <f t="shared" si="1372"/>
        <v>0</v>
      </c>
      <c r="AA4405" s="14">
        <f t="shared" si="1373"/>
        <v>0</v>
      </c>
      <c r="AB4405" s="14">
        <f>R4405+W4405</f>
        <v>0</v>
      </c>
      <c r="AC4405" s="15">
        <f t="shared" ref="AC4405:AC4417" si="1374">ROUND(X4405+Y4405+Z4405+AA4405+AB4405,1)</f>
        <v>844.8</v>
      </c>
      <c r="AD4405" s="48">
        <f>(ROUND(AC4405-AC4403,1)/AC4403)</f>
        <v>-4.8648648648648651E-2</v>
      </c>
      <c r="AE4405" s="113"/>
      <c r="AF4405" s="60"/>
    </row>
    <row r="4406" spans="1:32">
      <c r="A4406" s="99" t="s">
        <v>804</v>
      </c>
      <c r="B4406" s="91">
        <v>0</v>
      </c>
      <c r="C4406" s="21" t="s">
        <v>337</v>
      </c>
      <c r="D4406" s="12">
        <v>120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40</v>
      </c>
      <c r="K4406" s="13">
        <v>0</v>
      </c>
      <c r="L4406" s="13">
        <v>30</v>
      </c>
      <c r="M4406" s="13">
        <v>0</v>
      </c>
      <c r="N4406" s="14">
        <f>D4406*$D$6</f>
        <v>240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(N4406/100)*(I4406*$I$6)+(N4406/100)*(J4406*$J$6)+(N4406/100)*(L4406*$L$6)</f>
        <v>604.80000000000007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70"/>
        <v>844.80000000000007</v>
      </c>
      <c r="Y4406" s="14">
        <f t="shared" si="1371"/>
        <v>0</v>
      </c>
      <c r="Z4406" s="14">
        <f t="shared" si="1372"/>
        <v>0</v>
      </c>
      <c r="AA4406" s="14">
        <f t="shared" si="1373"/>
        <v>0</v>
      </c>
      <c r="AB4406" s="14">
        <f t="shared" ref="AB4406:AB4417" si="1375">R4406+W4406</f>
        <v>0</v>
      </c>
      <c r="AC4406" s="15">
        <f t="shared" si="1374"/>
        <v>844.8</v>
      </c>
      <c r="AD4406" s="48">
        <f>(ROUND(AC4406-AC4403,1)/AC4403)</f>
        <v>-4.8648648648648651E-2</v>
      </c>
      <c r="AE4406" s="113"/>
      <c r="AF4406" s="60"/>
    </row>
    <row r="4407" spans="1:32">
      <c r="A4407" s="99" t="s">
        <v>805</v>
      </c>
      <c r="B4407" s="91">
        <v>30</v>
      </c>
      <c r="C4407" s="21" t="s">
        <v>338</v>
      </c>
      <c r="D4407" s="12">
        <v>120</v>
      </c>
      <c r="E4407" s="12">
        <v>0</v>
      </c>
      <c r="F4407" s="12">
        <v>0</v>
      </c>
      <c r="G4407" s="12">
        <v>0</v>
      </c>
      <c r="H4407" s="12">
        <v>0</v>
      </c>
      <c r="I4407" s="13">
        <v>20</v>
      </c>
      <c r="J4407" s="13">
        <v>40</v>
      </c>
      <c r="K4407" s="13">
        <v>0</v>
      </c>
      <c r="L4407" s="13">
        <v>30</v>
      </c>
      <c r="M4407" s="13">
        <v>0</v>
      </c>
      <c r="N4407" s="14">
        <f>D4407*$D$7</f>
        <v>240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(N4407/100)*(I4407*$I$7)+(N4407/100)*(J4407*$J$7)+(N4407/100)*(L4407*$L$7)</f>
        <v>604.80000000000007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70"/>
        <v>844.80000000000007</v>
      </c>
      <c r="Y4407" s="14">
        <f t="shared" si="1371"/>
        <v>0</v>
      </c>
      <c r="Z4407" s="14">
        <f t="shared" si="1372"/>
        <v>0</v>
      </c>
      <c r="AA4407" s="14">
        <f t="shared" si="1373"/>
        <v>0</v>
      </c>
      <c r="AB4407" s="14">
        <f t="shared" si="1375"/>
        <v>0</v>
      </c>
      <c r="AC4407" s="15">
        <f t="shared" si="1374"/>
        <v>844.8</v>
      </c>
      <c r="AD4407" s="48">
        <f>(ROUND(AC4407-AC4403,1)/AC4403)</f>
        <v>-4.8648648648648651E-2</v>
      </c>
      <c r="AE4407" s="113"/>
      <c r="AF4407" s="60"/>
    </row>
    <row r="4408" spans="1:32">
      <c r="A4408" s="99" t="s">
        <v>655</v>
      </c>
      <c r="B4408" s="91"/>
      <c r="C4408" s="21" t="s">
        <v>339</v>
      </c>
      <c r="D4408" s="12">
        <v>120</v>
      </c>
      <c r="E4408" s="12">
        <v>0</v>
      </c>
      <c r="F4408" s="12">
        <v>0</v>
      </c>
      <c r="G4408" s="12">
        <v>0</v>
      </c>
      <c r="H4408" s="12">
        <v>0</v>
      </c>
      <c r="I4408" s="13">
        <v>20</v>
      </c>
      <c r="J4408" s="13">
        <v>40</v>
      </c>
      <c r="K4408" s="13">
        <v>0</v>
      </c>
      <c r="L4408" s="13">
        <v>30</v>
      </c>
      <c r="M4408" s="13">
        <v>0</v>
      </c>
      <c r="N4408" s="14">
        <f>D4408*$D$8</f>
        <v>240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(N4408/100)*(I4408*$I$8)+(N4408/100)*(J4408*$J$8)+(N4408/100)*(L4408*$L$8)</f>
        <v>604.80000000000007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70"/>
        <v>844.80000000000007</v>
      </c>
      <c r="Y4408" s="14">
        <f t="shared" si="1371"/>
        <v>0</v>
      </c>
      <c r="Z4408" s="14">
        <f t="shared" si="1372"/>
        <v>0</v>
      </c>
      <c r="AA4408" s="14">
        <f t="shared" si="1373"/>
        <v>0</v>
      </c>
      <c r="AB4408" s="14">
        <f t="shared" si="1375"/>
        <v>0</v>
      </c>
      <c r="AC4408" s="15">
        <f t="shared" si="1374"/>
        <v>844.8</v>
      </c>
      <c r="AD4408" s="48">
        <f>(ROUND(AC4408-AC4403,1)/AC4403)</f>
        <v>-4.8648648648648651E-2</v>
      </c>
      <c r="AE4408" s="113"/>
      <c r="AF4408" s="60"/>
    </row>
    <row r="4409" spans="1:32">
      <c r="A4409" s="99" t="s">
        <v>596</v>
      </c>
      <c r="B4409" s="91"/>
      <c r="C4409" s="21" t="s">
        <v>1</v>
      </c>
      <c r="D4409" s="12">
        <v>60</v>
      </c>
      <c r="E4409" s="12">
        <v>120</v>
      </c>
      <c r="F4409" s="12">
        <v>0</v>
      </c>
      <c r="G4409" s="12">
        <v>0</v>
      </c>
      <c r="H4409" s="12">
        <v>0</v>
      </c>
      <c r="I4409" s="13">
        <v>20</v>
      </c>
      <c r="J4409" s="13">
        <v>40</v>
      </c>
      <c r="K4409" s="13">
        <v>108</v>
      </c>
      <c r="L4409" s="13">
        <v>0</v>
      </c>
      <c r="M4409" s="13">
        <v>0</v>
      </c>
      <c r="N4409" s="14">
        <f>D4409*$D$9</f>
        <v>78</v>
      </c>
      <c r="O4409" s="14">
        <f>E4409*$E$9</f>
        <v>180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(N4409/100)*(I4409*$I$9)+(N4409/100)*(J4409*$J$9)+(N4409/100)*(L4409*$L$9)</f>
        <v>140.4</v>
      </c>
      <c r="T4409" s="14">
        <f>(O4409/100)*(K4409*$K$9)</f>
        <v>583.20000000000005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70"/>
        <v>218.4</v>
      </c>
      <c r="Y4409" s="14">
        <f t="shared" si="1371"/>
        <v>763.2</v>
      </c>
      <c r="Z4409" s="14">
        <f t="shared" si="1372"/>
        <v>0</v>
      </c>
      <c r="AA4409" s="14">
        <f t="shared" si="1373"/>
        <v>0</v>
      </c>
      <c r="AB4409" s="14">
        <f t="shared" si="1375"/>
        <v>0</v>
      </c>
      <c r="AC4409" s="15">
        <f t="shared" si="1374"/>
        <v>981.6</v>
      </c>
      <c r="AD4409" s="48">
        <f>(ROUND(AC4409-AC4403,1)/AC4403)</f>
        <v>0.1054054054054054</v>
      </c>
      <c r="AE4409" s="113"/>
      <c r="AF4409" s="60"/>
    </row>
    <row r="4410" spans="1:32">
      <c r="A4410" s="99" t="s">
        <v>831</v>
      </c>
      <c r="B4410" s="91"/>
      <c r="C4410" s="21" t="s">
        <v>2</v>
      </c>
      <c r="D4410" s="12">
        <v>60</v>
      </c>
      <c r="E4410" s="12">
        <v>0</v>
      </c>
      <c r="F4410" s="12">
        <v>120</v>
      </c>
      <c r="G4410" s="12">
        <v>0</v>
      </c>
      <c r="H4410" s="12">
        <v>0</v>
      </c>
      <c r="I4410" s="13">
        <v>20</v>
      </c>
      <c r="J4410" s="13">
        <v>40</v>
      </c>
      <c r="K4410" s="13">
        <v>44.5</v>
      </c>
      <c r="L4410" s="13">
        <v>44.5</v>
      </c>
      <c r="M4410" s="13">
        <v>0</v>
      </c>
      <c r="N4410" s="14">
        <f>D4410*$D$10</f>
        <v>78</v>
      </c>
      <c r="O4410" s="14">
        <f>E4410*$E$10</f>
        <v>0</v>
      </c>
      <c r="P4410" s="14">
        <f>F4410*$F$10</f>
        <v>180</v>
      </c>
      <c r="Q4410" s="14">
        <f>G4410*$G$10</f>
        <v>0</v>
      </c>
      <c r="R4410" s="14">
        <f>H4410*$H$10</f>
        <v>0</v>
      </c>
      <c r="S4410" s="14">
        <f>(N4410/100)*(I4410*$I$10)+(N4410/100)*(J4410*$J$10)+(N4410/100)*(L4410*$L$10)</f>
        <v>244.53000000000003</v>
      </c>
      <c r="T4410" s="14">
        <f>(O4410/100)*(K4410*$J$10)</f>
        <v>0</v>
      </c>
      <c r="U4410" s="14">
        <f>(P4410/100)*(K4410*$K$10)+(P4410/100)*(L4410*$L$10)</f>
        <v>480.6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70"/>
        <v>322.53000000000003</v>
      </c>
      <c r="Y4410" s="14">
        <f t="shared" si="1371"/>
        <v>0</v>
      </c>
      <c r="Z4410" s="14">
        <f t="shared" si="1372"/>
        <v>660.6</v>
      </c>
      <c r="AA4410" s="14">
        <f t="shared" si="1373"/>
        <v>0</v>
      </c>
      <c r="AB4410" s="14">
        <f t="shared" si="1375"/>
        <v>0</v>
      </c>
      <c r="AC4410" s="15">
        <f t="shared" si="1374"/>
        <v>983.1</v>
      </c>
      <c r="AD4410" s="48">
        <f>(ROUND(AC4410-AC4403,1)/AC4403)</f>
        <v>0.10709459459459458</v>
      </c>
      <c r="AE4410" s="113"/>
      <c r="AF4410" s="60"/>
    </row>
    <row r="4411" spans="1:32">
      <c r="A4411" s="99" t="s">
        <v>832</v>
      </c>
      <c r="B4411" s="91"/>
      <c r="C4411" s="21" t="s">
        <v>3</v>
      </c>
      <c r="D4411" s="12">
        <v>60</v>
      </c>
      <c r="E4411" s="12">
        <v>0</v>
      </c>
      <c r="F4411" s="12">
        <v>0</v>
      </c>
      <c r="G4411" s="12">
        <v>120</v>
      </c>
      <c r="H4411" s="12">
        <v>0</v>
      </c>
      <c r="I4411" s="13">
        <v>20</v>
      </c>
      <c r="J4411" s="13">
        <v>40</v>
      </c>
      <c r="K4411" s="13">
        <v>0</v>
      </c>
      <c r="L4411" s="13">
        <v>75</v>
      </c>
      <c r="M4411" s="13">
        <v>0</v>
      </c>
      <c r="N4411" s="14">
        <f>D4411*$D$11</f>
        <v>78</v>
      </c>
      <c r="O4411" s="14">
        <f>E4411*$E$11</f>
        <v>0</v>
      </c>
      <c r="P4411" s="14">
        <f>F4411*$F$11</f>
        <v>0</v>
      </c>
      <c r="Q4411" s="14">
        <f>G4411*$G$11</f>
        <v>180</v>
      </c>
      <c r="R4411" s="14">
        <f>H4411*$H$11</f>
        <v>0</v>
      </c>
      <c r="S4411" s="14">
        <f>(N4411/100)*(I4411*$I$11)+(N4411/100)*(J4411*$J$11)+(N4411/100)*(L4411*$L$11)</f>
        <v>315.89999999999998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405</v>
      </c>
      <c r="W4411" s="14">
        <f>(R4411/100)*(K4411*$K$11)+(R4411/100)*(L4411*$L$11)</f>
        <v>0</v>
      </c>
      <c r="X4411" s="14">
        <f t="shared" si="1370"/>
        <v>393.9</v>
      </c>
      <c r="Y4411" s="14">
        <f t="shared" si="1371"/>
        <v>0</v>
      </c>
      <c r="Z4411" s="14">
        <f t="shared" si="1372"/>
        <v>0</v>
      </c>
      <c r="AA4411" s="14">
        <f t="shared" si="1373"/>
        <v>585</v>
      </c>
      <c r="AB4411" s="14">
        <f t="shared" si="1375"/>
        <v>0</v>
      </c>
      <c r="AC4411" s="15">
        <f t="shared" si="1374"/>
        <v>978.9</v>
      </c>
      <c r="AD4411" s="48">
        <f>(ROUND(AC4411-AC4403,1)/AC4403)</f>
        <v>0.10236486486486487</v>
      </c>
      <c r="AE4411" s="113"/>
      <c r="AF4411" s="60"/>
    </row>
    <row r="4412" spans="1:32">
      <c r="A4412" s="99" t="s">
        <v>833</v>
      </c>
      <c r="B4412" s="91"/>
      <c r="C4412" s="21" t="s">
        <v>4</v>
      </c>
      <c r="D4412" s="12">
        <v>60</v>
      </c>
      <c r="E4412" s="12">
        <v>0</v>
      </c>
      <c r="F4412" s="12">
        <v>0</v>
      </c>
      <c r="G4412" s="12">
        <v>0</v>
      </c>
      <c r="H4412" s="12">
        <v>120</v>
      </c>
      <c r="I4412" s="13">
        <v>20</v>
      </c>
      <c r="J4412" s="13">
        <v>40</v>
      </c>
      <c r="K4412" s="13">
        <v>44.5</v>
      </c>
      <c r="L4412" s="13">
        <v>44.5</v>
      </c>
      <c r="M4412" s="13">
        <v>0</v>
      </c>
      <c r="N4412" s="14">
        <f>D4412*$D$12</f>
        <v>78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180</v>
      </c>
      <c r="S4412" s="14">
        <f>(N4412/100)*(I4412*$I$12)+(N4412/100)*(J4412*$J$12)+(N4412/100)*(L4412*$L$12)</f>
        <v>244.53000000000003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480.6</v>
      </c>
      <c r="X4412" s="14">
        <f t="shared" si="1370"/>
        <v>322.53000000000003</v>
      </c>
      <c r="Y4412" s="14">
        <f t="shared" si="1371"/>
        <v>0</v>
      </c>
      <c r="Z4412" s="14">
        <f t="shared" si="1372"/>
        <v>0</v>
      </c>
      <c r="AA4412" s="14">
        <f t="shared" si="1373"/>
        <v>0</v>
      </c>
      <c r="AB4412" s="14">
        <f t="shared" si="1375"/>
        <v>660.6</v>
      </c>
      <c r="AC4412" s="15">
        <f t="shared" si="1374"/>
        <v>983.1</v>
      </c>
      <c r="AD4412" s="48">
        <f>(ROUND(AC4412-AC4403,1)/AC4403)</f>
        <v>0.10709459459459458</v>
      </c>
      <c r="AE4412" s="113"/>
      <c r="AF4412" s="60"/>
    </row>
    <row r="4413" spans="1:32">
      <c r="A4413" s="99" t="s">
        <v>834</v>
      </c>
      <c r="B4413" s="91"/>
      <c r="C4413" s="21" t="s">
        <v>327</v>
      </c>
      <c r="D4413" s="12">
        <v>120</v>
      </c>
      <c r="E4413" s="12">
        <v>0</v>
      </c>
      <c r="F4413" s="12">
        <v>0</v>
      </c>
      <c r="G4413" s="12">
        <v>0</v>
      </c>
      <c r="H4413" s="12">
        <v>0</v>
      </c>
      <c r="I4413" s="13">
        <v>20</v>
      </c>
      <c r="J4413" s="13">
        <v>40</v>
      </c>
      <c r="K4413" s="13">
        <v>0</v>
      </c>
      <c r="L4413" s="13">
        <v>30</v>
      </c>
      <c r="M4413" s="13">
        <v>75</v>
      </c>
      <c r="N4413" s="14">
        <f>D4413*$D$13</f>
        <v>180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(N4413/100)*(I4413*$I$13)+(N4413/100)*(J4413*$J$13)+(N4413/100)*(M4413*$M$13)+(N4413/100)*(L4413*$L$13)</f>
        <v>1026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70"/>
        <v>1206</v>
      </c>
      <c r="Y4413" s="14">
        <f t="shared" si="1371"/>
        <v>0</v>
      </c>
      <c r="Z4413" s="14">
        <f t="shared" si="1372"/>
        <v>0</v>
      </c>
      <c r="AA4413" s="14">
        <f t="shared" si="1373"/>
        <v>0</v>
      </c>
      <c r="AB4413" s="14">
        <f t="shared" si="1375"/>
        <v>0</v>
      </c>
      <c r="AC4413" s="15">
        <f t="shared" si="1374"/>
        <v>1206</v>
      </c>
      <c r="AD4413" s="48">
        <f>(ROUND(AC4413-AC4403,1)/AC4403)</f>
        <v>0.35810810810810811</v>
      </c>
      <c r="AE4413" s="113"/>
      <c r="AF4413" s="60"/>
    </row>
    <row r="4414" spans="1:32">
      <c r="A4414" s="99" t="s">
        <v>835</v>
      </c>
      <c r="B4414" s="91"/>
      <c r="C4414" s="21" t="s">
        <v>328</v>
      </c>
      <c r="D4414" s="12">
        <v>140</v>
      </c>
      <c r="E4414" s="12">
        <v>0</v>
      </c>
      <c r="F4414" s="12">
        <v>0</v>
      </c>
      <c r="G4414" s="12">
        <v>0</v>
      </c>
      <c r="H4414" s="12">
        <v>0</v>
      </c>
      <c r="I4414" s="13">
        <v>20</v>
      </c>
      <c r="J4414" s="13">
        <v>40</v>
      </c>
      <c r="K4414" s="13">
        <v>72</v>
      </c>
      <c r="L4414" s="13">
        <v>0</v>
      </c>
      <c r="M4414" s="13">
        <v>0</v>
      </c>
      <c r="N4414" s="14">
        <f>D4414*$D$14</f>
        <v>210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831.6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70"/>
        <v>1041.5999999999999</v>
      </c>
      <c r="Y4414" s="14">
        <f t="shared" si="1371"/>
        <v>0</v>
      </c>
      <c r="Z4414" s="14">
        <f t="shared" si="1372"/>
        <v>0</v>
      </c>
      <c r="AA4414" s="14">
        <f t="shared" si="1373"/>
        <v>0</v>
      </c>
      <c r="AB4414" s="14">
        <f t="shared" si="1375"/>
        <v>0</v>
      </c>
      <c r="AC4414" s="15">
        <f t="shared" si="1374"/>
        <v>1041.5999999999999</v>
      </c>
      <c r="AD4414" s="48">
        <f>(ROUND(AC4414-AC4403,1)/AC4403)</f>
        <v>0.17297297297297295</v>
      </c>
      <c r="AE4414" s="113"/>
      <c r="AF4414" s="60"/>
    </row>
    <row r="4415" spans="1:32">
      <c r="A4415" s="99"/>
      <c r="B4415" s="91"/>
      <c r="C4415" s="21" t="s">
        <v>329</v>
      </c>
      <c r="D4415" s="12">
        <v>140</v>
      </c>
      <c r="E4415" s="12">
        <v>0</v>
      </c>
      <c r="F4415" s="12">
        <v>0</v>
      </c>
      <c r="G4415" s="12">
        <v>0</v>
      </c>
      <c r="H4415" s="12">
        <v>0</v>
      </c>
      <c r="I4415" s="13">
        <v>20</v>
      </c>
      <c r="J4415" s="13">
        <v>40</v>
      </c>
      <c r="K4415" s="13">
        <v>0</v>
      </c>
      <c r="L4415" s="13">
        <v>72</v>
      </c>
      <c r="M4415" s="13">
        <v>0</v>
      </c>
      <c r="N4415" s="14">
        <f>D4415*$D$15</f>
        <v>210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831.6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70"/>
        <v>1041.5999999999999</v>
      </c>
      <c r="Y4415" s="14">
        <f t="shared" si="1371"/>
        <v>0</v>
      </c>
      <c r="Z4415" s="14">
        <f t="shared" si="1372"/>
        <v>0</v>
      </c>
      <c r="AA4415" s="14">
        <f t="shared" si="1373"/>
        <v>0</v>
      </c>
      <c r="AB4415" s="14">
        <f t="shared" si="1375"/>
        <v>0</v>
      </c>
      <c r="AC4415" s="15">
        <f t="shared" si="1374"/>
        <v>1041.5999999999999</v>
      </c>
      <c r="AD4415" s="48">
        <f>(ROUND(AC4415-AC4403,1)/AC4403)</f>
        <v>0.17297297297297295</v>
      </c>
      <c r="AE4415" s="113"/>
      <c r="AF4415" s="60"/>
    </row>
    <row r="4416" spans="1:32">
      <c r="A4416" s="99"/>
      <c r="B4416" s="91"/>
      <c r="C4416" s="21" t="s">
        <v>325</v>
      </c>
      <c r="D4416" s="12">
        <v>120</v>
      </c>
      <c r="E4416" s="12">
        <v>0</v>
      </c>
      <c r="F4416" s="12">
        <v>0</v>
      </c>
      <c r="G4416" s="12">
        <v>0</v>
      </c>
      <c r="H4416" s="12">
        <v>0</v>
      </c>
      <c r="I4416" s="13">
        <v>20</v>
      </c>
      <c r="J4416" s="13">
        <v>73</v>
      </c>
      <c r="K4416" s="13">
        <v>0</v>
      </c>
      <c r="L4416" s="13">
        <v>30</v>
      </c>
      <c r="M4416" s="13">
        <v>0</v>
      </c>
      <c r="N4416" s="14">
        <f>D4416*$D$16</f>
        <v>192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(N4416/100)*(I4416*$I$16)+(N4416/100)*(J4416*$J$16)+(N4416/100)*(L4416*$L$16)</f>
        <v>841.92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70"/>
        <v>1033.92</v>
      </c>
      <c r="Y4416" s="14">
        <f t="shared" si="1371"/>
        <v>0</v>
      </c>
      <c r="Z4416" s="14">
        <f t="shared" si="1372"/>
        <v>0</v>
      </c>
      <c r="AA4416" s="14">
        <f t="shared" si="1373"/>
        <v>0</v>
      </c>
      <c r="AB4416" s="14">
        <f t="shared" si="1375"/>
        <v>0</v>
      </c>
      <c r="AC4416" s="15">
        <f t="shared" si="1374"/>
        <v>1033.9000000000001</v>
      </c>
      <c r="AD4416" s="48">
        <f>(ROUND(AC4416-AC4403,1)/AC4403)</f>
        <v>0.16430180180180182</v>
      </c>
      <c r="AE4416" s="113"/>
      <c r="AF4416" s="60"/>
    </row>
    <row r="4417" spans="1:32">
      <c r="A4417" s="99"/>
      <c r="B4417" s="91"/>
      <c r="C4417" s="21" t="s">
        <v>326</v>
      </c>
      <c r="D4417" s="12">
        <v>120</v>
      </c>
      <c r="E4417" s="12">
        <v>0</v>
      </c>
      <c r="F4417" s="12">
        <v>0</v>
      </c>
      <c r="G4417" s="12">
        <v>0</v>
      </c>
      <c r="H4417" s="12">
        <v>0</v>
      </c>
      <c r="I4417" s="13">
        <v>52</v>
      </c>
      <c r="J4417" s="13">
        <v>40</v>
      </c>
      <c r="K4417" s="13">
        <v>0</v>
      </c>
      <c r="L4417" s="13">
        <v>30</v>
      </c>
      <c r="M4417" s="13">
        <v>0</v>
      </c>
      <c r="N4417" s="14">
        <f>D4417*$D$17</f>
        <v>192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(N4417/100)*(I4417*$I$17)+(N4417/100)*(J4417*$J$17)+(N4417/100)*(L4417*$L$17)</f>
        <v>698.87999999999988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70"/>
        <v>890.87999999999988</v>
      </c>
      <c r="Y4417" s="14">
        <f t="shared" si="1371"/>
        <v>0</v>
      </c>
      <c r="Z4417" s="14">
        <f t="shared" si="1372"/>
        <v>0</v>
      </c>
      <c r="AA4417" s="14">
        <f t="shared" si="1373"/>
        <v>0</v>
      </c>
      <c r="AB4417" s="14">
        <f t="shared" si="1375"/>
        <v>0</v>
      </c>
      <c r="AC4417" s="15">
        <f t="shared" si="1374"/>
        <v>890.9</v>
      </c>
      <c r="AD4417" s="48">
        <f>(ROUND(AC4417-AC4403,1)/AC4403)</f>
        <v>3.2657657657657658E-3</v>
      </c>
      <c r="AE4417" s="113"/>
      <c r="AF4417" s="60"/>
    </row>
    <row r="4418" spans="1:32">
      <c r="A4418" s="106" t="s">
        <v>0</v>
      </c>
      <c r="B4418" s="92" t="s">
        <v>617</v>
      </c>
      <c r="C4418" s="50" t="s">
        <v>242</v>
      </c>
      <c r="D4418" s="11">
        <v>125</v>
      </c>
      <c r="E4418" s="11">
        <v>0</v>
      </c>
      <c r="F4418" s="11">
        <v>0</v>
      </c>
      <c r="G4418" s="11">
        <v>0</v>
      </c>
      <c r="H4418" s="11">
        <v>0</v>
      </c>
      <c r="I4418" s="51">
        <v>10</v>
      </c>
      <c r="J4418" s="51">
        <v>70</v>
      </c>
      <c r="K4418" s="51">
        <v>0</v>
      </c>
      <c r="L4418" s="51">
        <v>0</v>
      </c>
      <c r="M4418" s="51">
        <v>0</v>
      </c>
      <c r="N4418" s="52">
        <f>D4418*$D$3</f>
        <v>250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600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si="1370"/>
        <v>850</v>
      </c>
      <c r="Y4418" s="52">
        <f t="shared" si="1371"/>
        <v>0</v>
      </c>
      <c r="Z4418" s="52">
        <f t="shared" si="1372"/>
        <v>0</v>
      </c>
      <c r="AA4418" s="52">
        <f t="shared" si="1373"/>
        <v>0</v>
      </c>
      <c r="AB4418" s="52">
        <f>R4418+W4418</f>
        <v>0</v>
      </c>
      <c r="AC4418" s="53">
        <f>ROUND(X4418+Y4418+Z4418+AA4418+AB4418,1)</f>
        <v>850</v>
      </c>
      <c r="AD4418" s="58"/>
      <c r="AE4418" s="113"/>
      <c r="AF4418" s="60"/>
    </row>
    <row r="4419" spans="1:32">
      <c r="A4419" s="99" t="s">
        <v>802</v>
      </c>
      <c r="B4419" s="93">
        <v>12</v>
      </c>
      <c r="C4419" s="21" t="s">
        <v>324</v>
      </c>
      <c r="D4419" s="12">
        <v>125</v>
      </c>
      <c r="E4419" s="12">
        <v>0</v>
      </c>
      <c r="F4419" s="12">
        <v>0</v>
      </c>
      <c r="G4419" s="12">
        <v>0</v>
      </c>
      <c r="H4419" s="12">
        <v>0</v>
      </c>
      <c r="I4419" s="13">
        <v>30</v>
      </c>
      <c r="J4419" s="13">
        <v>80</v>
      </c>
      <c r="K4419" s="13">
        <v>0</v>
      </c>
      <c r="L4419" s="13">
        <v>0</v>
      </c>
      <c r="M4419" s="13">
        <v>0</v>
      </c>
      <c r="N4419" s="14">
        <f>D4419*$D$4</f>
        <v>200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770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0"/>
        <v>970</v>
      </c>
      <c r="Y4419" s="14">
        <f t="shared" si="1371"/>
        <v>0</v>
      </c>
      <c r="Z4419" s="14">
        <f t="shared" si="1372"/>
        <v>0</v>
      </c>
      <c r="AA4419" s="14">
        <f t="shared" si="1373"/>
        <v>0</v>
      </c>
      <c r="AB4419" s="14">
        <f>R4419+W4419</f>
        <v>0</v>
      </c>
      <c r="AC4419" s="15">
        <f>ROUND(X4419+Y4419+Z4419+AA4419+AB4419,1)</f>
        <v>970</v>
      </c>
      <c r="AD4419" s="48">
        <f>(ROUND(AC4419-AC4418,1)/AC4418)</f>
        <v>0.14117647058823529</v>
      </c>
      <c r="AE4419" s="113"/>
      <c r="AF4419" s="60"/>
    </row>
    <row r="4420" spans="1:32">
      <c r="A4420" s="99" t="s">
        <v>803</v>
      </c>
      <c r="B4420" s="93">
        <v>36</v>
      </c>
      <c r="C4420" s="21" t="s">
        <v>836</v>
      </c>
      <c r="D4420" s="12">
        <v>125</v>
      </c>
      <c r="E4420" s="12">
        <v>0</v>
      </c>
      <c r="F4420" s="12">
        <v>0</v>
      </c>
      <c r="G4420" s="12">
        <v>0</v>
      </c>
      <c r="H4420" s="12">
        <v>0</v>
      </c>
      <c r="I4420" s="13">
        <v>10</v>
      </c>
      <c r="J4420" s="13">
        <v>70</v>
      </c>
      <c r="K4420" s="13">
        <v>0</v>
      </c>
      <c r="L4420" s="13">
        <v>0</v>
      </c>
      <c r="M4420" s="13">
        <v>0</v>
      </c>
      <c r="N4420" s="14">
        <f>D4420*$D$5</f>
        <v>250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560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0"/>
        <v>810</v>
      </c>
      <c r="Y4420" s="14">
        <f t="shared" si="1371"/>
        <v>0</v>
      </c>
      <c r="Z4420" s="14">
        <f t="shared" si="1372"/>
        <v>0</v>
      </c>
      <c r="AA4420" s="14">
        <f t="shared" si="1373"/>
        <v>0</v>
      </c>
      <c r="AB4420" s="14">
        <f>R4420+W4420</f>
        <v>0</v>
      </c>
      <c r="AC4420" s="15">
        <f t="shared" ref="AC4420:AC4432" si="1376">ROUND(X4420+Y4420+Z4420+AA4420+AB4420,1)</f>
        <v>810</v>
      </c>
      <c r="AD4420" s="48">
        <f>(ROUND(AC4420-AC4418,1)/AC4418)</f>
        <v>-4.7058823529411764E-2</v>
      </c>
      <c r="AE4420" s="113"/>
      <c r="AF4420" s="60"/>
    </row>
    <row r="4421" spans="1:32">
      <c r="A4421" s="99" t="s">
        <v>804</v>
      </c>
      <c r="B4421" s="93">
        <v>0</v>
      </c>
      <c r="C4421" s="21" t="s">
        <v>337</v>
      </c>
      <c r="D4421" s="12">
        <v>125</v>
      </c>
      <c r="E4421" s="12">
        <v>0</v>
      </c>
      <c r="F4421" s="12">
        <v>0</v>
      </c>
      <c r="G4421" s="12">
        <v>0</v>
      </c>
      <c r="H4421" s="12">
        <v>0</v>
      </c>
      <c r="I4421" s="13">
        <v>10</v>
      </c>
      <c r="J4421" s="13">
        <v>70</v>
      </c>
      <c r="K4421" s="13">
        <v>0</v>
      </c>
      <c r="L4421" s="13">
        <v>0</v>
      </c>
      <c r="M4421" s="13">
        <v>0</v>
      </c>
      <c r="N4421" s="14">
        <f>D4421*$D$6</f>
        <v>250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560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0"/>
        <v>810</v>
      </c>
      <c r="Y4421" s="14">
        <f t="shared" si="1371"/>
        <v>0</v>
      </c>
      <c r="Z4421" s="14">
        <f t="shared" si="1372"/>
        <v>0</v>
      </c>
      <c r="AA4421" s="14">
        <f t="shared" si="1373"/>
        <v>0</v>
      </c>
      <c r="AB4421" s="14">
        <f t="shared" ref="AB4421:AB4432" si="1377">R4421+W4421</f>
        <v>0</v>
      </c>
      <c r="AC4421" s="15">
        <f t="shared" si="1376"/>
        <v>810</v>
      </c>
      <c r="AD4421" s="48">
        <f>(ROUND(AC4421-AC4418,1)/AC4418)</f>
        <v>-4.7058823529411764E-2</v>
      </c>
      <c r="AE4421" s="113"/>
      <c r="AF4421" s="60"/>
    </row>
    <row r="4422" spans="1:32">
      <c r="A4422" s="99" t="s">
        <v>805</v>
      </c>
      <c r="B4422" s="93">
        <v>0</v>
      </c>
      <c r="C4422" s="21" t="s">
        <v>338</v>
      </c>
      <c r="D4422" s="12">
        <v>125</v>
      </c>
      <c r="E4422" s="12">
        <v>0</v>
      </c>
      <c r="F4422" s="12">
        <v>0</v>
      </c>
      <c r="G4422" s="12">
        <v>0</v>
      </c>
      <c r="H4422" s="12">
        <v>0</v>
      </c>
      <c r="I4422" s="13">
        <v>10</v>
      </c>
      <c r="J4422" s="13">
        <v>70</v>
      </c>
      <c r="K4422" s="13">
        <v>0</v>
      </c>
      <c r="L4422" s="13">
        <v>0</v>
      </c>
      <c r="M4422" s="13">
        <v>0</v>
      </c>
      <c r="N4422" s="14">
        <f>D4422*$D$7</f>
        <v>250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560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0"/>
        <v>810</v>
      </c>
      <c r="Y4422" s="14">
        <f t="shared" si="1371"/>
        <v>0</v>
      </c>
      <c r="Z4422" s="14">
        <f t="shared" si="1372"/>
        <v>0</v>
      </c>
      <c r="AA4422" s="14">
        <f t="shared" si="1373"/>
        <v>0</v>
      </c>
      <c r="AB4422" s="14">
        <f t="shared" si="1377"/>
        <v>0</v>
      </c>
      <c r="AC4422" s="15">
        <f t="shared" si="1376"/>
        <v>810</v>
      </c>
      <c r="AD4422" s="48">
        <f>(ROUND(AC4422-AC4418,1)/AC4418)</f>
        <v>-4.7058823529411764E-2</v>
      </c>
      <c r="AE4422" s="113"/>
      <c r="AF4422" s="60"/>
    </row>
    <row r="4423" spans="1:32">
      <c r="A4423" s="99" t="s">
        <v>655</v>
      </c>
      <c r="B4423" s="93"/>
      <c r="C4423" s="21" t="s">
        <v>339</v>
      </c>
      <c r="D4423" s="12">
        <v>125</v>
      </c>
      <c r="E4423" s="12">
        <v>0</v>
      </c>
      <c r="F4423" s="12">
        <v>0</v>
      </c>
      <c r="G4423" s="12">
        <v>0</v>
      </c>
      <c r="H4423" s="12">
        <v>0</v>
      </c>
      <c r="I4423" s="13">
        <v>10</v>
      </c>
      <c r="J4423" s="13">
        <v>70</v>
      </c>
      <c r="K4423" s="13">
        <v>0</v>
      </c>
      <c r="L4423" s="13">
        <v>0</v>
      </c>
      <c r="M4423" s="13">
        <v>0</v>
      </c>
      <c r="N4423" s="14">
        <f>D4423*$D$8</f>
        <v>250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560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0"/>
        <v>810</v>
      </c>
      <c r="Y4423" s="14">
        <f t="shared" si="1371"/>
        <v>0</v>
      </c>
      <c r="Z4423" s="14">
        <f t="shared" si="1372"/>
        <v>0</v>
      </c>
      <c r="AA4423" s="14">
        <f t="shared" si="1373"/>
        <v>0</v>
      </c>
      <c r="AB4423" s="14">
        <f t="shared" si="1377"/>
        <v>0</v>
      </c>
      <c r="AC4423" s="15">
        <f t="shared" si="1376"/>
        <v>810</v>
      </c>
      <c r="AD4423" s="48">
        <f>(ROUND(AC4423-AC4418,1)/AC4418)</f>
        <v>-4.7058823529411764E-2</v>
      </c>
      <c r="AE4423" s="113"/>
      <c r="AF4423" s="60"/>
    </row>
    <row r="4424" spans="1:32">
      <c r="A4424" s="99" t="s">
        <v>596</v>
      </c>
      <c r="B4424" s="93"/>
      <c r="C4424" s="21" t="s">
        <v>1</v>
      </c>
      <c r="D4424" s="12">
        <v>63</v>
      </c>
      <c r="E4424" s="12">
        <v>125</v>
      </c>
      <c r="F4424" s="12">
        <v>0</v>
      </c>
      <c r="G4424" s="12">
        <v>0</v>
      </c>
      <c r="H4424" s="12">
        <v>0</v>
      </c>
      <c r="I4424" s="13">
        <v>10</v>
      </c>
      <c r="J4424" s="13">
        <v>70</v>
      </c>
      <c r="K4424" s="13">
        <v>85</v>
      </c>
      <c r="L4424" s="13">
        <v>0</v>
      </c>
      <c r="M4424" s="13">
        <v>0</v>
      </c>
      <c r="N4424" s="14">
        <f>D4424*$D$9</f>
        <v>81.900000000000006</v>
      </c>
      <c r="O4424" s="14">
        <f>E4424*$E$9</f>
        <v>187.5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196.56</v>
      </c>
      <c r="T4424" s="14">
        <f>(O4424/100)*(K4424*$K$9)</f>
        <v>478.125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0"/>
        <v>278.46000000000004</v>
      </c>
      <c r="Y4424" s="14">
        <f t="shared" si="1371"/>
        <v>665.625</v>
      </c>
      <c r="Z4424" s="14">
        <f t="shared" si="1372"/>
        <v>0</v>
      </c>
      <c r="AA4424" s="14">
        <f t="shared" si="1373"/>
        <v>0</v>
      </c>
      <c r="AB4424" s="14">
        <f t="shared" si="1377"/>
        <v>0</v>
      </c>
      <c r="AC4424" s="15">
        <f t="shared" si="1376"/>
        <v>944.1</v>
      </c>
      <c r="AD4424" s="48">
        <f>(ROUND(AC4424-AC4418,1)/AC4418)</f>
        <v>0.11070588235294117</v>
      </c>
      <c r="AE4424" s="113"/>
      <c r="AF4424" s="60"/>
    </row>
    <row r="4425" spans="1:32">
      <c r="A4425" s="99" t="s">
        <v>831</v>
      </c>
      <c r="B4425" s="93"/>
      <c r="C4425" s="21" t="s">
        <v>2</v>
      </c>
      <c r="D4425" s="12">
        <v>63</v>
      </c>
      <c r="E4425" s="12">
        <v>0</v>
      </c>
      <c r="F4425" s="12">
        <v>125</v>
      </c>
      <c r="G4425" s="12">
        <v>0</v>
      </c>
      <c r="H4425" s="12">
        <v>0</v>
      </c>
      <c r="I4425" s="13">
        <v>10</v>
      </c>
      <c r="J4425" s="13">
        <v>70</v>
      </c>
      <c r="K4425" s="13">
        <v>42.5</v>
      </c>
      <c r="L4425" s="13">
        <v>42.5</v>
      </c>
      <c r="M4425" s="13">
        <v>0</v>
      </c>
      <c r="N4425" s="14">
        <f>D4425*$D$10</f>
        <v>81.900000000000006</v>
      </c>
      <c r="O4425" s="14">
        <f>E4425*$E$10</f>
        <v>0</v>
      </c>
      <c r="P4425" s="14">
        <f>F4425*$F$10</f>
        <v>187.5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196.56</v>
      </c>
      <c r="T4425" s="14">
        <f>(O4425/100)*(K4425*$J$10)</f>
        <v>0</v>
      </c>
      <c r="U4425" s="14">
        <f>(P4425/100)*(K4425*$K$10)+(P4425/100)*(L4425*$L$10)</f>
        <v>478.125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0"/>
        <v>278.46000000000004</v>
      </c>
      <c r="Y4425" s="14">
        <f t="shared" si="1371"/>
        <v>0</v>
      </c>
      <c r="Z4425" s="14">
        <f t="shared" si="1372"/>
        <v>665.625</v>
      </c>
      <c r="AA4425" s="14">
        <f t="shared" si="1373"/>
        <v>0</v>
      </c>
      <c r="AB4425" s="14">
        <f t="shared" si="1377"/>
        <v>0</v>
      </c>
      <c r="AC4425" s="15">
        <f t="shared" si="1376"/>
        <v>944.1</v>
      </c>
      <c r="AD4425" s="48">
        <f>(ROUND(AC4425-AC4418,1)/AC4418)</f>
        <v>0.11070588235294117</v>
      </c>
      <c r="AE4425" s="113"/>
      <c r="AF4425" s="60"/>
    </row>
    <row r="4426" spans="1:32">
      <c r="A4426" s="99" t="s">
        <v>832</v>
      </c>
      <c r="B4426" s="93"/>
      <c r="C4426" s="21" t="s">
        <v>3</v>
      </c>
      <c r="D4426" s="12">
        <v>63</v>
      </c>
      <c r="E4426" s="12">
        <v>0</v>
      </c>
      <c r="F4426" s="12">
        <v>0</v>
      </c>
      <c r="G4426" s="12">
        <v>125</v>
      </c>
      <c r="H4426" s="12">
        <v>0</v>
      </c>
      <c r="I4426" s="13">
        <v>10</v>
      </c>
      <c r="J4426" s="13">
        <v>70</v>
      </c>
      <c r="K4426" s="13">
        <v>0</v>
      </c>
      <c r="L4426" s="13">
        <v>85</v>
      </c>
      <c r="M4426" s="13">
        <v>0</v>
      </c>
      <c r="N4426" s="14">
        <f>D4426*$D$11</f>
        <v>81.900000000000006</v>
      </c>
      <c r="O4426" s="14">
        <f>E4426*$E$11</f>
        <v>0</v>
      </c>
      <c r="P4426" s="14">
        <f>F4426*$F$11</f>
        <v>0</v>
      </c>
      <c r="Q4426" s="14">
        <f>G4426*$G$11</f>
        <v>187.5</v>
      </c>
      <c r="R4426" s="14">
        <f>H4426*$H$11</f>
        <v>0</v>
      </c>
      <c r="S4426" s="14">
        <f>(N4426/100)*(I4426*$I$11)+(N4426/100)*(J4426*$J$11)</f>
        <v>196.56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478.125</v>
      </c>
      <c r="W4426" s="14">
        <f>(R4426/100)*(K4426*$K$11)+(R4426/100)*(L4426*$L$11)</f>
        <v>0</v>
      </c>
      <c r="X4426" s="14">
        <f t="shared" si="1370"/>
        <v>278.46000000000004</v>
      </c>
      <c r="Y4426" s="14">
        <f t="shared" si="1371"/>
        <v>0</v>
      </c>
      <c r="Z4426" s="14">
        <f t="shared" si="1372"/>
        <v>0</v>
      </c>
      <c r="AA4426" s="14">
        <f t="shared" si="1373"/>
        <v>665.625</v>
      </c>
      <c r="AB4426" s="14">
        <f t="shared" si="1377"/>
        <v>0</v>
      </c>
      <c r="AC4426" s="15">
        <f t="shared" si="1376"/>
        <v>944.1</v>
      </c>
      <c r="AD4426" s="48">
        <f>(ROUND(AC4426-AC4418,1)/AC4418)</f>
        <v>0.11070588235294117</v>
      </c>
      <c r="AE4426" s="113"/>
      <c r="AF4426" s="60"/>
    </row>
    <row r="4427" spans="1:32">
      <c r="A4427" s="99" t="s">
        <v>833</v>
      </c>
      <c r="B4427" s="93"/>
      <c r="C4427" s="21" t="s">
        <v>4</v>
      </c>
      <c r="D4427" s="12">
        <v>63</v>
      </c>
      <c r="E4427" s="12">
        <v>0</v>
      </c>
      <c r="F4427" s="12">
        <v>0</v>
      </c>
      <c r="G4427" s="12">
        <v>0</v>
      </c>
      <c r="H4427" s="12">
        <v>125</v>
      </c>
      <c r="I4427" s="13">
        <v>10</v>
      </c>
      <c r="J4427" s="13">
        <v>70</v>
      </c>
      <c r="K4427" s="13">
        <v>42.5</v>
      </c>
      <c r="L4427" s="13">
        <v>42.5</v>
      </c>
      <c r="M4427" s="13">
        <v>0</v>
      </c>
      <c r="N4427" s="14">
        <f>D4427*$D$12</f>
        <v>81.900000000000006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187.5</v>
      </c>
      <c r="S4427" s="14">
        <f>(N4427/100)*(I4427*$I$12)+(N4427/100)*(J4427*$J$12)</f>
        <v>196.56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478.125</v>
      </c>
      <c r="X4427" s="14">
        <f t="shared" si="1370"/>
        <v>278.46000000000004</v>
      </c>
      <c r="Y4427" s="14">
        <f t="shared" si="1371"/>
        <v>0</v>
      </c>
      <c r="Z4427" s="14">
        <f t="shared" si="1372"/>
        <v>0</v>
      </c>
      <c r="AA4427" s="14">
        <f t="shared" si="1373"/>
        <v>0</v>
      </c>
      <c r="AB4427" s="14">
        <f t="shared" si="1377"/>
        <v>665.625</v>
      </c>
      <c r="AC4427" s="15">
        <f t="shared" si="1376"/>
        <v>944.1</v>
      </c>
      <c r="AD4427" s="48">
        <f>(ROUND(AC4427-AC4418,1)/AC4418)</f>
        <v>0.11070588235294117</v>
      </c>
      <c r="AE4427" s="113"/>
      <c r="AF4427" s="60"/>
    </row>
    <row r="4428" spans="1:32">
      <c r="A4428" s="99" t="s">
        <v>834</v>
      </c>
      <c r="B4428" s="93"/>
      <c r="C4428" s="21" t="s">
        <v>327</v>
      </c>
      <c r="D4428" s="12">
        <v>125</v>
      </c>
      <c r="E4428" s="12">
        <v>0</v>
      </c>
      <c r="F4428" s="12">
        <v>0</v>
      </c>
      <c r="G4428" s="12">
        <v>0</v>
      </c>
      <c r="H4428" s="12">
        <v>0</v>
      </c>
      <c r="I4428" s="13">
        <v>10</v>
      </c>
      <c r="J4428" s="13">
        <v>70</v>
      </c>
      <c r="K4428" s="13">
        <v>0</v>
      </c>
      <c r="L4428" s="13">
        <v>0</v>
      </c>
      <c r="M4428" s="13">
        <v>70</v>
      </c>
      <c r="N4428" s="14">
        <f>D4428*$D$13</f>
        <v>187.5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843.75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0"/>
        <v>1031.25</v>
      </c>
      <c r="Y4428" s="14">
        <f t="shared" si="1371"/>
        <v>0</v>
      </c>
      <c r="Z4428" s="14">
        <f t="shared" si="1372"/>
        <v>0</v>
      </c>
      <c r="AA4428" s="14">
        <f t="shared" si="1373"/>
        <v>0</v>
      </c>
      <c r="AB4428" s="14">
        <f t="shared" si="1377"/>
        <v>0</v>
      </c>
      <c r="AC4428" s="15">
        <f t="shared" si="1376"/>
        <v>1031.3</v>
      </c>
      <c r="AD4428" s="48">
        <f>(ROUND(AC4428-AC4418,1)/AC4418)</f>
        <v>0.21329411764705883</v>
      </c>
      <c r="AE4428" s="113"/>
      <c r="AF4428" s="60"/>
    </row>
    <row r="4429" spans="1:32">
      <c r="A4429" s="99" t="s">
        <v>835</v>
      </c>
      <c r="B4429" s="93"/>
      <c r="C4429" s="21" t="s">
        <v>328</v>
      </c>
      <c r="D4429" s="12">
        <v>125</v>
      </c>
      <c r="E4429" s="12">
        <v>0</v>
      </c>
      <c r="F4429" s="12">
        <v>0</v>
      </c>
      <c r="G4429" s="12">
        <v>0</v>
      </c>
      <c r="H4429" s="12">
        <v>0</v>
      </c>
      <c r="I4429" s="13">
        <v>10</v>
      </c>
      <c r="J4429" s="13">
        <v>70</v>
      </c>
      <c r="K4429" s="13">
        <v>70</v>
      </c>
      <c r="L4429" s="13">
        <v>0</v>
      </c>
      <c r="M4429" s="13">
        <v>0</v>
      </c>
      <c r="N4429" s="14">
        <f>D4429*$D$14</f>
        <v>187.5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843.75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0"/>
        <v>1031.25</v>
      </c>
      <c r="Y4429" s="14">
        <f t="shared" si="1371"/>
        <v>0</v>
      </c>
      <c r="Z4429" s="14">
        <f t="shared" si="1372"/>
        <v>0</v>
      </c>
      <c r="AA4429" s="14">
        <f t="shared" si="1373"/>
        <v>0</v>
      </c>
      <c r="AB4429" s="14">
        <f t="shared" si="1377"/>
        <v>0</v>
      </c>
      <c r="AC4429" s="15">
        <f t="shared" si="1376"/>
        <v>1031.3</v>
      </c>
      <c r="AD4429" s="48">
        <f>(ROUND(AC4429-AC4418,1)/AC4418)</f>
        <v>0.21329411764705883</v>
      </c>
      <c r="AE4429" s="113"/>
      <c r="AF4429" s="60"/>
    </row>
    <row r="4430" spans="1:32">
      <c r="A4430" s="99"/>
      <c r="B4430" s="93"/>
      <c r="C4430" s="21" t="s">
        <v>329</v>
      </c>
      <c r="D4430" s="12">
        <v>125</v>
      </c>
      <c r="E4430" s="12">
        <v>0</v>
      </c>
      <c r="F4430" s="12">
        <v>0</v>
      </c>
      <c r="G4430" s="12">
        <v>0</v>
      </c>
      <c r="H4430" s="12">
        <v>0</v>
      </c>
      <c r="I4430" s="13">
        <v>10</v>
      </c>
      <c r="J4430" s="13">
        <v>70</v>
      </c>
      <c r="K4430" s="13">
        <v>0</v>
      </c>
      <c r="L4430" s="13">
        <v>70</v>
      </c>
      <c r="M4430" s="13">
        <v>0</v>
      </c>
      <c r="N4430" s="14">
        <f>D4430*$D$15</f>
        <v>187.5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843.75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0"/>
        <v>1031.25</v>
      </c>
      <c r="Y4430" s="14">
        <f t="shared" si="1371"/>
        <v>0</v>
      </c>
      <c r="Z4430" s="14">
        <f t="shared" si="1372"/>
        <v>0</v>
      </c>
      <c r="AA4430" s="14">
        <f t="shared" si="1373"/>
        <v>0</v>
      </c>
      <c r="AB4430" s="14">
        <f t="shared" si="1377"/>
        <v>0</v>
      </c>
      <c r="AC4430" s="15">
        <f t="shared" si="1376"/>
        <v>1031.3</v>
      </c>
      <c r="AD4430" s="48">
        <f>(ROUND(AC4430-AC4418,1)/AC4418)</f>
        <v>0.21329411764705883</v>
      </c>
      <c r="AE4430" s="113"/>
      <c r="AF4430" s="60"/>
    </row>
    <row r="4431" spans="1:32">
      <c r="A4431" s="99"/>
      <c r="B4431" s="93"/>
      <c r="C4431" s="21" t="s">
        <v>325</v>
      </c>
      <c r="D4431" s="12">
        <v>125</v>
      </c>
      <c r="E4431" s="12">
        <v>0</v>
      </c>
      <c r="F4431" s="12">
        <v>0</v>
      </c>
      <c r="G4431" s="12">
        <v>0</v>
      </c>
      <c r="H4431" s="12">
        <v>0</v>
      </c>
      <c r="I4431" s="13">
        <v>10</v>
      </c>
      <c r="J4431" s="13">
        <v>88</v>
      </c>
      <c r="K4431" s="13">
        <v>0</v>
      </c>
      <c r="L4431" s="13">
        <v>0</v>
      </c>
      <c r="M4431" s="13">
        <v>0</v>
      </c>
      <c r="N4431" s="14">
        <f>D4431*$D$16</f>
        <v>200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812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0"/>
        <v>1012</v>
      </c>
      <c r="Y4431" s="14">
        <f t="shared" si="1371"/>
        <v>0</v>
      </c>
      <c r="Z4431" s="14">
        <f t="shared" si="1372"/>
        <v>0</v>
      </c>
      <c r="AA4431" s="14">
        <f t="shared" si="1373"/>
        <v>0</v>
      </c>
      <c r="AB4431" s="14">
        <f t="shared" si="1377"/>
        <v>0</v>
      </c>
      <c r="AC4431" s="15">
        <f t="shared" si="1376"/>
        <v>1012</v>
      </c>
      <c r="AD4431" s="48">
        <f>(ROUND(AC4431-AC4418,1)/AC4418)</f>
        <v>0.19058823529411764</v>
      </c>
      <c r="AE4431" s="113"/>
      <c r="AF4431" s="60"/>
    </row>
    <row r="4432" spans="1:32">
      <c r="A4432" s="99"/>
      <c r="B4432" s="93"/>
      <c r="C4432" s="21" t="s">
        <v>326</v>
      </c>
      <c r="D4432" s="12">
        <v>125</v>
      </c>
      <c r="E4432" s="12">
        <v>0</v>
      </c>
      <c r="F4432" s="12">
        <v>0</v>
      </c>
      <c r="G4432" s="12">
        <v>0</v>
      </c>
      <c r="H4432" s="12">
        <v>0</v>
      </c>
      <c r="I4432" s="13">
        <v>50</v>
      </c>
      <c r="J4432" s="13">
        <v>70</v>
      </c>
      <c r="K4432" s="13">
        <v>0</v>
      </c>
      <c r="L4432" s="13">
        <v>0</v>
      </c>
      <c r="M4432" s="13">
        <v>0</v>
      </c>
      <c r="N4432" s="14">
        <f>D4432*$D$17</f>
        <v>200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590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0"/>
        <v>790</v>
      </c>
      <c r="Y4432" s="14">
        <f t="shared" si="1371"/>
        <v>0</v>
      </c>
      <c r="Z4432" s="14">
        <f t="shared" si="1372"/>
        <v>0</v>
      </c>
      <c r="AA4432" s="14">
        <f t="shared" si="1373"/>
        <v>0</v>
      </c>
      <c r="AB4432" s="14">
        <f t="shared" si="1377"/>
        <v>0</v>
      </c>
      <c r="AC4432" s="15">
        <f t="shared" si="1376"/>
        <v>790</v>
      </c>
      <c r="AD4432" s="48">
        <f>(ROUND(AC4432-AC4418,1)/AC4418)</f>
        <v>-7.0588235294117646E-2</v>
      </c>
      <c r="AE4432" s="111"/>
      <c r="AF4432" s="63"/>
    </row>
    <row r="4433" spans="1:32">
      <c r="A4433" s="106" t="s">
        <v>0</v>
      </c>
      <c r="B4433" s="108" t="s">
        <v>897</v>
      </c>
      <c r="C4433" s="50" t="s">
        <v>242</v>
      </c>
      <c r="D4433" s="11">
        <v>118</v>
      </c>
      <c r="E4433" s="11">
        <v>0</v>
      </c>
      <c r="F4433" s="11">
        <v>0</v>
      </c>
      <c r="G4433" s="11">
        <v>0</v>
      </c>
      <c r="H4433" s="11">
        <v>0</v>
      </c>
      <c r="I4433" s="51">
        <v>60</v>
      </c>
      <c r="J4433" s="51">
        <v>30</v>
      </c>
      <c r="K4433" s="51">
        <v>0</v>
      </c>
      <c r="L4433" s="51">
        <v>0</v>
      </c>
      <c r="M4433" s="51">
        <v>0</v>
      </c>
      <c r="N4433" s="52">
        <f>D4433*$D$3</f>
        <v>236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0</v>
      </c>
      <c r="S4433" s="52">
        <f>(N4433/100)*(I4433*$I$3)+(N4433/100)*(J4433*$J$3)</f>
        <v>637.19999999999993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873.19999999999993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0</v>
      </c>
      <c r="AC4433" s="53">
        <f>ROUND(X4433+Y4433+Z4433+AA4433+AB4433,1)</f>
        <v>873.2</v>
      </c>
      <c r="AD4433" s="58"/>
      <c r="AE4433" s="113"/>
      <c r="AF4433" s="60"/>
    </row>
    <row r="4434" spans="1:32">
      <c r="A4434" s="99" t="s">
        <v>802</v>
      </c>
      <c r="B4434" s="91">
        <v>32</v>
      </c>
      <c r="C4434" s="21" t="s">
        <v>324</v>
      </c>
      <c r="D4434" s="12">
        <v>118</v>
      </c>
      <c r="E4434" s="12">
        <v>0</v>
      </c>
      <c r="F4434" s="12">
        <v>0</v>
      </c>
      <c r="G4434" s="12">
        <v>0</v>
      </c>
      <c r="H4434" s="12">
        <v>0</v>
      </c>
      <c r="I4434" s="13">
        <v>70</v>
      </c>
      <c r="J4434" s="13">
        <v>50</v>
      </c>
      <c r="K4434" s="13">
        <v>0</v>
      </c>
      <c r="L4434" s="13">
        <v>0</v>
      </c>
      <c r="M4434" s="13">
        <v>0</v>
      </c>
      <c r="N4434" s="14">
        <f>D4434*$D$4</f>
        <v>188.8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0</v>
      </c>
      <c r="S4434" s="14">
        <f>(N4434/100)*(I4434*$I$4)+(N4434/100)*(J4434*$J$4)</f>
        <v>792.96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981.76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0</v>
      </c>
      <c r="AC4434" s="15">
        <f>ROUND(X4434+Y4434+Z4434+AA4434+AB4434,1)</f>
        <v>981.8</v>
      </c>
      <c r="AD4434" s="48">
        <f>(ROUND(AC4434-AC4433,1)/AC4433)</f>
        <v>0.1243701328447091</v>
      </c>
      <c r="AE4434" s="113"/>
      <c r="AF4434" s="60"/>
    </row>
    <row r="4435" spans="1:32">
      <c r="A4435" s="99" t="s">
        <v>803</v>
      </c>
      <c r="B4435" s="91">
        <v>16</v>
      </c>
      <c r="C4435" s="21" t="s">
        <v>836</v>
      </c>
      <c r="D4435" s="12">
        <v>118</v>
      </c>
      <c r="E4435" s="12">
        <v>0</v>
      </c>
      <c r="F4435" s="12">
        <v>0</v>
      </c>
      <c r="G4435" s="12">
        <v>0</v>
      </c>
      <c r="H4435" s="12">
        <v>0</v>
      </c>
      <c r="I4435" s="13">
        <v>60</v>
      </c>
      <c r="J4435" s="13">
        <v>30</v>
      </c>
      <c r="K4435" s="13">
        <v>0</v>
      </c>
      <c r="L4435" s="13">
        <v>0</v>
      </c>
      <c r="M4435" s="13">
        <v>0</v>
      </c>
      <c r="N4435" s="14">
        <f>D4435*$D$5</f>
        <v>236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0</v>
      </c>
      <c r="S4435" s="14">
        <f>(N4435/100)*(I4435*$I$5)+(N4435/100)*(J4435*$J$5)</f>
        <v>594.71999999999991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830.71999999999991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0</v>
      </c>
      <c r="AC4435" s="15">
        <f t="shared" ref="AC4435:AC4447" si="1382">ROUND(X4435+Y4435+Z4435+AA4435+AB4435,1)</f>
        <v>830.7</v>
      </c>
      <c r="AD4435" s="48">
        <f>(ROUND(AC4435-AC4433,1)/AC4433)</f>
        <v>-4.8671552908841044E-2</v>
      </c>
      <c r="AE4435" s="113"/>
      <c r="AF4435" s="60"/>
    </row>
    <row r="4436" spans="1:32">
      <c r="A4436" s="99" t="s">
        <v>804</v>
      </c>
      <c r="B4436" s="91">
        <v>0</v>
      </c>
      <c r="C4436" s="21" t="s">
        <v>337</v>
      </c>
      <c r="D4436" s="12">
        <v>118</v>
      </c>
      <c r="E4436" s="12">
        <v>0</v>
      </c>
      <c r="F4436" s="12">
        <v>0</v>
      </c>
      <c r="G4436" s="12">
        <v>0</v>
      </c>
      <c r="H4436" s="12">
        <v>0</v>
      </c>
      <c r="I4436" s="13">
        <v>60</v>
      </c>
      <c r="J4436" s="13">
        <v>30</v>
      </c>
      <c r="K4436" s="13">
        <v>0</v>
      </c>
      <c r="L4436" s="13">
        <v>0</v>
      </c>
      <c r="M4436" s="13">
        <v>0</v>
      </c>
      <c r="N4436" s="14">
        <f>D4436*$D$6</f>
        <v>236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0</v>
      </c>
      <c r="S4436" s="14">
        <f>(N4436/100)*(I4436*$I$6)+(N4436/100)*(J4436*$J$6)</f>
        <v>594.71999999999991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830.71999999999991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0</v>
      </c>
      <c r="AC4436" s="15">
        <f t="shared" si="1382"/>
        <v>830.7</v>
      </c>
      <c r="AD4436" s="48">
        <f>(ROUND(AC4436-AC4433,1)/AC4433)</f>
        <v>-4.8671552908841044E-2</v>
      </c>
      <c r="AE4436" s="113"/>
      <c r="AF4436" s="60"/>
    </row>
    <row r="4437" spans="1:32">
      <c r="A4437" s="99" t="s">
        <v>805</v>
      </c>
      <c r="B4437" s="91">
        <v>0</v>
      </c>
      <c r="C4437" s="21" t="s">
        <v>338</v>
      </c>
      <c r="D4437" s="12">
        <v>118</v>
      </c>
      <c r="E4437" s="12">
        <v>0</v>
      </c>
      <c r="F4437" s="12">
        <v>0</v>
      </c>
      <c r="G4437" s="12">
        <v>0</v>
      </c>
      <c r="H4437" s="12">
        <v>0</v>
      </c>
      <c r="I4437" s="13">
        <v>60</v>
      </c>
      <c r="J4437" s="13">
        <v>30</v>
      </c>
      <c r="K4437" s="13">
        <v>0</v>
      </c>
      <c r="L4437" s="13">
        <v>0</v>
      </c>
      <c r="M4437" s="13">
        <v>0</v>
      </c>
      <c r="N4437" s="14">
        <f>D4437*$D$7</f>
        <v>236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0</v>
      </c>
      <c r="S4437" s="14">
        <f>(N4437/100)*(I4437*$I$7)+(N4437/100)*(J4437*$J$7)</f>
        <v>594.71999999999991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830.71999999999991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0</v>
      </c>
      <c r="AC4437" s="15">
        <f t="shared" si="1382"/>
        <v>830.7</v>
      </c>
      <c r="AD4437" s="48">
        <f>(ROUND(AC4437-AC4433,1)/AC4433)</f>
        <v>-4.8671552908841044E-2</v>
      </c>
      <c r="AE4437" s="113"/>
      <c r="AF4437" s="60"/>
    </row>
    <row r="4438" spans="1:32">
      <c r="A4438" s="99" t="s">
        <v>655</v>
      </c>
      <c r="B4438" s="91"/>
      <c r="C4438" s="21" t="s">
        <v>339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60</v>
      </c>
      <c r="J4438" s="13">
        <v>30</v>
      </c>
      <c r="K4438" s="13">
        <v>0</v>
      </c>
      <c r="L4438" s="13">
        <v>0</v>
      </c>
      <c r="M4438" s="13">
        <v>0</v>
      </c>
      <c r="N4438" s="14">
        <f>D4438*$D$8</f>
        <v>236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0</v>
      </c>
      <c r="S4438" s="14">
        <f>(N4438/100)*(I4438*$I$8)+(N4438/100)*(J4438*$J$8)</f>
        <v>594.71999999999991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830.71999999999991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0</v>
      </c>
      <c r="AC4438" s="15">
        <f t="shared" si="1382"/>
        <v>830.7</v>
      </c>
      <c r="AD4438" s="48">
        <f>(ROUND(AC4438-AC4433,1)/AC4433)</f>
        <v>-4.8671552908841044E-2</v>
      </c>
      <c r="AE4438" s="113"/>
      <c r="AF4438" s="60"/>
    </row>
    <row r="4439" spans="1:32">
      <c r="A4439" s="99" t="s">
        <v>596</v>
      </c>
      <c r="B4439" s="91"/>
      <c r="C4439" s="21" t="s">
        <v>1</v>
      </c>
      <c r="D4439" s="12">
        <v>59</v>
      </c>
      <c r="E4439" s="12">
        <v>118</v>
      </c>
      <c r="F4439" s="12">
        <v>0</v>
      </c>
      <c r="G4439" s="12">
        <v>0</v>
      </c>
      <c r="H4439" s="12">
        <v>0</v>
      </c>
      <c r="I4439" s="13">
        <v>60</v>
      </c>
      <c r="J4439" s="13">
        <v>30</v>
      </c>
      <c r="K4439" s="13">
        <v>98</v>
      </c>
      <c r="L4439" s="13">
        <v>0</v>
      </c>
      <c r="M4439" s="13">
        <v>0</v>
      </c>
      <c r="N4439" s="14">
        <f>D4439*$D$9</f>
        <v>76.7</v>
      </c>
      <c r="O4439" s="14">
        <f>E4439*$E$9</f>
        <v>177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207.09</v>
      </c>
      <c r="T4439" s="14">
        <f>(O4439/100)*(K4439*$K$9)</f>
        <v>520.38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283.79000000000002</v>
      </c>
      <c r="Y4439" s="14">
        <f t="shared" si="1379"/>
        <v>697.38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981.2</v>
      </c>
      <c r="AD4439" s="48">
        <f>(ROUND(AC4439-AC4433,1)/AC4433)</f>
        <v>0.12368300503893724</v>
      </c>
      <c r="AE4439" s="113"/>
      <c r="AF4439" s="60"/>
    </row>
    <row r="4440" spans="1:32">
      <c r="A4440" s="99" t="s">
        <v>831</v>
      </c>
      <c r="B4440" s="91"/>
      <c r="C4440" s="21" t="s">
        <v>2</v>
      </c>
      <c r="D4440" s="12">
        <v>59</v>
      </c>
      <c r="E4440" s="12">
        <v>0</v>
      </c>
      <c r="F4440" s="12">
        <v>118</v>
      </c>
      <c r="G4440" s="12">
        <v>0</v>
      </c>
      <c r="H4440" s="12">
        <v>0</v>
      </c>
      <c r="I4440" s="13">
        <v>60</v>
      </c>
      <c r="J4440" s="13">
        <v>30</v>
      </c>
      <c r="K4440" s="13">
        <v>49</v>
      </c>
      <c r="L4440" s="13">
        <v>49</v>
      </c>
      <c r="M4440" s="13">
        <v>0</v>
      </c>
      <c r="N4440" s="14">
        <f>D4440*$D$10</f>
        <v>76.7</v>
      </c>
      <c r="O4440" s="14">
        <f>E4440*$E$10</f>
        <v>0</v>
      </c>
      <c r="P4440" s="14">
        <f>F4440*$F$10</f>
        <v>177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207.09</v>
      </c>
      <c r="T4440" s="14">
        <f>(O4440/100)*(K4440*$J$10)</f>
        <v>0</v>
      </c>
      <c r="U4440" s="14">
        <f>(P4440/100)*(K4440*$K$10)+(P4440/100)*(L4440*$L$10)</f>
        <v>520.38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283.79000000000002</v>
      </c>
      <c r="Y4440" s="14">
        <f t="shared" si="1379"/>
        <v>0</v>
      </c>
      <c r="Z4440" s="14">
        <f t="shared" si="1380"/>
        <v>697.38</v>
      </c>
      <c r="AA4440" s="14">
        <f t="shared" si="1381"/>
        <v>0</v>
      </c>
      <c r="AB4440" s="14">
        <f t="shared" si="1383"/>
        <v>0</v>
      </c>
      <c r="AC4440" s="15">
        <f t="shared" si="1382"/>
        <v>981.2</v>
      </c>
      <c r="AD4440" s="48">
        <f>(ROUND(AC4440-AC4433,1)/AC4433)</f>
        <v>0.12368300503893724</v>
      </c>
      <c r="AE4440" s="113"/>
      <c r="AF4440" s="60"/>
    </row>
    <row r="4441" spans="1:32">
      <c r="A4441" s="99" t="s">
        <v>832</v>
      </c>
      <c r="B4441" s="91"/>
      <c r="C4441" s="21" t="s">
        <v>3</v>
      </c>
      <c r="D4441" s="12">
        <v>59</v>
      </c>
      <c r="E4441" s="12">
        <v>0</v>
      </c>
      <c r="F4441" s="12">
        <v>0</v>
      </c>
      <c r="G4441" s="12">
        <v>118</v>
      </c>
      <c r="H4441" s="12">
        <v>0</v>
      </c>
      <c r="I4441" s="13">
        <v>60</v>
      </c>
      <c r="J4441" s="13">
        <v>30</v>
      </c>
      <c r="K4441" s="13">
        <v>0</v>
      </c>
      <c r="L4441" s="13">
        <v>98</v>
      </c>
      <c r="M4441" s="13">
        <v>0</v>
      </c>
      <c r="N4441" s="14">
        <f>D4441*$D$11</f>
        <v>76.7</v>
      </c>
      <c r="O4441" s="14">
        <f>E4441*$E$11</f>
        <v>0</v>
      </c>
      <c r="P4441" s="14">
        <f>F4441*$F$11</f>
        <v>0</v>
      </c>
      <c r="Q4441" s="14">
        <f>G4441*$G$11</f>
        <v>177</v>
      </c>
      <c r="R4441" s="14">
        <f>H4441*$H$11</f>
        <v>0</v>
      </c>
      <c r="S4441" s="14">
        <f>(N4441/100)*(I4441*$I$11)+(N4441/100)*(J4441*$J$11)</f>
        <v>207.09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520.38</v>
      </c>
      <c r="W4441" s="14">
        <f>(R4441/100)*(K4441*$K$11)+(R4441/100)*(L4441*$L$11)</f>
        <v>0</v>
      </c>
      <c r="X4441" s="14">
        <f t="shared" si="1378"/>
        <v>283.79000000000002</v>
      </c>
      <c r="Y4441" s="14">
        <f t="shared" si="1379"/>
        <v>0</v>
      </c>
      <c r="Z4441" s="14">
        <f t="shared" si="1380"/>
        <v>0</v>
      </c>
      <c r="AA4441" s="14">
        <f t="shared" si="1381"/>
        <v>697.38</v>
      </c>
      <c r="AB4441" s="14">
        <f t="shared" si="1383"/>
        <v>0</v>
      </c>
      <c r="AC4441" s="15">
        <f t="shared" si="1382"/>
        <v>981.2</v>
      </c>
      <c r="AD4441" s="48">
        <f>(ROUND(AC4441-AC4433,1)/AC4433)</f>
        <v>0.12368300503893724</v>
      </c>
      <c r="AE4441" s="113"/>
      <c r="AF4441" s="60"/>
    </row>
    <row r="4442" spans="1:32">
      <c r="A4442" s="99" t="s">
        <v>833</v>
      </c>
      <c r="B4442" s="91"/>
      <c r="C4442" s="21" t="s">
        <v>4</v>
      </c>
      <c r="D4442" s="12">
        <v>59</v>
      </c>
      <c r="E4442" s="12">
        <v>0</v>
      </c>
      <c r="F4442" s="12">
        <v>0</v>
      </c>
      <c r="G4442" s="12">
        <v>0</v>
      </c>
      <c r="H4442" s="12">
        <v>118</v>
      </c>
      <c r="I4442" s="13">
        <v>60</v>
      </c>
      <c r="J4442" s="13">
        <v>30</v>
      </c>
      <c r="K4442" s="13">
        <v>49</v>
      </c>
      <c r="L4442" s="13">
        <v>49</v>
      </c>
      <c r="M4442" s="13">
        <v>0</v>
      </c>
      <c r="N4442" s="14">
        <f>D4442*$D$12</f>
        <v>76.7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177</v>
      </c>
      <c r="S4442" s="14">
        <f>(N4442/100)*(I4442*$I$12)+(N4442/100)*(J4442*$J$12)</f>
        <v>207.09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520.38</v>
      </c>
      <c r="X4442" s="14">
        <f t="shared" si="1378"/>
        <v>283.79000000000002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697.38</v>
      </c>
      <c r="AC4442" s="15">
        <f t="shared" si="1382"/>
        <v>981.2</v>
      </c>
      <c r="AD4442" s="48">
        <f>(ROUND(AC4442-AC4433,1)/AC4433)</f>
        <v>0.12368300503893724</v>
      </c>
      <c r="AE4442" s="113"/>
      <c r="AF4442" s="60"/>
    </row>
    <row r="4443" spans="1:32">
      <c r="A4443" s="99" t="s">
        <v>834</v>
      </c>
      <c r="B4443" s="91"/>
      <c r="C4443" s="21" t="s">
        <v>327</v>
      </c>
      <c r="D4443" s="12">
        <v>118</v>
      </c>
      <c r="E4443" s="12">
        <v>0</v>
      </c>
      <c r="F4443" s="12">
        <v>0</v>
      </c>
      <c r="G4443" s="12">
        <v>0</v>
      </c>
      <c r="H4443" s="12">
        <v>0</v>
      </c>
      <c r="I4443" s="13">
        <v>60</v>
      </c>
      <c r="J4443" s="13">
        <v>30</v>
      </c>
      <c r="K4443" s="13">
        <v>0</v>
      </c>
      <c r="L4443" s="13">
        <v>0</v>
      </c>
      <c r="M4443" s="13">
        <v>80</v>
      </c>
      <c r="N4443" s="14">
        <f>D4443*$D$13</f>
        <v>177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0</v>
      </c>
      <c r="S4443" s="14">
        <f>(N4443/100)*(I4443*$I$14)+(N4443/100)*(J4443*$J$14)+(N4443/100)*(M4443*$M$14)</f>
        <v>902.7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0</v>
      </c>
      <c r="X4443" s="14">
        <f t="shared" si="1378"/>
        <v>1079.7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0</v>
      </c>
      <c r="AC4443" s="15">
        <f t="shared" si="1382"/>
        <v>1079.7</v>
      </c>
      <c r="AD4443" s="48">
        <f>(ROUND(AC4443-AC4433,1)/AC4433)</f>
        <v>0.23648648648648649</v>
      </c>
      <c r="AE4443" s="113"/>
      <c r="AF4443" s="60"/>
    </row>
    <row r="4444" spans="1:32">
      <c r="A4444" s="99" t="s">
        <v>835</v>
      </c>
      <c r="B4444" s="91"/>
      <c r="C4444" s="21" t="s">
        <v>328</v>
      </c>
      <c r="D4444" s="12">
        <v>118</v>
      </c>
      <c r="E4444" s="12">
        <v>0</v>
      </c>
      <c r="F4444" s="12">
        <v>0</v>
      </c>
      <c r="G4444" s="12">
        <v>0</v>
      </c>
      <c r="H4444" s="12">
        <v>0</v>
      </c>
      <c r="I4444" s="13">
        <v>60</v>
      </c>
      <c r="J4444" s="13">
        <v>30</v>
      </c>
      <c r="K4444" s="13">
        <v>80</v>
      </c>
      <c r="L4444" s="13">
        <v>0</v>
      </c>
      <c r="M4444" s="13">
        <v>0</v>
      </c>
      <c r="N4444" s="14">
        <f>D4444*$D$14</f>
        <v>177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902.7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1079.7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1079.7</v>
      </c>
      <c r="AD4444" s="48">
        <f>(ROUND(AC4444-AC4433,1)/AC4433)</f>
        <v>0.23648648648648649</v>
      </c>
      <c r="AE4444" s="113"/>
      <c r="AF4444" s="60"/>
    </row>
    <row r="4445" spans="1:32">
      <c r="A4445" s="99"/>
      <c r="B4445" s="91"/>
      <c r="C4445" s="21" t="s">
        <v>329</v>
      </c>
      <c r="D4445" s="12">
        <v>118</v>
      </c>
      <c r="E4445" s="12">
        <v>0</v>
      </c>
      <c r="F4445" s="12">
        <v>0</v>
      </c>
      <c r="G4445" s="12">
        <v>0</v>
      </c>
      <c r="H4445" s="12">
        <v>0</v>
      </c>
      <c r="I4445" s="13">
        <v>60</v>
      </c>
      <c r="J4445" s="13">
        <v>30</v>
      </c>
      <c r="K4445" s="13">
        <v>0</v>
      </c>
      <c r="L4445" s="13">
        <v>80</v>
      </c>
      <c r="M4445" s="13">
        <v>0</v>
      </c>
      <c r="N4445" s="14">
        <f>D4445*$D$15</f>
        <v>177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902.7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1079.7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1079.7</v>
      </c>
      <c r="AD4445" s="48">
        <f>(ROUND(AC4445-AC4433,1)/AC4433)</f>
        <v>0.23648648648648649</v>
      </c>
      <c r="AE4445" s="113"/>
      <c r="AF4445" s="60"/>
    </row>
    <row r="4446" spans="1:32">
      <c r="A4446" s="99"/>
      <c r="B4446" s="91"/>
      <c r="C4446" s="21" t="s">
        <v>325</v>
      </c>
      <c r="D4446" s="12">
        <v>118</v>
      </c>
      <c r="E4446" s="12">
        <v>0</v>
      </c>
      <c r="F4446" s="12">
        <v>0</v>
      </c>
      <c r="G4446" s="12">
        <v>0</v>
      </c>
      <c r="H4446" s="12">
        <v>0</v>
      </c>
      <c r="I4446" s="13">
        <v>60</v>
      </c>
      <c r="J4446" s="13">
        <v>60</v>
      </c>
      <c r="K4446" s="13">
        <v>0</v>
      </c>
      <c r="L4446" s="13">
        <v>0</v>
      </c>
      <c r="M4446" s="13">
        <v>0</v>
      </c>
      <c r="N4446" s="14">
        <f>D4446*$D$16</f>
        <v>188.8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0</v>
      </c>
      <c r="S4446" s="14">
        <f>(N4446/100)*(I4446*$I$16)+(N4446/100)*(J4446*$J$16)</f>
        <v>623.04000000000008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811.84000000000015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0</v>
      </c>
      <c r="AC4446" s="15">
        <f t="shared" si="1382"/>
        <v>811.8</v>
      </c>
      <c r="AD4446" s="48">
        <f>(ROUND(AC4446-AC4433,1)/AC4433)</f>
        <v>-7.0316078790655059E-2</v>
      </c>
      <c r="AE4446" s="113"/>
      <c r="AF4446" s="60"/>
    </row>
    <row r="4447" spans="1:32">
      <c r="A4447" s="99"/>
      <c r="B4447" s="91"/>
      <c r="C4447" s="21" t="s">
        <v>326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90</v>
      </c>
      <c r="J4447" s="13">
        <v>30</v>
      </c>
      <c r="K4447" s="13">
        <v>0</v>
      </c>
      <c r="L4447" s="13">
        <v>0</v>
      </c>
      <c r="M4447" s="13">
        <v>0</v>
      </c>
      <c r="N4447" s="14">
        <f>D4447*$D$17</f>
        <v>188.8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0</v>
      </c>
      <c r="S4447" s="14">
        <f>(N4447/100)*(I4447*$I$17)+(N4447/100)*(J4447*$J$17)</f>
        <v>821.28000000000009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1010.0800000000002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0</v>
      </c>
      <c r="AC4447" s="15">
        <f t="shared" si="1382"/>
        <v>1010.1</v>
      </c>
      <c r="AD4447" s="48">
        <f>(ROUND(AC4447-AC4433,1)/AC4433)</f>
        <v>0.15677966101694915</v>
      </c>
      <c r="AE4447" s="113"/>
      <c r="AF4447" s="60"/>
    </row>
    <row r="4448" spans="1:32">
      <c r="A4448" s="106" t="s">
        <v>0</v>
      </c>
      <c r="B4448" s="92" t="s">
        <v>898</v>
      </c>
      <c r="C4448" s="50" t="s">
        <v>242</v>
      </c>
      <c r="D4448" s="11">
        <v>120</v>
      </c>
      <c r="E4448" s="11">
        <v>0</v>
      </c>
      <c r="F4448" s="11">
        <v>0</v>
      </c>
      <c r="G4448" s="11">
        <v>0</v>
      </c>
      <c r="H4448" s="11">
        <v>100</v>
      </c>
      <c r="I4448" s="51">
        <v>10</v>
      </c>
      <c r="J4448" s="51">
        <v>50</v>
      </c>
      <c r="K4448" s="51">
        <v>0</v>
      </c>
      <c r="L4448" s="51">
        <v>0</v>
      </c>
      <c r="M4448" s="51">
        <v>0</v>
      </c>
      <c r="N4448" s="52">
        <f>D4448*$D$3</f>
        <v>240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200</v>
      </c>
      <c r="S4448" s="52">
        <f>(N4448/100)*(I4448*$I$3)+(N4448/100)*(J4448*$J$3)</f>
        <v>432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0</v>
      </c>
      <c r="X4448" s="52">
        <f t="shared" ref="X4448:X4462" si="1384">N4448+S4448</f>
        <v>672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200</v>
      </c>
      <c r="AC4448" s="53">
        <f>ROUND(X4448+Y4448+Z4448+AA4448+AB4448,1)</f>
        <v>872</v>
      </c>
      <c r="AD4448" s="58"/>
      <c r="AE4448" s="113"/>
      <c r="AF4448" s="60"/>
    </row>
    <row r="4449" spans="1:32">
      <c r="A4449" s="99" t="s">
        <v>802</v>
      </c>
      <c r="B4449" s="93">
        <v>15</v>
      </c>
      <c r="C4449" s="21" t="s">
        <v>324</v>
      </c>
      <c r="D4449" s="12">
        <v>120</v>
      </c>
      <c r="E4449" s="12">
        <v>0</v>
      </c>
      <c r="F4449" s="12">
        <v>0</v>
      </c>
      <c r="G4449" s="12">
        <v>0</v>
      </c>
      <c r="H4449" s="12">
        <v>100</v>
      </c>
      <c r="I4449" s="13">
        <v>35</v>
      </c>
      <c r="J4449" s="13">
        <v>65</v>
      </c>
      <c r="K4449" s="13">
        <v>0</v>
      </c>
      <c r="L4449" s="13">
        <v>0</v>
      </c>
      <c r="M4449" s="13">
        <v>0</v>
      </c>
      <c r="N4449" s="14">
        <f>D4449*$D$4</f>
        <v>192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160</v>
      </c>
      <c r="S4449" s="14">
        <f>(N4449/100)*(I4449*$I$4)+(N4449/100)*(J4449*$J$4)</f>
        <v>672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0</v>
      </c>
      <c r="X4449" s="14">
        <f t="shared" si="1384"/>
        <v>864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160</v>
      </c>
      <c r="AC4449" s="15">
        <f>ROUND(X4449+Y4449+Z4449+AA4449+AB4449,1)</f>
        <v>1024</v>
      </c>
      <c r="AD4449" s="48">
        <f>(ROUND(AC4449-AC4448,1)/AC4448)</f>
        <v>0.1743119266055046</v>
      </c>
      <c r="AE4449" s="113"/>
      <c r="AF4449" s="60"/>
    </row>
    <row r="4450" spans="1:32">
      <c r="A4450" s="99" t="s">
        <v>803</v>
      </c>
      <c r="B4450" s="93">
        <v>32</v>
      </c>
      <c r="C4450" s="21" t="s">
        <v>836</v>
      </c>
      <c r="D4450" s="12">
        <v>120</v>
      </c>
      <c r="E4450" s="12">
        <v>0</v>
      </c>
      <c r="F4450" s="12">
        <v>0</v>
      </c>
      <c r="G4450" s="12">
        <v>0</v>
      </c>
      <c r="H4450" s="12">
        <v>100</v>
      </c>
      <c r="I4450" s="13">
        <v>10</v>
      </c>
      <c r="J4450" s="13">
        <v>50</v>
      </c>
      <c r="K4450" s="13">
        <v>0</v>
      </c>
      <c r="L4450" s="13">
        <v>0</v>
      </c>
      <c r="M4450" s="13">
        <v>0</v>
      </c>
      <c r="N4450" s="14">
        <f>D4450*$D$5</f>
        <v>240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200</v>
      </c>
      <c r="S4450" s="14">
        <f>(N4450/100)*(I4450*$I$5)+(N4450/100)*(J4450*$J$5)</f>
        <v>403.2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0</v>
      </c>
      <c r="X4450" s="14">
        <f t="shared" si="1384"/>
        <v>643.20000000000005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200</v>
      </c>
      <c r="AC4450" s="15">
        <f t="shared" ref="AC4450:AC4462" si="1388">ROUND(X4450+Y4450+Z4450+AA4450+AB4450,1)</f>
        <v>843.2</v>
      </c>
      <c r="AD4450" s="48">
        <f>(ROUND(AC4450-AC4448,1)/AC4448)</f>
        <v>-3.3027522935779818E-2</v>
      </c>
      <c r="AE4450" s="113"/>
      <c r="AF4450" s="60"/>
    </row>
    <row r="4451" spans="1:32">
      <c r="A4451" s="99" t="s">
        <v>804</v>
      </c>
      <c r="B4451" s="93">
        <v>12</v>
      </c>
      <c r="C4451" s="21" t="s">
        <v>337</v>
      </c>
      <c r="D4451" s="12">
        <v>120</v>
      </c>
      <c r="E4451" s="12">
        <v>0</v>
      </c>
      <c r="F4451" s="12">
        <v>0</v>
      </c>
      <c r="G4451" s="12">
        <v>0</v>
      </c>
      <c r="H4451" s="12">
        <v>100</v>
      </c>
      <c r="I4451" s="13">
        <v>10</v>
      </c>
      <c r="J4451" s="13">
        <v>50</v>
      </c>
      <c r="K4451" s="13">
        <v>0</v>
      </c>
      <c r="L4451" s="13">
        <v>0</v>
      </c>
      <c r="M4451" s="13">
        <v>0</v>
      </c>
      <c r="N4451" s="14">
        <f>D4451*$D$6</f>
        <v>240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200</v>
      </c>
      <c r="S4451" s="14">
        <f>(N4451/100)*(I4451*$I$6)+(N4451/100)*(J4451*$J$6)</f>
        <v>403.2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0</v>
      </c>
      <c r="X4451" s="14">
        <f t="shared" si="1384"/>
        <v>643.20000000000005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200</v>
      </c>
      <c r="AC4451" s="15">
        <f t="shared" si="1388"/>
        <v>843.2</v>
      </c>
      <c r="AD4451" s="48">
        <f>(ROUND(AC4451-AC4448,1)/AC4448)</f>
        <v>-3.3027522935779818E-2</v>
      </c>
      <c r="AE4451" s="113"/>
      <c r="AF4451" s="60"/>
    </row>
    <row r="4452" spans="1:32">
      <c r="A4452" s="99" t="s">
        <v>805</v>
      </c>
      <c r="B4452" s="93">
        <v>12</v>
      </c>
      <c r="C4452" s="21" t="s">
        <v>338</v>
      </c>
      <c r="D4452" s="12">
        <v>120</v>
      </c>
      <c r="E4452" s="12">
        <v>0</v>
      </c>
      <c r="F4452" s="12">
        <v>0</v>
      </c>
      <c r="G4452" s="12">
        <v>0</v>
      </c>
      <c r="H4452" s="12">
        <v>100</v>
      </c>
      <c r="I4452" s="13">
        <v>10</v>
      </c>
      <c r="J4452" s="13">
        <v>50</v>
      </c>
      <c r="K4452" s="13">
        <v>0</v>
      </c>
      <c r="L4452" s="13">
        <v>0</v>
      </c>
      <c r="M4452" s="13">
        <v>0</v>
      </c>
      <c r="N4452" s="14">
        <f>D4452*$D$7</f>
        <v>240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200</v>
      </c>
      <c r="S4452" s="14">
        <f>(N4452/100)*(I4452*$I$7)+(N4452/100)*(J4452*$J$7)</f>
        <v>403.2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0</v>
      </c>
      <c r="X4452" s="14">
        <f t="shared" si="1384"/>
        <v>643.20000000000005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200</v>
      </c>
      <c r="AC4452" s="15">
        <f t="shared" si="1388"/>
        <v>843.2</v>
      </c>
      <c r="AD4452" s="48">
        <f>(ROUND(AC4452-AC4448,1)/AC4448)</f>
        <v>-3.3027522935779818E-2</v>
      </c>
      <c r="AE4452" s="113"/>
      <c r="AF4452" s="60"/>
    </row>
    <row r="4453" spans="1:32">
      <c r="A4453" s="99" t="s">
        <v>655</v>
      </c>
      <c r="B4453" s="93"/>
      <c r="C4453" s="21" t="s">
        <v>339</v>
      </c>
      <c r="D4453" s="12">
        <v>120</v>
      </c>
      <c r="E4453" s="12">
        <v>0</v>
      </c>
      <c r="F4453" s="12">
        <v>0</v>
      </c>
      <c r="G4453" s="12">
        <v>0</v>
      </c>
      <c r="H4453" s="12">
        <v>100</v>
      </c>
      <c r="I4453" s="13">
        <v>10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D4453*$D$8</f>
        <v>240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200</v>
      </c>
      <c r="S4453" s="14">
        <f>(N4453/100)*(I4453*$I$8)+(N4453/100)*(J4453*$J$8)</f>
        <v>403.2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0</v>
      </c>
      <c r="X4453" s="14">
        <f t="shared" si="1384"/>
        <v>643.20000000000005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200</v>
      </c>
      <c r="AC4453" s="15">
        <f t="shared" si="1388"/>
        <v>843.2</v>
      </c>
      <c r="AD4453" s="48">
        <f>(ROUND(AC4453-AC4448,1)/AC4448)</f>
        <v>-3.3027522935779818E-2</v>
      </c>
      <c r="AE4453" s="113"/>
      <c r="AF4453" s="60"/>
    </row>
    <row r="4454" spans="1:32">
      <c r="A4454" s="99" t="s">
        <v>596</v>
      </c>
      <c r="B4454" s="93"/>
      <c r="C4454" s="21" t="s">
        <v>1</v>
      </c>
      <c r="D4454" s="12">
        <v>60</v>
      </c>
      <c r="E4454" s="12">
        <v>155</v>
      </c>
      <c r="F4454" s="12">
        <v>0</v>
      </c>
      <c r="G4454" s="12">
        <v>0</v>
      </c>
      <c r="H4454" s="12">
        <v>0</v>
      </c>
      <c r="I4454" s="13">
        <v>10</v>
      </c>
      <c r="J4454" s="13">
        <v>50</v>
      </c>
      <c r="K4454" s="13">
        <v>70</v>
      </c>
      <c r="L4454" s="13">
        <v>0</v>
      </c>
      <c r="M4454" s="13">
        <v>0</v>
      </c>
      <c r="N4454" s="14">
        <f>D4454*$D$9</f>
        <v>78</v>
      </c>
      <c r="O4454" s="14">
        <f>E4454*$E$9</f>
        <v>232.5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140.4</v>
      </c>
      <c r="T4454" s="14">
        <f>(O4454/100)*(K4454*$K$9)</f>
        <v>488.25000000000006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218.4</v>
      </c>
      <c r="Y4454" s="14">
        <f t="shared" si="1385"/>
        <v>720.75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939.2</v>
      </c>
      <c r="AD4454" s="48">
        <f>(ROUND(AC4454-AC4448,1)/AC4448)</f>
        <v>7.7064220183486243E-2</v>
      </c>
      <c r="AE4454" s="113"/>
      <c r="AF4454" s="60"/>
    </row>
    <row r="4455" spans="1:32">
      <c r="A4455" s="99" t="s">
        <v>831</v>
      </c>
      <c r="B4455" s="93"/>
      <c r="C4455" s="21" t="s">
        <v>2</v>
      </c>
      <c r="D4455" s="12">
        <v>60</v>
      </c>
      <c r="E4455" s="12">
        <v>0</v>
      </c>
      <c r="F4455" s="12">
        <v>155</v>
      </c>
      <c r="G4455" s="12">
        <v>0</v>
      </c>
      <c r="H4455" s="12">
        <v>0</v>
      </c>
      <c r="I4455" s="13">
        <v>10</v>
      </c>
      <c r="J4455" s="13">
        <v>50</v>
      </c>
      <c r="K4455" s="13">
        <v>35</v>
      </c>
      <c r="L4455" s="13">
        <v>35</v>
      </c>
      <c r="M4455" s="13">
        <v>0</v>
      </c>
      <c r="N4455" s="14">
        <f>D4455*$D$10</f>
        <v>78</v>
      </c>
      <c r="O4455" s="14">
        <f>E4455*$E$10</f>
        <v>0</v>
      </c>
      <c r="P4455" s="14">
        <f>F4455*$F$10</f>
        <v>232.5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140.4</v>
      </c>
      <c r="T4455" s="14">
        <f>(O4455/100)*(K4455*$J$10)</f>
        <v>0</v>
      </c>
      <c r="U4455" s="14">
        <f>(P4455/100)*(K4455*$K$10)+(P4455/100)*(L4455*$L$10)</f>
        <v>488.25000000000006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218.4</v>
      </c>
      <c r="Y4455" s="14">
        <f t="shared" si="1385"/>
        <v>0</v>
      </c>
      <c r="Z4455" s="14">
        <f t="shared" si="1386"/>
        <v>720.75</v>
      </c>
      <c r="AA4455" s="14">
        <f t="shared" si="1387"/>
        <v>0</v>
      </c>
      <c r="AB4455" s="14">
        <f t="shared" si="1389"/>
        <v>0</v>
      </c>
      <c r="AC4455" s="15">
        <f t="shared" si="1388"/>
        <v>939.2</v>
      </c>
      <c r="AD4455" s="48">
        <f>(ROUND(AC4455-AC4448,1)/AC4448)</f>
        <v>7.7064220183486243E-2</v>
      </c>
      <c r="AE4455" s="113"/>
      <c r="AF4455" s="60"/>
    </row>
    <row r="4456" spans="1:32">
      <c r="A4456" s="99" t="s">
        <v>832</v>
      </c>
      <c r="B4456" s="93"/>
      <c r="C4456" s="21" t="s">
        <v>3</v>
      </c>
      <c r="D4456" s="12">
        <v>60</v>
      </c>
      <c r="E4456" s="12">
        <v>0</v>
      </c>
      <c r="F4456" s="12">
        <v>0</v>
      </c>
      <c r="G4456" s="12">
        <v>155</v>
      </c>
      <c r="H4456" s="12">
        <v>0</v>
      </c>
      <c r="I4456" s="13">
        <v>10</v>
      </c>
      <c r="J4456" s="13">
        <v>50</v>
      </c>
      <c r="K4456" s="13">
        <v>0</v>
      </c>
      <c r="L4456" s="13">
        <v>70</v>
      </c>
      <c r="M4456" s="13">
        <v>0</v>
      </c>
      <c r="N4456" s="14">
        <f>D4456*$D$11</f>
        <v>78</v>
      </c>
      <c r="O4456" s="14">
        <f>E4456*$E$11</f>
        <v>0</v>
      </c>
      <c r="P4456" s="14">
        <f>F4456*$F$11</f>
        <v>0</v>
      </c>
      <c r="Q4456" s="14">
        <f>G4456*$G$11</f>
        <v>232.5</v>
      </c>
      <c r="R4456" s="14">
        <f>H4456*$H$11</f>
        <v>0</v>
      </c>
      <c r="S4456" s="14">
        <f>(N4456/100)*(I4456*$I$11)+(N4456/100)*(J4456*$J$11)</f>
        <v>140.4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488.25000000000006</v>
      </c>
      <c r="W4456" s="14">
        <f>(R4456/100)*(K4456*$K$11)+(R4456/100)*(L4456*$L$11)</f>
        <v>0</v>
      </c>
      <c r="X4456" s="14">
        <f t="shared" si="1384"/>
        <v>218.4</v>
      </c>
      <c r="Y4456" s="14">
        <f t="shared" si="1385"/>
        <v>0</v>
      </c>
      <c r="Z4456" s="14">
        <f t="shared" si="1386"/>
        <v>0</v>
      </c>
      <c r="AA4456" s="14">
        <f t="shared" si="1387"/>
        <v>720.75</v>
      </c>
      <c r="AB4456" s="14">
        <f t="shared" si="1389"/>
        <v>0</v>
      </c>
      <c r="AC4456" s="15">
        <f t="shared" si="1388"/>
        <v>939.2</v>
      </c>
      <c r="AD4456" s="48">
        <f>(ROUND(AC4456-AC4448,1)/AC4448)</f>
        <v>7.7064220183486243E-2</v>
      </c>
      <c r="AE4456" s="113"/>
      <c r="AF4456" s="60"/>
    </row>
    <row r="4457" spans="1:32">
      <c r="A4457" s="99" t="s">
        <v>833</v>
      </c>
      <c r="B4457" s="93"/>
      <c r="C4457" s="21" t="s">
        <v>4</v>
      </c>
      <c r="D4457" s="12">
        <v>60</v>
      </c>
      <c r="E4457" s="12">
        <v>0</v>
      </c>
      <c r="F4457" s="12">
        <v>0</v>
      </c>
      <c r="G4457" s="12">
        <v>0</v>
      </c>
      <c r="H4457" s="12">
        <v>155</v>
      </c>
      <c r="I4457" s="13">
        <v>10</v>
      </c>
      <c r="J4457" s="13">
        <v>50</v>
      </c>
      <c r="K4457" s="13">
        <v>35</v>
      </c>
      <c r="L4457" s="13">
        <v>35</v>
      </c>
      <c r="M4457" s="13">
        <v>0</v>
      </c>
      <c r="N4457" s="14">
        <f>D4457*$D$12</f>
        <v>78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232.5</v>
      </c>
      <c r="S4457" s="14">
        <f>(N4457/100)*(I4457*$I$12)+(N4457/100)*(J4457*$J$12)</f>
        <v>140.4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488.25000000000006</v>
      </c>
      <c r="X4457" s="14">
        <f t="shared" si="1384"/>
        <v>218.4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720.75</v>
      </c>
      <c r="AC4457" s="15">
        <f t="shared" si="1388"/>
        <v>939.2</v>
      </c>
      <c r="AD4457" s="48">
        <f>(ROUND(AC4457-AC4448,1)/AC4448)</f>
        <v>7.7064220183486243E-2</v>
      </c>
      <c r="AE4457" s="113"/>
      <c r="AF4457" s="60"/>
    </row>
    <row r="4458" spans="1:32">
      <c r="A4458" s="99" t="s">
        <v>834</v>
      </c>
      <c r="B4458" s="93"/>
      <c r="C4458" s="21" t="s">
        <v>327</v>
      </c>
      <c r="D4458" s="12">
        <v>120</v>
      </c>
      <c r="E4458" s="12">
        <v>0</v>
      </c>
      <c r="F4458" s="12">
        <v>0</v>
      </c>
      <c r="G4458" s="12">
        <v>0</v>
      </c>
      <c r="H4458" s="12">
        <v>100</v>
      </c>
      <c r="I4458" s="13">
        <v>10</v>
      </c>
      <c r="J4458" s="13">
        <v>50</v>
      </c>
      <c r="K4458" s="13">
        <v>0</v>
      </c>
      <c r="L4458" s="13">
        <v>0</v>
      </c>
      <c r="M4458" s="13">
        <v>30</v>
      </c>
      <c r="N4458" s="14">
        <f>D4458*$D$13</f>
        <v>180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150</v>
      </c>
      <c r="S4458" s="14">
        <f>(N4458/100)*(I4458*$I$14)+(N4458/100)*(J4458*$J$14)+(N4458/100)*(M4458*$M$14)</f>
        <v>486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180</v>
      </c>
      <c r="X4458" s="14">
        <f t="shared" si="1384"/>
        <v>666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330</v>
      </c>
      <c r="AC4458" s="15">
        <f t="shared" si="1388"/>
        <v>996</v>
      </c>
      <c r="AD4458" s="48">
        <f>(ROUND(AC4458-AC4448,1)/AC4448)</f>
        <v>0.14220183486238533</v>
      </c>
      <c r="AE4458" s="113"/>
      <c r="AF4458" s="60"/>
    </row>
    <row r="4459" spans="1:32">
      <c r="A4459" s="99" t="s">
        <v>835</v>
      </c>
      <c r="B4459" s="93"/>
      <c r="C4459" s="21" t="s">
        <v>328</v>
      </c>
      <c r="D4459" s="12">
        <v>160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50</v>
      </c>
      <c r="K4459" s="13">
        <v>50</v>
      </c>
      <c r="L4459" s="13">
        <v>0</v>
      </c>
      <c r="M4459" s="13">
        <v>0</v>
      </c>
      <c r="N4459" s="14">
        <f>D4459*$D$14</f>
        <v>240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792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1032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1032</v>
      </c>
      <c r="AD4459" s="48">
        <f>(ROUND(AC4459-AC4448,1)/AC4448)</f>
        <v>0.1834862385321101</v>
      </c>
      <c r="AE4459" s="113"/>
      <c r="AF4459" s="60"/>
    </row>
    <row r="4460" spans="1:32">
      <c r="A4460" s="99"/>
      <c r="B4460" s="93"/>
      <c r="C4460" s="21" t="s">
        <v>329</v>
      </c>
      <c r="D4460" s="12">
        <v>160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50</v>
      </c>
      <c r="K4460" s="13">
        <v>0</v>
      </c>
      <c r="L4460" s="13">
        <v>50</v>
      </c>
      <c r="M4460" s="13">
        <v>0</v>
      </c>
      <c r="N4460" s="14">
        <f>D4460*$D$15</f>
        <v>240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792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1032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1032</v>
      </c>
      <c r="AD4460" s="48">
        <f>(ROUND(AC4460-AC4448,1)/AC4448)</f>
        <v>0.1834862385321101</v>
      </c>
      <c r="AE4460" s="113"/>
      <c r="AF4460" s="60"/>
    </row>
    <row r="4461" spans="1:32">
      <c r="A4461" s="99"/>
      <c r="B4461" s="93"/>
      <c r="C4461" s="21" t="s">
        <v>325</v>
      </c>
      <c r="D4461" s="12">
        <v>120</v>
      </c>
      <c r="E4461" s="12">
        <v>0</v>
      </c>
      <c r="F4461" s="12">
        <v>0</v>
      </c>
      <c r="G4461" s="12">
        <v>0</v>
      </c>
      <c r="H4461" s="12">
        <v>100</v>
      </c>
      <c r="I4461" s="13">
        <v>10</v>
      </c>
      <c r="J4461" s="13">
        <v>82</v>
      </c>
      <c r="K4461" s="13">
        <v>0</v>
      </c>
      <c r="L4461" s="13">
        <v>0</v>
      </c>
      <c r="M4461" s="13">
        <v>0</v>
      </c>
      <c r="N4461" s="14">
        <f>D4461*$D$16</f>
        <v>192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160</v>
      </c>
      <c r="S4461" s="14">
        <f>(N4461/100)*(I4461*$I$16)+(N4461/100)*(J4461*$J$16)</f>
        <v>727.68000000000006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0</v>
      </c>
      <c r="X4461" s="14">
        <f t="shared" si="1384"/>
        <v>919.68000000000006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160</v>
      </c>
      <c r="AC4461" s="15">
        <f t="shared" si="1388"/>
        <v>1079.7</v>
      </c>
      <c r="AD4461" s="48">
        <f>(ROUND(AC4461-AC4448,1)/AC4448)</f>
        <v>0.23818807339449541</v>
      </c>
      <c r="AE4461" s="113"/>
      <c r="AF4461" s="60"/>
    </row>
    <row r="4462" spans="1:32">
      <c r="A4462" s="99"/>
      <c r="B4462" s="93"/>
      <c r="C4462" s="21" t="s">
        <v>326</v>
      </c>
      <c r="D4462" s="12">
        <v>120</v>
      </c>
      <c r="E4462" s="12">
        <v>0</v>
      </c>
      <c r="F4462" s="12">
        <v>0</v>
      </c>
      <c r="G4462" s="12">
        <v>0</v>
      </c>
      <c r="H4462" s="12">
        <v>100</v>
      </c>
      <c r="I4462" s="13">
        <v>50</v>
      </c>
      <c r="J4462" s="13">
        <v>50</v>
      </c>
      <c r="K4462" s="13">
        <v>0</v>
      </c>
      <c r="L4462" s="13">
        <v>0</v>
      </c>
      <c r="M4462" s="13">
        <v>0</v>
      </c>
      <c r="N4462" s="14">
        <f>D4462*$D$17</f>
        <v>192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160</v>
      </c>
      <c r="S4462" s="14">
        <f>(N4462/100)*(I4462*$I$17)+(N4462/100)*(J4462*$J$17)</f>
        <v>528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0</v>
      </c>
      <c r="X4462" s="14">
        <f t="shared" si="1384"/>
        <v>720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160</v>
      </c>
      <c r="AC4462" s="15">
        <f t="shared" si="1388"/>
        <v>880</v>
      </c>
      <c r="AD4462" s="48">
        <f>(ROUND(AC4462-AC4448,1)/AC4448)</f>
        <v>9.1743119266055051E-3</v>
      </c>
      <c r="AE4462" s="113"/>
      <c r="AF4462" s="60"/>
    </row>
    <row r="4463" spans="1:32">
      <c r="A4463" s="106" t="s">
        <v>0</v>
      </c>
      <c r="B4463" s="108" t="s">
        <v>899</v>
      </c>
      <c r="C4463" s="50" t="s">
        <v>242</v>
      </c>
      <c r="D4463" s="11">
        <v>102</v>
      </c>
      <c r="E4463" s="11">
        <v>0</v>
      </c>
      <c r="F4463" s="11">
        <v>0</v>
      </c>
      <c r="G4463" s="11">
        <v>0</v>
      </c>
      <c r="H4463" s="11">
        <v>120</v>
      </c>
      <c r="I4463" s="51">
        <v>10</v>
      </c>
      <c r="J4463" s="51">
        <v>60</v>
      </c>
      <c r="K4463" s="51">
        <v>20</v>
      </c>
      <c r="L4463" s="51">
        <v>20</v>
      </c>
      <c r="M4463" s="51">
        <v>0</v>
      </c>
      <c r="N4463" s="52">
        <f>D4463*$D$3</f>
        <v>204</v>
      </c>
      <c r="O4463" s="52">
        <f>E4463*$E$3</f>
        <v>0</v>
      </c>
      <c r="P4463" s="52">
        <f>F4463*$F$3</f>
        <v>0</v>
      </c>
      <c r="Q4463" s="52">
        <f>G4463*$G$3</f>
        <v>0</v>
      </c>
      <c r="R4463" s="52">
        <f>H4463*$H$3</f>
        <v>240</v>
      </c>
      <c r="S4463" s="52">
        <f>(N4463/100)*(I4463*$I$3)+(N4463/100)*(J4463*$J$3)</f>
        <v>428.4</v>
      </c>
      <c r="T4463" s="52">
        <f>(O4463/100)*(K4463*$K$3)</f>
        <v>0</v>
      </c>
      <c r="U4463" s="52">
        <f>(P4463/100)*(K4463*$K$3)+(P4463/100)*(L4463*$L$3)</f>
        <v>0</v>
      </c>
      <c r="V4463" s="52">
        <f>(Q4463/100)*(L4463*$L$3)</f>
        <v>0</v>
      </c>
      <c r="W4463" s="52">
        <f>(R4463/100)*(K4463*$K$3)+(R4463/100)*(L4463*$L$3)</f>
        <v>288</v>
      </c>
      <c r="X4463" s="52">
        <f t="shared" ref="X4463:X4477" si="1390">N4463+S4463</f>
        <v>632.4</v>
      </c>
      <c r="Y4463" s="52">
        <f t="shared" ref="Y4463:Y4477" si="1391">O4463+T4463</f>
        <v>0</v>
      </c>
      <c r="Z4463" s="52">
        <f t="shared" ref="Z4463:Z4477" si="1392">P4463+U4463</f>
        <v>0</v>
      </c>
      <c r="AA4463" s="52">
        <f t="shared" ref="AA4463:AA4477" si="1393">Q4463+V4463</f>
        <v>0</v>
      </c>
      <c r="AB4463" s="52">
        <f>R4463+W4463</f>
        <v>528</v>
      </c>
      <c r="AC4463" s="53">
        <f>ROUND(X4463+Y4463+Z4463+AA4463+AB4463,1)</f>
        <v>1160.4000000000001</v>
      </c>
      <c r="AD4463" s="58"/>
      <c r="AE4463" s="113"/>
      <c r="AF4463" s="60"/>
    </row>
    <row r="4464" spans="1:32">
      <c r="A4464" s="99" t="s">
        <v>802</v>
      </c>
      <c r="B4464" s="91">
        <v>10</v>
      </c>
      <c r="C4464" s="21" t="s">
        <v>324</v>
      </c>
      <c r="D4464" s="12">
        <v>102</v>
      </c>
      <c r="E4464" s="12">
        <v>0</v>
      </c>
      <c r="F4464" s="12">
        <v>0</v>
      </c>
      <c r="G4464" s="12">
        <v>0</v>
      </c>
      <c r="H4464" s="12">
        <v>120</v>
      </c>
      <c r="I4464" s="13">
        <v>40</v>
      </c>
      <c r="J4464" s="13">
        <v>80</v>
      </c>
      <c r="K4464" s="13">
        <v>20</v>
      </c>
      <c r="L4464" s="13">
        <v>20</v>
      </c>
      <c r="M4464" s="13">
        <v>0</v>
      </c>
      <c r="N4464" s="14">
        <f>D4464*$D$4</f>
        <v>163.20000000000002</v>
      </c>
      <c r="O4464" s="14">
        <f>E4464*$E$4</f>
        <v>0</v>
      </c>
      <c r="P4464" s="14">
        <f>F4464*$F$4</f>
        <v>0</v>
      </c>
      <c r="Q4464" s="14">
        <f>G4464*$G$4</f>
        <v>0</v>
      </c>
      <c r="R4464" s="14">
        <f>H4464*$H$4</f>
        <v>192</v>
      </c>
      <c r="S4464" s="14">
        <f>(N4464/100)*(I4464*$I$4)+(N4464/100)*(J4464*$J$4)</f>
        <v>685.44</v>
      </c>
      <c r="T4464" s="14">
        <f>(O4464/100)*(K4464*$K$4)</f>
        <v>0</v>
      </c>
      <c r="U4464" s="14">
        <f>(P4464/100)*(K4464*$K$4)+(P4464/100)*(L4464*$L$4)</f>
        <v>0</v>
      </c>
      <c r="V4464" s="14">
        <f>(Q4464/100)*(L4464*$L$4)</f>
        <v>0</v>
      </c>
      <c r="W4464" s="14">
        <f>(R4464/100)*(K4464*$K$4)+(R4464/100)*(L4464*$L$4)</f>
        <v>230.39999999999998</v>
      </c>
      <c r="X4464" s="14">
        <f t="shared" si="1390"/>
        <v>848.6400000000001</v>
      </c>
      <c r="Y4464" s="14">
        <f t="shared" si="1391"/>
        <v>0</v>
      </c>
      <c r="Z4464" s="14">
        <f t="shared" si="1392"/>
        <v>0</v>
      </c>
      <c r="AA4464" s="14">
        <f t="shared" si="1393"/>
        <v>0</v>
      </c>
      <c r="AB4464" s="14">
        <f>R4464+W4464</f>
        <v>422.4</v>
      </c>
      <c r="AC4464" s="15">
        <f>ROUND(X4464+Y4464+Z4464+AA4464+AB4464,1)</f>
        <v>1271</v>
      </c>
      <c r="AD4464" s="48">
        <f>(ROUND(AC4464-AC4463,1)/AC4463)</f>
        <v>9.5311961392623226E-2</v>
      </c>
      <c r="AE4464" s="113"/>
      <c r="AF4464" s="60"/>
    </row>
    <row r="4465" spans="1:33">
      <c r="A4465" s="99" t="s">
        <v>803</v>
      </c>
      <c r="B4465" s="91">
        <v>40</v>
      </c>
      <c r="C4465" s="21" t="s">
        <v>836</v>
      </c>
      <c r="D4465" s="12">
        <v>102</v>
      </c>
      <c r="E4465" s="12">
        <v>0</v>
      </c>
      <c r="F4465" s="12">
        <v>0</v>
      </c>
      <c r="G4465" s="12">
        <v>0</v>
      </c>
      <c r="H4465" s="12">
        <v>120</v>
      </c>
      <c r="I4465" s="13">
        <v>10</v>
      </c>
      <c r="J4465" s="13">
        <v>60</v>
      </c>
      <c r="K4465" s="13">
        <v>20</v>
      </c>
      <c r="L4465" s="13">
        <v>20</v>
      </c>
      <c r="M4465" s="13">
        <v>0</v>
      </c>
      <c r="N4465" s="14">
        <f>D4465*$D$5</f>
        <v>204</v>
      </c>
      <c r="O4465" s="14">
        <f>E4465*$E$5</f>
        <v>0</v>
      </c>
      <c r="P4465" s="14">
        <f>F4465*$F$5</f>
        <v>0</v>
      </c>
      <c r="Q4465" s="14">
        <f>G4465*$G$5</f>
        <v>0</v>
      </c>
      <c r="R4465" s="14">
        <f>H4465*$H$5</f>
        <v>240</v>
      </c>
      <c r="S4465" s="14">
        <f>(N4465/100)*(I4465*$I$5)+(N4465/100)*(J4465*$J$5)</f>
        <v>399.84000000000003</v>
      </c>
      <c r="T4465" s="14">
        <f>(O4465/100)*(K4465*$K$5)</f>
        <v>0</v>
      </c>
      <c r="U4465" s="14">
        <f>(P4465/100)*(K4465*$K$5)+(P4465/100)*(L4465*$L$5)</f>
        <v>0</v>
      </c>
      <c r="V4465" s="14">
        <f>(Q4465/100)*(L4465*$L$5)</f>
        <v>0</v>
      </c>
      <c r="W4465" s="14">
        <f>(R4465/100)*(K4465*$K$5)+(R4465/100)*(L4465*$L$5)</f>
        <v>268.8</v>
      </c>
      <c r="X4465" s="14">
        <f t="shared" si="1390"/>
        <v>603.84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508.8</v>
      </c>
      <c r="AC4465" s="15">
        <f t="shared" ref="AC4465:AC4477" si="1394">ROUND(X4465+Y4465+Z4465+AA4465+AB4465,1)</f>
        <v>1112.5999999999999</v>
      </c>
      <c r="AD4465" s="48">
        <f>(ROUND(AC4465-AC4463,1)/AC4463)</f>
        <v>-4.1192692175112025E-2</v>
      </c>
      <c r="AE4465" s="113"/>
      <c r="AF4465" s="60"/>
    </row>
    <row r="4466" spans="1:33">
      <c r="A4466" s="99" t="s">
        <v>804</v>
      </c>
      <c r="B4466" s="91">
        <v>20</v>
      </c>
      <c r="C4466" s="21" t="s">
        <v>337</v>
      </c>
      <c r="D4466" s="12">
        <v>102</v>
      </c>
      <c r="E4466" s="12">
        <v>0</v>
      </c>
      <c r="F4466" s="12">
        <v>0</v>
      </c>
      <c r="G4466" s="12">
        <v>0</v>
      </c>
      <c r="H4466" s="12">
        <v>120</v>
      </c>
      <c r="I4466" s="13">
        <v>10</v>
      </c>
      <c r="J4466" s="13">
        <v>60</v>
      </c>
      <c r="K4466" s="13">
        <v>20</v>
      </c>
      <c r="L4466" s="13">
        <v>20</v>
      </c>
      <c r="M4466" s="13">
        <v>0</v>
      </c>
      <c r="N4466" s="14">
        <f>D4466*$D$6</f>
        <v>204</v>
      </c>
      <c r="O4466" s="14">
        <f>E4466*$E$6</f>
        <v>0</v>
      </c>
      <c r="P4466" s="14">
        <f>F4466*$F$6</f>
        <v>0</v>
      </c>
      <c r="Q4466" s="14">
        <f>G4466*$G$6</f>
        <v>0</v>
      </c>
      <c r="R4466" s="14">
        <f>H4466*$H$6</f>
        <v>240</v>
      </c>
      <c r="S4466" s="14">
        <f>(N4466/100)*(I4466*$I$6)+(N4466/100)*(J4466*$J$6)</f>
        <v>399.84000000000003</v>
      </c>
      <c r="T4466" s="14">
        <f>(O4466/100)*(K4466*$K$6)</f>
        <v>0</v>
      </c>
      <c r="U4466" s="14">
        <f>(P4466/100)*(K4466*$K$6)+(P4466/100)*(L4466*$L$6)</f>
        <v>0</v>
      </c>
      <c r="V4466" s="14">
        <f>(Q4466/100)*(L4466*$L$6)</f>
        <v>0</v>
      </c>
      <c r="W4466" s="14">
        <f>(R4466/100)*(K4466*$K$6)+(R4466/100)*(L4466*$L$6)</f>
        <v>268.8</v>
      </c>
      <c r="X4466" s="14">
        <f t="shared" si="1390"/>
        <v>603.84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 t="shared" ref="AB4466:AB4477" si="1395">R4466+W4466</f>
        <v>508.8</v>
      </c>
      <c r="AC4466" s="15">
        <f t="shared" si="1394"/>
        <v>1112.5999999999999</v>
      </c>
      <c r="AD4466" s="48">
        <f>(ROUND(AC4466-AC4463,1)/AC4463)</f>
        <v>-4.1192692175112025E-2</v>
      </c>
      <c r="AE4466" s="113"/>
      <c r="AF4466" s="60"/>
    </row>
    <row r="4467" spans="1:33">
      <c r="A4467" s="99" t="s">
        <v>805</v>
      </c>
      <c r="B4467" s="91">
        <v>20</v>
      </c>
      <c r="C4467" s="21" t="s">
        <v>338</v>
      </c>
      <c r="D4467" s="12">
        <v>102</v>
      </c>
      <c r="E4467" s="12">
        <v>0</v>
      </c>
      <c r="F4467" s="12">
        <v>0</v>
      </c>
      <c r="G4467" s="12">
        <v>0</v>
      </c>
      <c r="H4467" s="12">
        <v>120</v>
      </c>
      <c r="I4467" s="13">
        <v>10</v>
      </c>
      <c r="J4467" s="13">
        <v>60</v>
      </c>
      <c r="K4467" s="13">
        <v>20</v>
      </c>
      <c r="L4467" s="13">
        <v>20</v>
      </c>
      <c r="M4467" s="13">
        <v>0</v>
      </c>
      <c r="N4467" s="14">
        <f>D4467*$D$7</f>
        <v>204</v>
      </c>
      <c r="O4467" s="14">
        <f>E4467*$E$7</f>
        <v>0</v>
      </c>
      <c r="P4467" s="14">
        <f>F4467*$F$7</f>
        <v>0</v>
      </c>
      <c r="Q4467" s="14">
        <f>G4467*$G$7</f>
        <v>0</v>
      </c>
      <c r="R4467" s="14">
        <f>H4467*$H$7</f>
        <v>240</v>
      </c>
      <c r="S4467" s="14">
        <f>(N4467/100)*(I4467*$I$7)+(N4467/100)*(J4467*$J$7)</f>
        <v>399.84000000000003</v>
      </c>
      <c r="T4467" s="14">
        <f>(O4467/100)*(K4467*$K$7)</f>
        <v>0</v>
      </c>
      <c r="U4467" s="14">
        <f>(P4467/100)*(K4467*$K$7)+(P4467/100)*(L4467*$L$7)</f>
        <v>0</v>
      </c>
      <c r="V4467" s="14">
        <f>(Q4467/100)*(L4467*$L$7)</f>
        <v>0</v>
      </c>
      <c r="W4467" s="14">
        <f>(R4467/100)*(K4467*$K$7)+(R4467/100)*(L4467*$L$7)</f>
        <v>268.8</v>
      </c>
      <c r="X4467" s="14">
        <f t="shared" si="1390"/>
        <v>603.84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si="1395"/>
        <v>508.8</v>
      </c>
      <c r="AC4467" s="15">
        <f t="shared" si="1394"/>
        <v>1112.5999999999999</v>
      </c>
      <c r="AD4467" s="48">
        <f>(ROUND(AC4467-AC4463,1)/AC4463)</f>
        <v>-4.1192692175112025E-2</v>
      </c>
      <c r="AE4467" s="113"/>
      <c r="AF4467" s="60"/>
    </row>
    <row r="4468" spans="1:33">
      <c r="A4468" s="99" t="s">
        <v>655</v>
      </c>
      <c r="B4468" s="91"/>
      <c r="C4468" s="21" t="s">
        <v>339</v>
      </c>
      <c r="D4468" s="12">
        <v>102</v>
      </c>
      <c r="E4468" s="12">
        <v>0</v>
      </c>
      <c r="F4468" s="12">
        <v>0</v>
      </c>
      <c r="G4468" s="12">
        <v>0</v>
      </c>
      <c r="H4468" s="12">
        <v>120</v>
      </c>
      <c r="I4468" s="13">
        <v>10</v>
      </c>
      <c r="J4468" s="13">
        <v>60</v>
      </c>
      <c r="K4468" s="13">
        <v>20</v>
      </c>
      <c r="L4468" s="13">
        <v>20</v>
      </c>
      <c r="M4468" s="13">
        <v>0</v>
      </c>
      <c r="N4468" s="14">
        <f>D4468*$D$8</f>
        <v>204</v>
      </c>
      <c r="O4468" s="14">
        <f>E4468*$E$8</f>
        <v>0</v>
      </c>
      <c r="P4468" s="14">
        <f>F4468*$F$8</f>
        <v>0</v>
      </c>
      <c r="Q4468" s="14">
        <f>G4468*$G$8</f>
        <v>0</v>
      </c>
      <c r="R4468" s="14">
        <f>H4468*$H$8</f>
        <v>240</v>
      </c>
      <c r="S4468" s="14">
        <f>(N4468/100)*(I4468*$I$8)+(N4468/100)*(J4468*$J$8)</f>
        <v>399.84000000000003</v>
      </c>
      <c r="T4468" s="14">
        <f>(O4468/100)*(K4468*$K$8)</f>
        <v>0</v>
      </c>
      <c r="U4468" s="14">
        <f>(P4468/100)*(K4468*$K$8)+(P4468/100)*(L4468*$L$8)</f>
        <v>0</v>
      </c>
      <c r="V4468" s="14">
        <f>(Q4468/100)*(L4468*$L$8)</f>
        <v>0</v>
      </c>
      <c r="W4468" s="14">
        <f>(R4468/100)*(K4468*$K$8)+(R4468/100)*(L4468*$L$8)</f>
        <v>268.8</v>
      </c>
      <c r="X4468" s="14">
        <f t="shared" si="1390"/>
        <v>603.84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508.8</v>
      </c>
      <c r="AC4468" s="15">
        <f t="shared" si="1394"/>
        <v>1112.5999999999999</v>
      </c>
      <c r="AD4468" s="48">
        <f>(ROUND(AC4468-AC4463,1)/AC4463)</f>
        <v>-4.1192692175112025E-2</v>
      </c>
      <c r="AE4468" s="113"/>
      <c r="AF4468" s="60"/>
    </row>
    <row r="4469" spans="1:33">
      <c r="A4469" s="99" t="s">
        <v>596</v>
      </c>
      <c r="B4469" s="91"/>
      <c r="C4469" s="21" t="s">
        <v>1</v>
      </c>
      <c r="D4469" s="12">
        <v>51</v>
      </c>
      <c r="E4469" s="12">
        <v>220</v>
      </c>
      <c r="F4469" s="12">
        <v>0</v>
      </c>
      <c r="G4469" s="12">
        <v>0</v>
      </c>
      <c r="H4469" s="12">
        <v>0</v>
      </c>
      <c r="I4469" s="13">
        <v>10</v>
      </c>
      <c r="J4469" s="13">
        <v>60</v>
      </c>
      <c r="K4469" s="13">
        <v>60</v>
      </c>
      <c r="L4469" s="13">
        <v>0</v>
      </c>
      <c r="M4469" s="13">
        <v>0</v>
      </c>
      <c r="N4469" s="14">
        <f>D4469*$D$9</f>
        <v>66.3</v>
      </c>
      <c r="O4469" s="14">
        <f>E4469*$E$9</f>
        <v>330</v>
      </c>
      <c r="P4469" s="14">
        <f>F4469*$F$9</f>
        <v>0</v>
      </c>
      <c r="Q4469" s="14">
        <f>G4469*$G$9</f>
        <v>0</v>
      </c>
      <c r="R4469" s="14">
        <f>H4469*$H$9</f>
        <v>0</v>
      </c>
      <c r="S4469" s="14">
        <f>(N4469/100)*(I4469*$I$9)+(N4469/100)*(J4469*$J$9)</f>
        <v>139.22999999999999</v>
      </c>
      <c r="T4469" s="14">
        <f>(O4469/100)*(K4469*$K$9)</f>
        <v>594</v>
      </c>
      <c r="U4469" s="14">
        <f>(P4469/100)*(K4469*$K$9)+(P4469/100)*(L4469*$L$9)</f>
        <v>0</v>
      </c>
      <c r="V4469" s="14">
        <f>(Q4469/100)*(L4469*$L$9)</f>
        <v>0</v>
      </c>
      <c r="W4469" s="14">
        <f>(R4469/100)*(K4469*$K$9)+(R4469/100)*(L4469*$L$9)</f>
        <v>0</v>
      </c>
      <c r="X4469" s="14">
        <f t="shared" si="1390"/>
        <v>205.52999999999997</v>
      </c>
      <c r="Y4469" s="14">
        <f t="shared" si="1391"/>
        <v>924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1129.5</v>
      </c>
      <c r="AD4469" s="48">
        <f>(ROUND(AC4469-AC4463,1)/AC4463)</f>
        <v>-2.6628748707342293E-2</v>
      </c>
      <c r="AE4469" s="113"/>
      <c r="AF4469" s="60"/>
    </row>
    <row r="4470" spans="1:33">
      <c r="A4470" s="99" t="s">
        <v>831</v>
      </c>
      <c r="B4470" s="91"/>
      <c r="C4470" s="21" t="s">
        <v>2</v>
      </c>
      <c r="D4470" s="12">
        <v>51</v>
      </c>
      <c r="E4470" s="12">
        <v>0</v>
      </c>
      <c r="F4470" s="12">
        <v>220</v>
      </c>
      <c r="G4470" s="12">
        <v>0</v>
      </c>
      <c r="H4470" s="12">
        <v>0</v>
      </c>
      <c r="I4470" s="13">
        <v>10</v>
      </c>
      <c r="J4470" s="13">
        <v>60</v>
      </c>
      <c r="K4470" s="13">
        <v>30</v>
      </c>
      <c r="L4470" s="13">
        <v>30</v>
      </c>
      <c r="M4470" s="13">
        <v>0</v>
      </c>
      <c r="N4470" s="14">
        <f>D4470*$D$10</f>
        <v>66.3</v>
      </c>
      <c r="O4470" s="14">
        <f>E4470*$E$10</f>
        <v>0</v>
      </c>
      <c r="P4470" s="14">
        <f>F4470*$F$10</f>
        <v>330</v>
      </c>
      <c r="Q4470" s="14">
        <f>G4470*$G$10</f>
        <v>0</v>
      </c>
      <c r="R4470" s="14">
        <f>H4470*$H$10</f>
        <v>0</v>
      </c>
      <c r="S4470" s="14">
        <f>(N4470/100)*(I4470*$I$10)+(N4470/100)*(J4470*$J$10)</f>
        <v>139.22999999999999</v>
      </c>
      <c r="T4470" s="14">
        <f>(O4470/100)*(K4470*$J$10)</f>
        <v>0</v>
      </c>
      <c r="U4470" s="14">
        <f>(P4470/100)*(K4470*$K$10)+(P4470/100)*(L4470*$L$10)</f>
        <v>594</v>
      </c>
      <c r="V4470" s="14">
        <f>(Q4470/100)*(L4470*$L$10)</f>
        <v>0</v>
      </c>
      <c r="W4470" s="14">
        <f>(R4470/100)*(K4470*$K$10)+(R4470/100)*(L4470*$L$10)</f>
        <v>0</v>
      </c>
      <c r="X4470" s="14">
        <f t="shared" si="1390"/>
        <v>205.52999999999997</v>
      </c>
      <c r="Y4470" s="14">
        <f t="shared" si="1391"/>
        <v>0</v>
      </c>
      <c r="Z4470" s="14">
        <f t="shared" si="1392"/>
        <v>924</v>
      </c>
      <c r="AA4470" s="14">
        <f t="shared" si="1393"/>
        <v>0</v>
      </c>
      <c r="AB4470" s="14">
        <f t="shared" si="1395"/>
        <v>0</v>
      </c>
      <c r="AC4470" s="15">
        <f t="shared" si="1394"/>
        <v>1129.5</v>
      </c>
      <c r="AD4470" s="48">
        <f>(ROUND(AC4470-AC4463,1)/AC4463)</f>
        <v>-2.6628748707342293E-2</v>
      </c>
      <c r="AE4470" s="111"/>
      <c r="AF4470" s="63"/>
    </row>
    <row r="4471" spans="1:33">
      <c r="A4471" s="99" t="s">
        <v>832</v>
      </c>
      <c r="B4471" s="91"/>
      <c r="C4471" s="21" t="s">
        <v>3</v>
      </c>
      <c r="D4471" s="12">
        <v>51</v>
      </c>
      <c r="E4471" s="12">
        <v>0</v>
      </c>
      <c r="F4471" s="12">
        <v>0</v>
      </c>
      <c r="G4471" s="12">
        <v>220</v>
      </c>
      <c r="H4471" s="12">
        <v>0</v>
      </c>
      <c r="I4471" s="13">
        <v>10</v>
      </c>
      <c r="J4471" s="13">
        <v>60</v>
      </c>
      <c r="K4471" s="13">
        <v>0</v>
      </c>
      <c r="L4471" s="13">
        <v>60</v>
      </c>
      <c r="M4471" s="13">
        <v>0</v>
      </c>
      <c r="N4471" s="14">
        <f>D4471*$D$11</f>
        <v>66.3</v>
      </c>
      <c r="O4471" s="14">
        <f>E4471*$E$11</f>
        <v>0</v>
      </c>
      <c r="P4471" s="14">
        <f>F4471*$F$11</f>
        <v>0</v>
      </c>
      <c r="Q4471" s="14">
        <f>G4471*$G$11</f>
        <v>330</v>
      </c>
      <c r="R4471" s="14">
        <f>H4471*$H$11</f>
        <v>0</v>
      </c>
      <c r="S4471" s="14">
        <f>(N4471/100)*(I4471*$I$11)+(N4471/100)*(J4471*$J$11)</f>
        <v>139.22999999999999</v>
      </c>
      <c r="T4471" s="14">
        <f>(O4471/100)*(K4471*$K$11)</f>
        <v>0</v>
      </c>
      <c r="U4471" s="14">
        <f>(P4471/100)*(K4471*$K$11)+(P4471/100)*(L4471*$L$11)</f>
        <v>0</v>
      </c>
      <c r="V4471" s="14">
        <f>(Q4471/100)*(L4471*$L$11)</f>
        <v>594</v>
      </c>
      <c r="W4471" s="14">
        <f>(R4471/100)*(K4471*$K$11)+(R4471/100)*(L4471*$L$11)</f>
        <v>0</v>
      </c>
      <c r="X4471" s="14">
        <f t="shared" si="1390"/>
        <v>205.52999999999997</v>
      </c>
      <c r="Y4471" s="14">
        <f t="shared" si="1391"/>
        <v>0</v>
      </c>
      <c r="Z4471" s="14">
        <f t="shared" si="1392"/>
        <v>0</v>
      </c>
      <c r="AA4471" s="14">
        <f t="shared" si="1393"/>
        <v>924</v>
      </c>
      <c r="AB4471" s="14">
        <f t="shared" si="1395"/>
        <v>0</v>
      </c>
      <c r="AC4471" s="15">
        <f t="shared" si="1394"/>
        <v>1129.5</v>
      </c>
      <c r="AD4471" s="48">
        <f>(ROUND(AC4471-AC4463,1)/AC4463)</f>
        <v>-2.6628748707342293E-2</v>
      </c>
      <c r="AE4471" s="113"/>
      <c r="AF4471" s="60"/>
    </row>
    <row r="4472" spans="1:33">
      <c r="A4472" s="99" t="s">
        <v>833</v>
      </c>
      <c r="B4472" s="91"/>
      <c r="C4472" s="21" t="s">
        <v>4</v>
      </c>
      <c r="D4472" s="12">
        <v>51</v>
      </c>
      <c r="E4472" s="12">
        <v>0</v>
      </c>
      <c r="F4472" s="12">
        <v>0</v>
      </c>
      <c r="G4472" s="12">
        <v>0</v>
      </c>
      <c r="H4472" s="12">
        <v>220</v>
      </c>
      <c r="I4472" s="13">
        <v>10</v>
      </c>
      <c r="J4472" s="13">
        <v>60</v>
      </c>
      <c r="K4472" s="13">
        <v>30</v>
      </c>
      <c r="L4472" s="13">
        <v>30</v>
      </c>
      <c r="M4472" s="13">
        <v>0</v>
      </c>
      <c r="N4472" s="14">
        <f>D4472*$D$12</f>
        <v>66.3</v>
      </c>
      <c r="O4472" s="14">
        <f>E4472*$E$12</f>
        <v>0</v>
      </c>
      <c r="P4472" s="14">
        <f>F4472*$F$12</f>
        <v>0</v>
      </c>
      <c r="Q4472" s="14">
        <f>G4472*$G$12</f>
        <v>0</v>
      </c>
      <c r="R4472" s="14">
        <f>H4472*$H$12</f>
        <v>330</v>
      </c>
      <c r="S4472" s="14">
        <f>(N4472/100)*(I4472*$I$12)+(N4472/100)*(J4472*$J$12)</f>
        <v>139.22999999999999</v>
      </c>
      <c r="T4472" s="14">
        <f>(O4472/100)*(K4472*$K$12)</f>
        <v>0</v>
      </c>
      <c r="U4472" s="14">
        <f>(P4472/100)*(K4472*$K$12)+(P4472/100)*(L4472*$L$12)</f>
        <v>0</v>
      </c>
      <c r="V4472" s="14">
        <f>(Q4472/100)*(L4472*$L$12)</f>
        <v>0</v>
      </c>
      <c r="W4472" s="14">
        <f>(R4472/100)*(K4472*$K$12)+(R4472/100)*(L4472*$L$12)</f>
        <v>594</v>
      </c>
      <c r="X4472" s="14">
        <f t="shared" si="1390"/>
        <v>205.52999999999997</v>
      </c>
      <c r="Y4472" s="14">
        <f t="shared" si="1391"/>
        <v>0</v>
      </c>
      <c r="Z4472" s="14">
        <f t="shared" si="1392"/>
        <v>0</v>
      </c>
      <c r="AA4472" s="14">
        <f t="shared" si="1393"/>
        <v>0</v>
      </c>
      <c r="AB4472" s="14">
        <f t="shared" si="1395"/>
        <v>924</v>
      </c>
      <c r="AC4472" s="15">
        <f t="shared" si="1394"/>
        <v>1129.5</v>
      </c>
      <c r="AD4472" s="48">
        <f>(ROUND(AC4472-AC4463,1)/AC4463)</f>
        <v>-2.6628748707342293E-2</v>
      </c>
      <c r="AE4472" s="113"/>
      <c r="AF4472" s="60"/>
    </row>
    <row r="4473" spans="1:33">
      <c r="A4473" s="99" t="s">
        <v>834</v>
      </c>
      <c r="B4473" s="91"/>
      <c r="C4473" s="21" t="s">
        <v>327</v>
      </c>
      <c r="D4473" s="12">
        <v>102</v>
      </c>
      <c r="E4473" s="12">
        <v>0</v>
      </c>
      <c r="F4473" s="12">
        <v>0</v>
      </c>
      <c r="G4473" s="12">
        <v>0</v>
      </c>
      <c r="H4473" s="12">
        <v>120</v>
      </c>
      <c r="I4473" s="13">
        <v>10</v>
      </c>
      <c r="J4473" s="13">
        <v>60</v>
      </c>
      <c r="K4473" s="13">
        <v>20</v>
      </c>
      <c r="L4473" s="13">
        <v>20</v>
      </c>
      <c r="M4473" s="13">
        <v>30</v>
      </c>
      <c r="N4473" s="14">
        <f>D4473*$D$13</f>
        <v>153</v>
      </c>
      <c r="O4473" s="14">
        <f>E4473*$E$13</f>
        <v>0</v>
      </c>
      <c r="P4473" s="14">
        <f>F4473*$F$13</f>
        <v>0</v>
      </c>
      <c r="Q4473" s="14">
        <f>G4473*$G$13</f>
        <v>0</v>
      </c>
      <c r="R4473" s="14">
        <f>H4473*$H$13</f>
        <v>180</v>
      </c>
      <c r="S4473" s="14">
        <f>(N4473/100)*(I4473*$I$14)+(N4473/100)*(J4473*$J$14)+(N4473/100)*(M4473*$M$14)</f>
        <v>458.99999999999994</v>
      </c>
      <c r="T4473" s="14">
        <f>(O4473/100)*(K4473*$K$13)+(O4473/100)*(M4473*$M$13)</f>
        <v>0</v>
      </c>
      <c r="U4473" s="14">
        <f>(P4473/100)*(K4473*$K$13)+(P4473/100)*(L4473*$L$13)+(P4473/100)*(M4473*$M$13)</f>
        <v>0</v>
      </c>
      <c r="V4473" s="14">
        <f>(Q4473/100)*(L4473*$L$13)+(Q4473/100)*(M4473*$M$13)</f>
        <v>0</v>
      </c>
      <c r="W4473" s="14">
        <f>(R4473/100)*(K4473*$K$13)+(R4473/100)*(L4473*$L$13)+(R4473/100)*(M4473*$M$13)</f>
        <v>432</v>
      </c>
      <c r="X4473" s="14">
        <f t="shared" si="1390"/>
        <v>612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612</v>
      </c>
      <c r="AC4473" s="15">
        <f t="shared" si="1394"/>
        <v>1224</v>
      </c>
      <c r="AD4473" s="48">
        <f>(ROUND(AC4473-AC4463,1)/AC4463)</f>
        <v>5.4808686659772489E-2</v>
      </c>
      <c r="AE4473" s="113"/>
      <c r="AF4473" s="60"/>
    </row>
    <row r="4474" spans="1:33">
      <c r="A4474" s="99" t="s">
        <v>835</v>
      </c>
      <c r="B4474" s="91"/>
      <c r="C4474" s="21" t="s">
        <v>328</v>
      </c>
      <c r="D4474" s="12">
        <v>175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60</v>
      </c>
      <c r="K4474" s="13">
        <v>60</v>
      </c>
      <c r="L4474" s="13">
        <v>0</v>
      </c>
      <c r="M4474" s="13">
        <v>0</v>
      </c>
      <c r="N4474" s="14">
        <f>D4474*$D$14</f>
        <v>262.5</v>
      </c>
      <c r="O4474" s="14">
        <f>E4474*$E$14</f>
        <v>0</v>
      </c>
      <c r="P4474" s="14">
        <f>F4474*$F$14</f>
        <v>0</v>
      </c>
      <c r="Q4474" s="14">
        <f>G4474*$G$14</f>
        <v>0</v>
      </c>
      <c r="R4474" s="14">
        <f>H4474*$H$14</f>
        <v>0</v>
      </c>
      <c r="S4474" s="14">
        <f>(N4474/100)*(I4474*$I$14)+(N4474/100)*(J4474*$J$14)+(N4474/100)*(K4474*$K$14)</f>
        <v>1023.75</v>
      </c>
      <c r="T4474" s="14">
        <f>(O4474/100)*(K4474*$K$14)</f>
        <v>0</v>
      </c>
      <c r="U4474" s="14">
        <f>(P4474/100)*(K4474*$K$14)+(P4474/100)*(L4474*$L$14)</f>
        <v>0</v>
      </c>
      <c r="V4474" s="14">
        <f>(Q4474/100)*(L4474*$L$14)</f>
        <v>0</v>
      </c>
      <c r="W4474" s="14">
        <f>(R4474/100)*(K4474*$L$14)+(R4474/100)*(L4474*$M$14)</f>
        <v>0</v>
      </c>
      <c r="X4474" s="14">
        <f t="shared" si="1390"/>
        <v>1286.25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1286.3</v>
      </c>
      <c r="AD4474" s="48">
        <f>(ROUND(AC4474-AC4463,1)/AC4463)</f>
        <v>0.10849706997587039</v>
      </c>
      <c r="AE4474" s="113"/>
      <c r="AF4474" s="60"/>
    </row>
    <row r="4475" spans="1:33">
      <c r="A4475" s="99"/>
      <c r="B4475" s="91"/>
      <c r="C4475" s="21" t="s">
        <v>329</v>
      </c>
      <c r="D4475" s="12">
        <v>175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60</v>
      </c>
      <c r="K4475" s="13">
        <v>0</v>
      </c>
      <c r="L4475" s="13">
        <v>60</v>
      </c>
      <c r="M4475" s="13">
        <v>0</v>
      </c>
      <c r="N4475" s="14">
        <f>D4475*$D$15</f>
        <v>262.5</v>
      </c>
      <c r="O4475" s="14">
        <f>E4475*$E$15</f>
        <v>0</v>
      </c>
      <c r="P4475" s="14">
        <f>F4475*$F$15</f>
        <v>0</v>
      </c>
      <c r="Q4475" s="14">
        <f>G4475*$G$15</f>
        <v>0</v>
      </c>
      <c r="R4475" s="14">
        <f>H4475*$H$15</f>
        <v>0</v>
      </c>
      <c r="S4475" s="14">
        <f>(N4475/100)*(I4475*$I$15)+(N4475/100)*(J4475*$J$15)+(N4475/100)*(L4475*$L$15)</f>
        <v>1023.75</v>
      </c>
      <c r="T4475" s="14">
        <f>(O4475/100)*(K4475*$K$15)</f>
        <v>0</v>
      </c>
      <c r="U4475" s="14">
        <f>(P4475/100)*(K4475*$K$15)+(P4475/100)*(L4475*$L$15)</f>
        <v>0</v>
      </c>
      <c r="V4475" s="14">
        <f>(Q4475/100)*(L4475*$L$15)</f>
        <v>0</v>
      </c>
      <c r="W4475" s="14">
        <f>(R4475/100)*(K4475*$K$15)+(R4475/100)*(L4475*$L$15)</f>
        <v>0</v>
      </c>
      <c r="X4475" s="14">
        <f t="shared" si="1390"/>
        <v>1286.25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1286.3</v>
      </c>
      <c r="AD4475" s="48">
        <f>(ROUND(AC4475-AC4463,1)/AC4463)</f>
        <v>0.10849706997587039</v>
      </c>
      <c r="AE4475" s="113"/>
      <c r="AF4475" s="60"/>
    </row>
    <row r="4476" spans="1:33">
      <c r="A4476" s="99"/>
      <c r="B4476" s="91"/>
      <c r="C4476" s="21" t="s">
        <v>325</v>
      </c>
      <c r="D4476" s="12">
        <v>102</v>
      </c>
      <c r="E4476" s="12">
        <v>0</v>
      </c>
      <c r="F4476" s="12">
        <v>0</v>
      </c>
      <c r="G4476" s="12">
        <v>0</v>
      </c>
      <c r="H4476" s="12">
        <v>120</v>
      </c>
      <c r="I4476" s="13">
        <v>10</v>
      </c>
      <c r="J4476" s="13">
        <v>100</v>
      </c>
      <c r="K4476" s="13">
        <v>20</v>
      </c>
      <c r="L4476" s="13">
        <v>20</v>
      </c>
      <c r="M4476" s="13">
        <v>0</v>
      </c>
      <c r="N4476" s="14">
        <f>D4476*$D$16</f>
        <v>163.20000000000002</v>
      </c>
      <c r="O4476" s="14">
        <f>E4476*$E$16</f>
        <v>0</v>
      </c>
      <c r="P4476" s="14">
        <f>F4476*$F$16</f>
        <v>0</v>
      </c>
      <c r="Q4476" s="14">
        <f>G4476*$G$16</f>
        <v>0</v>
      </c>
      <c r="R4476" s="14">
        <f>H4476*$H$16</f>
        <v>192</v>
      </c>
      <c r="S4476" s="14">
        <f>(N4476/100)*(I4476*$I$16)+(N4476/100)*(J4476*$J$16)</f>
        <v>750.72000000000014</v>
      </c>
      <c r="T4476" s="14">
        <f>(O4476/100)*(K4476*$K$16)</f>
        <v>0</v>
      </c>
      <c r="U4476" s="14">
        <f>(P4476/100)*(K4476*$K$16)+(P4476/100)*(L4476*$L$16)</f>
        <v>0</v>
      </c>
      <c r="V4476" s="14">
        <f>(Q4476/100)*(L4476*$L$16)</f>
        <v>0</v>
      </c>
      <c r="W4476" s="14">
        <f>(R4476/100)*(K4476*$K$16)+(R4476/100)*(L4476*$L$16)</f>
        <v>230.39999999999998</v>
      </c>
      <c r="X4476" s="14">
        <f t="shared" si="1390"/>
        <v>913.92000000000019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422.4</v>
      </c>
      <c r="AC4476" s="15">
        <f t="shared" si="1394"/>
        <v>1336.3</v>
      </c>
      <c r="AD4476" s="48">
        <f>(ROUND(AC4476-AC4463,1)/AC4463)</f>
        <v>0.15158566011720095</v>
      </c>
      <c r="AE4476" s="113"/>
      <c r="AF4476" s="60"/>
    </row>
    <row r="4477" spans="1:33">
      <c r="A4477" s="99"/>
      <c r="B4477" s="91"/>
      <c r="C4477" s="21" t="s">
        <v>326</v>
      </c>
      <c r="D4477" s="12">
        <v>102</v>
      </c>
      <c r="E4477" s="12">
        <v>0</v>
      </c>
      <c r="F4477" s="12">
        <v>0</v>
      </c>
      <c r="G4477" s="12">
        <v>0</v>
      </c>
      <c r="H4477" s="12">
        <v>120</v>
      </c>
      <c r="I4477" s="13">
        <v>60</v>
      </c>
      <c r="J4477" s="13">
        <v>60</v>
      </c>
      <c r="K4477" s="13">
        <v>20</v>
      </c>
      <c r="L4477" s="13">
        <v>20</v>
      </c>
      <c r="M4477" s="13">
        <v>0</v>
      </c>
      <c r="N4477" s="14">
        <f>D4477*$D$17</f>
        <v>163.20000000000002</v>
      </c>
      <c r="O4477" s="14">
        <f>E4477*$E$17</f>
        <v>0</v>
      </c>
      <c r="P4477" s="14">
        <f>F4477*$F$17</f>
        <v>0</v>
      </c>
      <c r="Q4477" s="14">
        <f>G4477*$G$17</f>
        <v>0</v>
      </c>
      <c r="R4477" s="14">
        <f>H4477*$H$17</f>
        <v>192</v>
      </c>
      <c r="S4477" s="14">
        <f>(N4477/100)*(I4477*$I$17)+(N4477/100)*(J4477*$J$17)</f>
        <v>538.56000000000006</v>
      </c>
      <c r="T4477" s="14">
        <f>(O4477/100)*(K4477*$K$17)</f>
        <v>0</v>
      </c>
      <c r="U4477" s="14">
        <f>(P4477/100)*(K4477*$K$17)+(P4477/100)*(L4477*$L$17)</f>
        <v>0</v>
      </c>
      <c r="V4477" s="14">
        <f>(Q4477/100)*(L4477*$L$17)</f>
        <v>0</v>
      </c>
      <c r="W4477" s="14">
        <f>(R4477/100)*(K4477*$K$17)+(R4477/100)*(L4477*$L$17)</f>
        <v>230.39999999999998</v>
      </c>
      <c r="X4477" s="14">
        <f t="shared" si="1390"/>
        <v>701.7600000000001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422.4</v>
      </c>
      <c r="AC4477" s="15">
        <f t="shared" si="1394"/>
        <v>1124.2</v>
      </c>
      <c r="AD4477" s="48">
        <f>(ROUND(AC4477-AC4463,1)/AC4463)</f>
        <v>-3.1196139262323338E-2</v>
      </c>
      <c r="AE4477" s="113"/>
      <c r="AF4477" s="60"/>
    </row>
    <row r="4478" spans="1:33">
      <c r="A4478" s="107"/>
      <c r="B4478" s="152" t="s">
        <v>191</v>
      </c>
      <c r="C4478" s="152"/>
      <c r="D4478" s="152"/>
      <c r="E4478" s="152"/>
      <c r="F4478" s="152"/>
      <c r="G4478" s="152"/>
      <c r="H4478" s="152"/>
      <c r="I4478" s="152"/>
      <c r="J4478" s="152"/>
      <c r="K4478" s="152"/>
      <c r="L4478" s="152"/>
      <c r="M4478" s="152"/>
      <c r="N4478" s="152"/>
      <c r="O4478" s="152"/>
      <c r="P4478" s="152"/>
      <c r="Q4478" s="152"/>
      <c r="R4478" s="152"/>
      <c r="S4478" s="152"/>
      <c r="T4478" s="152"/>
      <c r="U4478" s="152"/>
      <c r="V4478" s="152"/>
      <c r="W4478" s="152"/>
      <c r="X4478" s="152"/>
      <c r="Y4478" s="152"/>
      <c r="Z4478" s="152"/>
      <c r="AA4478" s="152"/>
      <c r="AB4478" s="152"/>
      <c r="AC4478" s="18">
        <v>600</v>
      </c>
      <c r="AD4478" s="18"/>
      <c r="AE4478" s="113"/>
      <c r="AF4478" s="60"/>
    </row>
    <row r="4479" spans="1:33" s="75" customFormat="1">
      <c r="A4479" s="106" t="s">
        <v>0</v>
      </c>
      <c r="B4479" s="87" t="s">
        <v>190</v>
      </c>
      <c r="C4479" s="21" t="s">
        <v>243</v>
      </c>
      <c r="D4479" s="12">
        <v>128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55</v>
      </c>
      <c r="K4479" s="13">
        <v>0</v>
      </c>
      <c r="L4479" s="13">
        <v>0</v>
      </c>
      <c r="M4479" s="13">
        <v>0</v>
      </c>
      <c r="N4479" s="14">
        <f>D4479*$D$3</f>
        <v>256</v>
      </c>
      <c r="O4479" s="14">
        <f>E4479*$E$3</f>
        <v>0</v>
      </c>
      <c r="P4479" s="14">
        <f>F4479*$F$3</f>
        <v>0</v>
      </c>
      <c r="Q4479" s="14">
        <f>G4479*$G$3</f>
        <v>0</v>
      </c>
      <c r="R4479" s="14">
        <f>H4479*$H$3</f>
        <v>0</v>
      </c>
      <c r="S4479" s="14">
        <f>(N4479/100)*(I4479*$I$3)+(N4479/100)*(J4479*$J$3)</f>
        <v>499.20000000000005</v>
      </c>
      <c r="T4479" s="14">
        <f>(O4479/100)*(K4479*$K$3)</f>
        <v>0</v>
      </c>
      <c r="U4479" s="14">
        <f>(P4479/100)*(K4479*$K$3)+(P4479/100)*(L4479*$L$3)</f>
        <v>0</v>
      </c>
      <c r="V4479" s="14">
        <f>(Q4479/100)*(L4479*$L$3)</f>
        <v>0</v>
      </c>
      <c r="W4479" s="14">
        <f>(R4479/100)*(K4479*$K$3)+(R4479/100)*(L4479*$L$3)</f>
        <v>0</v>
      </c>
      <c r="X4479" s="14">
        <f t="shared" ref="X4479:X4538" si="1396">N4479+S4479</f>
        <v>755.2</v>
      </c>
      <c r="Y4479" s="14">
        <f t="shared" ref="Y4479:Y4538" si="1397">O4479+T4479</f>
        <v>0</v>
      </c>
      <c r="Z4479" s="14">
        <f t="shared" ref="Z4479:Z4538" si="1398">P4479+U4479</f>
        <v>0</v>
      </c>
      <c r="AA4479" s="14">
        <f t="shared" ref="AA4479:AA4538" si="1399">Q4479+V4479</f>
        <v>0</v>
      </c>
      <c r="AB4479" s="14">
        <f>R4479+W4479</f>
        <v>0</v>
      </c>
      <c r="AC4479" s="15">
        <f>ROUND(X4479+Y4479+Z4479+AA4479+AB4479,1)</f>
        <v>755.2</v>
      </c>
      <c r="AD4479" s="48">
        <v>0</v>
      </c>
      <c r="AE4479" s="113"/>
      <c r="AF4479" s="60"/>
      <c r="AG4479"/>
    </row>
    <row r="4480" spans="1:33">
      <c r="A4480" s="99" t="s">
        <v>802</v>
      </c>
      <c r="B4480" s="87">
        <v>0</v>
      </c>
      <c r="C4480" s="21" t="s">
        <v>324</v>
      </c>
      <c r="D4480" s="12">
        <v>128</v>
      </c>
      <c r="E4480" s="12">
        <v>0</v>
      </c>
      <c r="F4480" s="12">
        <v>0</v>
      </c>
      <c r="G4480" s="12">
        <v>0</v>
      </c>
      <c r="H4480" s="12">
        <v>0</v>
      </c>
      <c r="I4480" s="13">
        <v>24</v>
      </c>
      <c r="J4480" s="13">
        <v>70</v>
      </c>
      <c r="K4480" s="13">
        <v>0</v>
      </c>
      <c r="L4480" s="13">
        <v>0</v>
      </c>
      <c r="M4480" s="13">
        <v>0</v>
      </c>
      <c r="N4480" s="14">
        <f>D4480*$D$4</f>
        <v>204.8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673.79200000000003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6"/>
        <v>878.5920000000001</v>
      </c>
      <c r="Y4480" s="14">
        <f t="shared" si="1397"/>
        <v>0</v>
      </c>
      <c r="Z4480" s="14">
        <f t="shared" si="1398"/>
        <v>0</v>
      </c>
      <c r="AA4480" s="14">
        <f t="shared" si="1399"/>
        <v>0</v>
      </c>
      <c r="AB4480" s="14">
        <f>R4480+W4480</f>
        <v>0</v>
      </c>
      <c r="AC4480" s="15">
        <f>ROUND(X4480+Y4480+Z4480+AA4480+AB4480,1)</f>
        <v>878.6</v>
      </c>
      <c r="AD4480" s="48">
        <f>(ROUND(AC4480-AC4479,1)/AC4479)</f>
        <v>0.16340042372881355</v>
      </c>
      <c r="AE4480" s="113"/>
      <c r="AF4480" s="60"/>
    </row>
    <row r="4481" spans="1:32">
      <c r="A4481" s="99" t="s">
        <v>803</v>
      </c>
      <c r="B4481" s="87">
        <v>12</v>
      </c>
      <c r="C4481" s="21" t="s">
        <v>836</v>
      </c>
      <c r="D4481" s="12">
        <v>128</v>
      </c>
      <c r="E4481" s="12">
        <v>0</v>
      </c>
      <c r="F4481" s="12">
        <v>0</v>
      </c>
      <c r="G4481" s="12">
        <v>0</v>
      </c>
      <c r="H4481" s="12">
        <v>0</v>
      </c>
      <c r="I4481" s="13">
        <v>10</v>
      </c>
      <c r="J4481" s="13">
        <v>55</v>
      </c>
      <c r="K4481" s="13">
        <v>0</v>
      </c>
      <c r="L4481" s="13">
        <v>0</v>
      </c>
      <c r="M4481" s="13">
        <v>0</v>
      </c>
      <c r="N4481" s="14">
        <f>D4481*$D$5</f>
        <v>256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465.92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6"/>
        <v>721.92000000000007</v>
      </c>
      <c r="Y4481" s="14">
        <f t="shared" si="1397"/>
        <v>0</v>
      </c>
      <c r="Z4481" s="14">
        <f t="shared" si="1398"/>
        <v>0</v>
      </c>
      <c r="AA4481" s="14">
        <f t="shared" si="1399"/>
        <v>0</v>
      </c>
      <c r="AB4481" s="14">
        <f>R4481+W4481</f>
        <v>0</v>
      </c>
      <c r="AC4481" s="15">
        <f t="shared" ref="AC4481:AC4493" si="1400">ROUND(X4481+Y4481+Z4481+AA4481+AB4481,1)</f>
        <v>721.9</v>
      </c>
      <c r="AD4481" s="48">
        <f>(ROUND(AC4481-AC4479,1)/AC4479)</f>
        <v>-4.4094279661016943E-2</v>
      </c>
      <c r="AE4481" s="113"/>
      <c r="AF4481" s="60"/>
    </row>
    <row r="4482" spans="1:32">
      <c r="A4482" s="99" t="s">
        <v>804</v>
      </c>
      <c r="B4482" s="87">
        <v>0</v>
      </c>
      <c r="C4482" s="21" t="s">
        <v>337</v>
      </c>
      <c r="D4482" s="12">
        <v>128</v>
      </c>
      <c r="E4482" s="12">
        <v>0</v>
      </c>
      <c r="F4482" s="12">
        <v>0</v>
      </c>
      <c r="G4482" s="12">
        <v>0</v>
      </c>
      <c r="H4482" s="12">
        <v>0</v>
      </c>
      <c r="I4482" s="13">
        <v>10</v>
      </c>
      <c r="J4482" s="13">
        <v>55</v>
      </c>
      <c r="K4482" s="13">
        <v>0</v>
      </c>
      <c r="L4482" s="13">
        <v>0</v>
      </c>
      <c r="M4482" s="13">
        <v>0</v>
      </c>
      <c r="N4482" s="14">
        <f>D4482*$D$6</f>
        <v>256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465.92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6"/>
        <v>721.92000000000007</v>
      </c>
      <c r="Y4482" s="14">
        <f t="shared" si="1397"/>
        <v>0</v>
      </c>
      <c r="Z4482" s="14">
        <f t="shared" si="1398"/>
        <v>0</v>
      </c>
      <c r="AA4482" s="14">
        <f t="shared" si="1399"/>
        <v>0</v>
      </c>
      <c r="AB4482" s="14">
        <f t="shared" ref="AB4482:AB4494" si="1401">R4482+W4482</f>
        <v>0</v>
      </c>
      <c r="AC4482" s="15">
        <f t="shared" si="1400"/>
        <v>721.9</v>
      </c>
      <c r="AD4482" s="48">
        <f>(ROUND(AC4482-AC4479,1)/AC4479)</f>
        <v>-4.4094279661016943E-2</v>
      </c>
      <c r="AE4482" s="111"/>
      <c r="AF4482" s="63"/>
    </row>
    <row r="4483" spans="1:32">
      <c r="A4483" s="99" t="s">
        <v>805</v>
      </c>
      <c r="B4483" s="87">
        <v>0</v>
      </c>
      <c r="C4483" s="21" t="s">
        <v>338</v>
      </c>
      <c r="D4483" s="12">
        <v>128</v>
      </c>
      <c r="E4483" s="12">
        <v>0</v>
      </c>
      <c r="F4483" s="12">
        <v>0</v>
      </c>
      <c r="G4483" s="12">
        <v>0</v>
      </c>
      <c r="H4483" s="12">
        <v>0</v>
      </c>
      <c r="I4483" s="13">
        <v>10</v>
      </c>
      <c r="J4483" s="13">
        <v>55</v>
      </c>
      <c r="K4483" s="13">
        <v>0</v>
      </c>
      <c r="L4483" s="13">
        <v>0</v>
      </c>
      <c r="M4483" s="13">
        <v>0</v>
      </c>
      <c r="N4483" s="14">
        <f>D4483*$D$7</f>
        <v>256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465.92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6"/>
        <v>721.92000000000007</v>
      </c>
      <c r="Y4483" s="14">
        <f t="shared" si="1397"/>
        <v>0</v>
      </c>
      <c r="Z4483" s="14">
        <f t="shared" si="1398"/>
        <v>0</v>
      </c>
      <c r="AA4483" s="14">
        <f t="shared" si="1399"/>
        <v>0</v>
      </c>
      <c r="AB4483" s="14">
        <f t="shared" si="1401"/>
        <v>0</v>
      </c>
      <c r="AC4483" s="15">
        <f t="shared" si="1400"/>
        <v>721.9</v>
      </c>
      <c r="AD4483" s="48">
        <f>(ROUND(AC4483-AC4479,1)/AC4479)</f>
        <v>-4.4094279661016943E-2</v>
      </c>
      <c r="AE4483" s="113"/>
      <c r="AF4483" s="60"/>
    </row>
    <row r="4484" spans="1:32">
      <c r="A4484" s="99" t="s">
        <v>655</v>
      </c>
      <c r="B4484" s="87"/>
      <c r="C4484" s="21" t="s">
        <v>339</v>
      </c>
      <c r="D4484" s="12">
        <v>128</v>
      </c>
      <c r="E4484" s="12">
        <v>0</v>
      </c>
      <c r="F4484" s="12">
        <v>0</v>
      </c>
      <c r="G4484" s="12">
        <v>0</v>
      </c>
      <c r="H4484" s="12">
        <v>0</v>
      </c>
      <c r="I4484" s="13">
        <v>10</v>
      </c>
      <c r="J4484" s="13">
        <v>55</v>
      </c>
      <c r="K4484" s="13">
        <v>0</v>
      </c>
      <c r="L4484" s="13">
        <v>0</v>
      </c>
      <c r="M4484" s="13">
        <v>0</v>
      </c>
      <c r="N4484" s="14">
        <f>D4484*$D$8</f>
        <v>256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465.92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6"/>
        <v>721.92000000000007</v>
      </c>
      <c r="Y4484" s="14">
        <f t="shared" si="1397"/>
        <v>0</v>
      </c>
      <c r="Z4484" s="14">
        <f t="shared" si="1398"/>
        <v>0</v>
      </c>
      <c r="AA4484" s="14">
        <f t="shared" si="1399"/>
        <v>0</v>
      </c>
      <c r="AB4484" s="14">
        <f t="shared" si="1401"/>
        <v>0</v>
      </c>
      <c r="AC4484" s="15">
        <f t="shared" si="1400"/>
        <v>721.9</v>
      </c>
      <c r="AD4484" s="48">
        <f>(ROUND(AC4484-AC4479,1)/AC4479)</f>
        <v>-4.4094279661016943E-2</v>
      </c>
      <c r="AE4484" s="113"/>
      <c r="AF4484" s="60"/>
    </row>
    <row r="4485" spans="1:32">
      <c r="A4485" s="99" t="s">
        <v>596</v>
      </c>
      <c r="B4485" s="87"/>
      <c r="C4485" s="21" t="s">
        <v>1</v>
      </c>
      <c r="D4485" s="12">
        <v>64</v>
      </c>
      <c r="E4485" s="12">
        <v>128</v>
      </c>
      <c r="F4485" s="12">
        <v>0</v>
      </c>
      <c r="G4485" s="12">
        <v>0</v>
      </c>
      <c r="H4485" s="12">
        <v>0</v>
      </c>
      <c r="I4485" s="13">
        <v>10</v>
      </c>
      <c r="J4485" s="13">
        <v>55</v>
      </c>
      <c r="K4485" s="13">
        <v>70</v>
      </c>
      <c r="L4485" s="13">
        <v>0</v>
      </c>
      <c r="M4485" s="13">
        <v>0</v>
      </c>
      <c r="N4485" s="14">
        <f>D4485*$D$9</f>
        <v>83.2</v>
      </c>
      <c r="O4485" s="14">
        <f>E4485*$E$9</f>
        <v>192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162.24</v>
      </c>
      <c r="T4485" s="14">
        <f>(O4485/100)*(K4485*$K$9)</f>
        <v>403.2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6"/>
        <v>245.44</v>
      </c>
      <c r="Y4485" s="14">
        <f t="shared" si="1397"/>
        <v>595.20000000000005</v>
      </c>
      <c r="Z4485" s="14">
        <f t="shared" si="1398"/>
        <v>0</v>
      </c>
      <c r="AA4485" s="14">
        <f t="shared" si="1399"/>
        <v>0</v>
      </c>
      <c r="AB4485" s="14">
        <f t="shared" si="1401"/>
        <v>0</v>
      </c>
      <c r="AC4485" s="15">
        <f t="shared" si="1400"/>
        <v>840.6</v>
      </c>
      <c r="AD4485" s="48">
        <f>(ROUND(AC4485-AC4479,1)/AC4479)</f>
        <v>0.11308262711864407</v>
      </c>
      <c r="AE4485" s="113"/>
      <c r="AF4485" s="60"/>
    </row>
    <row r="4486" spans="1:32">
      <c r="A4486" s="99" t="s">
        <v>831</v>
      </c>
      <c r="B4486" s="87"/>
      <c r="C4486" s="21" t="s">
        <v>2</v>
      </c>
      <c r="D4486" s="12">
        <v>64</v>
      </c>
      <c r="E4486" s="12">
        <v>0</v>
      </c>
      <c r="F4486" s="12">
        <v>128</v>
      </c>
      <c r="G4486" s="12">
        <v>0</v>
      </c>
      <c r="H4486" s="12">
        <v>0</v>
      </c>
      <c r="I4486" s="13">
        <v>10</v>
      </c>
      <c r="J4486" s="13">
        <v>55</v>
      </c>
      <c r="K4486" s="13">
        <v>35</v>
      </c>
      <c r="L4486" s="13">
        <v>35</v>
      </c>
      <c r="M4486" s="13">
        <v>0</v>
      </c>
      <c r="N4486" s="14">
        <f>D4486*$D$10</f>
        <v>83.2</v>
      </c>
      <c r="O4486" s="14">
        <f>E4486*$E$10</f>
        <v>0</v>
      </c>
      <c r="P4486" s="14">
        <f>F4486*$F$10</f>
        <v>192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162.24</v>
      </c>
      <c r="T4486" s="14">
        <f>(O4486/100)*(K4486*$J$10)</f>
        <v>0</v>
      </c>
      <c r="U4486" s="14">
        <f>(P4486/100)*(K4486*$K$10)+(P4486/100)*(L4486*$L$10)</f>
        <v>403.2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6"/>
        <v>245.44</v>
      </c>
      <c r="Y4486" s="14">
        <f t="shared" si="1397"/>
        <v>0</v>
      </c>
      <c r="Z4486" s="14">
        <f t="shared" si="1398"/>
        <v>595.20000000000005</v>
      </c>
      <c r="AA4486" s="14">
        <f t="shared" si="1399"/>
        <v>0</v>
      </c>
      <c r="AB4486" s="14">
        <f t="shared" si="1401"/>
        <v>0</v>
      </c>
      <c r="AC4486" s="15">
        <f t="shared" si="1400"/>
        <v>840.6</v>
      </c>
      <c r="AD4486" s="48">
        <f>(ROUND(AC4486-AC4479,1)/AC4479)</f>
        <v>0.11308262711864407</v>
      </c>
      <c r="AE4486" s="113"/>
      <c r="AF4486" s="60"/>
    </row>
    <row r="4487" spans="1:32">
      <c r="A4487" s="99" t="s">
        <v>832</v>
      </c>
      <c r="B4487" s="87"/>
      <c r="C4487" s="21" t="s">
        <v>3</v>
      </c>
      <c r="D4487" s="12">
        <v>64</v>
      </c>
      <c r="E4487" s="12">
        <v>0</v>
      </c>
      <c r="F4487" s="12">
        <v>0</v>
      </c>
      <c r="G4487" s="12">
        <v>128</v>
      </c>
      <c r="H4487" s="12">
        <v>0</v>
      </c>
      <c r="I4487" s="13">
        <v>10</v>
      </c>
      <c r="J4487" s="13">
        <v>55</v>
      </c>
      <c r="K4487" s="13">
        <v>0</v>
      </c>
      <c r="L4487" s="13">
        <v>70</v>
      </c>
      <c r="M4487" s="13">
        <v>0</v>
      </c>
      <c r="N4487" s="14">
        <f>D4487*$D$11</f>
        <v>83.2</v>
      </c>
      <c r="O4487" s="14">
        <f>E4487*$E$11</f>
        <v>0</v>
      </c>
      <c r="P4487" s="14">
        <f>F4487*$F$11</f>
        <v>0</v>
      </c>
      <c r="Q4487" s="14">
        <f>G4487*$G$11</f>
        <v>192</v>
      </c>
      <c r="R4487" s="14">
        <f>H4487*$H$11</f>
        <v>0</v>
      </c>
      <c r="S4487" s="14">
        <f>(N4487/100)*(I4487*$I$11)+(N4487/100)*(J4487*$J$11)</f>
        <v>162.24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403.2</v>
      </c>
      <c r="W4487" s="14">
        <f>(R4487/100)*(K4487*$K$11)+(R4487/100)*(L4487*$L$11)</f>
        <v>0</v>
      </c>
      <c r="X4487" s="14">
        <f t="shared" si="1396"/>
        <v>245.44</v>
      </c>
      <c r="Y4487" s="14">
        <f t="shared" si="1397"/>
        <v>0</v>
      </c>
      <c r="Z4487" s="14">
        <f t="shared" si="1398"/>
        <v>0</v>
      </c>
      <c r="AA4487" s="14">
        <f t="shared" si="1399"/>
        <v>595.20000000000005</v>
      </c>
      <c r="AB4487" s="14">
        <f t="shared" si="1401"/>
        <v>0</v>
      </c>
      <c r="AC4487" s="15">
        <f t="shared" si="1400"/>
        <v>840.6</v>
      </c>
      <c r="AD4487" s="48">
        <f>(ROUND(AC4487-AC4479,1)/AC4479)</f>
        <v>0.11308262711864407</v>
      </c>
      <c r="AE4487" s="113"/>
      <c r="AF4487" s="60"/>
    </row>
    <row r="4488" spans="1:32">
      <c r="A4488" s="99" t="s">
        <v>833</v>
      </c>
      <c r="B4488" s="87"/>
      <c r="C4488" s="21" t="s">
        <v>4</v>
      </c>
      <c r="D4488" s="12">
        <v>64</v>
      </c>
      <c r="E4488" s="12">
        <v>0</v>
      </c>
      <c r="F4488" s="12">
        <v>0</v>
      </c>
      <c r="G4488" s="12">
        <v>0</v>
      </c>
      <c r="H4488" s="12">
        <v>128</v>
      </c>
      <c r="I4488" s="13">
        <v>10</v>
      </c>
      <c r="J4488" s="13">
        <v>55</v>
      </c>
      <c r="K4488" s="13">
        <v>35</v>
      </c>
      <c r="L4488" s="13">
        <v>35</v>
      </c>
      <c r="M4488" s="13">
        <v>0</v>
      </c>
      <c r="N4488" s="14">
        <f>D4488*$D$12</f>
        <v>83.2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192</v>
      </c>
      <c r="S4488" s="14">
        <f>(N4488/100)*(I4488*$I$12)+(N4488/100)*(J4488*$J$12)</f>
        <v>162.24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403.2</v>
      </c>
      <c r="X4488" s="14">
        <f t="shared" si="1396"/>
        <v>245.44</v>
      </c>
      <c r="Y4488" s="14">
        <f t="shared" si="1397"/>
        <v>0</v>
      </c>
      <c r="Z4488" s="14">
        <f t="shared" si="1398"/>
        <v>0</v>
      </c>
      <c r="AA4488" s="14">
        <f t="shared" si="1399"/>
        <v>0</v>
      </c>
      <c r="AB4488" s="14">
        <f t="shared" si="1401"/>
        <v>595.20000000000005</v>
      </c>
      <c r="AC4488" s="15">
        <f t="shared" si="1400"/>
        <v>840.6</v>
      </c>
      <c r="AD4488" s="48">
        <f>(ROUND(AC4488-AC4479,1)/AC4479)</f>
        <v>0.11308262711864407</v>
      </c>
      <c r="AE4488" s="113"/>
      <c r="AF4488" s="60"/>
    </row>
    <row r="4489" spans="1:32">
      <c r="A4489" s="99" t="s">
        <v>834</v>
      </c>
      <c r="B4489" s="87"/>
      <c r="C4489" s="21" t="s">
        <v>327</v>
      </c>
      <c r="D4489" s="12">
        <v>128</v>
      </c>
      <c r="E4489" s="12">
        <v>0</v>
      </c>
      <c r="F4489" s="12">
        <v>0</v>
      </c>
      <c r="G4489" s="12">
        <v>0</v>
      </c>
      <c r="H4489" s="12">
        <v>0</v>
      </c>
      <c r="I4489" s="13">
        <v>10</v>
      </c>
      <c r="J4489" s="13">
        <v>55</v>
      </c>
      <c r="K4489" s="13">
        <v>0</v>
      </c>
      <c r="L4489" s="13">
        <v>0</v>
      </c>
      <c r="M4489" s="13">
        <v>62</v>
      </c>
      <c r="N4489" s="14">
        <f>D4489*$D$13</f>
        <v>192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731.52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6"/>
        <v>923.52</v>
      </c>
      <c r="Y4489" s="14">
        <f t="shared" si="1397"/>
        <v>0</v>
      </c>
      <c r="Z4489" s="14">
        <f t="shared" si="1398"/>
        <v>0</v>
      </c>
      <c r="AA4489" s="14">
        <f t="shared" si="1399"/>
        <v>0</v>
      </c>
      <c r="AB4489" s="14">
        <f t="shared" si="1401"/>
        <v>0</v>
      </c>
      <c r="AC4489" s="15">
        <f t="shared" si="1400"/>
        <v>923.5</v>
      </c>
      <c r="AD4489" s="48">
        <f>(ROUND(AC4489-AC4479,1)/AC4479)</f>
        <v>0.22285487288135594</v>
      </c>
      <c r="AE4489" s="113"/>
      <c r="AF4489" s="60"/>
    </row>
    <row r="4490" spans="1:32">
      <c r="A4490" s="99" t="s">
        <v>835</v>
      </c>
      <c r="B4490" s="87"/>
      <c r="C4490" s="21" t="s">
        <v>328</v>
      </c>
      <c r="D4490" s="12">
        <v>128</v>
      </c>
      <c r="E4490" s="12">
        <v>0</v>
      </c>
      <c r="F4490" s="12">
        <v>0</v>
      </c>
      <c r="G4490" s="12">
        <v>0</v>
      </c>
      <c r="H4490" s="12">
        <v>0</v>
      </c>
      <c r="I4490" s="13">
        <v>10</v>
      </c>
      <c r="J4490" s="13">
        <v>55</v>
      </c>
      <c r="K4490" s="13">
        <v>62</v>
      </c>
      <c r="L4490" s="13">
        <v>0</v>
      </c>
      <c r="M4490" s="13">
        <v>0</v>
      </c>
      <c r="N4490" s="14">
        <f>D4490*$D$14</f>
        <v>192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731.52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6"/>
        <v>923.52</v>
      </c>
      <c r="Y4490" s="14">
        <f t="shared" si="1397"/>
        <v>0</v>
      </c>
      <c r="Z4490" s="14">
        <f t="shared" si="1398"/>
        <v>0</v>
      </c>
      <c r="AA4490" s="14">
        <f t="shared" si="1399"/>
        <v>0</v>
      </c>
      <c r="AB4490" s="14">
        <f t="shared" si="1401"/>
        <v>0</v>
      </c>
      <c r="AC4490" s="15">
        <f t="shared" si="1400"/>
        <v>923.5</v>
      </c>
      <c r="AD4490" s="48">
        <f>(ROUND(AC4490-AC4479,1)/AC4479)</f>
        <v>0.22285487288135594</v>
      </c>
      <c r="AE4490" s="113"/>
      <c r="AF4490" s="60"/>
    </row>
    <row r="4491" spans="1:32">
      <c r="A4491" s="99"/>
      <c r="B4491" s="87"/>
      <c r="C4491" s="21" t="s">
        <v>329</v>
      </c>
      <c r="D4491" s="12">
        <v>128</v>
      </c>
      <c r="E4491" s="12">
        <v>0</v>
      </c>
      <c r="F4491" s="12">
        <v>0</v>
      </c>
      <c r="G4491" s="12">
        <v>0</v>
      </c>
      <c r="H4491" s="12">
        <v>0</v>
      </c>
      <c r="I4491" s="13">
        <v>10</v>
      </c>
      <c r="J4491" s="13">
        <v>55</v>
      </c>
      <c r="K4491" s="13">
        <v>0</v>
      </c>
      <c r="L4491" s="13">
        <v>62</v>
      </c>
      <c r="M4491" s="13">
        <v>0</v>
      </c>
      <c r="N4491" s="14">
        <f>D4491*$D$15</f>
        <v>192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731.52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6"/>
        <v>923.52</v>
      </c>
      <c r="Y4491" s="14">
        <f t="shared" si="1397"/>
        <v>0</v>
      </c>
      <c r="Z4491" s="14">
        <f t="shared" si="1398"/>
        <v>0</v>
      </c>
      <c r="AA4491" s="14">
        <f t="shared" si="1399"/>
        <v>0</v>
      </c>
      <c r="AB4491" s="14">
        <f t="shared" si="1401"/>
        <v>0</v>
      </c>
      <c r="AC4491" s="15">
        <f t="shared" si="1400"/>
        <v>923.5</v>
      </c>
      <c r="AD4491" s="48">
        <f>(ROUND(AC4491-AC4479,1)/AC4479)</f>
        <v>0.22285487288135594</v>
      </c>
      <c r="AE4491" s="113"/>
      <c r="AF4491" s="60"/>
    </row>
    <row r="4492" spans="1:32">
      <c r="A4492" s="99"/>
      <c r="B4492" s="87"/>
      <c r="C4492" s="21" t="s">
        <v>325</v>
      </c>
      <c r="D4492" s="12">
        <v>128</v>
      </c>
      <c r="E4492" s="12">
        <v>0</v>
      </c>
      <c r="F4492" s="12">
        <v>0</v>
      </c>
      <c r="G4492" s="12">
        <v>0</v>
      </c>
      <c r="H4492" s="12">
        <v>0</v>
      </c>
      <c r="I4492" s="13">
        <v>10</v>
      </c>
      <c r="J4492" s="13">
        <v>74</v>
      </c>
      <c r="K4492" s="13">
        <v>0</v>
      </c>
      <c r="L4492" s="13">
        <v>0</v>
      </c>
      <c r="M4492" s="13">
        <v>0</v>
      </c>
      <c r="N4492" s="14">
        <f>D4492*$D$16</f>
        <v>204.8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702.46400000000006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6"/>
        <v>907.26400000000012</v>
      </c>
      <c r="Y4492" s="14">
        <f t="shared" si="1397"/>
        <v>0</v>
      </c>
      <c r="Z4492" s="14">
        <f t="shared" si="1398"/>
        <v>0</v>
      </c>
      <c r="AA4492" s="14">
        <f t="shared" si="1399"/>
        <v>0</v>
      </c>
      <c r="AB4492" s="14">
        <f t="shared" si="1401"/>
        <v>0</v>
      </c>
      <c r="AC4492" s="15">
        <f t="shared" si="1400"/>
        <v>907.3</v>
      </c>
      <c r="AD4492" s="48">
        <f>(ROUND(AC4492-AC4479,1)/AC4479)</f>
        <v>0.20140360169491522</v>
      </c>
      <c r="AE4492" s="113"/>
      <c r="AF4492" s="60"/>
    </row>
    <row r="4493" spans="1:32">
      <c r="A4493" s="99"/>
      <c r="B4493" s="87"/>
      <c r="C4493" s="21" t="s">
        <v>326</v>
      </c>
      <c r="D4493" s="12">
        <v>128</v>
      </c>
      <c r="E4493" s="12">
        <v>0</v>
      </c>
      <c r="F4493" s="12">
        <v>0</v>
      </c>
      <c r="G4493" s="12">
        <v>0</v>
      </c>
      <c r="H4493" s="12">
        <v>0</v>
      </c>
      <c r="I4493" s="13">
        <v>44</v>
      </c>
      <c r="J4493" s="13">
        <v>55</v>
      </c>
      <c r="K4493" s="13">
        <v>0</v>
      </c>
      <c r="L4493" s="13">
        <v>0</v>
      </c>
      <c r="M4493" s="13">
        <v>0</v>
      </c>
      <c r="N4493" s="14">
        <f>D4493*$D$17</f>
        <v>204.8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518.14400000000001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6"/>
        <v>722.94399999999996</v>
      </c>
      <c r="Y4493" s="14">
        <f t="shared" si="1397"/>
        <v>0</v>
      </c>
      <c r="Z4493" s="14">
        <f t="shared" si="1398"/>
        <v>0</v>
      </c>
      <c r="AA4493" s="14">
        <f t="shared" si="1399"/>
        <v>0</v>
      </c>
      <c r="AB4493" s="14">
        <f t="shared" si="1401"/>
        <v>0</v>
      </c>
      <c r="AC4493" s="15">
        <f t="shared" si="1400"/>
        <v>722.9</v>
      </c>
      <c r="AD4493" s="48">
        <f>(ROUND(AC4493-AC4479,1)/AC4479)</f>
        <v>-4.2770127118644065E-2</v>
      </c>
      <c r="AE4493" s="113"/>
      <c r="AF4493" s="60"/>
    </row>
    <row r="4494" spans="1:32">
      <c r="A4494" s="106" t="s">
        <v>0</v>
      </c>
      <c r="B4494" s="88" t="s">
        <v>192</v>
      </c>
      <c r="C4494" s="50" t="s">
        <v>243</v>
      </c>
      <c r="D4494" s="11">
        <v>132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40</v>
      </c>
      <c r="K4494" s="51">
        <v>0</v>
      </c>
      <c r="L4494" s="51">
        <v>0</v>
      </c>
      <c r="M4494" s="51">
        <v>0</v>
      </c>
      <c r="N4494" s="52">
        <f>D4494*$D$3</f>
        <v>264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475.20000000000005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6"/>
        <v>739.2</v>
      </c>
      <c r="Y4494" s="52">
        <f t="shared" si="1397"/>
        <v>0</v>
      </c>
      <c r="Z4494" s="52">
        <f t="shared" si="1398"/>
        <v>0</v>
      </c>
      <c r="AA4494" s="52">
        <f t="shared" si="1399"/>
        <v>0</v>
      </c>
      <c r="AB4494" s="52">
        <f t="shared" si="1401"/>
        <v>0</v>
      </c>
      <c r="AC4494" s="53">
        <f>ROUND(X4494+Y4494+Z4494+AA4494+AB4494,1)</f>
        <v>739.2</v>
      </c>
      <c r="AD4494" s="58">
        <v>0</v>
      </c>
      <c r="AE4494" s="114"/>
      <c r="AF4494" s="132"/>
    </row>
    <row r="4495" spans="1:32">
      <c r="A4495" s="99" t="s">
        <v>802</v>
      </c>
      <c r="B4495" s="89">
        <v>0</v>
      </c>
      <c r="C4495" s="21" t="s">
        <v>324</v>
      </c>
      <c r="D4495" s="12">
        <v>132</v>
      </c>
      <c r="E4495" s="12">
        <v>0</v>
      </c>
      <c r="F4495" s="12">
        <v>0</v>
      </c>
      <c r="G4495" s="12">
        <v>0</v>
      </c>
      <c r="H4495" s="12">
        <v>0</v>
      </c>
      <c r="I4495" s="13">
        <v>34</v>
      </c>
      <c r="J4495" s="13">
        <v>54</v>
      </c>
      <c r="K4495" s="13">
        <v>0</v>
      </c>
      <c r="L4495" s="13">
        <v>0</v>
      </c>
      <c r="M4495" s="13">
        <v>0</v>
      </c>
      <c r="N4495" s="14">
        <f>D4495*$D$4</f>
        <v>211.20000000000002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650.49599999999998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6"/>
        <v>861.69600000000003</v>
      </c>
      <c r="Y4495" s="14">
        <f t="shared" si="1397"/>
        <v>0</v>
      </c>
      <c r="Z4495" s="14">
        <f t="shared" si="1398"/>
        <v>0</v>
      </c>
      <c r="AA4495" s="14">
        <f t="shared" si="1399"/>
        <v>0</v>
      </c>
      <c r="AB4495" s="14">
        <f>R4495+W4495</f>
        <v>0</v>
      </c>
      <c r="AC4495" s="15">
        <f>ROUND(X4495+Y4495+Z4495+AA4495+AB4495,1)</f>
        <v>861.7</v>
      </c>
      <c r="AD4495" s="48">
        <f>(ROUND(AC4495-AC4494,1)/AC4494)</f>
        <v>0.16571969696969696</v>
      </c>
      <c r="AE4495" s="113"/>
      <c r="AF4495" s="60"/>
    </row>
    <row r="4496" spans="1:32">
      <c r="A4496" s="99" t="s">
        <v>803</v>
      </c>
      <c r="B4496" s="89">
        <v>16</v>
      </c>
      <c r="C4496" s="21" t="s">
        <v>836</v>
      </c>
      <c r="D4496" s="12">
        <v>132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40</v>
      </c>
      <c r="K4496" s="13">
        <v>0</v>
      </c>
      <c r="L4496" s="13">
        <v>0</v>
      </c>
      <c r="M4496" s="13">
        <v>0</v>
      </c>
      <c r="N4496" s="14">
        <f>D4496*$D$5</f>
        <v>264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443.52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6"/>
        <v>707.52</v>
      </c>
      <c r="Y4496" s="14">
        <f t="shared" si="1397"/>
        <v>0</v>
      </c>
      <c r="Z4496" s="14">
        <f t="shared" si="1398"/>
        <v>0</v>
      </c>
      <c r="AA4496" s="14">
        <f t="shared" si="1399"/>
        <v>0</v>
      </c>
      <c r="AB4496" s="14">
        <f>R4496+W4496</f>
        <v>0</v>
      </c>
      <c r="AC4496" s="15">
        <f t="shared" ref="AC4496:AC4508" si="1402">ROUND(X4496+Y4496+Z4496+AA4496+AB4496,1)</f>
        <v>707.5</v>
      </c>
      <c r="AD4496" s="48">
        <f>(ROUND(AC4496-AC4494,1)/AC4494)</f>
        <v>-4.2884199134199129E-2</v>
      </c>
      <c r="AE4496" s="113"/>
      <c r="AF4496" s="60"/>
    </row>
    <row r="4497" spans="1:32">
      <c r="A4497" s="99" t="s">
        <v>804</v>
      </c>
      <c r="B4497" s="89">
        <v>0</v>
      </c>
      <c r="C4497" s="21" t="s">
        <v>337</v>
      </c>
      <c r="D4497" s="12">
        <v>132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40</v>
      </c>
      <c r="K4497" s="13">
        <v>0</v>
      </c>
      <c r="L4497" s="13">
        <v>0</v>
      </c>
      <c r="M4497" s="13">
        <v>0</v>
      </c>
      <c r="N4497" s="14">
        <f>D4497*$D$6</f>
        <v>264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443.52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6"/>
        <v>707.52</v>
      </c>
      <c r="Y4497" s="14">
        <f t="shared" si="1397"/>
        <v>0</v>
      </c>
      <c r="Z4497" s="14">
        <f t="shared" si="1398"/>
        <v>0</v>
      </c>
      <c r="AA4497" s="14">
        <f t="shared" si="1399"/>
        <v>0</v>
      </c>
      <c r="AB4497" s="14">
        <f t="shared" ref="AB4497:AB4509" si="1403">R4497+W4497</f>
        <v>0</v>
      </c>
      <c r="AC4497" s="15">
        <f t="shared" si="1402"/>
        <v>707.5</v>
      </c>
      <c r="AD4497" s="48">
        <f>(ROUND(AC4497-AC4494,1)/AC4494)</f>
        <v>-4.2884199134199129E-2</v>
      </c>
      <c r="AE4497" s="113"/>
      <c r="AF4497" s="60"/>
    </row>
    <row r="4498" spans="1:32">
      <c r="A4498" s="99" t="s">
        <v>805</v>
      </c>
      <c r="B4498" s="89">
        <v>0</v>
      </c>
      <c r="C4498" s="21" t="s">
        <v>338</v>
      </c>
      <c r="D4498" s="12">
        <v>132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40</v>
      </c>
      <c r="K4498" s="13">
        <v>0</v>
      </c>
      <c r="L4498" s="13">
        <v>0</v>
      </c>
      <c r="M4498" s="13">
        <v>0</v>
      </c>
      <c r="N4498" s="14">
        <f>D4498*$D$7</f>
        <v>264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443.52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6"/>
        <v>707.52</v>
      </c>
      <c r="Y4498" s="14">
        <f t="shared" si="1397"/>
        <v>0</v>
      </c>
      <c r="Z4498" s="14">
        <f t="shared" si="1398"/>
        <v>0</v>
      </c>
      <c r="AA4498" s="14">
        <f t="shared" si="1399"/>
        <v>0</v>
      </c>
      <c r="AB4498" s="14">
        <f t="shared" si="1403"/>
        <v>0</v>
      </c>
      <c r="AC4498" s="15">
        <f t="shared" si="1402"/>
        <v>707.5</v>
      </c>
      <c r="AD4498" s="48">
        <f>(ROUND(AC4498-AC4494,1)/AC4494)</f>
        <v>-4.2884199134199129E-2</v>
      </c>
      <c r="AE4498" s="113"/>
      <c r="AF4498" s="60"/>
    </row>
    <row r="4499" spans="1:32">
      <c r="A4499" s="99" t="s">
        <v>655</v>
      </c>
      <c r="B4499" s="89"/>
      <c r="C4499" s="21" t="s">
        <v>339</v>
      </c>
      <c r="D4499" s="12">
        <v>132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40</v>
      </c>
      <c r="K4499" s="13">
        <v>0</v>
      </c>
      <c r="L4499" s="13">
        <v>0</v>
      </c>
      <c r="M4499" s="13">
        <v>0</v>
      </c>
      <c r="N4499" s="14">
        <f>D4499*$D$8</f>
        <v>264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443.52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6"/>
        <v>707.52</v>
      </c>
      <c r="Y4499" s="14">
        <f t="shared" si="1397"/>
        <v>0</v>
      </c>
      <c r="Z4499" s="14">
        <f t="shared" si="1398"/>
        <v>0</v>
      </c>
      <c r="AA4499" s="14">
        <f t="shared" si="1399"/>
        <v>0</v>
      </c>
      <c r="AB4499" s="14">
        <f t="shared" si="1403"/>
        <v>0</v>
      </c>
      <c r="AC4499" s="15">
        <f t="shared" si="1402"/>
        <v>707.5</v>
      </c>
      <c r="AD4499" s="48">
        <f>(ROUND(AC4499-AC4494,1)/AC4494)</f>
        <v>-4.2884199134199129E-2</v>
      </c>
      <c r="AE4499" s="113"/>
      <c r="AF4499" s="60"/>
    </row>
    <row r="4500" spans="1:32">
      <c r="A4500" s="99" t="s">
        <v>596</v>
      </c>
      <c r="B4500" s="89"/>
      <c r="C4500" s="21" t="s">
        <v>1</v>
      </c>
      <c r="D4500" s="12">
        <v>66</v>
      </c>
      <c r="E4500" s="12">
        <v>132</v>
      </c>
      <c r="F4500" s="12">
        <v>0</v>
      </c>
      <c r="G4500" s="12">
        <v>0</v>
      </c>
      <c r="H4500" s="12">
        <v>0</v>
      </c>
      <c r="I4500" s="13">
        <v>20</v>
      </c>
      <c r="J4500" s="13">
        <v>40</v>
      </c>
      <c r="K4500" s="13">
        <v>65</v>
      </c>
      <c r="L4500" s="13">
        <v>0</v>
      </c>
      <c r="M4500" s="13">
        <v>0</v>
      </c>
      <c r="N4500" s="14">
        <f>D4500*$D$9</f>
        <v>85.8</v>
      </c>
      <c r="O4500" s="14">
        <f>E4500*$E$9</f>
        <v>198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154.44</v>
      </c>
      <c r="T4500" s="14">
        <f>(O4500/100)*(K4500*$K$9)</f>
        <v>386.1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6"/>
        <v>240.24</v>
      </c>
      <c r="Y4500" s="14">
        <f t="shared" si="1397"/>
        <v>584.1</v>
      </c>
      <c r="Z4500" s="14">
        <f t="shared" si="1398"/>
        <v>0</v>
      </c>
      <c r="AA4500" s="14">
        <f t="shared" si="1399"/>
        <v>0</v>
      </c>
      <c r="AB4500" s="14">
        <f t="shared" si="1403"/>
        <v>0</v>
      </c>
      <c r="AC4500" s="15">
        <f t="shared" si="1402"/>
        <v>824.3</v>
      </c>
      <c r="AD4500" s="48">
        <f>(ROUND(AC4500-AC4494,1)/AC4494)</f>
        <v>0.11512445887445887</v>
      </c>
      <c r="AE4500" s="113"/>
      <c r="AF4500" s="60"/>
    </row>
    <row r="4501" spans="1:32">
      <c r="A4501" s="99" t="s">
        <v>831</v>
      </c>
      <c r="B4501" s="89"/>
      <c r="C4501" s="21" t="s">
        <v>2</v>
      </c>
      <c r="D4501" s="12">
        <v>66</v>
      </c>
      <c r="E4501" s="12">
        <v>0</v>
      </c>
      <c r="F4501" s="12">
        <v>132</v>
      </c>
      <c r="G4501" s="12">
        <v>0</v>
      </c>
      <c r="H4501" s="12">
        <v>0</v>
      </c>
      <c r="I4501" s="13">
        <v>20</v>
      </c>
      <c r="J4501" s="13">
        <v>40</v>
      </c>
      <c r="K4501" s="13">
        <v>32.5</v>
      </c>
      <c r="L4501" s="13">
        <v>32.5</v>
      </c>
      <c r="M4501" s="13">
        <v>0</v>
      </c>
      <c r="N4501" s="14">
        <f>D4501*$D$10</f>
        <v>85.8</v>
      </c>
      <c r="O4501" s="14">
        <f>E4501*$E$10</f>
        <v>0</v>
      </c>
      <c r="P4501" s="14">
        <f>F4501*$F$10</f>
        <v>198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154.44</v>
      </c>
      <c r="T4501" s="14">
        <f>(O4501/100)*(K4501*$J$10)</f>
        <v>0</v>
      </c>
      <c r="U4501" s="14">
        <f>(P4501/100)*(K4501*$K$10)+(P4501/100)*(L4501*$L$10)</f>
        <v>386.1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6"/>
        <v>240.24</v>
      </c>
      <c r="Y4501" s="14">
        <f t="shared" si="1397"/>
        <v>0</v>
      </c>
      <c r="Z4501" s="14">
        <f t="shared" si="1398"/>
        <v>584.1</v>
      </c>
      <c r="AA4501" s="14">
        <f t="shared" si="1399"/>
        <v>0</v>
      </c>
      <c r="AB4501" s="14">
        <f t="shared" si="1403"/>
        <v>0</v>
      </c>
      <c r="AC4501" s="15">
        <f t="shared" si="1402"/>
        <v>824.3</v>
      </c>
      <c r="AD4501" s="48">
        <f>(ROUND(AC4501-AC4494,1)/AC4494)</f>
        <v>0.11512445887445887</v>
      </c>
      <c r="AE4501" s="113"/>
      <c r="AF4501" s="60"/>
    </row>
    <row r="4502" spans="1:32">
      <c r="A4502" s="99" t="s">
        <v>832</v>
      </c>
      <c r="B4502" s="89"/>
      <c r="C4502" s="21" t="s">
        <v>3</v>
      </c>
      <c r="D4502" s="12">
        <v>66</v>
      </c>
      <c r="E4502" s="12">
        <v>0</v>
      </c>
      <c r="F4502" s="12">
        <v>0</v>
      </c>
      <c r="G4502" s="12">
        <v>132</v>
      </c>
      <c r="H4502" s="12">
        <v>0</v>
      </c>
      <c r="I4502" s="13">
        <v>20</v>
      </c>
      <c r="J4502" s="13">
        <v>40</v>
      </c>
      <c r="K4502" s="13">
        <v>0</v>
      </c>
      <c r="L4502" s="13">
        <v>65</v>
      </c>
      <c r="M4502" s="13">
        <v>0</v>
      </c>
      <c r="N4502" s="14">
        <f>D4502*$D$11</f>
        <v>85.8</v>
      </c>
      <c r="O4502" s="14">
        <f>E4502*$E$11</f>
        <v>0</v>
      </c>
      <c r="P4502" s="14">
        <f>F4502*$F$11</f>
        <v>0</v>
      </c>
      <c r="Q4502" s="14">
        <f>G4502*$G$11</f>
        <v>198</v>
      </c>
      <c r="R4502" s="14">
        <f>H4502*$H$11</f>
        <v>0</v>
      </c>
      <c r="S4502" s="14">
        <f>(N4502/100)*(I4502*$I$11)+(N4502/100)*(J4502*$J$11)</f>
        <v>154.44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386.1</v>
      </c>
      <c r="W4502" s="14">
        <f>(R4502/100)*(K4502*$K$11)+(R4502/100)*(L4502*$L$11)</f>
        <v>0</v>
      </c>
      <c r="X4502" s="14">
        <f t="shared" si="1396"/>
        <v>240.24</v>
      </c>
      <c r="Y4502" s="14">
        <f t="shared" si="1397"/>
        <v>0</v>
      </c>
      <c r="Z4502" s="14">
        <f t="shared" si="1398"/>
        <v>0</v>
      </c>
      <c r="AA4502" s="14">
        <f t="shared" si="1399"/>
        <v>584.1</v>
      </c>
      <c r="AB4502" s="14">
        <f t="shared" si="1403"/>
        <v>0</v>
      </c>
      <c r="AC4502" s="15">
        <f t="shared" si="1402"/>
        <v>824.3</v>
      </c>
      <c r="AD4502" s="48">
        <f>(ROUND(AC4502-AC4494,1)/AC4494)</f>
        <v>0.11512445887445887</v>
      </c>
      <c r="AE4502" s="113"/>
      <c r="AF4502" s="60"/>
    </row>
    <row r="4503" spans="1:32">
      <c r="A4503" s="99" t="s">
        <v>833</v>
      </c>
      <c r="B4503" s="89"/>
      <c r="C4503" s="21" t="s">
        <v>4</v>
      </c>
      <c r="D4503" s="12">
        <v>66</v>
      </c>
      <c r="E4503" s="12">
        <v>0</v>
      </c>
      <c r="F4503" s="12">
        <v>0</v>
      </c>
      <c r="G4503" s="12">
        <v>0</v>
      </c>
      <c r="H4503" s="12">
        <v>132</v>
      </c>
      <c r="I4503" s="13">
        <v>20</v>
      </c>
      <c r="J4503" s="13">
        <v>40</v>
      </c>
      <c r="K4503" s="13">
        <v>32.5</v>
      </c>
      <c r="L4503" s="13">
        <v>32.5</v>
      </c>
      <c r="M4503" s="13">
        <v>0</v>
      </c>
      <c r="N4503" s="14">
        <f>D4503*$D$12</f>
        <v>85.8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198</v>
      </c>
      <c r="S4503" s="14">
        <f>(N4503/100)*(I4503*$I$12)+(N4503/100)*(J4503*$J$12)</f>
        <v>154.44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386.1</v>
      </c>
      <c r="X4503" s="14">
        <f t="shared" si="1396"/>
        <v>240.24</v>
      </c>
      <c r="Y4503" s="14">
        <f t="shared" si="1397"/>
        <v>0</v>
      </c>
      <c r="Z4503" s="14">
        <f t="shared" si="1398"/>
        <v>0</v>
      </c>
      <c r="AA4503" s="14">
        <f t="shared" si="1399"/>
        <v>0</v>
      </c>
      <c r="AB4503" s="14">
        <f t="shared" si="1403"/>
        <v>584.1</v>
      </c>
      <c r="AC4503" s="15">
        <f t="shared" si="1402"/>
        <v>824.3</v>
      </c>
      <c r="AD4503" s="48">
        <f>(ROUND(AC4503-AC4494,1)/AC4494)</f>
        <v>0.11512445887445887</v>
      </c>
      <c r="AE4503" s="113"/>
      <c r="AF4503" s="60"/>
    </row>
    <row r="4504" spans="1:32">
      <c r="A4504" s="99" t="s">
        <v>834</v>
      </c>
      <c r="B4504" s="89"/>
      <c r="C4504" s="21" t="s">
        <v>327</v>
      </c>
      <c r="D4504" s="12">
        <v>132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40</v>
      </c>
      <c r="K4504" s="13">
        <v>0</v>
      </c>
      <c r="L4504" s="13">
        <v>0</v>
      </c>
      <c r="M4504" s="13">
        <v>60</v>
      </c>
      <c r="N4504" s="14">
        <f>D4504*$D$13</f>
        <v>198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712.8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6"/>
        <v>910.8</v>
      </c>
      <c r="Y4504" s="14">
        <f t="shared" si="1397"/>
        <v>0</v>
      </c>
      <c r="Z4504" s="14">
        <f t="shared" si="1398"/>
        <v>0</v>
      </c>
      <c r="AA4504" s="14">
        <f t="shared" si="1399"/>
        <v>0</v>
      </c>
      <c r="AB4504" s="14">
        <f t="shared" si="1403"/>
        <v>0</v>
      </c>
      <c r="AC4504" s="15">
        <f t="shared" si="1402"/>
        <v>910.8</v>
      </c>
      <c r="AD4504" s="48">
        <f>(ROUND(AC4504-AC4494,1)/AC4494)</f>
        <v>0.23214285714285712</v>
      </c>
      <c r="AE4504" s="113"/>
      <c r="AF4504" s="60"/>
    </row>
    <row r="4505" spans="1:32">
      <c r="A4505" s="99" t="s">
        <v>835</v>
      </c>
      <c r="B4505" s="89"/>
      <c r="C4505" s="21" t="s">
        <v>328</v>
      </c>
      <c r="D4505" s="12">
        <v>132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40</v>
      </c>
      <c r="K4505" s="13">
        <v>60</v>
      </c>
      <c r="L4505" s="13">
        <v>0</v>
      </c>
      <c r="M4505" s="13">
        <v>0</v>
      </c>
      <c r="N4505" s="14">
        <f>D4505*$D$14</f>
        <v>198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712.8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6"/>
        <v>910.8</v>
      </c>
      <c r="Y4505" s="14">
        <f t="shared" si="1397"/>
        <v>0</v>
      </c>
      <c r="Z4505" s="14">
        <f t="shared" si="1398"/>
        <v>0</v>
      </c>
      <c r="AA4505" s="14">
        <f t="shared" si="1399"/>
        <v>0</v>
      </c>
      <c r="AB4505" s="14">
        <f t="shared" si="1403"/>
        <v>0</v>
      </c>
      <c r="AC4505" s="15">
        <f t="shared" si="1402"/>
        <v>910.8</v>
      </c>
      <c r="AD4505" s="48">
        <f>(ROUND(AC4505-AC4494,1)/AC4494)</f>
        <v>0.23214285714285712</v>
      </c>
      <c r="AE4505" s="113"/>
      <c r="AF4505" s="60"/>
    </row>
    <row r="4506" spans="1:32">
      <c r="A4506" s="99"/>
      <c r="B4506" s="89"/>
      <c r="C4506" s="21" t="s">
        <v>329</v>
      </c>
      <c r="D4506" s="12">
        <v>132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40</v>
      </c>
      <c r="K4506" s="13">
        <v>0</v>
      </c>
      <c r="L4506" s="13">
        <v>60</v>
      </c>
      <c r="M4506" s="13">
        <v>0</v>
      </c>
      <c r="N4506" s="14">
        <f>D4506*$D$15</f>
        <v>198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712.8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6"/>
        <v>910.8</v>
      </c>
      <c r="Y4506" s="14">
        <f t="shared" si="1397"/>
        <v>0</v>
      </c>
      <c r="Z4506" s="14">
        <f t="shared" si="1398"/>
        <v>0</v>
      </c>
      <c r="AA4506" s="14">
        <f t="shared" si="1399"/>
        <v>0</v>
      </c>
      <c r="AB4506" s="14">
        <f t="shared" si="1403"/>
        <v>0</v>
      </c>
      <c r="AC4506" s="15">
        <f t="shared" si="1402"/>
        <v>910.8</v>
      </c>
      <c r="AD4506" s="48">
        <f>(ROUND(AC4506-AC4494,1)/AC4494)</f>
        <v>0.23214285714285712</v>
      </c>
      <c r="AE4506" s="113"/>
      <c r="AF4506" s="60"/>
    </row>
    <row r="4507" spans="1:32">
      <c r="A4507" s="99"/>
      <c r="B4507" s="89"/>
      <c r="C4507" s="21" t="s">
        <v>325</v>
      </c>
      <c r="D4507" s="12">
        <v>132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65</v>
      </c>
      <c r="K4507" s="13">
        <v>0</v>
      </c>
      <c r="L4507" s="13">
        <v>0</v>
      </c>
      <c r="M4507" s="13">
        <v>0</v>
      </c>
      <c r="N4507" s="14">
        <f>D4507*$D$16</f>
        <v>211.20000000000002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660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6"/>
        <v>871.2</v>
      </c>
      <c r="Y4507" s="14">
        <f t="shared" si="1397"/>
        <v>0</v>
      </c>
      <c r="Z4507" s="14">
        <f t="shared" si="1398"/>
        <v>0</v>
      </c>
      <c r="AA4507" s="14">
        <f t="shared" si="1399"/>
        <v>0</v>
      </c>
      <c r="AB4507" s="14">
        <f t="shared" si="1403"/>
        <v>0</v>
      </c>
      <c r="AC4507" s="15">
        <f t="shared" si="1402"/>
        <v>871.2</v>
      </c>
      <c r="AD4507" s="48">
        <f>(ROUND(AC4507-AC4494,1)/AC4494)</f>
        <v>0.17857142857142855</v>
      </c>
      <c r="AE4507" s="113"/>
      <c r="AF4507" s="60"/>
    </row>
    <row r="4508" spans="1:32">
      <c r="A4508" s="99"/>
      <c r="B4508" s="89"/>
      <c r="C4508" s="21" t="s">
        <v>326</v>
      </c>
      <c r="D4508" s="12">
        <v>132</v>
      </c>
      <c r="E4508" s="12">
        <v>0</v>
      </c>
      <c r="F4508" s="12">
        <v>0</v>
      </c>
      <c r="G4508" s="12">
        <v>0</v>
      </c>
      <c r="H4508" s="12">
        <v>0</v>
      </c>
      <c r="I4508" s="13">
        <v>47</v>
      </c>
      <c r="J4508" s="13">
        <v>40</v>
      </c>
      <c r="K4508" s="13">
        <v>0</v>
      </c>
      <c r="L4508" s="13">
        <v>0</v>
      </c>
      <c r="M4508" s="13">
        <v>0</v>
      </c>
      <c r="N4508" s="14">
        <f>D4508*$D$17</f>
        <v>211.20000000000002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531.16800000000001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6"/>
        <v>742.36800000000005</v>
      </c>
      <c r="Y4508" s="14">
        <f t="shared" si="1397"/>
        <v>0</v>
      </c>
      <c r="Z4508" s="14">
        <f t="shared" si="1398"/>
        <v>0</v>
      </c>
      <c r="AA4508" s="14">
        <f t="shared" si="1399"/>
        <v>0</v>
      </c>
      <c r="AB4508" s="14">
        <f t="shared" si="1403"/>
        <v>0</v>
      </c>
      <c r="AC4508" s="15">
        <f t="shared" si="1402"/>
        <v>742.4</v>
      </c>
      <c r="AD4508" s="48">
        <f>(ROUND(AC4508-AC4494,1)/AC4494)</f>
        <v>4.329004329004329E-3</v>
      </c>
      <c r="AE4508" s="111"/>
      <c r="AF4508" s="63"/>
    </row>
    <row r="4509" spans="1:32">
      <c r="A4509" s="106" t="s">
        <v>0</v>
      </c>
      <c r="B4509" s="86" t="s">
        <v>193</v>
      </c>
      <c r="C4509" s="50" t="s">
        <v>243</v>
      </c>
      <c r="D4509" s="11">
        <v>124</v>
      </c>
      <c r="E4509" s="11">
        <v>0</v>
      </c>
      <c r="F4509" s="11">
        <v>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248</v>
      </c>
      <c r="O4509" s="52">
        <f>E4509*$E$3</f>
        <v>0</v>
      </c>
      <c r="P4509" s="52">
        <f>F4509*$F$3</f>
        <v>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520.79999999999995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6"/>
        <v>768.8</v>
      </c>
      <c r="Y4509" s="52">
        <f t="shared" si="1397"/>
        <v>0</v>
      </c>
      <c r="Z4509" s="52">
        <f t="shared" si="1398"/>
        <v>0</v>
      </c>
      <c r="AA4509" s="52">
        <f t="shared" si="1399"/>
        <v>0</v>
      </c>
      <c r="AB4509" s="52">
        <f t="shared" si="1403"/>
        <v>0</v>
      </c>
      <c r="AC4509" s="53">
        <f>ROUND(X4509+Y4509+Z4509+AA4509+AB4509,1)</f>
        <v>768.8</v>
      </c>
      <c r="AD4509" s="58">
        <v>0</v>
      </c>
      <c r="AE4509" s="113"/>
      <c r="AF4509" s="60"/>
    </row>
    <row r="4510" spans="1:32">
      <c r="A4510" s="99" t="s">
        <v>802</v>
      </c>
      <c r="B4510" s="87">
        <v>0</v>
      </c>
      <c r="C4510" s="21" t="s">
        <v>324</v>
      </c>
      <c r="D4510" s="12">
        <v>124</v>
      </c>
      <c r="E4510" s="12">
        <v>0</v>
      </c>
      <c r="F4510" s="12">
        <v>0</v>
      </c>
      <c r="G4510" s="12">
        <v>0</v>
      </c>
      <c r="H4510" s="12">
        <v>0</v>
      </c>
      <c r="I4510" s="13">
        <v>35</v>
      </c>
      <c r="J4510" s="13">
        <v>64</v>
      </c>
      <c r="K4510" s="13">
        <v>0</v>
      </c>
      <c r="L4510" s="13">
        <v>0</v>
      </c>
      <c r="M4510" s="13">
        <v>0</v>
      </c>
      <c r="N4510" s="14">
        <f>D4510*$D$4</f>
        <v>198.4</v>
      </c>
      <c r="O4510" s="14">
        <f>E4510*$E$4</f>
        <v>0</v>
      </c>
      <c r="P4510" s="14">
        <f>F4510*$F$4</f>
        <v>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687.45600000000002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6"/>
        <v>885.85599999999999</v>
      </c>
      <c r="Y4510" s="14">
        <f t="shared" si="1397"/>
        <v>0</v>
      </c>
      <c r="Z4510" s="14">
        <f t="shared" si="1398"/>
        <v>0</v>
      </c>
      <c r="AA4510" s="14">
        <f t="shared" si="1399"/>
        <v>0</v>
      </c>
      <c r="AB4510" s="14">
        <f>R4510+W4510</f>
        <v>0</v>
      </c>
      <c r="AC4510" s="15">
        <f>ROUND(X4510+Y4510+Z4510+AA4510+AB4510,1)</f>
        <v>885.9</v>
      </c>
      <c r="AD4510" s="48">
        <f>(ROUND(AC4510-AC4509,1)/AC4509)</f>
        <v>0.15231529656607701</v>
      </c>
      <c r="AE4510" s="113"/>
      <c r="AF4510" s="60"/>
    </row>
    <row r="4511" spans="1:32">
      <c r="A4511" s="99" t="s">
        <v>803</v>
      </c>
      <c r="B4511" s="87">
        <v>16</v>
      </c>
      <c r="C4511" s="21" t="s">
        <v>836</v>
      </c>
      <c r="D4511" s="12">
        <v>124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248</v>
      </c>
      <c r="O4511" s="14">
        <f>E4511*$E$5</f>
        <v>0</v>
      </c>
      <c r="P4511" s="14">
        <f>F4511*$F$5</f>
        <v>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486.08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6"/>
        <v>734.07999999999993</v>
      </c>
      <c r="Y4511" s="14">
        <f t="shared" si="1397"/>
        <v>0</v>
      </c>
      <c r="Z4511" s="14">
        <f t="shared" si="1398"/>
        <v>0</v>
      </c>
      <c r="AA4511" s="14">
        <f t="shared" si="1399"/>
        <v>0</v>
      </c>
      <c r="AB4511" s="14">
        <f>R4511+W4511</f>
        <v>0</v>
      </c>
      <c r="AC4511" s="15">
        <f t="shared" ref="AC4511:AC4523" si="1404">ROUND(X4511+Y4511+Z4511+AA4511+AB4511,1)</f>
        <v>734.1</v>
      </c>
      <c r="AD4511" s="48">
        <f>(ROUND(AC4511-AC4509,1)/AC4509)</f>
        <v>-4.5135275754422485E-2</v>
      </c>
      <c r="AE4511" s="113"/>
      <c r="AF4511" s="60"/>
    </row>
    <row r="4512" spans="1:32">
      <c r="A4512" s="99" t="s">
        <v>804</v>
      </c>
      <c r="B4512" s="87">
        <v>0</v>
      </c>
      <c r="C4512" s="21" t="s">
        <v>337</v>
      </c>
      <c r="D4512" s="12">
        <v>124</v>
      </c>
      <c r="E4512" s="12">
        <v>0</v>
      </c>
      <c r="F4512" s="12">
        <v>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248</v>
      </c>
      <c r="O4512" s="14">
        <f>E4512*$E$6</f>
        <v>0</v>
      </c>
      <c r="P4512" s="14">
        <f>F4512*$F$6</f>
        <v>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486.08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6"/>
        <v>734.07999999999993</v>
      </c>
      <c r="Y4512" s="14">
        <f t="shared" si="1397"/>
        <v>0</v>
      </c>
      <c r="Z4512" s="14">
        <f t="shared" si="1398"/>
        <v>0</v>
      </c>
      <c r="AA4512" s="14">
        <f t="shared" si="1399"/>
        <v>0</v>
      </c>
      <c r="AB4512" s="14">
        <f t="shared" ref="AB4512:AB4524" si="1405">R4512+W4512</f>
        <v>0</v>
      </c>
      <c r="AC4512" s="15">
        <f t="shared" si="1404"/>
        <v>734.1</v>
      </c>
      <c r="AD4512" s="48">
        <f>(ROUND(AC4512-AC4509,1)/AC4509)</f>
        <v>-4.5135275754422485E-2</v>
      </c>
      <c r="AE4512" s="113"/>
      <c r="AF4512" s="60"/>
    </row>
    <row r="4513" spans="1:32">
      <c r="A4513" s="99" t="s">
        <v>805</v>
      </c>
      <c r="B4513" s="87">
        <v>0</v>
      </c>
      <c r="C4513" s="21" t="s">
        <v>338</v>
      </c>
      <c r="D4513" s="12">
        <v>124</v>
      </c>
      <c r="E4513" s="12">
        <v>0</v>
      </c>
      <c r="F4513" s="12">
        <v>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248</v>
      </c>
      <c r="O4513" s="14">
        <f>E4513*$E$7</f>
        <v>0</v>
      </c>
      <c r="P4513" s="14">
        <f>F4513*$F$7</f>
        <v>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486.08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6"/>
        <v>734.07999999999993</v>
      </c>
      <c r="Y4513" s="14">
        <f t="shared" si="1397"/>
        <v>0</v>
      </c>
      <c r="Z4513" s="14">
        <f t="shared" si="1398"/>
        <v>0</v>
      </c>
      <c r="AA4513" s="14">
        <f t="shared" si="1399"/>
        <v>0</v>
      </c>
      <c r="AB4513" s="14">
        <f t="shared" si="1405"/>
        <v>0</v>
      </c>
      <c r="AC4513" s="15">
        <f t="shared" si="1404"/>
        <v>734.1</v>
      </c>
      <c r="AD4513" s="48">
        <f>(ROUND(AC4513-AC4509,1)/AC4509)</f>
        <v>-4.5135275754422485E-2</v>
      </c>
      <c r="AE4513" s="113"/>
      <c r="AF4513" s="60"/>
    </row>
    <row r="4514" spans="1:32">
      <c r="A4514" s="99" t="s">
        <v>655</v>
      </c>
      <c r="B4514" s="87"/>
      <c r="C4514" s="21" t="s">
        <v>339</v>
      </c>
      <c r="D4514" s="12">
        <v>124</v>
      </c>
      <c r="E4514" s="12">
        <v>0</v>
      </c>
      <c r="F4514" s="12">
        <v>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248</v>
      </c>
      <c r="O4514" s="14">
        <f>E4514*$E$8</f>
        <v>0</v>
      </c>
      <c r="P4514" s="14">
        <f>F4514*$F$8</f>
        <v>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486.08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6"/>
        <v>734.07999999999993</v>
      </c>
      <c r="Y4514" s="14">
        <f t="shared" si="1397"/>
        <v>0</v>
      </c>
      <c r="Z4514" s="14">
        <f t="shared" si="1398"/>
        <v>0</v>
      </c>
      <c r="AA4514" s="14">
        <f t="shared" si="1399"/>
        <v>0</v>
      </c>
      <c r="AB4514" s="14">
        <f t="shared" si="1405"/>
        <v>0</v>
      </c>
      <c r="AC4514" s="15">
        <f t="shared" si="1404"/>
        <v>734.1</v>
      </c>
      <c r="AD4514" s="48">
        <f>(ROUND(AC4514-AC4509,1)/AC4509)</f>
        <v>-4.5135275754422485E-2</v>
      </c>
      <c r="AE4514" s="113"/>
      <c r="AF4514" s="60"/>
    </row>
    <row r="4515" spans="1:32">
      <c r="A4515" s="99" t="s">
        <v>596</v>
      </c>
      <c r="B4515" s="87"/>
      <c r="C4515" s="21" t="s">
        <v>1</v>
      </c>
      <c r="D4515" s="12">
        <v>62</v>
      </c>
      <c r="E4515" s="12">
        <v>124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75</v>
      </c>
      <c r="L4515" s="13">
        <v>0</v>
      </c>
      <c r="M4515" s="13">
        <v>0</v>
      </c>
      <c r="N4515" s="14">
        <f>D4515*$D$9</f>
        <v>80.600000000000009</v>
      </c>
      <c r="O4515" s="14">
        <f>E4515*$E$9</f>
        <v>186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169.26</v>
      </c>
      <c r="T4515" s="14">
        <f>(O4515/100)*(K4515*$K$9)</f>
        <v>418.5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6"/>
        <v>249.86</v>
      </c>
      <c r="Y4515" s="14">
        <f t="shared" si="1397"/>
        <v>604.5</v>
      </c>
      <c r="Z4515" s="14">
        <f t="shared" si="1398"/>
        <v>0</v>
      </c>
      <c r="AA4515" s="14">
        <f t="shared" si="1399"/>
        <v>0</v>
      </c>
      <c r="AB4515" s="14">
        <f t="shared" si="1405"/>
        <v>0</v>
      </c>
      <c r="AC4515" s="15">
        <f t="shared" si="1404"/>
        <v>854.4</v>
      </c>
      <c r="AD4515" s="48">
        <f>(ROUND(AC4515-AC4509,1)/AC4509)</f>
        <v>0.1113423517169615</v>
      </c>
      <c r="AE4515" s="113"/>
      <c r="AF4515" s="60"/>
    </row>
    <row r="4516" spans="1:32">
      <c r="A4516" s="99" t="s">
        <v>831</v>
      </c>
      <c r="B4516" s="87"/>
      <c r="C4516" s="21" t="s">
        <v>2</v>
      </c>
      <c r="D4516" s="12">
        <v>62</v>
      </c>
      <c r="E4516" s="12">
        <v>0</v>
      </c>
      <c r="F4516" s="12">
        <v>124</v>
      </c>
      <c r="G4516" s="12">
        <v>0</v>
      </c>
      <c r="H4516" s="12">
        <v>0</v>
      </c>
      <c r="I4516" s="13">
        <v>20</v>
      </c>
      <c r="J4516" s="13">
        <v>50</v>
      </c>
      <c r="K4516" s="13">
        <v>37.5</v>
      </c>
      <c r="L4516" s="13">
        <v>37.5</v>
      </c>
      <c r="M4516" s="13">
        <v>0</v>
      </c>
      <c r="N4516" s="14">
        <f>D4516*$D$10</f>
        <v>80.600000000000009</v>
      </c>
      <c r="O4516" s="14">
        <f>E4516*$E$10</f>
        <v>0</v>
      </c>
      <c r="P4516" s="14">
        <f>F4516*$F$10</f>
        <v>186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169.26</v>
      </c>
      <c r="T4516" s="14">
        <f>(O4516/100)*(K4516*$J$10)</f>
        <v>0</v>
      </c>
      <c r="U4516" s="14">
        <f>(P4516/100)*(K4516*$K$10)+(P4516/100)*(L4516*$L$10)</f>
        <v>418.5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6"/>
        <v>249.86</v>
      </c>
      <c r="Y4516" s="14">
        <f t="shared" si="1397"/>
        <v>0</v>
      </c>
      <c r="Z4516" s="14">
        <f t="shared" si="1398"/>
        <v>604.5</v>
      </c>
      <c r="AA4516" s="14">
        <f t="shared" si="1399"/>
        <v>0</v>
      </c>
      <c r="AB4516" s="14">
        <f t="shared" si="1405"/>
        <v>0</v>
      </c>
      <c r="AC4516" s="15">
        <f t="shared" si="1404"/>
        <v>854.4</v>
      </c>
      <c r="AD4516" s="48">
        <f>(ROUND(AC4516-AC4509,1)/AC4509)</f>
        <v>0.1113423517169615</v>
      </c>
      <c r="AE4516" s="113"/>
      <c r="AF4516" s="60"/>
    </row>
    <row r="4517" spans="1:32">
      <c r="A4517" s="99" t="s">
        <v>832</v>
      </c>
      <c r="B4517" s="87"/>
      <c r="C4517" s="21" t="s">
        <v>3</v>
      </c>
      <c r="D4517" s="12">
        <v>62</v>
      </c>
      <c r="E4517" s="12">
        <v>0</v>
      </c>
      <c r="F4517" s="12">
        <v>0</v>
      </c>
      <c r="G4517" s="12">
        <v>124</v>
      </c>
      <c r="H4517" s="12">
        <v>0</v>
      </c>
      <c r="I4517" s="13">
        <v>20</v>
      </c>
      <c r="J4517" s="13">
        <v>50</v>
      </c>
      <c r="K4517" s="13">
        <v>0</v>
      </c>
      <c r="L4517" s="13">
        <v>75</v>
      </c>
      <c r="M4517" s="13">
        <v>0</v>
      </c>
      <c r="N4517" s="14">
        <f>D4517*$D$11</f>
        <v>80.600000000000009</v>
      </c>
      <c r="O4517" s="14">
        <f>E4517*$E$11</f>
        <v>0</v>
      </c>
      <c r="P4517" s="14">
        <f>F4517*$F$11</f>
        <v>0</v>
      </c>
      <c r="Q4517" s="14">
        <f>G4517*$G$11</f>
        <v>186</v>
      </c>
      <c r="R4517" s="14">
        <f>H4517*$H$11</f>
        <v>0</v>
      </c>
      <c r="S4517" s="14">
        <f>(N4517/100)*(I4517*$I$11)+(N4517/100)*(J4517*$J$11)</f>
        <v>169.26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418.5</v>
      </c>
      <c r="W4517" s="14">
        <f>(R4517/100)*(K4517*$K$11)+(R4517/100)*(L4517*$L$11)</f>
        <v>0</v>
      </c>
      <c r="X4517" s="14">
        <f t="shared" si="1396"/>
        <v>249.86</v>
      </c>
      <c r="Y4517" s="14">
        <f t="shared" si="1397"/>
        <v>0</v>
      </c>
      <c r="Z4517" s="14">
        <f t="shared" si="1398"/>
        <v>0</v>
      </c>
      <c r="AA4517" s="14">
        <f t="shared" si="1399"/>
        <v>604.5</v>
      </c>
      <c r="AB4517" s="14">
        <f t="shared" si="1405"/>
        <v>0</v>
      </c>
      <c r="AC4517" s="15">
        <f t="shared" si="1404"/>
        <v>854.4</v>
      </c>
      <c r="AD4517" s="48">
        <f>(ROUND(AC4517-AC4509,1)/AC4509)</f>
        <v>0.1113423517169615</v>
      </c>
      <c r="AE4517" s="113"/>
      <c r="AF4517" s="60"/>
    </row>
    <row r="4518" spans="1:32">
      <c r="A4518" s="99" t="s">
        <v>833</v>
      </c>
      <c r="B4518" s="87"/>
      <c r="C4518" s="21" t="s">
        <v>4</v>
      </c>
      <c r="D4518" s="12">
        <v>62</v>
      </c>
      <c r="E4518" s="12">
        <v>0</v>
      </c>
      <c r="F4518" s="12">
        <v>0</v>
      </c>
      <c r="G4518" s="12">
        <v>0</v>
      </c>
      <c r="H4518" s="12">
        <v>124</v>
      </c>
      <c r="I4518" s="13">
        <v>20</v>
      </c>
      <c r="J4518" s="13">
        <v>50</v>
      </c>
      <c r="K4518" s="13">
        <v>37.5</v>
      </c>
      <c r="L4518" s="13">
        <v>37.5</v>
      </c>
      <c r="M4518" s="13">
        <v>0</v>
      </c>
      <c r="N4518" s="14">
        <f>D4518*$D$12</f>
        <v>80.600000000000009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186</v>
      </c>
      <c r="S4518" s="14">
        <f>(N4518/100)*(I4518*$I$12)+(N4518/100)*(J4518*$J$12)</f>
        <v>169.26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418.5</v>
      </c>
      <c r="X4518" s="14">
        <f t="shared" si="1396"/>
        <v>249.86</v>
      </c>
      <c r="Y4518" s="14">
        <f t="shared" si="1397"/>
        <v>0</v>
      </c>
      <c r="Z4518" s="14">
        <f t="shared" si="1398"/>
        <v>0</v>
      </c>
      <c r="AA4518" s="14">
        <f t="shared" si="1399"/>
        <v>0</v>
      </c>
      <c r="AB4518" s="14">
        <f t="shared" si="1405"/>
        <v>604.5</v>
      </c>
      <c r="AC4518" s="15">
        <f t="shared" si="1404"/>
        <v>854.4</v>
      </c>
      <c r="AD4518" s="48">
        <f>(ROUND(AC4518-AC4509,1)/AC4509)</f>
        <v>0.1113423517169615</v>
      </c>
      <c r="AE4518" s="113"/>
      <c r="AF4518" s="60"/>
    </row>
    <row r="4519" spans="1:32">
      <c r="A4519" s="99" t="s">
        <v>834</v>
      </c>
      <c r="B4519" s="87"/>
      <c r="C4519" s="21" t="s">
        <v>327</v>
      </c>
      <c r="D4519" s="12">
        <v>124</v>
      </c>
      <c r="E4519" s="12">
        <v>0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65</v>
      </c>
      <c r="N4519" s="14">
        <f>D4519*$D$13</f>
        <v>186</v>
      </c>
      <c r="O4519" s="14">
        <f>E4519*$E$13</f>
        <v>0</v>
      </c>
      <c r="P4519" s="14">
        <f>F4519*$F$13</f>
        <v>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753.30000000000007</v>
      </c>
      <c r="T4519" s="14">
        <f>(O4519/100)*(K4519*$K$13)+(O4519/100)*(M4519*$M$13)</f>
        <v>0</v>
      </c>
      <c r="U4519" s="14">
        <f>(P4519/100)*(K4519*$K$13)+(P4519/100)*(L4519*$L$13)+(P4519/100)*(M4519*$M$13)</f>
        <v>0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6"/>
        <v>939.30000000000007</v>
      </c>
      <c r="Y4519" s="14">
        <f t="shared" si="1397"/>
        <v>0</v>
      </c>
      <c r="Z4519" s="14">
        <f t="shared" si="1398"/>
        <v>0</v>
      </c>
      <c r="AA4519" s="14">
        <f t="shared" si="1399"/>
        <v>0</v>
      </c>
      <c r="AB4519" s="14">
        <f t="shared" si="1405"/>
        <v>0</v>
      </c>
      <c r="AC4519" s="15">
        <f t="shared" si="1404"/>
        <v>939.3</v>
      </c>
      <c r="AD4519" s="48">
        <f>(ROUND(AC4519-AC4509,1)/AC4509)</f>
        <v>0.22177419354838712</v>
      </c>
      <c r="AE4519" s="113"/>
      <c r="AF4519" s="60"/>
    </row>
    <row r="4520" spans="1:32">
      <c r="A4520" s="99" t="s">
        <v>835</v>
      </c>
      <c r="B4520" s="87"/>
      <c r="C4520" s="21" t="s">
        <v>328</v>
      </c>
      <c r="D4520" s="12">
        <v>124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65</v>
      </c>
      <c r="L4520" s="13">
        <v>0</v>
      </c>
      <c r="M4520" s="13">
        <v>0</v>
      </c>
      <c r="N4520" s="14">
        <f>D4520*$D$14</f>
        <v>186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753.30000000000007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6"/>
        <v>939.30000000000007</v>
      </c>
      <c r="Y4520" s="14">
        <f t="shared" si="1397"/>
        <v>0</v>
      </c>
      <c r="Z4520" s="14">
        <f t="shared" si="1398"/>
        <v>0</v>
      </c>
      <c r="AA4520" s="14">
        <f t="shared" si="1399"/>
        <v>0</v>
      </c>
      <c r="AB4520" s="14">
        <f t="shared" si="1405"/>
        <v>0</v>
      </c>
      <c r="AC4520" s="15">
        <f t="shared" si="1404"/>
        <v>939.3</v>
      </c>
      <c r="AD4520" s="48">
        <f>(ROUND(AC4520-AC4509,1)/AC4509)</f>
        <v>0.22177419354838712</v>
      </c>
      <c r="AE4520" s="113"/>
      <c r="AF4520" s="60"/>
    </row>
    <row r="4521" spans="1:32">
      <c r="A4521" s="99"/>
      <c r="B4521" s="87"/>
      <c r="C4521" s="21" t="s">
        <v>329</v>
      </c>
      <c r="D4521" s="12">
        <v>124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65</v>
      </c>
      <c r="M4521" s="13">
        <v>0</v>
      </c>
      <c r="N4521" s="14">
        <f>D4521*$D$15</f>
        <v>186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753.30000000000007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6"/>
        <v>939.30000000000007</v>
      </c>
      <c r="Y4521" s="14">
        <f t="shared" si="1397"/>
        <v>0</v>
      </c>
      <c r="Z4521" s="14">
        <f t="shared" si="1398"/>
        <v>0</v>
      </c>
      <c r="AA4521" s="14">
        <f t="shared" si="1399"/>
        <v>0</v>
      </c>
      <c r="AB4521" s="14">
        <f t="shared" si="1405"/>
        <v>0</v>
      </c>
      <c r="AC4521" s="15">
        <f t="shared" si="1404"/>
        <v>939.3</v>
      </c>
      <c r="AD4521" s="48">
        <f>(ROUND(AC4521-AC4509,1)/AC4509)</f>
        <v>0.22177419354838712</v>
      </c>
      <c r="AE4521" s="113"/>
      <c r="AF4521" s="60"/>
    </row>
    <row r="4522" spans="1:32">
      <c r="A4522" s="99"/>
      <c r="B4522" s="87"/>
      <c r="C4522" s="21" t="s">
        <v>325</v>
      </c>
      <c r="D4522" s="12">
        <v>124</v>
      </c>
      <c r="E4522" s="12">
        <v>0</v>
      </c>
      <c r="F4522" s="12">
        <v>0</v>
      </c>
      <c r="G4522" s="12">
        <v>0</v>
      </c>
      <c r="H4522" s="12">
        <v>0</v>
      </c>
      <c r="I4522" s="13">
        <v>20</v>
      </c>
      <c r="J4522" s="13">
        <v>74</v>
      </c>
      <c r="K4522" s="13">
        <v>0</v>
      </c>
      <c r="L4522" s="13">
        <v>0</v>
      </c>
      <c r="M4522" s="13">
        <v>0</v>
      </c>
      <c r="N4522" s="14">
        <f>D4522*$D$16</f>
        <v>198.4</v>
      </c>
      <c r="O4522" s="14">
        <f>E4522*$E$16</f>
        <v>0</v>
      </c>
      <c r="P4522" s="14">
        <f>F4522*$F$16</f>
        <v>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700.35199999999998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6"/>
        <v>898.75199999999995</v>
      </c>
      <c r="Y4522" s="14">
        <f t="shared" si="1397"/>
        <v>0</v>
      </c>
      <c r="Z4522" s="14">
        <f t="shared" si="1398"/>
        <v>0</v>
      </c>
      <c r="AA4522" s="14">
        <f t="shared" si="1399"/>
        <v>0</v>
      </c>
      <c r="AB4522" s="14">
        <f t="shared" si="1405"/>
        <v>0</v>
      </c>
      <c r="AC4522" s="15">
        <f t="shared" si="1404"/>
        <v>898.8</v>
      </c>
      <c r="AD4522" s="48">
        <f>(ROUND(AC4522-AC4509,1)/AC4509)</f>
        <v>0.16909469302809574</v>
      </c>
      <c r="AE4522" s="113"/>
      <c r="AF4522" s="60"/>
    </row>
    <row r="4523" spans="1:32">
      <c r="A4523" s="99"/>
      <c r="B4523" s="87"/>
      <c r="C4523" s="21" t="s">
        <v>326</v>
      </c>
      <c r="D4523" s="12">
        <v>124</v>
      </c>
      <c r="E4523" s="12">
        <v>0</v>
      </c>
      <c r="F4523" s="12">
        <v>0</v>
      </c>
      <c r="G4523" s="12">
        <v>0</v>
      </c>
      <c r="H4523" s="12">
        <v>0</v>
      </c>
      <c r="I4523" s="13">
        <v>51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198.4</v>
      </c>
      <c r="O4523" s="14">
        <f>E4523*$E$17</f>
        <v>0</v>
      </c>
      <c r="P4523" s="14">
        <f>F4523*$F$17</f>
        <v>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554.52800000000002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6"/>
        <v>752.928</v>
      </c>
      <c r="Y4523" s="14">
        <f t="shared" si="1397"/>
        <v>0</v>
      </c>
      <c r="Z4523" s="14">
        <f t="shared" si="1398"/>
        <v>0</v>
      </c>
      <c r="AA4523" s="14">
        <f t="shared" si="1399"/>
        <v>0</v>
      </c>
      <c r="AB4523" s="14">
        <f t="shared" si="1405"/>
        <v>0</v>
      </c>
      <c r="AC4523" s="15">
        <f t="shared" si="1404"/>
        <v>752.9</v>
      </c>
      <c r="AD4523" s="48">
        <f>(ROUND(AC4523-AC4509,1)/AC4509)</f>
        <v>-2.0681581685744018E-2</v>
      </c>
      <c r="AE4523" s="113"/>
      <c r="AF4523" s="60"/>
    </row>
    <row r="4524" spans="1:32">
      <c r="A4524" s="106" t="s">
        <v>0</v>
      </c>
      <c r="B4524" s="90" t="s">
        <v>194</v>
      </c>
      <c r="C4524" s="50" t="s">
        <v>241</v>
      </c>
      <c r="D4524" s="11">
        <v>80</v>
      </c>
      <c r="E4524" s="11">
        <v>0</v>
      </c>
      <c r="F4524" s="11">
        <v>165</v>
      </c>
      <c r="G4524" s="11">
        <v>0</v>
      </c>
      <c r="H4524" s="11">
        <v>0</v>
      </c>
      <c r="I4524" s="51">
        <v>20</v>
      </c>
      <c r="J4524" s="51">
        <v>50</v>
      </c>
      <c r="K4524" s="51">
        <v>0</v>
      </c>
      <c r="L4524" s="51">
        <v>0</v>
      </c>
      <c r="M4524" s="51">
        <v>0</v>
      </c>
      <c r="N4524" s="52">
        <f>D4524*$D$3</f>
        <v>160</v>
      </c>
      <c r="O4524" s="52">
        <f>E4524*$E$3</f>
        <v>0</v>
      </c>
      <c r="P4524" s="52">
        <f>F4524*$F$3</f>
        <v>330</v>
      </c>
      <c r="Q4524" s="52">
        <f>G4524*$G$3</f>
        <v>0</v>
      </c>
      <c r="R4524" s="52">
        <f>H4524*$H$3</f>
        <v>0</v>
      </c>
      <c r="S4524" s="52">
        <f>(N4524/100)*(I4524*$I$3)+(N4524/100)*(J4524*$J$3)</f>
        <v>336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si="1396"/>
        <v>496</v>
      </c>
      <c r="Y4524" s="52">
        <f t="shared" si="1397"/>
        <v>0</v>
      </c>
      <c r="Z4524" s="52">
        <f t="shared" si="1398"/>
        <v>330</v>
      </c>
      <c r="AA4524" s="52">
        <f t="shared" si="1399"/>
        <v>0</v>
      </c>
      <c r="AB4524" s="52">
        <f t="shared" si="1405"/>
        <v>0</v>
      </c>
      <c r="AC4524" s="53">
        <f>ROUND(X4524+Y4524+Z4524+AA4524+AB4524,1)</f>
        <v>826</v>
      </c>
      <c r="AD4524" s="58"/>
      <c r="AE4524" s="113"/>
      <c r="AF4524" s="60"/>
    </row>
    <row r="4525" spans="1:32">
      <c r="A4525" s="99" t="s">
        <v>802</v>
      </c>
      <c r="B4525" s="91">
        <v>0</v>
      </c>
      <c r="C4525" s="21" t="s">
        <v>324</v>
      </c>
      <c r="D4525" s="12">
        <v>80</v>
      </c>
      <c r="E4525" s="12">
        <v>0</v>
      </c>
      <c r="F4525" s="12">
        <v>165</v>
      </c>
      <c r="G4525" s="12">
        <v>0</v>
      </c>
      <c r="H4525" s="12">
        <v>0</v>
      </c>
      <c r="I4525" s="13">
        <v>44</v>
      </c>
      <c r="J4525" s="13">
        <v>74</v>
      </c>
      <c r="K4525" s="13">
        <v>0</v>
      </c>
      <c r="L4525" s="13">
        <v>0</v>
      </c>
      <c r="M4525" s="13">
        <v>0</v>
      </c>
      <c r="N4525" s="14">
        <f>D4525*$D$4</f>
        <v>128</v>
      </c>
      <c r="O4525" s="14">
        <f>E4525*$E$4</f>
        <v>0</v>
      </c>
      <c r="P4525" s="14">
        <f>F4525*$F$4</f>
        <v>264</v>
      </c>
      <c r="Q4525" s="14">
        <f>G4525*$G$4</f>
        <v>0</v>
      </c>
      <c r="R4525" s="14">
        <f>H4525*$H$4</f>
        <v>0</v>
      </c>
      <c r="S4525" s="14">
        <f>(N4525/100)*(I4525*$I$4)+(N4525/100)*(J4525*$J$4)</f>
        <v>528.64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396"/>
        <v>656.64</v>
      </c>
      <c r="Y4525" s="14">
        <f t="shared" si="1397"/>
        <v>0</v>
      </c>
      <c r="Z4525" s="14">
        <f t="shared" si="1398"/>
        <v>264</v>
      </c>
      <c r="AA4525" s="14">
        <f t="shared" si="1399"/>
        <v>0</v>
      </c>
      <c r="AB4525" s="14">
        <f>R4525+W4525</f>
        <v>0</v>
      </c>
      <c r="AC4525" s="15">
        <f>ROUND(X4525+Y4525+Z4525+AA4525+AB4525,1)</f>
        <v>920.6</v>
      </c>
      <c r="AD4525" s="48">
        <f>(ROUND(AC4525-AC4524,1)/AC4524)</f>
        <v>0.1145278450363196</v>
      </c>
      <c r="AE4525" s="113"/>
      <c r="AF4525" s="60"/>
    </row>
    <row r="4526" spans="1:32">
      <c r="A4526" s="99" t="s">
        <v>803</v>
      </c>
      <c r="B4526" s="91">
        <v>20</v>
      </c>
      <c r="C4526" s="21" t="s">
        <v>836</v>
      </c>
      <c r="D4526" s="12">
        <v>80</v>
      </c>
      <c r="E4526" s="12">
        <v>0</v>
      </c>
      <c r="F4526" s="12">
        <v>165</v>
      </c>
      <c r="G4526" s="12">
        <v>0</v>
      </c>
      <c r="H4526" s="12">
        <v>0</v>
      </c>
      <c r="I4526" s="13">
        <v>20</v>
      </c>
      <c r="J4526" s="13">
        <v>50</v>
      </c>
      <c r="K4526" s="13">
        <v>0</v>
      </c>
      <c r="L4526" s="13">
        <v>0</v>
      </c>
      <c r="M4526" s="13">
        <v>0</v>
      </c>
      <c r="N4526" s="14">
        <f>D4526*$D$5</f>
        <v>160</v>
      </c>
      <c r="O4526" s="14">
        <f>E4526*$E$5</f>
        <v>0</v>
      </c>
      <c r="P4526" s="14">
        <f>F4526*$F$5</f>
        <v>330</v>
      </c>
      <c r="Q4526" s="14">
        <f>G4526*$G$5</f>
        <v>0</v>
      </c>
      <c r="R4526" s="14">
        <f>H4526*$H$5</f>
        <v>0</v>
      </c>
      <c r="S4526" s="14">
        <f>(N4526/100)*(I4526*$I$5)+(N4526/100)*(J4526*$J$5)</f>
        <v>313.60000000000002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396"/>
        <v>473.6</v>
      </c>
      <c r="Y4526" s="14">
        <f t="shared" si="1397"/>
        <v>0</v>
      </c>
      <c r="Z4526" s="14">
        <f t="shared" si="1398"/>
        <v>330</v>
      </c>
      <c r="AA4526" s="14">
        <f t="shared" si="1399"/>
        <v>0</v>
      </c>
      <c r="AB4526" s="14">
        <f>R4526+W4526</f>
        <v>0</v>
      </c>
      <c r="AC4526" s="15">
        <f t="shared" ref="AC4526:AC4538" si="1406">ROUND(X4526+Y4526+Z4526+AA4526+AB4526,1)</f>
        <v>803.6</v>
      </c>
      <c r="AD4526" s="48">
        <f>(ROUND(AC4526-AC4524,1)/AC4524)</f>
        <v>-2.7118644067796609E-2</v>
      </c>
      <c r="AE4526" s="113"/>
      <c r="AF4526" s="60"/>
    </row>
    <row r="4527" spans="1:32">
      <c r="A4527" s="99" t="s">
        <v>804</v>
      </c>
      <c r="B4527" s="91">
        <v>15</v>
      </c>
      <c r="C4527" s="21" t="s">
        <v>337</v>
      </c>
      <c r="D4527" s="12">
        <v>80</v>
      </c>
      <c r="E4527" s="12">
        <v>0</v>
      </c>
      <c r="F4527" s="12">
        <v>165</v>
      </c>
      <c r="G4527" s="12">
        <v>0</v>
      </c>
      <c r="H4527" s="12">
        <v>0</v>
      </c>
      <c r="I4527" s="13">
        <v>20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D4527*$D$6</f>
        <v>160</v>
      </c>
      <c r="O4527" s="14">
        <f>E4527*$E$6</f>
        <v>0</v>
      </c>
      <c r="P4527" s="14">
        <f>F4527*$F$6</f>
        <v>330</v>
      </c>
      <c r="Q4527" s="14">
        <f>G4527*$G$6</f>
        <v>0</v>
      </c>
      <c r="R4527" s="14">
        <f>H4527*$H$6</f>
        <v>0</v>
      </c>
      <c r="S4527" s="14">
        <f>(N4527/100)*(I4527*$I$6)+(N4527/100)*(J4527*$J$6)</f>
        <v>313.60000000000002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396"/>
        <v>473.6</v>
      </c>
      <c r="Y4527" s="14">
        <f t="shared" si="1397"/>
        <v>0</v>
      </c>
      <c r="Z4527" s="14">
        <f t="shared" si="1398"/>
        <v>330</v>
      </c>
      <c r="AA4527" s="14">
        <f t="shared" si="1399"/>
        <v>0</v>
      </c>
      <c r="AB4527" s="14">
        <f t="shared" ref="AB4527:AB4538" si="1407">R4527+W4527</f>
        <v>0</v>
      </c>
      <c r="AC4527" s="15">
        <f t="shared" si="1406"/>
        <v>803.6</v>
      </c>
      <c r="AD4527" s="48">
        <f>(ROUND(AC4527-AC4524,1)/AC4524)</f>
        <v>-2.7118644067796609E-2</v>
      </c>
      <c r="AE4527" s="113"/>
      <c r="AF4527" s="60"/>
    </row>
    <row r="4528" spans="1:32">
      <c r="A4528" s="99" t="s">
        <v>805</v>
      </c>
      <c r="B4528" s="91">
        <v>15</v>
      </c>
      <c r="C4528" s="21" t="s">
        <v>338</v>
      </c>
      <c r="D4528" s="12">
        <v>80</v>
      </c>
      <c r="E4528" s="12">
        <v>0</v>
      </c>
      <c r="F4528" s="12">
        <v>165</v>
      </c>
      <c r="G4528" s="12">
        <v>0</v>
      </c>
      <c r="H4528" s="12">
        <v>0</v>
      </c>
      <c r="I4528" s="13">
        <v>20</v>
      </c>
      <c r="J4528" s="13">
        <v>50</v>
      </c>
      <c r="K4528" s="13">
        <v>0</v>
      </c>
      <c r="L4528" s="13">
        <v>0</v>
      </c>
      <c r="M4528" s="13">
        <v>0</v>
      </c>
      <c r="N4528" s="14">
        <f>D4528*$D$7</f>
        <v>160</v>
      </c>
      <c r="O4528" s="14">
        <f>E4528*$E$7</f>
        <v>0</v>
      </c>
      <c r="P4528" s="14">
        <f>F4528*$F$7</f>
        <v>330</v>
      </c>
      <c r="Q4528" s="14">
        <f>G4528*$G$7</f>
        <v>0</v>
      </c>
      <c r="R4528" s="14">
        <f>H4528*$H$7</f>
        <v>0</v>
      </c>
      <c r="S4528" s="14">
        <f>(N4528/100)*(I4528*$I$7)+(N4528/100)*(J4528*$J$7)</f>
        <v>313.60000000000002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396"/>
        <v>473.6</v>
      </c>
      <c r="Y4528" s="14">
        <f t="shared" si="1397"/>
        <v>0</v>
      </c>
      <c r="Z4528" s="14">
        <f t="shared" si="1398"/>
        <v>330</v>
      </c>
      <c r="AA4528" s="14">
        <f t="shared" si="1399"/>
        <v>0</v>
      </c>
      <c r="AB4528" s="14">
        <f t="shared" si="1407"/>
        <v>0</v>
      </c>
      <c r="AC4528" s="15">
        <f t="shared" si="1406"/>
        <v>803.6</v>
      </c>
      <c r="AD4528" s="48">
        <f>(ROUND(AC4528-AC4524,1)/AC4524)</f>
        <v>-2.7118644067796609E-2</v>
      </c>
      <c r="AE4528" s="113"/>
      <c r="AF4528" s="60"/>
    </row>
    <row r="4529" spans="1:32">
      <c r="A4529" s="99" t="s">
        <v>655</v>
      </c>
      <c r="B4529" s="91"/>
      <c r="C4529" s="21" t="s">
        <v>339</v>
      </c>
      <c r="D4529" s="12">
        <v>80</v>
      </c>
      <c r="E4529" s="12">
        <v>0</v>
      </c>
      <c r="F4529" s="12">
        <v>165</v>
      </c>
      <c r="G4529" s="12">
        <v>0</v>
      </c>
      <c r="H4529" s="12">
        <v>0</v>
      </c>
      <c r="I4529" s="13">
        <v>20</v>
      </c>
      <c r="J4529" s="13">
        <v>50</v>
      </c>
      <c r="K4529" s="13">
        <v>0</v>
      </c>
      <c r="L4529" s="13">
        <v>0</v>
      </c>
      <c r="M4529" s="13">
        <v>0</v>
      </c>
      <c r="N4529" s="14">
        <f>D4529*$D$8</f>
        <v>160</v>
      </c>
      <c r="O4529" s="14">
        <f>E4529*$E$8</f>
        <v>0</v>
      </c>
      <c r="P4529" s="14">
        <f>F4529*$F$8</f>
        <v>330</v>
      </c>
      <c r="Q4529" s="14">
        <f>G4529*$G$8</f>
        <v>0</v>
      </c>
      <c r="R4529" s="14">
        <f>H4529*$H$8</f>
        <v>0</v>
      </c>
      <c r="S4529" s="14">
        <f>(N4529/100)*(I4529*$I$8)+(N4529/100)*(J4529*$J$8)</f>
        <v>313.60000000000002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396"/>
        <v>473.6</v>
      </c>
      <c r="Y4529" s="14">
        <f t="shared" si="1397"/>
        <v>0</v>
      </c>
      <c r="Z4529" s="14">
        <f t="shared" si="1398"/>
        <v>330</v>
      </c>
      <c r="AA4529" s="14">
        <f t="shared" si="1399"/>
        <v>0</v>
      </c>
      <c r="AB4529" s="14">
        <f t="shared" si="1407"/>
        <v>0</v>
      </c>
      <c r="AC4529" s="15">
        <f t="shared" si="1406"/>
        <v>803.6</v>
      </c>
      <c r="AD4529" s="48">
        <f>(ROUND(AC4529-AC4524,1)/AC4524)</f>
        <v>-2.7118644067796609E-2</v>
      </c>
      <c r="AE4529" s="113"/>
      <c r="AF4529" s="60"/>
    </row>
    <row r="4530" spans="1:32">
      <c r="A4530" s="99" t="s">
        <v>596</v>
      </c>
      <c r="B4530" s="91"/>
      <c r="C4530" s="21" t="s">
        <v>1</v>
      </c>
      <c r="D4530" s="12">
        <v>40</v>
      </c>
      <c r="E4530" s="12">
        <v>200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54</v>
      </c>
      <c r="L4530" s="13">
        <v>0</v>
      </c>
      <c r="M4530" s="13">
        <v>0</v>
      </c>
      <c r="N4530" s="14">
        <f>D4530*$D$9</f>
        <v>52</v>
      </c>
      <c r="O4530" s="14">
        <f>E4530*$E$9</f>
        <v>300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</f>
        <v>109.2</v>
      </c>
      <c r="T4530" s="14">
        <f>(O4530/100)*(K4530*$K$9)</f>
        <v>486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396"/>
        <v>161.19999999999999</v>
      </c>
      <c r="Y4530" s="14">
        <f t="shared" si="1397"/>
        <v>786</v>
      </c>
      <c r="Z4530" s="14">
        <f t="shared" si="1398"/>
        <v>0</v>
      </c>
      <c r="AA4530" s="14">
        <f t="shared" si="1399"/>
        <v>0</v>
      </c>
      <c r="AB4530" s="14">
        <f t="shared" si="1407"/>
        <v>0</v>
      </c>
      <c r="AC4530" s="15">
        <f t="shared" si="1406"/>
        <v>947.2</v>
      </c>
      <c r="AD4530" s="48">
        <f>(ROUND(AC4530-AC4524,1)/AC4524)</f>
        <v>0.1467312348668281</v>
      </c>
      <c r="AE4530" s="113"/>
      <c r="AF4530" s="60"/>
    </row>
    <row r="4531" spans="1:32">
      <c r="A4531" s="99" t="s">
        <v>831</v>
      </c>
      <c r="B4531" s="91"/>
      <c r="C4531" s="21" t="s">
        <v>2</v>
      </c>
      <c r="D4531" s="12">
        <v>40</v>
      </c>
      <c r="E4531" s="12">
        <v>0</v>
      </c>
      <c r="F4531" s="12">
        <v>200</v>
      </c>
      <c r="G4531" s="12">
        <v>0</v>
      </c>
      <c r="H4531" s="12">
        <v>0</v>
      </c>
      <c r="I4531" s="13">
        <v>20</v>
      </c>
      <c r="J4531" s="13">
        <v>50</v>
      </c>
      <c r="K4531" s="13">
        <v>27</v>
      </c>
      <c r="L4531" s="13">
        <v>27</v>
      </c>
      <c r="M4531" s="13">
        <v>0</v>
      </c>
      <c r="N4531" s="14">
        <f>D4531*$D$10</f>
        <v>52</v>
      </c>
      <c r="O4531" s="14">
        <f>E4531*$E$10</f>
        <v>0</v>
      </c>
      <c r="P4531" s="14">
        <f>F4531*$F$10</f>
        <v>300</v>
      </c>
      <c r="Q4531" s="14">
        <f>G4531*$G$10</f>
        <v>0</v>
      </c>
      <c r="R4531" s="14">
        <f>H4531*$H$10</f>
        <v>0</v>
      </c>
      <c r="S4531" s="14">
        <f>(N4531/100)*(I4531*$I$10)+(N4531/100)*(J4531*$J$10)</f>
        <v>109.2</v>
      </c>
      <c r="T4531" s="14">
        <f>(O4531/100)*(K4531*$J$10)</f>
        <v>0</v>
      </c>
      <c r="U4531" s="14">
        <f>(P4531/100)*(K4531*$K$10)+(P4531/100)*(L4531*$L$10)</f>
        <v>486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396"/>
        <v>161.19999999999999</v>
      </c>
      <c r="Y4531" s="14">
        <f t="shared" si="1397"/>
        <v>0</v>
      </c>
      <c r="Z4531" s="14">
        <f t="shared" si="1398"/>
        <v>786</v>
      </c>
      <c r="AA4531" s="14">
        <f t="shared" si="1399"/>
        <v>0</v>
      </c>
      <c r="AB4531" s="14">
        <f t="shared" si="1407"/>
        <v>0</v>
      </c>
      <c r="AC4531" s="15">
        <f t="shared" si="1406"/>
        <v>947.2</v>
      </c>
      <c r="AD4531" s="48">
        <f>(ROUND(AC4531-AC4524,1)/AC4524)</f>
        <v>0.1467312348668281</v>
      </c>
      <c r="AE4531" s="113"/>
      <c r="AF4531" s="60"/>
    </row>
    <row r="4532" spans="1:32">
      <c r="A4532" s="99" t="s">
        <v>832</v>
      </c>
      <c r="B4532" s="91"/>
      <c r="C4532" s="21" t="s">
        <v>3</v>
      </c>
      <c r="D4532" s="12">
        <v>40</v>
      </c>
      <c r="E4532" s="12">
        <v>0</v>
      </c>
      <c r="F4532" s="12">
        <v>0</v>
      </c>
      <c r="G4532" s="12">
        <v>200</v>
      </c>
      <c r="H4532" s="12">
        <v>0</v>
      </c>
      <c r="I4532" s="13">
        <v>20</v>
      </c>
      <c r="J4532" s="13">
        <v>50</v>
      </c>
      <c r="K4532" s="13">
        <v>0</v>
      </c>
      <c r="L4532" s="13">
        <v>54</v>
      </c>
      <c r="M4532" s="13">
        <v>0</v>
      </c>
      <c r="N4532" s="14">
        <f>D4532*$D$11</f>
        <v>52</v>
      </c>
      <c r="O4532" s="14">
        <f>E4532*$E$11</f>
        <v>0</v>
      </c>
      <c r="P4532" s="14">
        <f>F4532*$F$11</f>
        <v>0</v>
      </c>
      <c r="Q4532" s="14">
        <f>G4532*$G$11</f>
        <v>300</v>
      </c>
      <c r="R4532" s="14">
        <f>H4532*$H$11</f>
        <v>0</v>
      </c>
      <c r="S4532" s="14">
        <f>(N4532/100)*(I4532*$I$11)+(N4532/100)*(J4532*$J$11)</f>
        <v>109.2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486</v>
      </c>
      <c r="W4532" s="14">
        <f>(R4532/100)*(K4532*$K$11)+(R4532/100)*(L4532*$L$11)</f>
        <v>0</v>
      </c>
      <c r="X4532" s="14">
        <f t="shared" si="1396"/>
        <v>161.19999999999999</v>
      </c>
      <c r="Y4532" s="14">
        <f t="shared" si="1397"/>
        <v>0</v>
      </c>
      <c r="Z4532" s="14">
        <f t="shared" si="1398"/>
        <v>0</v>
      </c>
      <c r="AA4532" s="14">
        <f t="shared" si="1399"/>
        <v>786</v>
      </c>
      <c r="AB4532" s="14">
        <f t="shared" si="1407"/>
        <v>0</v>
      </c>
      <c r="AC4532" s="15">
        <f t="shared" si="1406"/>
        <v>947.2</v>
      </c>
      <c r="AD4532" s="48">
        <f>(ROUND(AC4532-AC4524,1)/AC4524)</f>
        <v>0.1467312348668281</v>
      </c>
      <c r="AE4532" s="113"/>
      <c r="AF4532" s="60"/>
    </row>
    <row r="4533" spans="1:32">
      <c r="A4533" s="99" t="s">
        <v>833</v>
      </c>
      <c r="B4533" s="91"/>
      <c r="C4533" s="21" t="s">
        <v>4</v>
      </c>
      <c r="D4533" s="12">
        <v>40</v>
      </c>
      <c r="E4533" s="12">
        <v>0</v>
      </c>
      <c r="F4533" s="12">
        <v>0</v>
      </c>
      <c r="G4533" s="12">
        <v>0</v>
      </c>
      <c r="H4533" s="12">
        <v>200</v>
      </c>
      <c r="I4533" s="13">
        <v>20</v>
      </c>
      <c r="J4533" s="13">
        <v>50</v>
      </c>
      <c r="K4533" s="13">
        <v>27</v>
      </c>
      <c r="L4533" s="13">
        <v>27</v>
      </c>
      <c r="M4533" s="13">
        <v>0</v>
      </c>
      <c r="N4533" s="14">
        <f>D4533*$D$12</f>
        <v>52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300</v>
      </c>
      <c r="S4533" s="14">
        <f>(N4533/100)*(I4533*$I$12)+(N4533/100)*(J4533*$J$12)</f>
        <v>109.2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486</v>
      </c>
      <c r="X4533" s="14">
        <f t="shared" si="1396"/>
        <v>161.19999999999999</v>
      </c>
      <c r="Y4533" s="14">
        <f t="shared" si="1397"/>
        <v>0</v>
      </c>
      <c r="Z4533" s="14">
        <f t="shared" si="1398"/>
        <v>0</v>
      </c>
      <c r="AA4533" s="14">
        <f t="shared" si="1399"/>
        <v>0</v>
      </c>
      <c r="AB4533" s="14">
        <f t="shared" si="1407"/>
        <v>786</v>
      </c>
      <c r="AC4533" s="15">
        <f t="shared" si="1406"/>
        <v>947.2</v>
      </c>
      <c r="AD4533" s="48">
        <f>(ROUND(AC4533-AC4524,1)/AC4524)</f>
        <v>0.1467312348668281</v>
      </c>
      <c r="AE4533" s="113"/>
      <c r="AF4533" s="60"/>
    </row>
    <row r="4534" spans="1:32">
      <c r="A4534" s="99" t="s">
        <v>834</v>
      </c>
      <c r="B4534" s="91"/>
      <c r="C4534" s="21" t="s">
        <v>327</v>
      </c>
      <c r="D4534" s="12">
        <v>80</v>
      </c>
      <c r="E4534" s="12">
        <v>0</v>
      </c>
      <c r="F4534" s="12">
        <v>165</v>
      </c>
      <c r="G4534" s="12">
        <v>0</v>
      </c>
      <c r="H4534" s="12">
        <v>0</v>
      </c>
      <c r="I4534" s="13">
        <v>20</v>
      </c>
      <c r="J4534" s="13">
        <v>50</v>
      </c>
      <c r="K4534" s="13">
        <v>0</v>
      </c>
      <c r="L4534" s="13">
        <v>0</v>
      </c>
      <c r="M4534" s="13">
        <v>30</v>
      </c>
      <c r="N4534" s="14">
        <f>D4534*$D$13</f>
        <v>120</v>
      </c>
      <c r="O4534" s="14">
        <f>E4534*$E$13</f>
        <v>0</v>
      </c>
      <c r="P4534" s="14">
        <f>F4534*$F$13</f>
        <v>247.5</v>
      </c>
      <c r="Q4534" s="14">
        <f>G4534*$G$13</f>
        <v>0</v>
      </c>
      <c r="R4534" s="14">
        <f>H4534*$H$13</f>
        <v>0</v>
      </c>
      <c r="S4534" s="14">
        <f>(N4534/100)*(I4534*$I$14)+(N4534/100)*(J4534*$J$14)+(N4534/100)*(M4534*$M$14)</f>
        <v>360</v>
      </c>
      <c r="T4534" s="14">
        <f>(O4534/100)*(K4534*$K$13)+(O4534/100)*(M4534*$M$13)</f>
        <v>0</v>
      </c>
      <c r="U4534" s="14">
        <f>(P4534/100)*(K4534*$K$13)+(P4534/100)*(L4534*$L$13)+(P4534/100)*(M4534*$M$13)</f>
        <v>297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396"/>
        <v>480</v>
      </c>
      <c r="Y4534" s="14">
        <f t="shared" si="1397"/>
        <v>0</v>
      </c>
      <c r="Z4534" s="14">
        <f t="shared" si="1398"/>
        <v>544.5</v>
      </c>
      <c r="AA4534" s="14">
        <f t="shared" si="1399"/>
        <v>0</v>
      </c>
      <c r="AB4534" s="14">
        <f t="shared" si="1407"/>
        <v>0</v>
      </c>
      <c r="AC4534" s="15">
        <f t="shared" si="1406"/>
        <v>1024.5</v>
      </c>
      <c r="AD4534" s="48">
        <f>(ROUND(AC4534-AC4524,1)/AC4524)</f>
        <v>0.24031476997578693</v>
      </c>
      <c r="AE4534" s="113"/>
      <c r="AF4534" s="60"/>
    </row>
    <row r="4535" spans="1:32">
      <c r="A4535" s="99" t="s">
        <v>835</v>
      </c>
      <c r="B4535" s="91"/>
      <c r="C4535" s="21" t="s">
        <v>328</v>
      </c>
      <c r="D4535" s="12">
        <v>130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50</v>
      </c>
      <c r="K4535" s="13">
        <v>60</v>
      </c>
      <c r="L4535" s="13">
        <v>0</v>
      </c>
      <c r="M4535" s="13">
        <v>0</v>
      </c>
      <c r="N4535" s="14">
        <f>D4535*$D$14</f>
        <v>195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760.5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396"/>
        <v>955.5</v>
      </c>
      <c r="Y4535" s="14">
        <f t="shared" si="1397"/>
        <v>0</v>
      </c>
      <c r="Z4535" s="14">
        <f t="shared" si="1398"/>
        <v>0</v>
      </c>
      <c r="AA4535" s="14">
        <f t="shared" si="1399"/>
        <v>0</v>
      </c>
      <c r="AB4535" s="14">
        <f t="shared" si="1407"/>
        <v>0</v>
      </c>
      <c r="AC4535" s="15">
        <f t="shared" si="1406"/>
        <v>955.5</v>
      </c>
      <c r="AD4535" s="48">
        <f>(ROUND(AC4535-AC4524,1)/AC4524)</f>
        <v>0.15677966101694915</v>
      </c>
      <c r="AE4535" s="113"/>
      <c r="AF4535" s="60"/>
    </row>
    <row r="4536" spans="1:32">
      <c r="A4536" s="99"/>
      <c r="B4536" s="91"/>
      <c r="C4536" s="21" t="s">
        <v>329</v>
      </c>
      <c r="D4536" s="12">
        <v>130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50</v>
      </c>
      <c r="K4536" s="13">
        <v>0</v>
      </c>
      <c r="L4536" s="13">
        <v>60</v>
      </c>
      <c r="M4536" s="13">
        <v>0</v>
      </c>
      <c r="N4536" s="14">
        <f>D4536*$D$15</f>
        <v>195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760.5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396"/>
        <v>955.5</v>
      </c>
      <c r="Y4536" s="14">
        <f t="shared" si="1397"/>
        <v>0</v>
      </c>
      <c r="Z4536" s="14">
        <f t="shared" si="1398"/>
        <v>0</v>
      </c>
      <c r="AA4536" s="14">
        <f t="shared" si="1399"/>
        <v>0</v>
      </c>
      <c r="AB4536" s="14">
        <f t="shared" si="1407"/>
        <v>0</v>
      </c>
      <c r="AC4536" s="15">
        <f t="shared" si="1406"/>
        <v>955.5</v>
      </c>
      <c r="AD4536" s="48">
        <f>(ROUND(AC4536-AC4524,1)/AC4524)</f>
        <v>0.15677966101694915</v>
      </c>
      <c r="AE4536" s="113"/>
      <c r="AF4536" s="60"/>
    </row>
    <row r="4537" spans="1:32">
      <c r="A4537" s="99"/>
      <c r="B4537" s="91"/>
      <c r="C4537" s="21" t="s">
        <v>325</v>
      </c>
      <c r="D4537" s="12">
        <v>80</v>
      </c>
      <c r="E4537" s="12">
        <v>0</v>
      </c>
      <c r="F4537" s="12">
        <v>165</v>
      </c>
      <c r="G4537" s="12">
        <v>0</v>
      </c>
      <c r="H4537" s="12">
        <v>0</v>
      </c>
      <c r="I4537" s="13">
        <v>20</v>
      </c>
      <c r="J4537" s="13">
        <v>91</v>
      </c>
      <c r="K4537" s="13">
        <v>0</v>
      </c>
      <c r="L4537" s="13">
        <v>0</v>
      </c>
      <c r="M4537" s="13">
        <v>0</v>
      </c>
      <c r="N4537" s="14">
        <f>D4537*$D$16</f>
        <v>128</v>
      </c>
      <c r="O4537" s="14">
        <f>E4537*$E$16</f>
        <v>0</v>
      </c>
      <c r="P4537" s="14">
        <f>F4537*$F$16</f>
        <v>264</v>
      </c>
      <c r="Q4537" s="14">
        <f>G4537*$G$16</f>
        <v>0</v>
      </c>
      <c r="R4537" s="14">
        <f>H4537*$H$16</f>
        <v>0</v>
      </c>
      <c r="S4537" s="14">
        <f>(N4537/100)*(I4537*$I$16)+(N4537/100)*(J4537*$J$16)</f>
        <v>549.76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396"/>
        <v>677.76</v>
      </c>
      <c r="Y4537" s="14">
        <f t="shared" si="1397"/>
        <v>0</v>
      </c>
      <c r="Z4537" s="14">
        <f t="shared" si="1398"/>
        <v>264</v>
      </c>
      <c r="AA4537" s="14">
        <f t="shared" si="1399"/>
        <v>0</v>
      </c>
      <c r="AB4537" s="14">
        <f t="shared" si="1407"/>
        <v>0</v>
      </c>
      <c r="AC4537" s="15">
        <f t="shared" si="1406"/>
        <v>941.8</v>
      </c>
      <c r="AD4537" s="48">
        <f>(ROUND(AC4537-AC4524,1)/AC4524)</f>
        <v>0.14019370460048425</v>
      </c>
      <c r="AE4537" s="113"/>
      <c r="AF4537" s="60"/>
    </row>
    <row r="4538" spans="1:32">
      <c r="A4538" s="99"/>
      <c r="B4538" s="91"/>
      <c r="C4538" s="21" t="s">
        <v>326</v>
      </c>
      <c r="D4538" s="12">
        <v>80</v>
      </c>
      <c r="E4538" s="12">
        <v>0</v>
      </c>
      <c r="F4538" s="12">
        <v>165</v>
      </c>
      <c r="G4538" s="12">
        <v>0</v>
      </c>
      <c r="H4538" s="12">
        <v>0</v>
      </c>
      <c r="I4538" s="13">
        <v>63</v>
      </c>
      <c r="J4538" s="13">
        <v>50</v>
      </c>
      <c r="K4538" s="13">
        <v>0</v>
      </c>
      <c r="L4538" s="13">
        <v>0</v>
      </c>
      <c r="M4538" s="13">
        <v>0</v>
      </c>
      <c r="N4538" s="14">
        <f>D4538*$D$17</f>
        <v>128</v>
      </c>
      <c r="O4538" s="14">
        <f>E4538*$E$17</f>
        <v>0</v>
      </c>
      <c r="P4538" s="14">
        <f>F4538*$F$17</f>
        <v>264</v>
      </c>
      <c r="Q4538" s="14">
        <f>G4538*$G$17</f>
        <v>0</v>
      </c>
      <c r="R4538" s="14">
        <f>H4538*$H$17</f>
        <v>0</v>
      </c>
      <c r="S4538" s="14">
        <f>(N4538/100)*(I4538*$I$17)+(N4538/100)*(J4538*$J$17)</f>
        <v>426.88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396"/>
        <v>554.88</v>
      </c>
      <c r="Y4538" s="14">
        <f t="shared" si="1397"/>
        <v>0</v>
      </c>
      <c r="Z4538" s="14">
        <f t="shared" si="1398"/>
        <v>264</v>
      </c>
      <c r="AA4538" s="14">
        <f t="shared" si="1399"/>
        <v>0</v>
      </c>
      <c r="AB4538" s="14">
        <f t="shared" si="1407"/>
        <v>0</v>
      </c>
      <c r="AC4538" s="15">
        <f t="shared" si="1406"/>
        <v>818.9</v>
      </c>
      <c r="AD4538" s="48">
        <f>(ROUND(AC4538-AC4524,1)/AC4524)</f>
        <v>-8.5956416464891029E-3</v>
      </c>
      <c r="AE4538" s="113"/>
      <c r="AF4538" s="60"/>
    </row>
    <row r="4539" spans="1:32">
      <c r="A4539" s="106" t="s">
        <v>0</v>
      </c>
      <c r="B4539" s="92" t="s">
        <v>195</v>
      </c>
      <c r="C4539" s="50" t="s">
        <v>241</v>
      </c>
      <c r="D4539" s="11">
        <v>130</v>
      </c>
      <c r="E4539" s="11">
        <v>0</v>
      </c>
      <c r="F4539" s="11">
        <v>0</v>
      </c>
      <c r="G4539" s="11">
        <v>0</v>
      </c>
      <c r="H4539" s="11">
        <v>0</v>
      </c>
      <c r="I4539" s="51">
        <v>20</v>
      </c>
      <c r="J4539" s="51">
        <v>20</v>
      </c>
      <c r="K4539" s="51">
        <v>0</v>
      </c>
      <c r="L4539" s="51">
        <v>50</v>
      </c>
      <c r="M4539" s="51">
        <v>0</v>
      </c>
      <c r="N4539" s="52">
        <f>D4539*$D$3</f>
        <v>260</v>
      </c>
      <c r="O4539" s="52">
        <f>E4539*$E$3</f>
        <v>0</v>
      </c>
      <c r="P4539" s="52">
        <f>F4539*$F$3</f>
        <v>0</v>
      </c>
      <c r="Q4539" s="52">
        <f>G4539*$G$3</f>
        <v>0</v>
      </c>
      <c r="R4539" s="52">
        <f>H4539*$H$3</f>
        <v>0</v>
      </c>
      <c r="S4539" s="52">
        <f>(N4539/100)*(I4539*$I$3)+(N4539/100)*(J4539*$J$3)+(N4539/100)*(L4539*$L$3)</f>
        <v>702</v>
      </c>
      <c r="T4539" s="52">
        <f>(O4539/100)*(K4539*$K$3)</f>
        <v>0</v>
      </c>
      <c r="U4539" s="52">
        <f>(P4539/100)*(K4539*$K$3)+(P4539/100)*(L4539*$L$3)</f>
        <v>0</v>
      </c>
      <c r="V4539" s="52">
        <f>(Q4539/100)*(L4539*$L$3)</f>
        <v>0</v>
      </c>
      <c r="W4539" s="52">
        <f>(R4539/100)*(K4539*$K$3)+(R4539/100)*(L4539*$L$3)</f>
        <v>0</v>
      </c>
      <c r="X4539" s="52">
        <f t="shared" ref="X4539:X4553" si="1408">N4539+S4539</f>
        <v>962</v>
      </c>
      <c r="Y4539" s="52">
        <f t="shared" ref="Y4539:Y4553" si="1409">O4539+T4539</f>
        <v>0</v>
      </c>
      <c r="Z4539" s="52">
        <f t="shared" ref="Z4539:Z4553" si="1410">P4539+U4539</f>
        <v>0</v>
      </c>
      <c r="AA4539" s="52">
        <f t="shared" ref="AA4539:AA4553" si="1411">Q4539+V4539</f>
        <v>0</v>
      </c>
      <c r="AB4539" s="52">
        <f>R4539+W4539</f>
        <v>0</v>
      </c>
      <c r="AC4539" s="53">
        <f>ROUND(X4539+Y4539+Z4539+AA4539+AB4539,1)</f>
        <v>962</v>
      </c>
      <c r="AD4539" s="58" t="s">
        <v>329</v>
      </c>
      <c r="AE4539" s="113"/>
      <c r="AF4539" s="60"/>
    </row>
    <row r="4540" spans="1:32">
      <c r="A4540" s="99" t="s">
        <v>802</v>
      </c>
      <c r="B4540" s="93">
        <v>10</v>
      </c>
      <c r="C4540" s="21" t="s">
        <v>324</v>
      </c>
      <c r="D4540" s="12">
        <v>130</v>
      </c>
      <c r="E4540" s="12">
        <v>0</v>
      </c>
      <c r="F4540" s="12">
        <v>0</v>
      </c>
      <c r="G4540" s="12">
        <v>0</v>
      </c>
      <c r="H4540" s="12">
        <v>0</v>
      </c>
      <c r="I4540" s="13">
        <v>44</v>
      </c>
      <c r="J4540" s="13">
        <v>44</v>
      </c>
      <c r="K4540" s="13">
        <v>0</v>
      </c>
      <c r="L4540" s="13">
        <v>50</v>
      </c>
      <c r="M4540" s="13">
        <v>0</v>
      </c>
      <c r="N4540" s="14">
        <f>D4540*$D$4</f>
        <v>208</v>
      </c>
      <c r="O4540" s="14">
        <f>E4540*$E$4</f>
        <v>0</v>
      </c>
      <c r="P4540" s="14">
        <f>F4540*$F$4</f>
        <v>0</v>
      </c>
      <c r="Q4540" s="14">
        <f>G4540*$G$4</f>
        <v>0</v>
      </c>
      <c r="R4540" s="14">
        <f>H4540*$H$4</f>
        <v>0</v>
      </c>
      <c r="S4540" s="14">
        <f>(N4540/100)*(I4540*$I$4)+(N4540/100)*(J4540*$J$4)+(N4540/100)*(L4540*$L$4)</f>
        <v>952.64</v>
      </c>
      <c r="T4540" s="14">
        <f>(O4540/100)*(K4540*$K$4)</f>
        <v>0</v>
      </c>
      <c r="U4540" s="14">
        <f>(P4540/100)*(K4540*$K$4)+(P4540/100)*(L4540*$L$4)</f>
        <v>0</v>
      </c>
      <c r="V4540" s="14">
        <f>(Q4540/100)*(L4540*$L$4)</f>
        <v>0</v>
      </c>
      <c r="W4540" s="14">
        <f>(R4540/100)*(K4540*$K$4)+(R4540/100)*(L4540*$L$4)</f>
        <v>0</v>
      </c>
      <c r="X4540" s="14">
        <f t="shared" si="1408"/>
        <v>1160.6399999999999</v>
      </c>
      <c r="Y4540" s="14">
        <f t="shared" si="1409"/>
        <v>0</v>
      </c>
      <c r="Z4540" s="14">
        <f t="shared" si="1410"/>
        <v>0</v>
      </c>
      <c r="AA4540" s="14">
        <f t="shared" si="1411"/>
        <v>0</v>
      </c>
      <c r="AB4540" s="14">
        <f>R4540+W4540</f>
        <v>0</v>
      </c>
      <c r="AC4540" s="15">
        <f>ROUND(X4540+Y4540+Z4540+AA4540+AB4540,1)</f>
        <v>1160.5999999999999</v>
      </c>
      <c r="AD4540" s="48">
        <f>(ROUND(AC4540-AC4539,1)/AC4539)</f>
        <v>0.20644490644490643</v>
      </c>
      <c r="AE4540" s="113"/>
      <c r="AF4540" s="60"/>
    </row>
    <row r="4541" spans="1:32">
      <c r="A4541" s="99" t="s">
        <v>803</v>
      </c>
      <c r="B4541" s="93">
        <v>12</v>
      </c>
      <c r="C4541" s="21" t="s">
        <v>836</v>
      </c>
      <c r="D4541" s="12">
        <v>130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20</v>
      </c>
      <c r="K4541" s="13">
        <v>0</v>
      </c>
      <c r="L4541" s="13">
        <v>50</v>
      </c>
      <c r="M4541" s="13">
        <v>0</v>
      </c>
      <c r="N4541" s="14">
        <f>D4541*$D$5</f>
        <v>260</v>
      </c>
      <c r="O4541" s="14">
        <f>E4541*$E$5</f>
        <v>0</v>
      </c>
      <c r="P4541" s="14">
        <f>F4541*$F$5</f>
        <v>0</v>
      </c>
      <c r="Q4541" s="14">
        <f>G4541*$G$5</f>
        <v>0</v>
      </c>
      <c r="R4541" s="14">
        <f>H4541*$H$5</f>
        <v>0</v>
      </c>
      <c r="S4541" s="14">
        <f>(N4541/100)*(I4541*$I$5)+(N4541/100)*(J4541*$J$5)+(N4541/100)*(L4541*$L$5)</f>
        <v>655.20000000000005</v>
      </c>
      <c r="T4541" s="14">
        <f>(O4541/100)*(K4541*$K$5)</f>
        <v>0</v>
      </c>
      <c r="U4541" s="14">
        <f>(P4541/100)*(K4541*$K$5)+(P4541/100)*(L4541*$L$5)</f>
        <v>0</v>
      </c>
      <c r="V4541" s="14">
        <f>(Q4541/100)*(L4541*$L$5)</f>
        <v>0</v>
      </c>
      <c r="W4541" s="14">
        <f>(R4541/100)*(K4541*$K$5)+(R4541/100)*(L4541*$L$5)</f>
        <v>0</v>
      </c>
      <c r="X4541" s="14">
        <f t="shared" si="1408"/>
        <v>915.2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 t="shared" ref="AC4541:AC4553" si="1412">ROUND(X4541+Y4541+Z4541+AA4541+AB4541,1)</f>
        <v>915.2</v>
      </c>
      <c r="AD4541" s="48">
        <f>(ROUND(AC4541-AC4539,1)/AC4539)</f>
        <v>-4.8648648648648644E-2</v>
      </c>
      <c r="AE4541" s="113"/>
      <c r="AF4541" s="60"/>
    </row>
    <row r="4542" spans="1:32">
      <c r="A4542" s="99" t="s">
        <v>804</v>
      </c>
      <c r="B4542" s="93">
        <v>0</v>
      </c>
      <c r="C4542" s="21" t="s">
        <v>337</v>
      </c>
      <c r="D4542" s="12">
        <v>130</v>
      </c>
      <c r="E4542" s="12">
        <v>0</v>
      </c>
      <c r="F4542" s="12">
        <v>0</v>
      </c>
      <c r="G4542" s="12">
        <v>0</v>
      </c>
      <c r="H4542" s="12">
        <v>0</v>
      </c>
      <c r="I4542" s="13">
        <v>20</v>
      </c>
      <c r="J4542" s="13">
        <v>20</v>
      </c>
      <c r="K4542" s="13">
        <v>0</v>
      </c>
      <c r="L4542" s="13">
        <v>50</v>
      </c>
      <c r="M4542" s="13">
        <v>0</v>
      </c>
      <c r="N4542" s="14">
        <f>D4542*$D$6</f>
        <v>260</v>
      </c>
      <c r="O4542" s="14">
        <f>E4542*$E$6</f>
        <v>0</v>
      </c>
      <c r="P4542" s="14">
        <f>F4542*$F$6</f>
        <v>0</v>
      </c>
      <c r="Q4542" s="14">
        <f>G4542*$G$6</f>
        <v>0</v>
      </c>
      <c r="R4542" s="14">
        <f>H4542*$H$6</f>
        <v>0</v>
      </c>
      <c r="S4542" s="14">
        <f>(N4542/100)*(I4542*$I$6)+(N4542/100)*(J4542*$J$6)+(N4542/100)*(L4542*$L$6)</f>
        <v>655.20000000000005</v>
      </c>
      <c r="T4542" s="14">
        <f>(O4542/100)*(K4542*$K$6)</f>
        <v>0</v>
      </c>
      <c r="U4542" s="14">
        <f>(P4542/100)*(K4542*$K$6)+(P4542/100)*(L4542*$L$6)</f>
        <v>0</v>
      </c>
      <c r="V4542" s="14">
        <f>(Q4542/100)*(L4542*$L$6)</f>
        <v>0</v>
      </c>
      <c r="W4542" s="14">
        <f>(R4542/100)*(K4542*$K$6)+(R4542/100)*(L4542*$L$6)</f>
        <v>0</v>
      </c>
      <c r="X4542" s="14">
        <f t="shared" si="1408"/>
        <v>915.2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 t="shared" ref="AB4542:AB4553" si="1413">R4542+W4542</f>
        <v>0</v>
      </c>
      <c r="AC4542" s="15">
        <f t="shared" si="1412"/>
        <v>915.2</v>
      </c>
      <c r="AD4542" s="48">
        <f>(ROUND(AC4542-AC4539,1)/AC4539)</f>
        <v>-4.8648648648648644E-2</v>
      </c>
      <c r="AE4542" s="113"/>
      <c r="AF4542" s="60"/>
    </row>
    <row r="4543" spans="1:32">
      <c r="A4543" s="99" t="s">
        <v>805</v>
      </c>
      <c r="B4543" s="93">
        <v>40</v>
      </c>
      <c r="C4543" s="21" t="s">
        <v>338</v>
      </c>
      <c r="D4543" s="12">
        <v>130</v>
      </c>
      <c r="E4543" s="12">
        <v>0</v>
      </c>
      <c r="F4543" s="12">
        <v>0</v>
      </c>
      <c r="G4543" s="12">
        <v>0</v>
      </c>
      <c r="H4543" s="12">
        <v>0</v>
      </c>
      <c r="I4543" s="13">
        <v>20</v>
      </c>
      <c r="J4543" s="13">
        <v>20</v>
      </c>
      <c r="K4543" s="13">
        <v>0</v>
      </c>
      <c r="L4543" s="13">
        <v>50</v>
      </c>
      <c r="M4543" s="13">
        <v>0</v>
      </c>
      <c r="N4543" s="14">
        <f>D4543*$D$7</f>
        <v>260</v>
      </c>
      <c r="O4543" s="14">
        <f>E4543*$E$7</f>
        <v>0</v>
      </c>
      <c r="P4543" s="14">
        <f>F4543*$F$7</f>
        <v>0</v>
      </c>
      <c r="Q4543" s="14">
        <f>G4543*$G$7</f>
        <v>0</v>
      </c>
      <c r="R4543" s="14">
        <f>H4543*$H$7</f>
        <v>0</v>
      </c>
      <c r="S4543" s="14">
        <f>(N4543/100)*(I4543*$I$7)+(N4543/100)*(J4543*$J$7)+(N4543/100)*(L4543*$L$7)</f>
        <v>655.20000000000005</v>
      </c>
      <c r="T4543" s="14">
        <f>(O4543/100)*(K4543*$K$7)</f>
        <v>0</v>
      </c>
      <c r="U4543" s="14">
        <f>(P4543/100)*(K4543*$K$7)+(P4543/100)*(L4543*$L$7)</f>
        <v>0</v>
      </c>
      <c r="V4543" s="14">
        <f>(Q4543/100)*(L4543*$L$7)</f>
        <v>0</v>
      </c>
      <c r="W4543" s="14">
        <f>(R4543/100)*(K4543*$K$7)+(R4543/100)*(L4543*$L$7)</f>
        <v>0</v>
      </c>
      <c r="X4543" s="14">
        <f t="shared" si="1408"/>
        <v>915.2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si="1413"/>
        <v>0</v>
      </c>
      <c r="AC4543" s="15">
        <f t="shared" si="1412"/>
        <v>915.2</v>
      </c>
      <c r="AD4543" s="48">
        <f>(ROUND(AC4543-AC4539,1)/AC4539)</f>
        <v>-4.8648648648648644E-2</v>
      </c>
      <c r="AE4543" s="113"/>
      <c r="AF4543" s="60"/>
    </row>
    <row r="4544" spans="1:32">
      <c r="A4544" s="99" t="s">
        <v>655</v>
      </c>
      <c r="B4544" s="93"/>
      <c r="C4544" s="21" t="s">
        <v>339</v>
      </c>
      <c r="D4544" s="12">
        <v>130</v>
      </c>
      <c r="E4544" s="12">
        <v>0</v>
      </c>
      <c r="F4544" s="12">
        <v>0</v>
      </c>
      <c r="G4544" s="12">
        <v>0</v>
      </c>
      <c r="H4544" s="12">
        <v>0</v>
      </c>
      <c r="I4544" s="13">
        <v>20</v>
      </c>
      <c r="J4544" s="13">
        <v>20</v>
      </c>
      <c r="K4544" s="13">
        <v>0</v>
      </c>
      <c r="L4544" s="13">
        <v>50</v>
      </c>
      <c r="M4544" s="13">
        <v>0</v>
      </c>
      <c r="N4544" s="14">
        <f>D4544*$D$8</f>
        <v>260</v>
      </c>
      <c r="O4544" s="14">
        <f>E4544*$E$8</f>
        <v>0</v>
      </c>
      <c r="P4544" s="14">
        <f>F4544*$F$8</f>
        <v>0</v>
      </c>
      <c r="Q4544" s="14">
        <f>G4544*$G$8</f>
        <v>0</v>
      </c>
      <c r="R4544" s="14">
        <f>H4544*$H$8</f>
        <v>0</v>
      </c>
      <c r="S4544" s="14">
        <f>(N4544/100)*(I4544*$I$8)+(N4544/100)*(J4544*$J$8)+(N4544/100)*(L4544*$L$8)</f>
        <v>655.20000000000005</v>
      </c>
      <c r="T4544" s="14">
        <f>(O4544/100)*(K4544*$K$8)</f>
        <v>0</v>
      </c>
      <c r="U4544" s="14">
        <f>(P4544/100)*(K4544*$K$8)+(P4544/100)*(L4544*$L$8)</f>
        <v>0</v>
      </c>
      <c r="V4544" s="14">
        <f>(Q4544/100)*(L4544*$L$8)</f>
        <v>0</v>
      </c>
      <c r="W4544" s="14">
        <f>(R4544/100)*(K4544*$K$8)+(R4544/100)*(L4544*$L$8)</f>
        <v>0</v>
      </c>
      <c r="X4544" s="14">
        <f t="shared" si="1408"/>
        <v>915.2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915.2</v>
      </c>
      <c r="AD4544" s="48">
        <f>(ROUND(AC4544-AC4539,1)/AC4539)</f>
        <v>-4.8648648648648644E-2</v>
      </c>
      <c r="AE4544" s="113"/>
      <c r="AF4544" s="60"/>
    </row>
    <row r="4545" spans="1:32">
      <c r="A4545" s="99" t="s">
        <v>596</v>
      </c>
      <c r="B4545" s="93"/>
      <c r="C4545" s="21" t="s">
        <v>1</v>
      </c>
      <c r="D4545" s="12">
        <v>65</v>
      </c>
      <c r="E4545" s="12">
        <v>240</v>
      </c>
      <c r="F4545" s="12">
        <v>0</v>
      </c>
      <c r="G4545" s="12">
        <v>0</v>
      </c>
      <c r="H4545" s="12">
        <v>0</v>
      </c>
      <c r="I4545" s="13">
        <v>20</v>
      </c>
      <c r="J4545" s="13">
        <v>20</v>
      </c>
      <c r="K4545" s="13">
        <v>50</v>
      </c>
      <c r="L4545" s="13">
        <v>0</v>
      </c>
      <c r="M4545" s="13">
        <v>0</v>
      </c>
      <c r="N4545" s="14">
        <f>D4545*$D$9</f>
        <v>84.5</v>
      </c>
      <c r="O4545" s="14">
        <f>E4545*$E$9</f>
        <v>360</v>
      </c>
      <c r="P4545" s="14">
        <f>F4545*$F$9</f>
        <v>0</v>
      </c>
      <c r="Q4545" s="14">
        <f>G4545*$G$9</f>
        <v>0</v>
      </c>
      <c r="R4545" s="14">
        <f>H4545*$H$9</f>
        <v>0</v>
      </c>
      <c r="S4545" s="14">
        <f>(N4545/100)*(I4545*$I$9)+(N4545/100)*(J4545*$J$9)+(N4545/100)*(L4545*$L$9)</f>
        <v>101.39999999999999</v>
      </c>
      <c r="T4545" s="14">
        <f>(O4545/100)*(K4545*$K$9)</f>
        <v>540</v>
      </c>
      <c r="U4545" s="14">
        <f>(P4545/100)*(K4545*$K$9)+(P4545/100)*(L4545*$L$9)</f>
        <v>0</v>
      </c>
      <c r="V4545" s="14">
        <f>(Q4545/100)*(L4545*$L$9)</f>
        <v>0</v>
      </c>
      <c r="W4545" s="14">
        <f>(R4545/100)*(K4545*$K$9)+(R4545/100)*(L4545*$L$9)</f>
        <v>0</v>
      </c>
      <c r="X4545" s="14">
        <f t="shared" si="1408"/>
        <v>185.89999999999998</v>
      </c>
      <c r="Y4545" s="14">
        <f t="shared" si="1409"/>
        <v>900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1085.9000000000001</v>
      </c>
      <c r="AD4545" s="48">
        <f>(ROUND(AC4545-AC4539,1)/AC4539)</f>
        <v>0.12879417879417879</v>
      </c>
      <c r="AE4545" s="113"/>
      <c r="AF4545" s="60"/>
    </row>
    <row r="4546" spans="1:32">
      <c r="A4546" s="99" t="s">
        <v>831</v>
      </c>
      <c r="B4546" s="93"/>
      <c r="C4546" s="21" t="s">
        <v>2</v>
      </c>
      <c r="D4546" s="12">
        <v>65</v>
      </c>
      <c r="E4546" s="12">
        <v>0</v>
      </c>
      <c r="F4546" s="12">
        <v>240</v>
      </c>
      <c r="G4546" s="12">
        <v>0</v>
      </c>
      <c r="H4546" s="12">
        <v>0</v>
      </c>
      <c r="I4546" s="13">
        <v>20</v>
      </c>
      <c r="J4546" s="13">
        <v>20</v>
      </c>
      <c r="K4546" s="13">
        <v>25</v>
      </c>
      <c r="L4546" s="13">
        <v>25</v>
      </c>
      <c r="M4546" s="13">
        <v>0</v>
      </c>
      <c r="N4546" s="14">
        <f>D4546*$D$10</f>
        <v>84.5</v>
      </c>
      <c r="O4546" s="14">
        <f>E4546*$E$10</f>
        <v>0</v>
      </c>
      <c r="P4546" s="14">
        <f>F4546*$F$10</f>
        <v>360</v>
      </c>
      <c r="Q4546" s="14">
        <f>G4546*$G$10</f>
        <v>0</v>
      </c>
      <c r="R4546" s="14">
        <f>H4546*$H$10</f>
        <v>0</v>
      </c>
      <c r="S4546" s="14">
        <f>(N4546/100)*(I4546*$I$10)+(N4546/100)*(J4546*$J$10)+(N4546/100)*(L4546*$L$10)</f>
        <v>164.77499999999998</v>
      </c>
      <c r="T4546" s="14">
        <f>(O4546/100)*(K4546*$J$10)</f>
        <v>0</v>
      </c>
      <c r="U4546" s="14">
        <f>(P4546/100)*(K4546*$K$10)+(P4546/100)*(L4546*$L$10)</f>
        <v>540</v>
      </c>
      <c r="V4546" s="14">
        <f>(Q4546/100)*(L4546*$L$10)</f>
        <v>0</v>
      </c>
      <c r="W4546" s="14">
        <f>(R4546/100)*(K4546*$K$10)+(R4546/100)*(L4546*$L$10)</f>
        <v>0</v>
      </c>
      <c r="X4546" s="14">
        <f t="shared" si="1408"/>
        <v>249.27499999999998</v>
      </c>
      <c r="Y4546" s="14">
        <f t="shared" si="1409"/>
        <v>0</v>
      </c>
      <c r="Z4546" s="14">
        <f t="shared" si="1410"/>
        <v>900</v>
      </c>
      <c r="AA4546" s="14">
        <f t="shared" si="1411"/>
        <v>0</v>
      </c>
      <c r="AB4546" s="14">
        <f t="shared" si="1413"/>
        <v>0</v>
      </c>
      <c r="AC4546" s="15">
        <f t="shared" si="1412"/>
        <v>1149.3</v>
      </c>
      <c r="AD4546" s="48">
        <f>(ROUND(AC4546-AC4539,1)/AC4539)</f>
        <v>0.19469854469854472</v>
      </c>
      <c r="AE4546" s="113"/>
      <c r="AF4546" s="60"/>
    </row>
    <row r="4547" spans="1:32">
      <c r="A4547" s="99" t="s">
        <v>832</v>
      </c>
      <c r="B4547" s="93"/>
      <c r="C4547" s="21" t="s">
        <v>3</v>
      </c>
      <c r="D4547" s="12">
        <v>65</v>
      </c>
      <c r="E4547" s="12">
        <v>0</v>
      </c>
      <c r="F4547" s="12">
        <v>0</v>
      </c>
      <c r="G4547" s="12">
        <v>240</v>
      </c>
      <c r="H4547" s="12">
        <v>0</v>
      </c>
      <c r="I4547" s="13">
        <v>20</v>
      </c>
      <c r="J4547" s="13">
        <v>20</v>
      </c>
      <c r="K4547" s="13">
        <v>0</v>
      </c>
      <c r="L4547" s="13">
        <v>50</v>
      </c>
      <c r="M4547" s="13">
        <v>0</v>
      </c>
      <c r="N4547" s="14">
        <f>D4547*$D$11</f>
        <v>84.5</v>
      </c>
      <c r="O4547" s="14">
        <f>E4547*$E$11</f>
        <v>0</v>
      </c>
      <c r="P4547" s="14">
        <f>F4547*$F$11</f>
        <v>0</v>
      </c>
      <c r="Q4547" s="14">
        <f>G4547*$G$11</f>
        <v>360</v>
      </c>
      <c r="R4547" s="14">
        <f>H4547*$H$11</f>
        <v>0</v>
      </c>
      <c r="S4547" s="14">
        <f>(N4547/100)*(I4547*$I$11)+(N4547/100)*(J4547*$J$11)+(N4547/100)*(L4547*$L$11)</f>
        <v>228.14999999999998</v>
      </c>
      <c r="T4547" s="14">
        <f>(O4547/100)*(K4547*$K$11)</f>
        <v>0</v>
      </c>
      <c r="U4547" s="14">
        <f>(P4547/100)*(K4547*$K$11)+(P4547/100)*(L4547*$L$11)</f>
        <v>0</v>
      </c>
      <c r="V4547" s="14">
        <f>(Q4547/100)*(L4547*$L$11)</f>
        <v>540</v>
      </c>
      <c r="W4547" s="14">
        <f>(R4547/100)*(K4547*$K$11)+(R4547/100)*(L4547*$L$11)</f>
        <v>0</v>
      </c>
      <c r="X4547" s="14">
        <f t="shared" si="1408"/>
        <v>312.64999999999998</v>
      </c>
      <c r="Y4547" s="14">
        <f t="shared" si="1409"/>
        <v>0</v>
      </c>
      <c r="Z4547" s="14">
        <f t="shared" si="1410"/>
        <v>0</v>
      </c>
      <c r="AA4547" s="14">
        <f t="shared" si="1411"/>
        <v>900</v>
      </c>
      <c r="AB4547" s="14">
        <f t="shared" si="1413"/>
        <v>0</v>
      </c>
      <c r="AC4547" s="15">
        <f t="shared" si="1412"/>
        <v>1212.7</v>
      </c>
      <c r="AD4547" s="48">
        <f>(ROUND(AC4547-AC4539,1)/AC4539)</f>
        <v>0.26060291060291058</v>
      </c>
      <c r="AE4547" s="113"/>
      <c r="AF4547" s="60"/>
    </row>
    <row r="4548" spans="1:32">
      <c r="A4548" s="99" t="s">
        <v>833</v>
      </c>
      <c r="B4548" s="93"/>
      <c r="C4548" s="21" t="s">
        <v>4</v>
      </c>
      <c r="D4548" s="12">
        <v>65</v>
      </c>
      <c r="E4548" s="12">
        <v>0</v>
      </c>
      <c r="F4548" s="12">
        <v>0</v>
      </c>
      <c r="G4548" s="12">
        <v>0</v>
      </c>
      <c r="H4548" s="12">
        <v>240</v>
      </c>
      <c r="I4548" s="13">
        <v>20</v>
      </c>
      <c r="J4548" s="13">
        <v>20</v>
      </c>
      <c r="K4548" s="13">
        <v>25</v>
      </c>
      <c r="L4548" s="13">
        <v>25</v>
      </c>
      <c r="M4548" s="13">
        <v>0</v>
      </c>
      <c r="N4548" s="14">
        <f>D4548*$D$12</f>
        <v>84.5</v>
      </c>
      <c r="O4548" s="14">
        <f>E4548*$E$12</f>
        <v>0</v>
      </c>
      <c r="P4548" s="14">
        <f>F4548*$F$12</f>
        <v>0</v>
      </c>
      <c r="Q4548" s="14">
        <f>G4548*$G$12</f>
        <v>0</v>
      </c>
      <c r="R4548" s="14">
        <f>H4548*$H$12</f>
        <v>360</v>
      </c>
      <c r="S4548" s="14">
        <f>(N4548/100)*(I4548*$I$12)+(N4548/100)*(J4548*$J$12)+(N4548/100)*(L4548*$L$12)</f>
        <v>164.77499999999998</v>
      </c>
      <c r="T4548" s="14">
        <f>(O4548/100)*(K4548*$K$12)</f>
        <v>0</v>
      </c>
      <c r="U4548" s="14">
        <f>(P4548/100)*(K4548*$K$12)+(P4548/100)*(L4548*$L$12)</f>
        <v>0</v>
      </c>
      <c r="V4548" s="14">
        <f>(Q4548/100)*(L4548*$L$12)</f>
        <v>0</v>
      </c>
      <c r="W4548" s="14">
        <f>(R4548/100)*(K4548*$K$12)+(R4548/100)*(L4548*$L$12)</f>
        <v>540</v>
      </c>
      <c r="X4548" s="14">
        <f t="shared" si="1408"/>
        <v>249.27499999999998</v>
      </c>
      <c r="Y4548" s="14">
        <f t="shared" si="1409"/>
        <v>0</v>
      </c>
      <c r="Z4548" s="14">
        <f t="shared" si="1410"/>
        <v>0</v>
      </c>
      <c r="AA4548" s="14">
        <f t="shared" si="1411"/>
        <v>0</v>
      </c>
      <c r="AB4548" s="14">
        <f t="shared" si="1413"/>
        <v>900</v>
      </c>
      <c r="AC4548" s="15">
        <f t="shared" si="1412"/>
        <v>1149.3</v>
      </c>
      <c r="AD4548" s="48">
        <f>(ROUND(AC4548-AC4539,1)/AC4539)</f>
        <v>0.19469854469854472</v>
      </c>
      <c r="AE4548" s="113"/>
      <c r="AF4548" s="60"/>
    </row>
    <row r="4549" spans="1:32">
      <c r="A4549" s="99" t="s">
        <v>834</v>
      </c>
      <c r="B4549" s="93"/>
      <c r="C4549" s="21" t="s">
        <v>327</v>
      </c>
      <c r="D4549" s="12">
        <v>130</v>
      </c>
      <c r="E4549" s="12">
        <v>0</v>
      </c>
      <c r="F4549" s="12">
        <v>0</v>
      </c>
      <c r="G4549" s="12">
        <v>0</v>
      </c>
      <c r="H4549" s="12">
        <v>0</v>
      </c>
      <c r="I4549" s="13">
        <v>20</v>
      </c>
      <c r="J4549" s="13">
        <v>20</v>
      </c>
      <c r="K4549" s="13">
        <v>0</v>
      </c>
      <c r="L4549" s="13">
        <v>50</v>
      </c>
      <c r="M4549" s="13">
        <v>25</v>
      </c>
      <c r="N4549" s="14">
        <f>D4549*$D$13</f>
        <v>195</v>
      </c>
      <c r="O4549" s="14">
        <f>E4549*$E$13</f>
        <v>0</v>
      </c>
      <c r="P4549" s="14">
        <f>F4549*$F$13</f>
        <v>0</v>
      </c>
      <c r="Q4549" s="14">
        <f>G4549*$G$13</f>
        <v>0</v>
      </c>
      <c r="R4549" s="14">
        <f>H4549*$H$13</f>
        <v>0</v>
      </c>
      <c r="S4549" s="14">
        <f>(N4549/100)*(I4549*$I$13)+(N4549/100)*(J4549*$J$13)+(N4549/100)*(M4549*$M$13)+(N4549/100)*(L4549*$L$13)</f>
        <v>721.5</v>
      </c>
      <c r="T4549" s="14">
        <f>(O4549/100)*(K4549*$K$13)+(O4549/100)*(M4549*$M$13)</f>
        <v>0</v>
      </c>
      <c r="U4549" s="14">
        <f>(P4549/100)*(K4549*$K$13)+(P4549/100)*(L4549*$L$13)+(P4549/100)*(M4549*$M$13)</f>
        <v>0</v>
      </c>
      <c r="V4549" s="14">
        <f>(Q4549/100)*(L4549*$L$13)+(Q4549/100)*(M4549*$M$13)</f>
        <v>0</v>
      </c>
      <c r="W4549" s="14">
        <f>(R4549/100)*(K4549*$K$13)+(R4549/100)*(L4549*$L$13)+(R4549/100)*(M4549*$M$13)</f>
        <v>0</v>
      </c>
      <c r="X4549" s="14">
        <f t="shared" si="1408"/>
        <v>916.5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0</v>
      </c>
      <c r="AC4549" s="15">
        <f t="shared" si="1412"/>
        <v>916.5</v>
      </c>
      <c r="AD4549" s="48">
        <f>(ROUND(AC4549-AC4539,1)/AC4539)</f>
        <v>-4.72972972972973E-2</v>
      </c>
      <c r="AE4549" s="113"/>
      <c r="AF4549" s="60"/>
    </row>
    <row r="4550" spans="1:32">
      <c r="A4550" s="99" t="s">
        <v>835</v>
      </c>
      <c r="B4550" s="93"/>
      <c r="C4550" s="21" t="s">
        <v>328</v>
      </c>
      <c r="D4550" s="12">
        <v>192</v>
      </c>
      <c r="E4550" s="12">
        <v>0</v>
      </c>
      <c r="F4550" s="12">
        <v>0</v>
      </c>
      <c r="G4550" s="12">
        <v>0</v>
      </c>
      <c r="H4550" s="12">
        <v>0</v>
      </c>
      <c r="I4550" s="13">
        <v>20</v>
      </c>
      <c r="J4550" s="13">
        <v>20</v>
      </c>
      <c r="K4550" s="13">
        <v>50</v>
      </c>
      <c r="L4550" s="13">
        <v>0</v>
      </c>
      <c r="M4550" s="13">
        <v>0</v>
      </c>
      <c r="N4550" s="14">
        <f>D4550*$D$14</f>
        <v>288</v>
      </c>
      <c r="O4550" s="14">
        <f>E4550*$E$14</f>
        <v>0</v>
      </c>
      <c r="P4550" s="14">
        <f>F4550*$F$14</f>
        <v>0</v>
      </c>
      <c r="Q4550" s="14">
        <f>G4550*$G$14</f>
        <v>0</v>
      </c>
      <c r="R4550" s="14">
        <f>H4550*$H$14</f>
        <v>0</v>
      </c>
      <c r="S4550" s="14">
        <f>(N4550/100)*(I4550*$I$14)+(N4550/100)*(J4550*$J$14)+(N4550/100)*(K4550*$K$14)</f>
        <v>777.59999999999991</v>
      </c>
      <c r="T4550" s="14">
        <f>(O4550/100)*(K4550*$K$14)</f>
        <v>0</v>
      </c>
      <c r="U4550" s="14">
        <f>(P4550/100)*(K4550*$K$14)+(P4550/100)*(L4550*$L$14)</f>
        <v>0</v>
      </c>
      <c r="V4550" s="14">
        <f>(Q4550/100)*(L4550*$L$14)</f>
        <v>0</v>
      </c>
      <c r="W4550" s="14">
        <f>(R4550/100)*(K4550*$L$14)+(R4550/100)*(L4550*$M$14)</f>
        <v>0</v>
      </c>
      <c r="X4550" s="14">
        <f t="shared" si="1408"/>
        <v>1065.5999999999999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1065.5999999999999</v>
      </c>
      <c r="AD4550" s="48">
        <f>(ROUND(AC4550-AC4539,1)/AC4539)</f>
        <v>0.10769230769230768</v>
      </c>
      <c r="AE4550" s="113"/>
      <c r="AF4550" s="60"/>
    </row>
    <row r="4551" spans="1:32">
      <c r="A4551" s="99"/>
      <c r="B4551" s="93" t="s">
        <v>877</v>
      </c>
      <c r="C4551" s="21" t="s">
        <v>329</v>
      </c>
      <c r="D4551" s="12">
        <v>192</v>
      </c>
      <c r="E4551" s="12">
        <v>0</v>
      </c>
      <c r="F4551" s="12">
        <v>0</v>
      </c>
      <c r="G4551" s="12">
        <v>0</v>
      </c>
      <c r="H4551" s="12">
        <v>0</v>
      </c>
      <c r="I4551" s="13">
        <v>20</v>
      </c>
      <c r="J4551" s="13">
        <v>20</v>
      </c>
      <c r="K4551" s="13">
        <v>0</v>
      </c>
      <c r="L4551" s="13">
        <v>50</v>
      </c>
      <c r="M4551" s="13">
        <v>0</v>
      </c>
      <c r="N4551" s="14">
        <f>D4551*$D$15</f>
        <v>288</v>
      </c>
      <c r="O4551" s="14">
        <f>E4551*$E$15</f>
        <v>0</v>
      </c>
      <c r="P4551" s="14">
        <f>F4551*$F$15</f>
        <v>0</v>
      </c>
      <c r="Q4551" s="14">
        <f>G4551*$G$15</f>
        <v>0</v>
      </c>
      <c r="R4551" s="14">
        <f>H4551*$H$15</f>
        <v>0</v>
      </c>
      <c r="S4551" s="14">
        <f>(N4551/100)*(I4551*$I$15)+(N4551/100)*(J4551*$J$15)+(N4551/100)*(L4551*$L$15)</f>
        <v>777.59999999999991</v>
      </c>
      <c r="T4551" s="14">
        <f>(O4551/100)*(K4551*$K$15)</f>
        <v>0</v>
      </c>
      <c r="U4551" s="14">
        <f>(P4551/100)*(K4551*$K$15)+(P4551/100)*(L4551*$L$15)</f>
        <v>0</v>
      </c>
      <c r="V4551" s="14">
        <f>(Q4551/100)*(L4551*$L$15)</f>
        <v>0</v>
      </c>
      <c r="W4551" s="14">
        <f>(R4551/100)*(K4551*$K$15)+(R4551/100)*(L4551*$L$15)</f>
        <v>0</v>
      </c>
      <c r="X4551" s="14">
        <f t="shared" si="1408"/>
        <v>1065.5999999999999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1065.5999999999999</v>
      </c>
      <c r="AD4551" s="48">
        <f>(ROUND(AC4551-AC4539,1)/AC4539)</f>
        <v>0.10769230769230768</v>
      </c>
      <c r="AE4551" s="113"/>
      <c r="AF4551" s="60"/>
    </row>
    <row r="4552" spans="1:32">
      <c r="A4552" s="99"/>
      <c r="B4552" s="93"/>
      <c r="C4552" s="21" t="s">
        <v>325</v>
      </c>
      <c r="D4552" s="12">
        <v>130</v>
      </c>
      <c r="E4552" s="12">
        <v>0</v>
      </c>
      <c r="F4552" s="12">
        <v>0</v>
      </c>
      <c r="G4552" s="12">
        <v>0</v>
      </c>
      <c r="H4552" s="12">
        <v>0</v>
      </c>
      <c r="I4552" s="13">
        <v>20</v>
      </c>
      <c r="J4552" s="13">
        <v>54</v>
      </c>
      <c r="K4552" s="13">
        <v>0</v>
      </c>
      <c r="L4552" s="13">
        <v>50</v>
      </c>
      <c r="M4552" s="13">
        <v>0</v>
      </c>
      <c r="N4552" s="14">
        <f>D4552*$D$16</f>
        <v>208</v>
      </c>
      <c r="O4552" s="14">
        <f>E4552*$E$16</f>
        <v>0</v>
      </c>
      <c r="P4552" s="14">
        <f>F4552*$F$16</f>
        <v>0</v>
      </c>
      <c r="Q4552" s="14">
        <f>G4552*$G$16</f>
        <v>0</v>
      </c>
      <c r="R4552" s="14">
        <f>H4552*$H$16</f>
        <v>0</v>
      </c>
      <c r="S4552" s="14">
        <f>(N4552/100)*(I4552*$I$16)+(N4552/100)*(J4552*$J$16)+(N4552/100)*(L4552*$L$16)</f>
        <v>859.04</v>
      </c>
      <c r="T4552" s="14">
        <f>(O4552/100)*(K4552*$K$16)</f>
        <v>0</v>
      </c>
      <c r="U4552" s="14">
        <f>(P4552/100)*(K4552*$K$16)+(P4552/100)*(L4552*$L$16)</f>
        <v>0</v>
      </c>
      <c r="V4552" s="14">
        <f>(Q4552/100)*(L4552*$L$16)</f>
        <v>0</v>
      </c>
      <c r="W4552" s="14">
        <f>(R4552/100)*(K4552*$K$16)+(R4552/100)*(L4552*$L$16)</f>
        <v>0</v>
      </c>
      <c r="X4552" s="14">
        <f t="shared" si="1408"/>
        <v>1067.04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1067</v>
      </c>
      <c r="AD4552" s="48">
        <f>(ROUND(AC4552-AC4539,1)/AC4539)</f>
        <v>0.10914760914760915</v>
      </c>
      <c r="AE4552" s="113"/>
      <c r="AF4552" s="60"/>
    </row>
    <row r="4553" spans="1:32">
      <c r="A4553" s="99"/>
      <c r="B4553" s="93"/>
      <c r="C4553" s="21" t="s">
        <v>326</v>
      </c>
      <c r="D4553" s="12">
        <v>130</v>
      </c>
      <c r="E4553" s="12">
        <v>0</v>
      </c>
      <c r="F4553" s="12">
        <v>0</v>
      </c>
      <c r="G4553" s="12">
        <v>0</v>
      </c>
      <c r="H4553" s="12">
        <v>0</v>
      </c>
      <c r="I4553" s="13">
        <v>54</v>
      </c>
      <c r="J4553" s="13">
        <v>20</v>
      </c>
      <c r="K4553" s="13">
        <v>0</v>
      </c>
      <c r="L4553" s="13">
        <v>50</v>
      </c>
      <c r="M4553" s="13">
        <v>0</v>
      </c>
      <c r="N4553" s="14">
        <f>D4553*$D$17</f>
        <v>208</v>
      </c>
      <c r="O4553" s="14">
        <f>E4553*$E$17</f>
        <v>0</v>
      </c>
      <c r="P4553" s="14">
        <f>F4553*$F$17</f>
        <v>0</v>
      </c>
      <c r="Q4553" s="14">
        <f>G4553*$G$17</f>
        <v>0</v>
      </c>
      <c r="R4553" s="14">
        <f>H4553*$H$17</f>
        <v>0</v>
      </c>
      <c r="S4553" s="14">
        <f>(N4553/100)*(I4553*$I$17)+(N4553/100)*(J4553*$J$17)+(N4553/100)*(L4553*$L$17)</f>
        <v>859.04</v>
      </c>
      <c r="T4553" s="14">
        <f>(O4553/100)*(K4553*$K$17)</f>
        <v>0</v>
      </c>
      <c r="U4553" s="14">
        <f>(P4553/100)*(K4553*$K$17)+(P4553/100)*(L4553*$L$17)</f>
        <v>0</v>
      </c>
      <c r="V4553" s="14">
        <f>(Q4553/100)*(L4553*$L$17)</f>
        <v>0</v>
      </c>
      <c r="W4553" s="14">
        <f>(R4553/100)*(K4553*$K$17)+(R4553/100)*(L4553*$L$17)</f>
        <v>0</v>
      </c>
      <c r="X4553" s="14">
        <f t="shared" si="1408"/>
        <v>1067.04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1067</v>
      </c>
      <c r="AD4553" s="48">
        <f>(ROUND(AC4553-AC4539,1)/AC4539)</f>
        <v>0.10914760914760915</v>
      </c>
      <c r="AE4553" s="113"/>
      <c r="AF4553" s="60"/>
    </row>
    <row r="4554" spans="1:32">
      <c r="A4554" s="107"/>
      <c r="B4554" s="152" t="s">
        <v>196</v>
      </c>
      <c r="C4554" s="152"/>
      <c r="D4554" s="152"/>
      <c r="E4554" s="152"/>
      <c r="F4554" s="152"/>
      <c r="G4554" s="152"/>
      <c r="H4554" s="152"/>
      <c r="I4554" s="152"/>
      <c r="J4554" s="152"/>
      <c r="K4554" s="152"/>
      <c r="L4554" s="152"/>
      <c r="M4554" s="152"/>
      <c r="N4554" s="152"/>
      <c r="O4554" s="152"/>
      <c r="P4554" s="152"/>
      <c r="Q4554" s="152"/>
      <c r="R4554" s="152"/>
      <c r="S4554" s="152"/>
      <c r="T4554" s="152"/>
      <c r="U4554" s="152"/>
      <c r="V4554" s="152"/>
      <c r="W4554" s="152"/>
      <c r="X4554" s="152"/>
      <c r="Y4554" s="152"/>
      <c r="Z4554" s="152"/>
      <c r="AA4554" s="152"/>
      <c r="AB4554" s="152"/>
      <c r="AC4554" s="18">
        <v>500</v>
      </c>
      <c r="AD4554" s="18"/>
      <c r="AE4554" s="113"/>
      <c r="AF4554" s="60"/>
    </row>
    <row r="4555" spans="1:32">
      <c r="A4555" s="106" t="s">
        <v>0</v>
      </c>
      <c r="B4555" s="87" t="s">
        <v>197</v>
      </c>
      <c r="C4555" s="21" t="s">
        <v>243</v>
      </c>
      <c r="D4555" s="12">
        <v>100</v>
      </c>
      <c r="E4555" s="12">
        <v>0</v>
      </c>
      <c r="F4555" s="12">
        <v>0</v>
      </c>
      <c r="G4555" s="12">
        <v>0</v>
      </c>
      <c r="H4555" s="12">
        <v>0</v>
      </c>
      <c r="I4555" s="13">
        <v>75</v>
      </c>
      <c r="J4555" s="13">
        <v>25</v>
      </c>
      <c r="K4555" s="13">
        <v>0</v>
      </c>
      <c r="L4555" s="13">
        <v>0</v>
      </c>
      <c r="M4555" s="13">
        <v>0</v>
      </c>
      <c r="N4555" s="14">
        <f>D4555*$D$3</f>
        <v>200</v>
      </c>
      <c r="O4555" s="14">
        <f>E4555*$E$3</f>
        <v>0</v>
      </c>
      <c r="P4555" s="14">
        <f>F4555*$F$3</f>
        <v>0</v>
      </c>
      <c r="Q4555" s="14">
        <f>G4555*$G$3</f>
        <v>0</v>
      </c>
      <c r="R4555" s="14">
        <f>H4555*$H$3</f>
        <v>0</v>
      </c>
      <c r="S4555" s="14">
        <f>(N4555/100)*(I4555*$I$3)+(N4555/100)*(J4555*$J$3)</f>
        <v>600</v>
      </c>
      <c r="T4555" s="14">
        <f>(O4555/100)*(K4555*$K$3)</f>
        <v>0</v>
      </c>
      <c r="U4555" s="14">
        <f>(P4555/100)*(K4555*$K$3)+(P4555/100)*(L4555*$L$3)</f>
        <v>0</v>
      </c>
      <c r="V4555" s="14">
        <f>(Q4555/100)*(L4555*$L$3)</f>
        <v>0</v>
      </c>
      <c r="W4555" s="14">
        <f>(R4555/100)*(K4555*$K$3)+(R4555/100)*(L4555*$L$3)</f>
        <v>0</v>
      </c>
      <c r="X4555" s="14">
        <f t="shared" ref="X4555:X4585" si="1414">N4555+S4555</f>
        <v>800</v>
      </c>
      <c r="Y4555" s="14">
        <f t="shared" ref="Y4555:Y4585" si="1415">O4555+T4555</f>
        <v>0</v>
      </c>
      <c r="Z4555" s="14">
        <f t="shared" ref="Z4555:Z4585" si="1416">P4555+U4555</f>
        <v>0</v>
      </c>
      <c r="AA4555" s="14">
        <f t="shared" ref="AA4555:AA4585" si="1417">Q4555+V4555</f>
        <v>0</v>
      </c>
      <c r="AB4555" s="14">
        <f>R4555+W4555</f>
        <v>0</v>
      </c>
      <c r="AC4555" s="15">
        <f>ROUND(X4555+Y4555+Z4555+AA4555+AB4555,1)</f>
        <v>800</v>
      </c>
      <c r="AD4555" s="48">
        <v>0</v>
      </c>
      <c r="AE4555" s="113"/>
      <c r="AF4555" s="60"/>
    </row>
    <row r="4556" spans="1:32">
      <c r="A4556" s="99" t="s">
        <v>802</v>
      </c>
      <c r="B4556" s="87">
        <v>10</v>
      </c>
      <c r="C4556" s="21" t="s">
        <v>324</v>
      </c>
      <c r="D4556" s="12">
        <v>100</v>
      </c>
      <c r="E4556" s="12">
        <v>0</v>
      </c>
      <c r="F4556" s="12">
        <v>0</v>
      </c>
      <c r="G4556" s="12">
        <v>0</v>
      </c>
      <c r="H4556" s="12">
        <v>0</v>
      </c>
      <c r="I4556" s="13">
        <v>92</v>
      </c>
      <c r="J4556" s="13">
        <v>41</v>
      </c>
      <c r="K4556" s="13">
        <v>0</v>
      </c>
      <c r="L4556" s="13">
        <v>0</v>
      </c>
      <c r="M4556" s="13">
        <v>0</v>
      </c>
      <c r="N4556" s="14">
        <f>D4556*$D$4</f>
        <v>160</v>
      </c>
      <c r="O4556" s="14">
        <f>E4556*$E$4</f>
        <v>0</v>
      </c>
      <c r="P4556" s="14">
        <f>F4556*$F$4</f>
        <v>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744.80000000000007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14"/>
        <v>904.80000000000007</v>
      </c>
      <c r="Y4556" s="14">
        <f t="shared" si="1415"/>
        <v>0</v>
      </c>
      <c r="Z4556" s="14">
        <f t="shared" si="1416"/>
        <v>0</v>
      </c>
      <c r="AA4556" s="14">
        <f t="shared" si="1417"/>
        <v>0</v>
      </c>
      <c r="AB4556" s="14">
        <f>R4556+W4556</f>
        <v>0</v>
      </c>
      <c r="AC4556" s="15">
        <f>ROUND(X4556+Y4556+Z4556+AA4556+AB4556,1)</f>
        <v>904.8</v>
      </c>
      <c r="AD4556" s="48">
        <f>(ROUND(AC4556-AC4555,1)/AC4555)</f>
        <v>0.13100000000000001</v>
      </c>
      <c r="AE4556" s="113"/>
      <c r="AF4556" s="60"/>
    </row>
    <row r="4557" spans="1:32">
      <c r="A4557" s="99" t="s">
        <v>803</v>
      </c>
      <c r="B4557" s="87">
        <v>10</v>
      </c>
      <c r="C4557" s="21" t="s">
        <v>836</v>
      </c>
      <c r="D4557" s="12">
        <v>100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25</v>
      </c>
      <c r="K4557" s="13">
        <v>0</v>
      </c>
      <c r="L4557" s="13">
        <v>0</v>
      </c>
      <c r="M4557" s="13">
        <v>0</v>
      </c>
      <c r="N4557" s="14">
        <f>D4557*$D$5</f>
        <v>200</v>
      </c>
      <c r="O4557" s="14">
        <f>E4557*$E$5</f>
        <v>0</v>
      </c>
      <c r="P4557" s="14">
        <f>F4557*$F$5</f>
        <v>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560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14"/>
        <v>760</v>
      </c>
      <c r="Y4557" s="14">
        <f t="shared" si="1415"/>
        <v>0</v>
      </c>
      <c r="Z4557" s="14">
        <f t="shared" si="1416"/>
        <v>0</v>
      </c>
      <c r="AA4557" s="14">
        <f t="shared" si="1417"/>
        <v>0</v>
      </c>
      <c r="AB4557" s="14">
        <f>R4557+W4557</f>
        <v>0</v>
      </c>
      <c r="AC4557" s="15">
        <f t="shared" ref="AC4557:AC4569" si="1418">ROUND(X4557+Y4557+Z4557+AA4557+AB4557,1)</f>
        <v>760</v>
      </c>
      <c r="AD4557" s="48">
        <f>(ROUND(AC4557-AC4555,1)/AC4555)</f>
        <v>-0.05</v>
      </c>
      <c r="AE4557" s="113"/>
      <c r="AF4557" s="60"/>
    </row>
    <row r="4558" spans="1:32">
      <c r="A4558" s="99" t="s">
        <v>804</v>
      </c>
      <c r="B4558" s="87">
        <v>0</v>
      </c>
      <c r="C4558" s="21" t="s">
        <v>337</v>
      </c>
      <c r="D4558" s="12">
        <v>100</v>
      </c>
      <c r="E4558" s="12">
        <v>0</v>
      </c>
      <c r="F4558" s="12">
        <v>0</v>
      </c>
      <c r="G4558" s="12">
        <v>0</v>
      </c>
      <c r="H4558" s="12">
        <v>0</v>
      </c>
      <c r="I4558" s="13">
        <v>75</v>
      </c>
      <c r="J4558" s="13">
        <v>25</v>
      </c>
      <c r="K4558" s="13">
        <v>0</v>
      </c>
      <c r="L4558" s="13">
        <v>0</v>
      </c>
      <c r="M4558" s="13">
        <v>0</v>
      </c>
      <c r="N4558" s="14">
        <f>D4558*$D$6</f>
        <v>200</v>
      </c>
      <c r="O4558" s="14">
        <f>E4558*$E$6</f>
        <v>0</v>
      </c>
      <c r="P4558" s="14">
        <f>F4558*$F$6</f>
        <v>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560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14"/>
        <v>760</v>
      </c>
      <c r="Y4558" s="14">
        <f t="shared" si="1415"/>
        <v>0</v>
      </c>
      <c r="Z4558" s="14">
        <f t="shared" si="1416"/>
        <v>0</v>
      </c>
      <c r="AA4558" s="14">
        <f t="shared" si="1417"/>
        <v>0</v>
      </c>
      <c r="AB4558" s="14">
        <f t="shared" ref="AB4558:AB4585" si="1419">R4558+W4558</f>
        <v>0</v>
      </c>
      <c r="AC4558" s="15">
        <f t="shared" si="1418"/>
        <v>760</v>
      </c>
      <c r="AD4558" s="48">
        <f>(ROUND(AC4558-AC4555,1)/AC4555)</f>
        <v>-0.05</v>
      </c>
      <c r="AE4558" s="113"/>
      <c r="AF4558" s="60"/>
    </row>
    <row r="4559" spans="1:32">
      <c r="A4559" s="99" t="s">
        <v>805</v>
      </c>
      <c r="B4559" s="87">
        <v>0</v>
      </c>
      <c r="C4559" s="21" t="s">
        <v>338</v>
      </c>
      <c r="D4559" s="12">
        <v>100</v>
      </c>
      <c r="E4559" s="12">
        <v>0</v>
      </c>
      <c r="F4559" s="12">
        <v>0</v>
      </c>
      <c r="G4559" s="12">
        <v>0</v>
      </c>
      <c r="H4559" s="12">
        <v>0</v>
      </c>
      <c r="I4559" s="13">
        <v>75</v>
      </c>
      <c r="J4559" s="13">
        <v>25</v>
      </c>
      <c r="K4559" s="13">
        <v>0</v>
      </c>
      <c r="L4559" s="13">
        <v>0</v>
      </c>
      <c r="M4559" s="13">
        <v>0</v>
      </c>
      <c r="N4559" s="14">
        <f>D4559*$D$7</f>
        <v>200</v>
      </c>
      <c r="O4559" s="14">
        <f>E4559*$E$7</f>
        <v>0</v>
      </c>
      <c r="P4559" s="14">
        <f>F4559*$F$7</f>
        <v>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560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14"/>
        <v>760</v>
      </c>
      <c r="Y4559" s="14">
        <f t="shared" si="1415"/>
        <v>0</v>
      </c>
      <c r="Z4559" s="14">
        <f t="shared" si="1416"/>
        <v>0</v>
      </c>
      <c r="AA4559" s="14">
        <f t="shared" si="1417"/>
        <v>0</v>
      </c>
      <c r="AB4559" s="14">
        <f t="shared" si="1419"/>
        <v>0</v>
      </c>
      <c r="AC4559" s="15">
        <f t="shared" si="1418"/>
        <v>760</v>
      </c>
      <c r="AD4559" s="48">
        <f>(ROUND(AC4559-AC4555,1)/AC4555)</f>
        <v>-0.05</v>
      </c>
      <c r="AE4559" s="113"/>
      <c r="AF4559" s="60"/>
    </row>
    <row r="4560" spans="1:32">
      <c r="A4560" s="99" t="s">
        <v>655</v>
      </c>
      <c r="B4560" s="87"/>
      <c r="C4560" s="21" t="s">
        <v>339</v>
      </c>
      <c r="D4560" s="12">
        <v>100</v>
      </c>
      <c r="E4560" s="12">
        <v>0</v>
      </c>
      <c r="F4560" s="12">
        <v>0</v>
      </c>
      <c r="G4560" s="12">
        <v>0</v>
      </c>
      <c r="H4560" s="12">
        <v>0</v>
      </c>
      <c r="I4560" s="13">
        <v>75</v>
      </c>
      <c r="J4560" s="13">
        <v>25</v>
      </c>
      <c r="K4560" s="13">
        <v>0</v>
      </c>
      <c r="L4560" s="13">
        <v>0</v>
      </c>
      <c r="M4560" s="13">
        <v>0</v>
      </c>
      <c r="N4560" s="14">
        <f>D4560*$D$8</f>
        <v>200</v>
      </c>
      <c r="O4560" s="14">
        <f>E4560*$E$8</f>
        <v>0</v>
      </c>
      <c r="P4560" s="14">
        <f>F4560*$F$8</f>
        <v>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560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14"/>
        <v>760</v>
      </c>
      <c r="Y4560" s="14">
        <f t="shared" si="1415"/>
        <v>0</v>
      </c>
      <c r="Z4560" s="14">
        <f t="shared" si="1416"/>
        <v>0</v>
      </c>
      <c r="AA4560" s="14">
        <f t="shared" si="1417"/>
        <v>0</v>
      </c>
      <c r="AB4560" s="14">
        <f t="shared" si="1419"/>
        <v>0</v>
      </c>
      <c r="AC4560" s="15">
        <f t="shared" si="1418"/>
        <v>760</v>
      </c>
      <c r="AD4560" s="48">
        <f>(ROUND(AC4560-AC4555,1)/AC4555)</f>
        <v>-0.05</v>
      </c>
      <c r="AE4560" s="113"/>
      <c r="AF4560" s="60"/>
    </row>
    <row r="4561" spans="1:32">
      <c r="A4561" s="99" t="s">
        <v>596</v>
      </c>
      <c r="B4561" s="87"/>
      <c r="C4561" s="21" t="s">
        <v>1</v>
      </c>
      <c r="D4561" s="12">
        <v>50</v>
      </c>
      <c r="E4561" s="12">
        <v>100</v>
      </c>
      <c r="F4561" s="12">
        <v>0</v>
      </c>
      <c r="G4561" s="12">
        <v>0</v>
      </c>
      <c r="H4561" s="12">
        <v>0</v>
      </c>
      <c r="I4561" s="13">
        <v>75</v>
      </c>
      <c r="J4561" s="13">
        <v>25</v>
      </c>
      <c r="K4561" s="13">
        <v>105</v>
      </c>
      <c r="L4561" s="13">
        <v>0</v>
      </c>
      <c r="M4561" s="13">
        <v>0</v>
      </c>
      <c r="N4561" s="14">
        <f>D4561*$D$9</f>
        <v>65</v>
      </c>
      <c r="O4561" s="14">
        <f>E4561*$E$9</f>
        <v>150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195</v>
      </c>
      <c r="T4561" s="14">
        <f>(O4561/100)*(K4561*$K$9)</f>
        <v>472.5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14"/>
        <v>260</v>
      </c>
      <c r="Y4561" s="14">
        <f t="shared" si="1415"/>
        <v>622.5</v>
      </c>
      <c r="Z4561" s="14">
        <f t="shared" si="1416"/>
        <v>0</v>
      </c>
      <c r="AA4561" s="14">
        <f t="shared" si="1417"/>
        <v>0</v>
      </c>
      <c r="AB4561" s="14">
        <f t="shared" si="1419"/>
        <v>0</v>
      </c>
      <c r="AC4561" s="15">
        <f t="shared" si="1418"/>
        <v>882.5</v>
      </c>
      <c r="AD4561" s="48">
        <f>(ROUND(AC4561-AC4555,1)/AC4555)</f>
        <v>0.10312499999999999</v>
      </c>
      <c r="AE4561" s="113"/>
      <c r="AF4561" s="60"/>
    </row>
    <row r="4562" spans="1:32">
      <c r="A4562" s="99" t="s">
        <v>831</v>
      </c>
      <c r="B4562" s="87"/>
      <c r="C4562" s="21" t="s">
        <v>2</v>
      </c>
      <c r="D4562" s="12">
        <v>50</v>
      </c>
      <c r="E4562" s="12">
        <v>0</v>
      </c>
      <c r="F4562" s="12">
        <v>100</v>
      </c>
      <c r="G4562" s="12">
        <v>0</v>
      </c>
      <c r="H4562" s="12">
        <v>0</v>
      </c>
      <c r="I4562" s="13">
        <v>75</v>
      </c>
      <c r="J4562" s="13">
        <v>25</v>
      </c>
      <c r="K4562" s="13">
        <v>52.5</v>
      </c>
      <c r="L4562" s="13">
        <v>52.5</v>
      </c>
      <c r="M4562" s="13">
        <v>0</v>
      </c>
      <c r="N4562" s="14">
        <f>D4562*$D$10</f>
        <v>65</v>
      </c>
      <c r="O4562" s="14">
        <f>E4562*$E$10</f>
        <v>0</v>
      </c>
      <c r="P4562" s="14">
        <f>F4562*$F$10</f>
        <v>150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195</v>
      </c>
      <c r="T4562" s="14">
        <f>(O4562/100)*(K4562*$J$10)</f>
        <v>0</v>
      </c>
      <c r="U4562" s="14">
        <f>(P4562/100)*(K4562*$K$10)+(P4562/100)*(L4562*$L$10)</f>
        <v>472.5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14"/>
        <v>260</v>
      </c>
      <c r="Y4562" s="14">
        <f t="shared" si="1415"/>
        <v>0</v>
      </c>
      <c r="Z4562" s="14">
        <f t="shared" si="1416"/>
        <v>622.5</v>
      </c>
      <c r="AA4562" s="14">
        <f t="shared" si="1417"/>
        <v>0</v>
      </c>
      <c r="AB4562" s="14">
        <f t="shared" si="1419"/>
        <v>0</v>
      </c>
      <c r="AC4562" s="15">
        <f t="shared" si="1418"/>
        <v>882.5</v>
      </c>
      <c r="AD4562" s="48">
        <f>(ROUND(AC4562-AC4555,1)/AC4555)</f>
        <v>0.10312499999999999</v>
      </c>
      <c r="AE4562" s="113"/>
      <c r="AF4562" s="60"/>
    </row>
    <row r="4563" spans="1:32">
      <c r="A4563" s="99" t="s">
        <v>832</v>
      </c>
      <c r="B4563" s="87"/>
      <c r="C4563" s="21" t="s">
        <v>3</v>
      </c>
      <c r="D4563" s="12">
        <v>50</v>
      </c>
      <c r="E4563" s="12">
        <v>0</v>
      </c>
      <c r="F4563" s="12">
        <v>0</v>
      </c>
      <c r="G4563" s="12">
        <v>100</v>
      </c>
      <c r="H4563" s="12">
        <v>0</v>
      </c>
      <c r="I4563" s="13">
        <v>75</v>
      </c>
      <c r="J4563" s="13">
        <v>25</v>
      </c>
      <c r="K4563" s="13">
        <v>0</v>
      </c>
      <c r="L4563" s="13">
        <v>105</v>
      </c>
      <c r="M4563" s="13">
        <v>0</v>
      </c>
      <c r="N4563" s="14">
        <f>D4563*$D$11</f>
        <v>65</v>
      </c>
      <c r="O4563" s="14">
        <f>E4563*$E$11</f>
        <v>0</v>
      </c>
      <c r="P4563" s="14">
        <f>F4563*$F$11</f>
        <v>0</v>
      </c>
      <c r="Q4563" s="14">
        <f>G4563*$G$11</f>
        <v>150</v>
      </c>
      <c r="R4563" s="14">
        <f>H4563*$H$11</f>
        <v>0</v>
      </c>
      <c r="S4563" s="14">
        <f>(N4563/100)*(I4563*$I$11)+(N4563/100)*(J4563*$J$11)</f>
        <v>195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472.5</v>
      </c>
      <c r="W4563" s="14">
        <f>(R4563/100)*(K4563*$K$11)+(R4563/100)*(L4563*$L$11)</f>
        <v>0</v>
      </c>
      <c r="X4563" s="14">
        <f t="shared" si="1414"/>
        <v>260</v>
      </c>
      <c r="Y4563" s="14">
        <f t="shared" si="1415"/>
        <v>0</v>
      </c>
      <c r="Z4563" s="14">
        <f t="shared" si="1416"/>
        <v>0</v>
      </c>
      <c r="AA4563" s="14">
        <f t="shared" si="1417"/>
        <v>622.5</v>
      </c>
      <c r="AB4563" s="14">
        <f t="shared" si="1419"/>
        <v>0</v>
      </c>
      <c r="AC4563" s="15">
        <f t="shared" si="1418"/>
        <v>882.5</v>
      </c>
      <c r="AD4563" s="48">
        <f>(ROUND(AC4563-AC4555,1)/AC4555)</f>
        <v>0.10312499999999999</v>
      </c>
      <c r="AE4563" s="113"/>
      <c r="AF4563" s="60"/>
    </row>
    <row r="4564" spans="1:32">
      <c r="A4564" s="99" t="s">
        <v>833</v>
      </c>
      <c r="B4564" s="87"/>
      <c r="C4564" s="21" t="s">
        <v>4</v>
      </c>
      <c r="D4564" s="12">
        <v>50</v>
      </c>
      <c r="E4564" s="12">
        <v>0</v>
      </c>
      <c r="F4564" s="12">
        <v>0</v>
      </c>
      <c r="G4564" s="12">
        <v>0</v>
      </c>
      <c r="H4564" s="12">
        <v>100</v>
      </c>
      <c r="I4564" s="13">
        <v>75</v>
      </c>
      <c r="J4564" s="13">
        <v>25</v>
      </c>
      <c r="K4564" s="13">
        <v>52.5</v>
      </c>
      <c r="L4564" s="13">
        <v>52.5</v>
      </c>
      <c r="M4564" s="13">
        <v>0</v>
      </c>
      <c r="N4564" s="14">
        <f>D4564*$D$12</f>
        <v>65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150</v>
      </c>
      <c r="S4564" s="14">
        <f>(N4564/100)*(I4564*$I$12)+(N4564/100)*(J4564*$J$12)</f>
        <v>195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472.5</v>
      </c>
      <c r="X4564" s="14">
        <f t="shared" si="1414"/>
        <v>260</v>
      </c>
      <c r="Y4564" s="14">
        <f t="shared" si="1415"/>
        <v>0</v>
      </c>
      <c r="Z4564" s="14">
        <f t="shared" si="1416"/>
        <v>0</v>
      </c>
      <c r="AA4564" s="14">
        <f t="shared" si="1417"/>
        <v>0</v>
      </c>
      <c r="AB4564" s="14">
        <f t="shared" si="1419"/>
        <v>622.5</v>
      </c>
      <c r="AC4564" s="15">
        <f t="shared" si="1418"/>
        <v>882.5</v>
      </c>
      <c r="AD4564" s="48">
        <f>(ROUND(AC4564-AC4555,1)/AC4555)</f>
        <v>0.10312499999999999</v>
      </c>
      <c r="AE4564" s="113"/>
      <c r="AF4564" s="60"/>
    </row>
    <row r="4565" spans="1:32">
      <c r="A4565" s="99" t="s">
        <v>834</v>
      </c>
      <c r="B4565" s="87"/>
      <c r="C4565" s="21" t="s">
        <v>327</v>
      </c>
      <c r="D4565" s="12">
        <v>100</v>
      </c>
      <c r="E4565" s="12">
        <v>0</v>
      </c>
      <c r="F4565" s="12">
        <v>0</v>
      </c>
      <c r="G4565" s="12">
        <v>0</v>
      </c>
      <c r="H4565" s="12">
        <v>0</v>
      </c>
      <c r="I4565" s="13">
        <v>75</v>
      </c>
      <c r="J4565" s="13">
        <v>25</v>
      </c>
      <c r="K4565" s="13">
        <v>0</v>
      </c>
      <c r="L4565" s="13">
        <v>0</v>
      </c>
      <c r="M4565" s="13">
        <v>80</v>
      </c>
      <c r="N4565" s="14">
        <f>D4565*$D$13</f>
        <v>150</v>
      </c>
      <c r="O4565" s="14">
        <f>E4565*$E$13</f>
        <v>0</v>
      </c>
      <c r="P4565" s="14">
        <f>F4565*$F$13</f>
        <v>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810</v>
      </c>
      <c r="T4565" s="14">
        <f>(O4565/100)*(K4565*$K$13)+(O4565/100)*(M4565*$M$13)</f>
        <v>0</v>
      </c>
      <c r="U4565" s="14">
        <f>(P4565/100)*(K4565*$K$13)+(P4565/100)*(L4565*$L$13)+(P4565/100)*(M4565*$M$13)</f>
        <v>0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14"/>
        <v>960</v>
      </c>
      <c r="Y4565" s="14">
        <f t="shared" si="1415"/>
        <v>0</v>
      </c>
      <c r="Z4565" s="14">
        <f t="shared" si="1416"/>
        <v>0</v>
      </c>
      <c r="AA4565" s="14">
        <f t="shared" si="1417"/>
        <v>0</v>
      </c>
      <c r="AB4565" s="14">
        <f t="shared" si="1419"/>
        <v>0</v>
      </c>
      <c r="AC4565" s="15">
        <f t="shared" si="1418"/>
        <v>960</v>
      </c>
      <c r="AD4565" s="48">
        <f>(ROUND(AC4565-AC4555,1)/AC4555)</f>
        <v>0.2</v>
      </c>
      <c r="AE4565" s="113"/>
      <c r="AF4565" s="60"/>
    </row>
    <row r="4566" spans="1:32">
      <c r="A4566" s="99" t="s">
        <v>835</v>
      </c>
      <c r="B4566" s="87"/>
      <c r="C4566" s="21" t="s">
        <v>328</v>
      </c>
      <c r="D4566" s="12">
        <v>100</v>
      </c>
      <c r="E4566" s="12">
        <v>0</v>
      </c>
      <c r="F4566" s="12">
        <v>0</v>
      </c>
      <c r="G4566" s="12">
        <v>0</v>
      </c>
      <c r="H4566" s="12">
        <v>0</v>
      </c>
      <c r="I4566" s="13">
        <v>75</v>
      </c>
      <c r="J4566" s="13">
        <v>25</v>
      </c>
      <c r="K4566" s="13">
        <v>80</v>
      </c>
      <c r="L4566" s="13">
        <v>0</v>
      </c>
      <c r="M4566" s="13">
        <v>0</v>
      </c>
      <c r="N4566" s="14">
        <f>D4566*$D$14</f>
        <v>150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810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14"/>
        <v>960</v>
      </c>
      <c r="Y4566" s="14">
        <f t="shared" si="1415"/>
        <v>0</v>
      </c>
      <c r="Z4566" s="14">
        <f t="shared" si="1416"/>
        <v>0</v>
      </c>
      <c r="AA4566" s="14">
        <f t="shared" si="1417"/>
        <v>0</v>
      </c>
      <c r="AB4566" s="14">
        <f t="shared" si="1419"/>
        <v>0</v>
      </c>
      <c r="AC4566" s="15">
        <f t="shared" si="1418"/>
        <v>960</v>
      </c>
      <c r="AD4566" s="48">
        <f>(ROUND(AC4566-AC4555,1)/AC4555)</f>
        <v>0.2</v>
      </c>
      <c r="AE4566" s="113"/>
      <c r="AF4566" s="60"/>
    </row>
    <row r="4567" spans="1:32">
      <c r="A4567" s="99"/>
      <c r="B4567" s="87"/>
      <c r="C4567" s="21" t="s">
        <v>329</v>
      </c>
      <c r="D4567" s="12">
        <v>100</v>
      </c>
      <c r="E4567" s="12">
        <v>0</v>
      </c>
      <c r="F4567" s="12">
        <v>0</v>
      </c>
      <c r="G4567" s="12">
        <v>0</v>
      </c>
      <c r="H4567" s="12">
        <v>0</v>
      </c>
      <c r="I4567" s="13">
        <v>75</v>
      </c>
      <c r="J4567" s="13">
        <v>25</v>
      </c>
      <c r="K4567" s="13">
        <v>0</v>
      </c>
      <c r="L4567" s="13">
        <v>80</v>
      </c>
      <c r="M4567" s="13">
        <v>0</v>
      </c>
      <c r="N4567" s="14">
        <f>D4567*$D$15</f>
        <v>150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810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14"/>
        <v>960</v>
      </c>
      <c r="Y4567" s="14">
        <f t="shared" si="1415"/>
        <v>0</v>
      </c>
      <c r="Z4567" s="14">
        <f t="shared" si="1416"/>
        <v>0</v>
      </c>
      <c r="AA4567" s="14">
        <f t="shared" si="1417"/>
        <v>0</v>
      </c>
      <c r="AB4567" s="14">
        <f t="shared" si="1419"/>
        <v>0</v>
      </c>
      <c r="AC4567" s="15">
        <f t="shared" si="1418"/>
        <v>960</v>
      </c>
      <c r="AD4567" s="48">
        <f>(ROUND(AC4567-AC4555,1)/AC4555)</f>
        <v>0.2</v>
      </c>
      <c r="AE4567" s="113"/>
      <c r="AF4567" s="60"/>
    </row>
    <row r="4568" spans="1:32">
      <c r="A4568" s="99"/>
      <c r="B4568" s="87"/>
      <c r="C4568" s="21" t="s">
        <v>325</v>
      </c>
      <c r="D4568" s="12">
        <v>100</v>
      </c>
      <c r="E4568" s="12">
        <v>0</v>
      </c>
      <c r="F4568" s="12">
        <v>0</v>
      </c>
      <c r="G4568" s="12">
        <v>0</v>
      </c>
      <c r="H4568" s="12">
        <v>0</v>
      </c>
      <c r="I4568" s="13">
        <v>75</v>
      </c>
      <c r="J4568" s="13">
        <v>65</v>
      </c>
      <c r="K4568" s="13">
        <v>0</v>
      </c>
      <c r="L4568" s="13">
        <v>0</v>
      </c>
      <c r="M4568" s="13">
        <v>0</v>
      </c>
      <c r="N4568" s="14">
        <f>D4568*$D$16</f>
        <v>160</v>
      </c>
      <c r="O4568" s="14">
        <f>E4568*$E$16</f>
        <v>0</v>
      </c>
      <c r="P4568" s="14">
        <f>F4568*$F$16</f>
        <v>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588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14"/>
        <v>748</v>
      </c>
      <c r="Y4568" s="14">
        <f t="shared" si="1415"/>
        <v>0</v>
      </c>
      <c r="Z4568" s="14">
        <f t="shared" si="1416"/>
        <v>0</v>
      </c>
      <c r="AA4568" s="14">
        <f t="shared" si="1417"/>
        <v>0</v>
      </c>
      <c r="AB4568" s="14">
        <f t="shared" si="1419"/>
        <v>0</v>
      </c>
      <c r="AC4568" s="15">
        <f t="shared" si="1418"/>
        <v>748</v>
      </c>
      <c r="AD4568" s="48">
        <f>(ROUND(AC4568-AC4555,1)/AC4555)</f>
        <v>-6.5000000000000002E-2</v>
      </c>
      <c r="AE4568" s="113"/>
      <c r="AF4568" s="60"/>
    </row>
    <row r="4569" spans="1:32">
      <c r="A4569" s="99"/>
      <c r="B4569" s="87"/>
      <c r="C4569" s="21" t="s">
        <v>326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100</v>
      </c>
      <c r="J4569" s="13">
        <v>25</v>
      </c>
      <c r="K4569" s="13">
        <v>0</v>
      </c>
      <c r="L4569" s="13">
        <v>0</v>
      </c>
      <c r="M4569" s="13">
        <v>0</v>
      </c>
      <c r="N4569" s="14">
        <f>D4569*$D$17</f>
        <v>160</v>
      </c>
      <c r="O4569" s="14">
        <f>E4569*$E$17</f>
        <v>0</v>
      </c>
      <c r="P4569" s="14">
        <f>F4569*$F$17</f>
        <v>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760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14"/>
        <v>920</v>
      </c>
      <c r="Y4569" s="14">
        <f t="shared" si="1415"/>
        <v>0</v>
      </c>
      <c r="Z4569" s="14">
        <f t="shared" si="1416"/>
        <v>0</v>
      </c>
      <c r="AA4569" s="14">
        <f t="shared" si="1417"/>
        <v>0</v>
      </c>
      <c r="AB4569" s="14">
        <f t="shared" si="1419"/>
        <v>0</v>
      </c>
      <c r="AC4569" s="15">
        <f t="shared" si="1418"/>
        <v>920</v>
      </c>
      <c r="AD4569" s="48">
        <f>(ROUND(AC4569-AC4555,1)/AC4555)</f>
        <v>0.15</v>
      </c>
      <c r="AE4569" s="113"/>
      <c r="AF4569" s="60"/>
    </row>
    <row r="4570" spans="1:32">
      <c r="A4570" s="106" t="s">
        <v>0</v>
      </c>
      <c r="B4570" s="90" t="s">
        <v>198</v>
      </c>
      <c r="C4570" s="50" t="s">
        <v>242</v>
      </c>
      <c r="D4570" s="11">
        <v>90</v>
      </c>
      <c r="E4570" s="11">
        <v>0</v>
      </c>
      <c r="F4570" s="11">
        <v>100</v>
      </c>
      <c r="G4570" s="11">
        <v>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180</v>
      </c>
      <c r="O4570" s="52">
        <f>E4570*$E$3</f>
        <v>0</v>
      </c>
      <c r="P4570" s="52">
        <f>F4570*$F$3</f>
        <v>200</v>
      </c>
      <c r="Q4570" s="52">
        <f>G4570*$G$3</f>
        <v>0</v>
      </c>
      <c r="R4570" s="52">
        <f>H4570*$H$3</f>
        <v>0</v>
      </c>
      <c r="S4570" s="52">
        <f>(N4570/100)*(I4570*$I$3)+(N4570/100)*(J4570*$J$3)</f>
        <v>540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14"/>
        <v>720</v>
      </c>
      <c r="Y4570" s="52">
        <f t="shared" si="1415"/>
        <v>0</v>
      </c>
      <c r="Z4570" s="52">
        <f t="shared" si="1416"/>
        <v>200</v>
      </c>
      <c r="AA4570" s="52">
        <f t="shared" si="1417"/>
        <v>0</v>
      </c>
      <c r="AB4570" s="52">
        <f t="shared" si="1419"/>
        <v>0</v>
      </c>
      <c r="AC4570" s="53">
        <f>ROUND(X4570+Y4570+Z4570+AA4570+AB4570,1)</f>
        <v>920</v>
      </c>
      <c r="AD4570" s="58"/>
      <c r="AE4570" s="113"/>
      <c r="AF4570" s="60"/>
    </row>
    <row r="4571" spans="1:32">
      <c r="A4571" s="99" t="s">
        <v>802</v>
      </c>
      <c r="B4571" s="91">
        <v>20</v>
      </c>
      <c r="C4571" s="21" t="s">
        <v>324</v>
      </c>
      <c r="D4571" s="12">
        <v>90</v>
      </c>
      <c r="E4571" s="12">
        <v>0</v>
      </c>
      <c r="F4571" s="12">
        <v>100</v>
      </c>
      <c r="G4571" s="12">
        <v>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144</v>
      </c>
      <c r="O4571" s="14">
        <f>E4571*$E$4</f>
        <v>0</v>
      </c>
      <c r="P4571" s="14">
        <f>F4571*$F$4</f>
        <v>160</v>
      </c>
      <c r="Q4571" s="14">
        <f>G4571*$G$4</f>
        <v>0</v>
      </c>
      <c r="R4571" s="14">
        <f>H4571*$H$4</f>
        <v>0</v>
      </c>
      <c r="S4571" s="14">
        <f>(N4571/100)*(I4571*$I$4)+(N4571/100)*(J4571*$J$4)</f>
        <v>776.16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si="1414"/>
        <v>920.16</v>
      </c>
      <c r="Y4571" s="14">
        <f t="shared" si="1415"/>
        <v>0</v>
      </c>
      <c r="Z4571" s="14">
        <f t="shared" si="1416"/>
        <v>160</v>
      </c>
      <c r="AA4571" s="14">
        <f t="shared" si="1417"/>
        <v>0</v>
      </c>
      <c r="AB4571" s="14">
        <f>R4571+W4571</f>
        <v>0</v>
      </c>
      <c r="AC4571" s="15">
        <f>ROUND(X4571+Y4571+Z4571+AA4571+AB4571,1)</f>
        <v>1080.2</v>
      </c>
      <c r="AD4571" s="48">
        <f>(ROUND(AC4571-AC4570,1)/AC4570)</f>
        <v>0.17413043478260867</v>
      </c>
      <c r="AE4571" s="111"/>
      <c r="AF4571" s="63"/>
    </row>
    <row r="4572" spans="1:32">
      <c r="A4572" s="99" t="s">
        <v>803</v>
      </c>
      <c r="B4572" s="91">
        <v>12</v>
      </c>
      <c r="C4572" s="21" t="s">
        <v>836</v>
      </c>
      <c r="D4572" s="12">
        <v>90</v>
      </c>
      <c r="E4572" s="12">
        <v>0</v>
      </c>
      <c r="F4572" s="12">
        <v>100</v>
      </c>
      <c r="G4572" s="12">
        <v>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180</v>
      </c>
      <c r="O4572" s="14">
        <f>E4572*$E$5</f>
        <v>0</v>
      </c>
      <c r="P4572" s="14">
        <f>F4572*$F$5</f>
        <v>200</v>
      </c>
      <c r="Q4572" s="14">
        <f>G4572*$G$5</f>
        <v>0</v>
      </c>
      <c r="R4572" s="14">
        <f>H4572*$H$5</f>
        <v>0</v>
      </c>
      <c r="S4572" s="14">
        <f>(N4572/100)*(I4572*$I$5)+(N4572/100)*(J4572*$J$5)</f>
        <v>504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4"/>
        <v>684</v>
      </c>
      <c r="Y4572" s="14">
        <f t="shared" si="1415"/>
        <v>0</v>
      </c>
      <c r="Z4572" s="14">
        <f t="shared" si="1416"/>
        <v>200</v>
      </c>
      <c r="AA4572" s="14">
        <f t="shared" si="1417"/>
        <v>0</v>
      </c>
      <c r="AB4572" s="14">
        <f>R4572+W4572</f>
        <v>0</v>
      </c>
      <c r="AC4572" s="15">
        <f t="shared" ref="AC4572:AC4584" si="1420">ROUND(X4572+Y4572+Z4572+AA4572+AB4572,1)</f>
        <v>884</v>
      </c>
      <c r="AD4572" s="48">
        <f>(ROUND(AC4572-AC4570,1)/AC4570)</f>
        <v>-3.9130434782608699E-2</v>
      </c>
      <c r="AE4572" s="113"/>
      <c r="AF4572" s="60"/>
    </row>
    <row r="4573" spans="1:32">
      <c r="A4573" s="99" t="s">
        <v>804</v>
      </c>
      <c r="B4573" s="91">
        <v>0</v>
      </c>
      <c r="C4573" s="21" t="s">
        <v>337</v>
      </c>
      <c r="D4573" s="12">
        <v>90</v>
      </c>
      <c r="E4573" s="12">
        <v>0</v>
      </c>
      <c r="F4573" s="12">
        <v>100</v>
      </c>
      <c r="G4573" s="12">
        <v>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180</v>
      </c>
      <c r="O4573" s="14">
        <f>E4573*$E$6</f>
        <v>0</v>
      </c>
      <c r="P4573" s="14">
        <f>F4573*$F$6</f>
        <v>200</v>
      </c>
      <c r="Q4573" s="14">
        <f>G4573*$G$6</f>
        <v>0</v>
      </c>
      <c r="R4573" s="14">
        <f>H4573*$H$6</f>
        <v>0</v>
      </c>
      <c r="S4573" s="14">
        <f>(N4573/100)*(I4573*$I$6)+(N4573/100)*(J4573*$J$6)</f>
        <v>504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4"/>
        <v>684</v>
      </c>
      <c r="Y4573" s="14">
        <f t="shared" si="1415"/>
        <v>0</v>
      </c>
      <c r="Z4573" s="14">
        <f t="shared" si="1416"/>
        <v>200</v>
      </c>
      <c r="AA4573" s="14">
        <f t="shared" si="1417"/>
        <v>0</v>
      </c>
      <c r="AB4573" s="14">
        <f t="shared" ref="AB4573:AB4584" si="1421">R4573+W4573</f>
        <v>0</v>
      </c>
      <c r="AC4573" s="15">
        <f t="shared" si="1420"/>
        <v>884</v>
      </c>
      <c r="AD4573" s="48">
        <f>(ROUND(AC4573-AC4570,1)/AC4570)</f>
        <v>-3.9130434782608699E-2</v>
      </c>
      <c r="AE4573" s="113"/>
      <c r="AF4573" s="60"/>
    </row>
    <row r="4574" spans="1:32">
      <c r="A4574" s="99" t="s">
        <v>805</v>
      </c>
      <c r="B4574" s="91">
        <v>0</v>
      </c>
      <c r="C4574" s="21" t="s">
        <v>338</v>
      </c>
      <c r="D4574" s="12">
        <v>90</v>
      </c>
      <c r="E4574" s="12">
        <v>0</v>
      </c>
      <c r="F4574" s="12">
        <v>100</v>
      </c>
      <c r="G4574" s="12">
        <v>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180</v>
      </c>
      <c r="O4574" s="14">
        <f>E4574*$E$7</f>
        <v>0</v>
      </c>
      <c r="P4574" s="14">
        <f>F4574*$F$7</f>
        <v>200</v>
      </c>
      <c r="Q4574" s="14">
        <f>G4574*$G$7</f>
        <v>0</v>
      </c>
      <c r="R4574" s="14">
        <f>H4574*$H$7</f>
        <v>0</v>
      </c>
      <c r="S4574" s="14">
        <f>(N4574/100)*(I4574*$I$7)+(N4574/100)*(J4574*$J$7)</f>
        <v>504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4"/>
        <v>684</v>
      </c>
      <c r="Y4574" s="14">
        <f t="shared" si="1415"/>
        <v>0</v>
      </c>
      <c r="Z4574" s="14">
        <f t="shared" si="1416"/>
        <v>200</v>
      </c>
      <c r="AA4574" s="14">
        <f t="shared" si="1417"/>
        <v>0</v>
      </c>
      <c r="AB4574" s="14">
        <f t="shared" si="1421"/>
        <v>0</v>
      </c>
      <c r="AC4574" s="15">
        <f t="shared" si="1420"/>
        <v>884</v>
      </c>
      <c r="AD4574" s="48">
        <f>(ROUND(AC4574-AC4570,1)/AC4570)</f>
        <v>-3.9130434782608699E-2</v>
      </c>
      <c r="AE4574" s="113"/>
      <c r="AF4574" s="60"/>
    </row>
    <row r="4575" spans="1:32">
      <c r="A4575" s="99" t="s">
        <v>655</v>
      </c>
      <c r="B4575" s="91"/>
      <c r="C4575" s="21" t="s">
        <v>339</v>
      </c>
      <c r="D4575" s="12">
        <v>90</v>
      </c>
      <c r="E4575" s="12">
        <v>0</v>
      </c>
      <c r="F4575" s="12">
        <v>100</v>
      </c>
      <c r="G4575" s="12">
        <v>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180</v>
      </c>
      <c r="O4575" s="14">
        <f>E4575*$E$8</f>
        <v>0</v>
      </c>
      <c r="P4575" s="14">
        <f>F4575*$F$8</f>
        <v>200</v>
      </c>
      <c r="Q4575" s="14">
        <f>G4575*$G$8</f>
        <v>0</v>
      </c>
      <c r="R4575" s="14">
        <f>H4575*$H$8</f>
        <v>0</v>
      </c>
      <c r="S4575" s="14">
        <f>(N4575/100)*(I4575*$I$8)+(N4575/100)*(J4575*$J$8)</f>
        <v>504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4"/>
        <v>684</v>
      </c>
      <c r="Y4575" s="14">
        <f t="shared" si="1415"/>
        <v>0</v>
      </c>
      <c r="Z4575" s="14">
        <f t="shared" si="1416"/>
        <v>200</v>
      </c>
      <c r="AA4575" s="14">
        <f t="shared" si="1417"/>
        <v>0</v>
      </c>
      <c r="AB4575" s="14">
        <f t="shared" si="1421"/>
        <v>0</v>
      </c>
      <c r="AC4575" s="15">
        <f t="shared" si="1420"/>
        <v>884</v>
      </c>
      <c r="AD4575" s="48">
        <f>(ROUND(AC4575-AC4570,1)/AC4570)</f>
        <v>-3.9130434782608699E-2</v>
      </c>
      <c r="AE4575" s="113"/>
      <c r="AF4575" s="60"/>
    </row>
    <row r="4576" spans="1:32">
      <c r="A4576" s="99" t="s">
        <v>596</v>
      </c>
      <c r="B4576" s="91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58.5</v>
      </c>
      <c r="O4576" s="14">
        <f>E4576*$E$9</f>
        <v>217.5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175.5</v>
      </c>
      <c r="T4576" s="14">
        <f>(O4576/100)*(K4576*$K$9)</f>
        <v>522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4"/>
        <v>234</v>
      </c>
      <c r="Y4576" s="14">
        <f t="shared" si="1415"/>
        <v>739.5</v>
      </c>
      <c r="Z4576" s="14">
        <f t="shared" si="1416"/>
        <v>0</v>
      </c>
      <c r="AA4576" s="14">
        <f t="shared" si="1417"/>
        <v>0</v>
      </c>
      <c r="AB4576" s="14">
        <f t="shared" si="1421"/>
        <v>0</v>
      </c>
      <c r="AC4576" s="15">
        <f t="shared" si="1420"/>
        <v>973.5</v>
      </c>
      <c r="AD4576" s="48">
        <f>(ROUND(AC4576-AC4570,1)/AC4570)</f>
        <v>5.8152173913043476E-2</v>
      </c>
      <c r="AE4576" s="113"/>
      <c r="AF4576" s="60"/>
    </row>
    <row r="4577" spans="1:32">
      <c r="A4577" s="99" t="s">
        <v>831</v>
      </c>
      <c r="B4577" s="91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58.5</v>
      </c>
      <c r="O4577" s="14">
        <f>E4577*$E$10</f>
        <v>0</v>
      </c>
      <c r="P4577" s="14">
        <f>F4577*$F$10</f>
        <v>217.5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175.5</v>
      </c>
      <c r="T4577" s="14">
        <f>(O4577/100)*(K4577*$J$10)</f>
        <v>0</v>
      </c>
      <c r="U4577" s="14">
        <f>(P4577/100)*(K4577*$K$10)+(P4577/100)*(L4577*$L$10)</f>
        <v>522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4"/>
        <v>234</v>
      </c>
      <c r="Y4577" s="14">
        <f t="shared" si="1415"/>
        <v>0</v>
      </c>
      <c r="Z4577" s="14">
        <f t="shared" si="1416"/>
        <v>739.5</v>
      </c>
      <c r="AA4577" s="14">
        <f t="shared" si="1417"/>
        <v>0</v>
      </c>
      <c r="AB4577" s="14">
        <f t="shared" si="1421"/>
        <v>0</v>
      </c>
      <c r="AC4577" s="15">
        <f t="shared" si="1420"/>
        <v>973.5</v>
      </c>
      <c r="AD4577" s="48">
        <f>(ROUND(AC4577-AC4570,1)/AC4570)</f>
        <v>5.8152173913043476E-2</v>
      </c>
      <c r="AE4577" s="113"/>
      <c r="AF4577" s="60"/>
    </row>
    <row r="4578" spans="1:32">
      <c r="A4578" s="99" t="s">
        <v>832</v>
      </c>
      <c r="B4578" s="91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58.5</v>
      </c>
      <c r="O4578" s="14">
        <f>E4578*$E$11</f>
        <v>0</v>
      </c>
      <c r="P4578" s="14">
        <f>F4578*$F$11</f>
        <v>0</v>
      </c>
      <c r="Q4578" s="14">
        <f>G4578*$G$11</f>
        <v>217.5</v>
      </c>
      <c r="R4578" s="14">
        <f>H4578*$H$11</f>
        <v>0</v>
      </c>
      <c r="S4578" s="14">
        <f>(N4578/100)*(I4578*$I$11)+(N4578/100)*(J4578*$J$11)</f>
        <v>175.5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522</v>
      </c>
      <c r="W4578" s="14">
        <f>(R4578/100)*(K4578*$K$11)+(R4578/100)*(L4578*$L$11)</f>
        <v>0</v>
      </c>
      <c r="X4578" s="14">
        <f t="shared" si="1414"/>
        <v>234</v>
      </c>
      <c r="Y4578" s="14">
        <f t="shared" si="1415"/>
        <v>0</v>
      </c>
      <c r="Z4578" s="14">
        <f t="shared" si="1416"/>
        <v>0</v>
      </c>
      <c r="AA4578" s="14">
        <f t="shared" si="1417"/>
        <v>739.5</v>
      </c>
      <c r="AB4578" s="14">
        <f t="shared" si="1421"/>
        <v>0</v>
      </c>
      <c r="AC4578" s="15">
        <f t="shared" si="1420"/>
        <v>973.5</v>
      </c>
      <c r="AD4578" s="48">
        <f>(ROUND(AC4578-AC4570,1)/AC4570)</f>
        <v>5.8152173913043476E-2</v>
      </c>
      <c r="AE4578" s="113"/>
      <c r="AF4578" s="60"/>
    </row>
    <row r="4579" spans="1:32">
      <c r="A4579" s="99" t="s">
        <v>833</v>
      </c>
      <c r="B4579" s="91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58.5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217.5</v>
      </c>
      <c r="S4579" s="14">
        <f>(N4579/100)*(I4579*$I$12)+(N4579/100)*(J4579*$J$12)</f>
        <v>175.5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522</v>
      </c>
      <c r="X4579" s="14">
        <f t="shared" si="1414"/>
        <v>234</v>
      </c>
      <c r="Y4579" s="14">
        <f t="shared" si="1415"/>
        <v>0</v>
      </c>
      <c r="Z4579" s="14">
        <f t="shared" si="1416"/>
        <v>0</v>
      </c>
      <c r="AA4579" s="14">
        <f t="shared" si="1417"/>
        <v>0</v>
      </c>
      <c r="AB4579" s="14">
        <f t="shared" si="1421"/>
        <v>739.5</v>
      </c>
      <c r="AC4579" s="15">
        <f t="shared" si="1420"/>
        <v>973.5</v>
      </c>
      <c r="AD4579" s="48">
        <f>(ROUND(AC4579-AC4570,1)/AC4570)</f>
        <v>5.8152173913043476E-2</v>
      </c>
      <c r="AE4579" s="113"/>
      <c r="AF4579" s="60"/>
    </row>
    <row r="4580" spans="1:32">
      <c r="A4580" s="99" t="s">
        <v>834</v>
      </c>
      <c r="B4580" s="91"/>
      <c r="C4580" s="21" t="s">
        <v>327</v>
      </c>
      <c r="D4580" s="12">
        <v>90</v>
      </c>
      <c r="E4580" s="12">
        <v>0</v>
      </c>
      <c r="F4580" s="12">
        <v>100</v>
      </c>
      <c r="G4580" s="12">
        <v>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135</v>
      </c>
      <c r="O4580" s="14">
        <f>E4580*$E$13</f>
        <v>0</v>
      </c>
      <c r="P4580" s="14">
        <f>F4580*$F$13</f>
        <v>150</v>
      </c>
      <c r="Q4580" s="14">
        <f>G4580*$G$13</f>
        <v>0</v>
      </c>
      <c r="R4580" s="14">
        <f>H4580*$H$13</f>
        <v>0</v>
      </c>
      <c r="S4580" s="14">
        <f>(N4580/100)*(I4580*$I$14)+(N4580/100)*(J4580*$J$14)+(N4580/100)*(M4580*$M$14)</f>
        <v>546.75</v>
      </c>
      <c r="T4580" s="14">
        <f>(O4580/100)*(K4580*$K$13)+(O4580/100)*(M4580*$M$13)</f>
        <v>0</v>
      </c>
      <c r="U4580" s="14">
        <f>(P4580/100)*(K4580*$K$13)+(P4580/100)*(L4580*$L$13)+(P4580/100)*(M4580*$M$13)</f>
        <v>210</v>
      </c>
      <c r="V4580" s="14">
        <f>(Q4580/100)*(L4580*$L$13)+(Q4580/100)*(M4580*$M$13)</f>
        <v>0</v>
      </c>
      <c r="W4580" s="14">
        <f>(R4580/100)*(K4580*$K$13)+(R4580/100)*(L4580*$L$13)+(R4580/100)*(M4580*$M$13)</f>
        <v>0</v>
      </c>
      <c r="X4580" s="14">
        <f t="shared" si="1414"/>
        <v>681.75</v>
      </c>
      <c r="Y4580" s="14">
        <f t="shared" si="1415"/>
        <v>0</v>
      </c>
      <c r="Z4580" s="14">
        <f t="shared" si="1416"/>
        <v>360</v>
      </c>
      <c r="AA4580" s="14">
        <f t="shared" si="1417"/>
        <v>0</v>
      </c>
      <c r="AB4580" s="14">
        <f t="shared" si="1421"/>
        <v>0</v>
      </c>
      <c r="AC4580" s="15">
        <f t="shared" si="1420"/>
        <v>1041.8</v>
      </c>
      <c r="AD4580" s="48">
        <f>(ROUND(AC4580-AC4570,1)/AC4570)</f>
        <v>0.13239130434782609</v>
      </c>
      <c r="AE4580" s="113"/>
      <c r="AF4580" s="60"/>
    </row>
    <row r="4581" spans="1:32">
      <c r="A4581" s="99" t="s">
        <v>835</v>
      </c>
      <c r="B4581" s="91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187.5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888.75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4"/>
        <v>1076.25</v>
      </c>
      <c r="Y4581" s="14">
        <f t="shared" si="1415"/>
        <v>0</v>
      </c>
      <c r="Z4581" s="14">
        <f t="shared" si="1416"/>
        <v>0</v>
      </c>
      <c r="AA4581" s="14">
        <f t="shared" si="1417"/>
        <v>0</v>
      </c>
      <c r="AB4581" s="14">
        <f t="shared" si="1421"/>
        <v>0</v>
      </c>
      <c r="AC4581" s="15">
        <f t="shared" si="1420"/>
        <v>1076.3</v>
      </c>
      <c r="AD4581" s="48">
        <f>(ROUND(AC4581-AC4570,1)/AC4570)</f>
        <v>0.16989130434782609</v>
      </c>
      <c r="AE4581" s="113"/>
      <c r="AF4581" s="60"/>
    </row>
    <row r="4582" spans="1:32">
      <c r="A4582" s="99"/>
      <c r="B4582" s="91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187.5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888.75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4"/>
        <v>1076.25</v>
      </c>
      <c r="Y4582" s="14">
        <f t="shared" si="1415"/>
        <v>0</v>
      </c>
      <c r="Z4582" s="14">
        <f t="shared" si="1416"/>
        <v>0</v>
      </c>
      <c r="AA4582" s="14">
        <f t="shared" si="1417"/>
        <v>0</v>
      </c>
      <c r="AB4582" s="14">
        <f t="shared" si="1421"/>
        <v>0</v>
      </c>
      <c r="AC4582" s="15">
        <f t="shared" si="1420"/>
        <v>1076.3</v>
      </c>
      <c r="AD4582" s="48">
        <f>(ROUND(AC4582-AC4570,1)/AC4570)</f>
        <v>0.16989130434782609</v>
      </c>
      <c r="AE4582" s="113"/>
      <c r="AF4582" s="60"/>
    </row>
    <row r="4583" spans="1:32">
      <c r="A4583" s="99"/>
      <c r="B4583" s="91"/>
      <c r="C4583" s="21" t="s">
        <v>325</v>
      </c>
      <c r="D4583" s="12">
        <v>90</v>
      </c>
      <c r="E4583" s="12">
        <v>0</v>
      </c>
      <c r="F4583" s="12">
        <v>100</v>
      </c>
      <c r="G4583" s="12">
        <v>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144</v>
      </c>
      <c r="O4583" s="14">
        <f>E4583*$E$16</f>
        <v>0</v>
      </c>
      <c r="P4583" s="14">
        <f>F4583*$F$16</f>
        <v>160</v>
      </c>
      <c r="Q4583" s="14">
        <f>G4583*$G$16</f>
        <v>0</v>
      </c>
      <c r="R4583" s="14">
        <f>H4583*$H$16</f>
        <v>0</v>
      </c>
      <c r="S4583" s="14">
        <f>(N4583/100)*(I4583*$I$16)+(N4583/100)*(J4583*$J$16)</f>
        <v>661.68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4"/>
        <v>805.68</v>
      </c>
      <c r="Y4583" s="14">
        <f t="shared" si="1415"/>
        <v>0</v>
      </c>
      <c r="Z4583" s="14">
        <f t="shared" si="1416"/>
        <v>160</v>
      </c>
      <c r="AA4583" s="14">
        <f t="shared" si="1417"/>
        <v>0</v>
      </c>
      <c r="AB4583" s="14">
        <f t="shared" si="1421"/>
        <v>0</v>
      </c>
      <c r="AC4583" s="15">
        <f t="shared" si="1420"/>
        <v>965.7</v>
      </c>
      <c r="AD4583" s="48">
        <f>(ROUND(AC4583-AC4570,1)/AC4570)</f>
        <v>4.9673913043478263E-2</v>
      </c>
      <c r="AE4583" s="113"/>
      <c r="AF4583" s="60"/>
    </row>
    <row r="4584" spans="1:32">
      <c r="A4584" s="99"/>
      <c r="B4584" s="91"/>
      <c r="C4584" s="21" t="s">
        <v>326</v>
      </c>
      <c r="D4584" s="12">
        <v>90</v>
      </c>
      <c r="E4584" s="12">
        <v>0</v>
      </c>
      <c r="F4584" s="12">
        <v>100</v>
      </c>
      <c r="G4584" s="12">
        <v>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144</v>
      </c>
      <c r="O4584" s="14">
        <f>E4584*$E$17</f>
        <v>0</v>
      </c>
      <c r="P4584" s="14">
        <f>F4584*$F$17</f>
        <v>160</v>
      </c>
      <c r="Q4584" s="14">
        <f>G4584*$G$17</f>
        <v>0</v>
      </c>
      <c r="R4584" s="14">
        <f>H4584*$H$17</f>
        <v>0</v>
      </c>
      <c r="S4584" s="14">
        <f>(N4584/100)*(I4584*$I$17)+(N4584/100)*(J4584*$J$17)</f>
        <v>661.68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4"/>
        <v>805.68</v>
      </c>
      <c r="Y4584" s="14">
        <f t="shared" si="1415"/>
        <v>0</v>
      </c>
      <c r="Z4584" s="14">
        <f t="shared" si="1416"/>
        <v>160</v>
      </c>
      <c r="AA4584" s="14">
        <f t="shared" si="1417"/>
        <v>0</v>
      </c>
      <c r="AB4584" s="14">
        <f t="shared" si="1421"/>
        <v>0</v>
      </c>
      <c r="AC4584" s="15">
        <f t="shared" si="1420"/>
        <v>965.7</v>
      </c>
      <c r="AD4584" s="48">
        <f>(ROUND(AC4584-AC4570,1)/AC4570)</f>
        <v>4.9673913043478263E-2</v>
      </c>
      <c r="AE4584" s="113"/>
      <c r="AF4584" s="60"/>
    </row>
    <row r="4585" spans="1:32">
      <c r="A4585" s="106" t="s">
        <v>0</v>
      </c>
      <c r="B4585" s="92" t="s">
        <v>618</v>
      </c>
      <c r="C4585" s="50" t="s">
        <v>241</v>
      </c>
      <c r="D4585" s="11">
        <v>90</v>
      </c>
      <c r="E4585" s="11">
        <v>0</v>
      </c>
      <c r="F4585" s="11">
        <v>0</v>
      </c>
      <c r="G4585" s="11">
        <v>100</v>
      </c>
      <c r="H4585" s="11">
        <v>0</v>
      </c>
      <c r="I4585" s="51">
        <v>50</v>
      </c>
      <c r="J4585" s="51">
        <v>50</v>
      </c>
      <c r="K4585" s="51">
        <v>0</v>
      </c>
      <c r="L4585" s="51">
        <v>0</v>
      </c>
      <c r="M4585" s="51">
        <v>0</v>
      </c>
      <c r="N4585" s="52">
        <f>D4585*$D$3</f>
        <v>180</v>
      </c>
      <c r="O4585" s="52">
        <f>E4585*$E$3</f>
        <v>0</v>
      </c>
      <c r="P4585" s="52">
        <f>F4585*$F$3</f>
        <v>0</v>
      </c>
      <c r="Q4585" s="52">
        <f>G4585*$G$3</f>
        <v>200</v>
      </c>
      <c r="R4585" s="52">
        <f>H4585*$H$3</f>
        <v>0</v>
      </c>
      <c r="S4585" s="52">
        <f>(N4585/100)*(I4585*$I$3)+(N4585/100)*(J4585*$J$3)</f>
        <v>540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si="1414"/>
        <v>720</v>
      </c>
      <c r="Y4585" s="52">
        <f t="shared" si="1415"/>
        <v>0</v>
      </c>
      <c r="Z4585" s="52">
        <f t="shared" si="1416"/>
        <v>0</v>
      </c>
      <c r="AA4585" s="52">
        <f t="shared" si="1417"/>
        <v>200</v>
      </c>
      <c r="AB4585" s="52">
        <f t="shared" si="1419"/>
        <v>0</v>
      </c>
      <c r="AC4585" s="53">
        <f>ROUND(X4585+Y4585+Z4585+AA4585+AB4585,1)</f>
        <v>920</v>
      </c>
      <c r="AD4585" s="58"/>
      <c r="AE4585" s="113"/>
      <c r="AF4585" s="60"/>
    </row>
    <row r="4586" spans="1:32">
      <c r="A4586" s="99" t="s">
        <v>802</v>
      </c>
      <c r="B4586" s="93">
        <v>12</v>
      </c>
      <c r="C4586" s="21" t="s">
        <v>324</v>
      </c>
      <c r="D4586" s="12">
        <v>90</v>
      </c>
      <c r="E4586" s="12">
        <v>0</v>
      </c>
      <c r="F4586" s="12">
        <v>0</v>
      </c>
      <c r="G4586" s="12">
        <v>100</v>
      </c>
      <c r="H4586" s="12">
        <v>0</v>
      </c>
      <c r="I4586" s="13">
        <v>77</v>
      </c>
      <c r="J4586" s="13">
        <v>77</v>
      </c>
      <c r="K4586" s="13">
        <v>0</v>
      </c>
      <c r="L4586" s="13">
        <v>0</v>
      </c>
      <c r="M4586" s="13">
        <v>0</v>
      </c>
      <c r="N4586" s="14">
        <f>D4586*$D$4</f>
        <v>144</v>
      </c>
      <c r="O4586" s="14">
        <f>E4586*$E$4</f>
        <v>0</v>
      </c>
      <c r="P4586" s="14">
        <f>F4586*$F$4</f>
        <v>0</v>
      </c>
      <c r="Q4586" s="14">
        <f>G4586*$G$4</f>
        <v>160</v>
      </c>
      <c r="R4586" s="14">
        <f>H4586*$H$4</f>
        <v>0</v>
      </c>
      <c r="S4586" s="14">
        <f>(N4586/100)*(I4586*$I$4)+(N4586/100)*(J4586*$J$4)</f>
        <v>776.16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ref="X4586:X4599" si="1422">N4586+S4586</f>
        <v>920.16</v>
      </c>
      <c r="Y4586" s="14">
        <f t="shared" ref="Y4586:Y4599" si="1423">O4586+T4586</f>
        <v>0</v>
      </c>
      <c r="Z4586" s="14">
        <f t="shared" ref="Z4586:Z4599" si="1424">P4586+U4586</f>
        <v>0</v>
      </c>
      <c r="AA4586" s="14">
        <f t="shared" ref="AA4586:AA4599" si="1425">Q4586+V4586</f>
        <v>160</v>
      </c>
      <c r="AB4586" s="14">
        <f>R4586+W4586</f>
        <v>0</v>
      </c>
      <c r="AC4586" s="15">
        <f>ROUND(X4586+Y4586+Z4586+AA4586+AB4586,1)</f>
        <v>1080.2</v>
      </c>
      <c r="AD4586" s="48">
        <f>(ROUND(AC4586-AC4585,1)/AC4585)</f>
        <v>0.17413043478260867</v>
      </c>
      <c r="AE4586" s="113"/>
      <c r="AF4586" s="60"/>
    </row>
    <row r="4587" spans="1:32">
      <c r="A4587" s="99" t="s">
        <v>803</v>
      </c>
      <c r="B4587" s="93">
        <v>12</v>
      </c>
      <c r="C4587" s="21" t="s">
        <v>836</v>
      </c>
      <c r="D4587" s="12">
        <v>90</v>
      </c>
      <c r="E4587" s="12">
        <v>0</v>
      </c>
      <c r="F4587" s="12">
        <v>0</v>
      </c>
      <c r="G4587" s="12">
        <v>100</v>
      </c>
      <c r="H4587" s="12">
        <v>0</v>
      </c>
      <c r="I4587" s="13">
        <v>50</v>
      </c>
      <c r="J4587" s="13">
        <v>50</v>
      </c>
      <c r="K4587" s="13">
        <v>0</v>
      </c>
      <c r="L4587" s="13">
        <v>0</v>
      </c>
      <c r="M4587" s="13">
        <v>0</v>
      </c>
      <c r="N4587" s="14">
        <f>D4587*$D$5</f>
        <v>180</v>
      </c>
      <c r="O4587" s="14">
        <f>E4587*$E$5</f>
        <v>0</v>
      </c>
      <c r="P4587" s="14">
        <f>F4587*$F$5</f>
        <v>0</v>
      </c>
      <c r="Q4587" s="14">
        <f>G4587*$G$5</f>
        <v>200</v>
      </c>
      <c r="R4587" s="14">
        <f>H4587*$H$5</f>
        <v>0</v>
      </c>
      <c r="S4587" s="14">
        <f>(N4587/100)*(I4587*$I$5)+(N4587/100)*(J4587*$J$5)</f>
        <v>504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2"/>
        <v>684</v>
      </c>
      <c r="Y4587" s="14">
        <f t="shared" si="1423"/>
        <v>0</v>
      </c>
      <c r="Z4587" s="14">
        <f t="shared" si="1424"/>
        <v>0</v>
      </c>
      <c r="AA4587" s="14">
        <f t="shared" si="1425"/>
        <v>200</v>
      </c>
      <c r="AB4587" s="14">
        <f>R4587+W4587</f>
        <v>0</v>
      </c>
      <c r="AC4587" s="15">
        <f t="shared" ref="AC4587:AC4599" si="1426">ROUND(X4587+Y4587+Z4587+AA4587+AB4587,1)</f>
        <v>884</v>
      </c>
      <c r="AD4587" s="48">
        <f>(ROUND(AC4587-AC4585,1)/AC4585)</f>
        <v>-3.9130434782608699E-2</v>
      </c>
      <c r="AE4587" s="111"/>
      <c r="AF4587" s="63"/>
    </row>
    <row r="4588" spans="1:32">
      <c r="A4588" s="99" t="s">
        <v>804</v>
      </c>
      <c r="B4588" s="93">
        <v>0</v>
      </c>
      <c r="C4588" s="21" t="s">
        <v>337</v>
      </c>
      <c r="D4588" s="12">
        <v>90</v>
      </c>
      <c r="E4588" s="12">
        <v>0</v>
      </c>
      <c r="F4588" s="12">
        <v>0</v>
      </c>
      <c r="G4588" s="12">
        <v>100</v>
      </c>
      <c r="H4588" s="12">
        <v>0</v>
      </c>
      <c r="I4588" s="13">
        <v>50</v>
      </c>
      <c r="J4588" s="13">
        <v>50</v>
      </c>
      <c r="K4588" s="13">
        <v>0</v>
      </c>
      <c r="L4588" s="13">
        <v>0</v>
      </c>
      <c r="M4588" s="13">
        <v>0</v>
      </c>
      <c r="N4588" s="14">
        <f>D4588*$D$6</f>
        <v>180</v>
      </c>
      <c r="O4588" s="14">
        <f>E4588*$E$6</f>
        <v>0</v>
      </c>
      <c r="P4588" s="14">
        <f>F4588*$F$6</f>
        <v>0</v>
      </c>
      <c r="Q4588" s="14">
        <f>G4588*$G$6</f>
        <v>200</v>
      </c>
      <c r="R4588" s="14">
        <f>H4588*$H$6</f>
        <v>0</v>
      </c>
      <c r="S4588" s="14">
        <f>(N4588/100)*(I4588*$I$6)+(N4588/100)*(J4588*$J$6)</f>
        <v>504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2"/>
        <v>684</v>
      </c>
      <c r="Y4588" s="14">
        <f t="shared" si="1423"/>
        <v>0</v>
      </c>
      <c r="Z4588" s="14">
        <f t="shared" si="1424"/>
        <v>0</v>
      </c>
      <c r="AA4588" s="14">
        <f t="shared" si="1425"/>
        <v>200</v>
      </c>
      <c r="AB4588" s="14">
        <f t="shared" ref="AB4588:AB4599" si="1427">R4588+W4588</f>
        <v>0</v>
      </c>
      <c r="AC4588" s="15">
        <f t="shared" si="1426"/>
        <v>884</v>
      </c>
      <c r="AD4588" s="48">
        <f>(ROUND(AC4588-AC4585,1)/AC4585)</f>
        <v>-3.9130434782608699E-2</v>
      </c>
      <c r="AE4588" s="113"/>
      <c r="AF4588" s="60"/>
    </row>
    <row r="4589" spans="1:32">
      <c r="A4589" s="99" t="s">
        <v>805</v>
      </c>
      <c r="B4589" s="93">
        <v>0</v>
      </c>
      <c r="C4589" s="21" t="s">
        <v>338</v>
      </c>
      <c r="D4589" s="12">
        <v>90</v>
      </c>
      <c r="E4589" s="12">
        <v>0</v>
      </c>
      <c r="F4589" s="12">
        <v>0</v>
      </c>
      <c r="G4589" s="12">
        <v>100</v>
      </c>
      <c r="H4589" s="12">
        <v>0</v>
      </c>
      <c r="I4589" s="13">
        <v>50</v>
      </c>
      <c r="J4589" s="13">
        <v>50</v>
      </c>
      <c r="K4589" s="13">
        <v>0</v>
      </c>
      <c r="L4589" s="13">
        <v>0</v>
      </c>
      <c r="M4589" s="13">
        <v>0</v>
      </c>
      <c r="N4589" s="14">
        <f>D4589*$D$7</f>
        <v>180</v>
      </c>
      <c r="O4589" s="14">
        <f>E4589*$E$7</f>
        <v>0</v>
      </c>
      <c r="P4589" s="14">
        <f>F4589*$F$7</f>
        <v>0</v>
      </c>
      <c r="Q4589" s="14">
        <f>G4589*$G$7</f>
        <v>200</v>
      </c>
      <c r="R4589" s="14">
        <f>H4589*$H$7</f>
        <v>0</v>
      </c>
      <c r="S4589" s="14">
        <f>(N4589/100)*(I4589*$I$7)+(N4589/100)*(J4589*$J$7)</f>
        <v>504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2"/>
        <v>684</v>
      </c>
      <c r="Y4589" s="14">
        <f t="shared" si="1423"/>
        <v>0</v>
      </c>
      <c r="Z4589" s="14">
        <f t="shared" si="1424"/>
        <v>0</v>
      </c>
      <c r="AA4589" s="14">
        <f t="shared" si="1425"/>
        <v>200</v>
      </c>
      <c r="AB4589" s="14">
        <f t="shared" si="1427"/>
        <v>0</v>
      </c>
      <c r="AC4589" s="15">
        <f t="shared" si="1426"/>
        <v>884</v>
      </c>
      <c r="AD4589" s="48">
        <f>(ROUND(AC4589-AC4585,1)/AC4585)</f>
        <v>-3.9130434782608699E-2</v>
      </c>
      <c r="AE4589" s="113"/>
      <c r="AF4589" s="60"/>
    </row>
    <row r="4590" spans="1:32">
      <c r="A4590" s="99" t="s">
        <v>655</v>
      </c>
      <c r="B4590" s="93"/>
      <c r="C4590" s="21" t="s">
        <v>339</v>
      </c>
      <c r="D4590" s="12">
        <v>90</v>
      </c>
      <c r="E4590" s="12">
        <v>0</v>
      </c>
      <c r="F4590" s="12">
        <v>0</v>
      </c>
      <c r="G4590" s="12">
        <v>100</v>
      </c>
      <c r="H4590" s="12">
        <v>0</v>
      </c>
      <c r="I4590" s="13">
        <v>50</v>
      </c>
      <c r="J4590" s="13">
        <v>50</v>
      </c>
      <c r="K4590" s="13">
        <v>0</v>
      </c>
      <c r="L4590" s="13">
        <v>0</v>
      </c>
      <c r="M4590" s="13">
        <v>0</v>
      </c>
      <c r="N4590" s="14">
        <f>D4590*$D$8</f>
        <v>180</v>
      </c>
      <c r="O4590" s="14">
        <f>E4590*$E$8</f>
        <v>0</v>
      </c>
      <c r="P4590" s="14">
        <f>F4590*$F$8</f>
        <v>0</v>
      </c>
      <c r="Q4590" s="14">
        <f>G4590*$G$8</f>
        <v>200</v>
      </c>
      <c r="R4590" s="14">
        <f>H4590*$H$8</f>
        <v>0</v>
      </c>
      <c r="S4590" s="14">
        <f>(N4590/100)*(I4590*$I$8)+(N4590/100)*(J4590*$J$8)</f>
        <v>504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2"/>
        <v>684</v>
      </c>
      <c r="Y4590" s="14">
        <f t="shared" si="1423"/>
        <v>0</v>
      </c>
      <c r="Z4590" s="14">
        <f t="shared" si="1424"/>
        <v>0</v>
      </c>
      <c r="AA4590" s="14">
        <f t="shared" si="1425"/>
        <v>200</v>
      </c>
      <c r="AB4590" s="14">
        <f t="shared" si="1427"/>
        <v>0</v>
      </c>
      <c r="AC4590" s="15">
        <f t="shared" si="1426"/>
        <v>884</v>
      </c>
      <c r="AD4590" s="48">
        <f>(ROUND(AC4590-AC4585,1)/AC4585)</f>
        <v>-3.9130434782608699E-2</v>
      </c>
      <c r="AE4590" s="113"/>
      <c r="AF4590" s="60"/>
    </row>
    <row r="4591" spans="1:32">
      <c r="A4591" s="99" t="s">
        <v>596</v>
      </c>
      <c r="B4591" s="93"/>
      <c r="C4591" s="21" t="s">
        <v>1</v>
      </c>
      <c r="D4591" s="12">
        <v>45</v>
      </c>
      <c r="E4591" s="12">
        <v>145</v>
      </c>
      <c r="F4591" s="12">
        <v>0</v>
      </c>
      <c r="G4591" s="12">
        <v>0</v>
      </c>
      <c r="H4591" s="12">
        <v>0</v>
      </c>
      <c r="I4591" s="13">
        <v>50</v>
      </c>
      <c r="J4591" s="13">
        <v>50</v>
      </c>
      <c r="K4591" s="13">
        <v>80</v>
      </c>
      <c r="L4591" s="13">
        <v>0</v>
      </c>
      <c r="M4591" s="13">
        <v>0</v>
      </c>
      <c r="N4591" s="14">
        <f>D4591*$D$9</f>
        <v>58.5</v>
      </c>
      <c r="O4591" s="14">
        <f>E4591*$E$9</f>
        <v>217.5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</f>
        <v>175.5</v>
      </c>
      <c r="T4591" s="14">
        <f>(O4591/100)*(K4591*$K$9)</f>
        <v>522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2"/>
        <v>234</v>
      </c>
      <c r="Y4591" s="14">
        <f t="shared" si="1423"/>
        <v>739.5</v>
      </c>
      <c r="Z4591" s="14">
        <f t="shared" si="1424"/>
        <v>0</v>
      </c>
      <c r="AA4591" s="14">
        <f t="shared" si="1425"/>
        <v>0</v>
      </c>
      <c r="AB4591" s="14">
        <f t="shared" si="1427"/>
        <v>0</v>
      </c>
      <c r="AC4591" s="15">
        <f t="shared" si="1426"/>
        <v>973.5</v>
      </c>
      <c r="AD4591" s="48">
        <f>(ROUND(AC4591-AC4585,1)/AC4585)</f>
        <v>5.8152173913043476E-2</v>
      </c>
      <c r="AE4591" s="113"/>
      <c r="AF4591" s="60"/>
    </row>
    <row r="4592" spans="1:32">
      <c r="A4592" s="99" t="s">
        <v>831</v>
      </c>
      <c r="B4592" s="93"/>
      <c r="C4592" s="21" t="s">
        <v>2</v>
      </c>
      <c r="D4592" s="12">
        <v>45</v>
      </c>
      <c r="E4592" s="12">
        <v>0</v>
      </c>
      <c r="F4592" s="12">
        <v>145</v>
      </c>
      <c r="G4592" s="12">
        <v>0</v>
      </c>
      <c r="H4592" s="12">
        <v>0</v>
      </c>
      <c r="I4592" s="13">
        <v>50</v>
      </c>
      <c r="J4592" s="13">
        <v>50</v>
      </c>
      <c r="K4592" s="13">
        <v>40</v>
      </c>
      <c r="L4592" s="13">
        <v>40</v>
      </c>
      <c r="M4592" s="13">
        <v>0</v>
      </c>
      <c r="N4592" s="14">
        <f>D4592*$D$10</f>
        <v>58.5</v>
      </c>
      <c r="O4592" s="14">
        <f>E4592*$E$10</f>
        <v>0</v>
      </c>
      <c r="P4592" s="14">
        <f>F4592*$F$10</f>
        <v>217.5</v>
      </c>
      <c r="Q4592" s="14">
        <f>G4592*$G$10</f>
        <v>0</v>
      </c>
      <c r="R4592" s="14">
        <f>H4592*$H$10</f>
        <v>0</v>
      </c>
      <c r="S4592" s="14">
        <f>(N4592/100)*(I4592*$I$10)+(N4592/100)*(J4592*$J$10)</f>
        <v>175.5</v>
      </c>
      <c r="T4592" s="14">
        <f>(O4592/100)*(K4592*$J$10)</f>
        <v>0</v>
      </c>
      <c r="U4592" s="14">
        <f>(P4592/100)*(K4592*$K$10)+(P4592/100)*(L4592*$L$10)</f>
        <v>522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2"/>
        <v>234</v>
      </c>
      <c r="Y4592" s="14">
        <f t="shared" si="1423"/>
        <v>0</v>
      </c>
      <c r="Z4592" s="14">
        <f t="shared" si="1424"/>
        <v>739.5</v>
      </c>
      <c r="AA4592" s="14">
        <f t="shared" si="1425"/>
        <v>0</v>
      </c>
      <c r="AB4592" s="14">
        <f t="shared" si="1427"/>
        <v>0</v>
      </c>
      <c r="AC4592" s="15">
        <f t="shared" si="1426"/>
        <v>973.5</v>
      </c>
      <c r="AD4592" s="48">
        <f>(ROUND(AC4592-AC4585,1)/AC4585)</f>
        <v>5.8152173913043476E-2</v>
      </c>
      <c r="AE4592" s="113"/>
      <c r="AF4592" s="60"/>
    </row>
    <row r="4593" spans="1:32">
      <c r="A4593" s="99" t="s">
        <v>832</v>
      </c>
      <c r="B4593" s="93"/>
      <c r="C4593" s="21" t="s">
        <v>3</v>
      </c>
      <c r="D4593" s="12">
        <v>45</v>
      </c>
      <c r="E4593" s="12">
        <v>0</v>
      </c>
      <c r="F4593" s="12">
        <v>0</v>
      </c>
      <c r="G4593" s="12">
        <v>145</v>
      </c>
      <c r="H4593" s="12">
        <v>0</v>
      </c>
      <c r="I4593" s="13">
        <v>50</v>
      </c>
      <c r="J4593" s="13">
        <v>50</v>
      </c>
      <c r="K4593" s="13">
        <v>0</v>
      </c>
      <c r="L4593" s="13">
        <v>80</v>
      </c>
      <c r="M4593" s="13">
        <v>0</v>
      </c>
      <c r="N4593" s="14">
        <f>D4593*$D$11</f>
        <v>58.5</v>
      </c>
      <c r="O4593" s="14">
        <f>E4593*$E$11</f>
        <v>0</v>
      </c>
      <c r="P4593" s="14">
        <f>F4593*$F$11</f>
        <v>0</v>
      </c>
      <c r="Q4593" s="14">
        <f>G4593*$G$11</f>
        <v>217.5</v>
      </c>
      <c r="R4593" s="14">
        <f>H4593*$H$11</f>
        <v>0</v>
      </c>
      <c r="S4593" s="14">
        <f>(N4593/100)*(I4593*$I$11)+(N4593/100)*(J4593*$J$11)</f>
        <v>175.5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522</v>
      </c>
      <c r="W4593" s="14">
        <f>(R4593/100)*(K4593*$K$11)+(R4593/100)*(L4593*$L$11)</f>
        <v>0</v>
      </c>
      <c r="X4593" s="14">
        <f t="shared" si="1422"/>
        <v>234</v>
      </c>
      <c r="Y4593" s="14">
        <f t="shared" si="1423"/>
        <v>0</v>
      </c>
      <c r="Z4593" s="14">
        <f t="shared" si="1424"/>
        <v>0</v>
      </c>
      <c r="AA4593" s="14">
        <f t="shared" si="1425"/>
        <v>739.5</v>
      </c>
      <c r="AB4593" s="14">
        <f t="shared" si="1427"/>
        <v>0</v>
      </c>
      <c r="AC4593" s="15">
        <f t="shared" si="1426"/>
        <v>973.5</v>
      </c>
      <c r="AD4593" s="48">
        <f>(ROUND(AC4593-AC4585,1)/AC4585)</f>
        <v>5.8152173913043476E-2</v>
      </c>
      <c r="AE4593" s="113"/>
      <c r="AF4593" s="60"/>
    </row>
    <row r="4594" spans="1:32">
      <c r="A4594" s="99" t="s">
        <v>833</v>
      </c>
      <c r="B4594" s="93"/>
      <c r="C4594" s="21" t="s">
        <v>4</v>
      </c>
      <c r="D4594" s="12">
        <v>45</v>
      </c>
      <c r="E4594" s="12">
        <v>0</v>
      </c>
      <c r="F4594" s="12">
        <v>0</v>
      </c>
      <c r="G4594" s="12">
        <v>0</v>
      </c>
      <c r="H4594" s="12">
        <v>145</v>
      </c>
      <c r="I4594" s="13">
        <v>50</v>
      </c>
      <c r="J4594" s="13">
        <v>50</v>
      </c>
      <c r="K4594" s="13">
        <v>40</v>
      </c>
      <c r="L4594" s="13">
        <v>40</v>
      </c>
      <c r="M4594" s="13">
        <v>0</v>
      </c>
      <c r="N4594" s="14">
        <f>D4594*$D$12</f>
        <v>58.5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217.5</v>
      </c>
      <c r="S4594" s="14">
        <f>(N4594/100)*(I4594*$I$12)+(N4594/100)*(J4594*$J$12)</f>
        <v>175.5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522</v>
      </c>
      <c r="X4594" s="14">
        <f t="shared" si="1422"/>
        <v>234</v>
      </c>
      <c r="Y4594" s="14">
        <f t="shared" si="1423"/>
        <v>0</v>
      </c>
      <c r="Z4594" s="14">
        <f t="shared" si="1424"/>
        <v>0</v>
      </c>
      <c r="AA4594" s="14">
        <f t="shared" si="1425"/>
        <v>0</v>
      </c>
      <c r="AB4594" s="14">
        <f t="shared" si="1427"/>
        <v>739.5</v>
      </c>
      <c r="AC4594" s="15">
        <f t="shared" si="1426"/>
        <v>973.5</v>
      </c>
      <c r="AD4594" s="48">
        <f>(ROUND(AC4594-AC4585,1)/AC4585)</f>
        <v>5.8152173913043476E-2</v>
      </c>
      <c r="AE4594" s="113"/>
      <c r="AF4594" s="60"/>
    </row>
    <row r="4595" spans="1:32">
      <c r="A4595" s="99" t="s">
        <v>834</v>
      </c>
      <c r="B4595" s="93"/>
      <c r="C4595" s="21" t="s">
        <v>327</v>
      </c>
      <c r="D4595" s="12">
        <v>90</v>
      </c>
      <c r="E4595" s="12">
        <v>0</v>
      </c>
      <c r="F4595" s="12">
        <v>0</v>
      </c>
      <c r="G4595" s="12">
        <v>100</v>
      </c>
      <c r="H4595" s="12">
        <v>0</v>
      </c>
      <c r="I4595" s="13">
        <v>50</v>
      </c>
      <c r="J4595" s="13">
        <v>50</v>
      </c>
      <c r="K4595" s="13">
        <v>0</v>
      </c>
      <c r="L4595" s="13">
        <v>0</v>
      </c>
      <c r="M4595" s="13">
        <v>35</v>
      </c>
      <c r="N4595" s="14">
        <f>D4595*$D$13</f>
        <v>135</v>
      </c>
      <c r="O4595" s="14">
        <f>E4595*$E$13</f>
        <v>0</v>
      </c>
      <c r="P4595" s="14">
        <f>F4595*$F$13</f>
        <v>0</v>
      </c>
      <c r="Q4595" s="14">
        <f>G4595*$G$13</f>
        <v>150</v>
      </c>
      <c r="R4595" s="14">
        <f>H4595*$H$13</f>
        <v>0</v>
      </c>
      <c r="S4595" s="14">
        <f>(N4595/100)*(I4595*$I$14)+(N4595/100)*(J4595*$J$14)+(N4595/100)*(M4595*$M$14)</f>
        <v>546.75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210</v>
      </c>
      <c r="W4595" s="14">
        <f>(R4595/100)*(K4595*$K$13)+(R4595/100)*(L4595*$L$13)+(R4595/100)*(M4595*$M$13)</f>
        <v>0</v>
      </c>
      <c r="X4595" s="14">
        <f t="shared" si="1422"/>
        <v>681.75</v>
      </c>
      <c r="Y4595" s="14">
        <f t="shared" si="1423"/>
        <v>0</v>
      </c>
      <c r="Z4595" s="14">
        <f t="shared" si="1424"/>
        <v>0</v>
      </c>
      <c r="AA4595" s="14">
        <f t="shared" si="1425"/>
        <v>360</v>
      </c>
      <c r="AB4595" s="14">
        <f t="shared" si="1427"/>
        <v>0</v>
      </c>
      <c r="AC4595" s="15">
        <f t="shared" si="1426"/>
        <v>1041.8</v>
      </c>
      <c r="AD4595" s="48">
        <f>(ROUND(AC4595-AC4585,1)/AC4585)</f>
        <v>0.13239130434782609</v>
      </c>
      <c r="AE4595" s="113"/>
      <c r="AF4595" s="60"/>
    </row>
    <row r="4596" spans="1:32">
      <c r="A4596" s="99" t="s">
        <v>835</v>
      </c>
      <c r="B4596" s="93"/>
      <c r="C4596" s="21" t="s">
        <v>328</v>
      </c>
      <c r="D4596" s="12">
        <v>125</v>
      </c>
      <c r="E4596" s="12">
        <v>0</v>
      </c>
      <c r="F4596" s="12">
        <v>0</v>
      </c>
      <c r="G4596" s="12">
        <v>0</v>
      </c>
      <c r="H4596" s="12">
        <v>0</v>
      </c>
      <c r="I4596" s="13">
        <v>50</v>
      </c>
      <c r="J4596" s="13">
        <v>50</v>
      </c>
      <c r="K4596" s="13">
        <v>58</v>
      </c>
      <c r="L4596" s="13">
        <v>0</v>
      </c>
      <c r="M4596" s="13">
        <v>0</v>
      </c>
      <c r="N4596" s="14">
        <f>D4596*$D$14</f>
        <v>187.5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888.75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2"/>
        <v>1076.25</v>
      </c>
      <c r="Y4596" s="14">
        <f t="shared" si="1423"/>
        <v>0</v>
      </c>
      <c r="Z4596" s="14">
        <f t="shared" si="1424"/>
        <v>0</v>
      </c>
      <c r="AA4596" s="14">
        <f t="shared" si="1425"/>
        <v>0</v>
      </c>
      <c r="AB4596" s="14">
        <f t="shared" si="1427"/>
        <v>0</v>
      </c>
      <c r="AC4596" s="15">
        <f t="shared" si="1426"/>
        <v>1076.3</v>
      </c>
      <c r="AD4596" s="48">
        <f>(ROUND(AC4596-AC4585,1)/AC4585)</f>
        <v>0.16989130434782609</v>
      </c>
      <c r="AE4596" s="113"/>
      <c r="AF4596" s="60"/>
    </row>
    <row r="4597" spans="1:32">
      <c r="A4597" s="99"/>
      <c r="B4597" s="93"/>
      <c r="C4597" s="21" t="s">
        <v>329</v>
      </c>
      <c r="D4597" s="12">
        <v>125</v>
      </c>
      <c r="E4597" s="12">
        <v>0</v>
      </c>
      <c r="F4597" s="12">
        <v>0</v>
      </c>
      <c r="G4597" s="12">
        <v>0</v>
      </c>
      <c r="H4597" s="12">
        <v>0</v>
      </c>
      <c r="I4597" s="13">
        <v>50</v>
      </c>
      <c r="J4597" s="13">
        <v>50</v>
      </c>
      <c r="K4597" s="13">
        <v>0</v>
      </c>
      <c r="L4597" s="13">
        <v>58</v>
      </c>
      <c r="M4597" s="13">
        <v>0</v>
      </c>
      <c r="N4597" s="14">
        <f>D4597*$D$15</f>
        <v>187.5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888.75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2"/>
        <v>1076.25</v>
      </c>
      <c r="Y4597" s="14">
        <f t="shared" si="1423"/>
        <v>0</v>
      </c>
      <c r="Z4597" s="14">
        <f t="shared" si="1424"/>
        <v>0</v>
      </c>
      <c r="AA4597" s="14">
        <f t="shared" si="1425"/>
        <v>0</v>
      </c>
      <c r="AB4597" s="14">
        <f t="shared" si="1427"/>
        <v>0</v>
      </c>
      <c r="AC4597" s="15">
        <f t="shared" si="1426"/>
        <v>1076.3</v>
      </c>
      <c r="AD4597" s="48">
        <f>(ROUND(AC4597-AC4585,1)/AC4585)</f>
        <v>0.16989130434782609</v>
      </c>
      <c r="AE4597" s="111"/>
      <c r="AF4597" s="63"/>
    </row>
    <row r="4598" spans="1:32">
      <c r="A4598" s="99"/>
      <c r="B4598" s="93"/>
      <c r="C4598" s="21" t="s">
        <v>325</v>
      </c>
      <c r="D4598" s="12">
        <v>90</v>
      </c>
      <c r="E4598" s="12">
        <v>0</v>
      </c>
      <c r="F4598" s="12">
        <v>0</v>
      </c>
      <c r="G4598" s="12">
        <v>100</v>
      </c>
      <c r="H4598" s="12">
        <v>0</v>
      </c>
      <c r="I4598" s="13">
        <v>50</v>
      </c>
      <c r="J4598" s="13">
        <v>91</v>
      </c>
      <c r="K4598" s="13">
        <v>0</v>
      </c>
      <c r="L4598" s="13">
        <v>0</v>
      </c>
      <c r="M4598" s="13">
        <v>0</v>
      </c>
      <c r="N4598" s="14">
        <f>D4598*$D$16</f>
        <v>144</v>
      </c>
      <c r="O4598" s="14">
        <f>E4598*$E$16</f>
        <v>0</v>
      </c>
      <c r="P4598" s="14">
        <f>F4598*$F$16</f>
        <v>0</v>
      </c>
      <c r="Q4598" s="14">
        <f>G4598*$G$16</f>
        <v>160</v>
      </c>
      <c r="R4598" s="14">
        <f>H4598*$H$16</f>
        <v>0</v>
      </c>
      <c r="S4598" s="14">
        <f>(N4598/100)*(I4598*$I$16)+(N4598/100)*(J4598*$J$16)</f>
        <v>661.68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2"/>
        <v>805.68</v>
      </c>
      <c r="Y4598" s="14">
        <f t="shared" si="1423"/>
        <v>0</v>
      </c>
      <c r="Z4598" s="14">
        <f t="shared" si="1424"/>
        <v>0</v>
      </c>
      <c r="AA4598" s="14">
        <f t="shared" si="1425"/>
        <v>160</v>
      </c>
      <c r="AB4598" s="14">
        <f t="shared" si="1427"/>
        <v>0</v>
      </c>
      <c r="AC4598" s="15">
        <f t="shared" si="1426"/>
        <v>965.7</v>
      </c>
      <c r="AD4598" s="48">
        <f>(ROUND(AC4598-AC4585,1)/AC4585)</f>
        <v>4.9673913043478263E-2</v>
      </c>
      <c r="AE4598" s="113"/>
      <c r="AF4598" s="60"/>
    </row>
    <row r="4599" spans="1:32">
      <c r="A4599" s="99"/>
      <c r="B4599" s="93"/>
      <c r="C4599" s="21" t="s">
        <v>326</v>
      </c>
      <c r="D4599" s="12">
        <v>90</v>
      </c>
      <c r="E4599" s="12">
        <v>0</v>
      </c>
      <c r="F4599" s="12">
        <v>0</v>
      </c>
      <c r="G4599" s="12">
        <v>100</v>
      </c>
      <c r="H4599" s="12">
        <v>0</v>
      </c>
      <c r="I4599" s="13">
        <v>91</v>
      </c>
      <c r="J4599" s="13">
        <v>50</v>
      </c>
      <c r="K4599" s="13">
        <v>0</v>
      </c>
      <c r="L4599" s="13">
        <v>0</v>
      </c>
      <c r="M4599" s="13">
        <v>0</v>
      </c>
      <c r="N4599" s="14">
        <f>D4599*$D$17</f>
        <v>144</v>
      </c>
      <c r="O4599" s="14">
        <f>E4599*$E$17</f>
        <v>0</v>
      </c>
      <c r="P4599" s="14">
        <f>F4599*$F$17</f>
        <v>0</v>
      </c>
      <c r="Q4599" s="14">
        <f>G4599*$G$17</f>
        <v>160</v>
      </c>
      <c r="R4599" s="14">
        <f>H4599*$H$17</f>
        <v>0</v>
      </c>
      <c r="S4599" s="14">
        <f>(N4599/100)*(I4599*$I$17)+(N4599/100)*(J4599*$J$17)</f>
        <v>661.68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2"/>
        <v>805.68</v>
      </c>
      <c r="Y4599" s="14">
        <f t="shared" si="1423"/>
        <v>0</v>
      </c>
      <c r="Z4599" s="14">
        <f t="shared" si="1424"/>
        <v>0</v>
      </c>
      <c r="AA4599" s="14">
        <f t="shared" si="1425"/>
        <v>160</v>
      </c>
      <c r="AB4599" s="14">
        <f t="shared" si="1427"/>
        <v>0</v>
      </c>
      <c r="AC4599" s="15">
        <f t="shared" si="1426"/>
        <v>965.7</v>
      </c>
      <c r="AD4599" s="48">
        <f>(ROUND(AC4599-AC4585,1)/AC4585)</f>
        <v>4.9673913043478263E-2</v>
      </c>
      <c r="AE4599" s="113"/>
      <c r="AF4599" s="60"/>
    </row>
    <row r="4600" spans="1:32">
      <c r="A4600" s="106" t="s">
        <v>0</v>
      </c>
      <c r="B4600" s="90" t="s">
        <v>547</v>
      </c>
      <c r="C4600" s="50" t="s">
        <v>241</v>
      </c>
      <c r="D4600" s="11">
        <v>120</v>
      </c>
      <c r="E4600" s="11">
        <v>0</v>
      </c>
      <c r="F4600" s="11">
        <v>0</v>
      </c>
      <c r="G4600" s="11">
        <v>0</v>
      </c>
      <c r="H4600" s="11">
        <v>0</v>
      </c>
      <c r="I4600" s="51">
        <v>20</v>
      </c>
      <c r="J4600" s="51">
        <v>20</v>
      </c>
      <c r="K4600" s="51">
        <v>0</v>
      </c>
      <c r="L4600" s="51">
        <v>50</v>
      </c>
      <c r="M4600" s="51">
        <v>0</v>
      </c>
      <c r="N4600" s="52">
        <f>D4600*$D$3</f>
        <v>240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(N4600/100)*(I4600*$I$3)+(N4600/100)*(J4600*$J$3)+(N4600/100)*(L4600*$L$3)</f>
        <v>648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44" si="1428">N4600+S4600</f>
        <v>888</v>
      </c>
      <c r="Y4600" s="52">
        <f t="shared" ref="Y4600:Y4644" si="1429">O4600+T4600</f>
        <v>0</v>
      </c>
      <c r="Z4600" s="52">
        <f t="shared" ref="Z4600:Z4644" si="1430">P4600+U4600</f>
        <v>0</v>
      </c>
      <c r="AA4600" s="52">
        <f t="shared" ref="AA4600:AA4644" si="1431">Q4600+V4600</f>
        <v>0</v>
      </c>
      <c r="AB4600" s="52">
        <f>R4600+W4600</f>
        <v>0</v>
      </c>
      <c r="AC4600" s="53">
        <f>ROUND(X4600+Y4600+Z4600+AA4600+AB4600,1)</f>
        <v>888</v>
      </c>
      <c r="AD4600" s="58" t="s">
        <v>329</v>
      </c>
      <c r="AE4600" s="113"/>
      <c r="AF4600" s="60"/>
    </row>
    <row r="4601" spans="1:32">
      <c r="A4601" s="99" t="s">
        <v>802</v>
      </c>
      <c r="B4601" s="91">
        <v>10</v>
      </c>
      <c r="C4601" s="21" t="s">
        <v>324</v>
      </c>
      <c r="D4601" s="12">
        <v>120</v>
      </c>
      <c r="E4601" s="12">
        <v>0</v>
      </c>
      <c r="F4601" s="12">
        <v>0</v>
      </c>
      <c r="G4601" s="12">
        <v>0</v>
      </c>
      <c r="H4601" s="12">
        <v>0</v>
      </c>
      <c r="I4601" s="13">
        <v>44</v>
      </c>
      <c r="J4601" s="13">
        <v>44</v>
      </c>
      <c r="K4601" s="13">
        <v>0</v>
      </c>
      <c r="L4601" s="13">
        <v>50</v>
      </c>
      <c r="M4601" s="13">
        <v>0</v>
      </c>
      <c r="N4601" s="14">
        <f>D4601*$D$4</f>
        <v>192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(N4601/100)*(I4601*$I$4)+(N4601/100)*(J4601*$J$4)+(N4601/100)*(L4601*$L$4)</f>
        <v>879.36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28"/>
        <v>1071.3600000000001</v>
      </c>
      <c r="Y4601" s="14">
        <f t="shared" si="1429"/>
        <v>0</v>
      </c>
      <c r="Z4601" s="14">
        <f t="shared" si="1430"/>
        <v>0</v>
      </c>
      <c r="AA4601" s="14">
        <f t="shared" si="1431"/>
        <v>0</v>
      </c>
      <c r="AB4601" s="14">
        <f>R4601+W4601</f>
        <v>0</v>
      </c>
      <c r="AC4601" s="15">
        <f>ROUND(X4601+Y4601+Z4601+AA4601+AB4601,1)</f>
        <v>1071.4000000000001</v>
      </c>
      <c r="AD4601" s="48">
        <f>(ROUND(AC4601-AC4600,1)/AC4600)</f>
        <v>0.20653153153153153</v>
      </c>
      <c r="AE4601" s="113"/>
      <c r="AF4601" s="60"/>
    </row>
    <row r="4602" spans="1:32">
      <c r="A4602" s="99" t="s">
        <v>803</v>
      </c>
      <c r="B4602" s="91">
        <v>10</v>
      </c>
      <c r="C4602" s="21" t="s">
        <v>836</v>
      </c>
      <c r="D4602" s="12">
        <v>120</v>
      </c>
      <c r="E4602" s="12">
        <v>0</v>
      </c>
      <c r="F4602" s="12">
        <v>0</v>
      </c>
      <c r="G4602" s="12">
        <v>0</v>
      </c>
      <c r="H4602" s="12">
        <v>0</v>
      </c>
      <c r="I4602" s="13">
        <v>20</v>
      </c>
      <c r="J4602" s="13">
        <v>20</v>
      </c>
      <c r="K4602" s="13">
        <v>0</v>
      </c>
      <c r="L4602" s="13">
        <v>50</v>
      </c>
      <c r="M4602" s="13">
        <v>0</v>
      </c>
      <c r="N4602" s="14">
        <f>D4602*$D$5</f>
        <v>240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(N4602/100)*(I4602*$I$5)+(N4602/100)*(J4602*$J$5)+(N4602/100)*(L4602*$L$5)</f>
        <v>604.79999999999995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8"/>
        <v>844.8</v>
      </c>
      <c r="Y4602" s="14">
        <f t="shared" si="1429"/>
        <v>0</v>
      </c>
      <c r="Z4602" s="14">
        <f t="shared" si="1430"/>
        <v>0</v>
      </c>
      <c r="AA4602" s="14">
        <f t="shared" si="1431"/>
        <v>0</v>
      </c>
      <c r="AB4602" s="14">
        <f>R4602+W4602</f>
        <v>0</v>
      </c>
      <c r="AC4602" s="15">
        <f t="shared" ref="AC4602:AC4614" si="1432">ROUND(X4602+Y4602+Z4602+AA4602+AB4602,1)</f>
        <v>844.8</v>
      </c>
      <c r="AD4602" s="48">
        <f>(ROUND(AC4602-AC4600,1)/AC4600)</f>
        <v>-4.8648648648648651E-2</v>
      </c>
      <c r="AE4602" s="113"/>
      <c r="AF4602" s="60"/>
    </row>
    <row r="4603" spans="1:32">
      <c r="A4603" s="99" t="s">
        <v>804</v>
      </c>
      <c r="B4603" s="91">
        <v>0</v>
      </c>
      <c r="C4603" s="21" t="s">
        <v>337</v>
      </c>
      <c r="D4603" s="12">
        <v>120</v>
      </c>
      <c r="E4603" s="12">
        <v>0</v>
      </c>
      <c r="F4603" s="12">
        <v>0</v>
      </c>
      <c r="G4603" s="12">
        <v>0</v>
      </c>
      <c r="H4603" s="12">
        <v>0</v>
      </c>
      <c r="I4603" s="13">
        <v>20</v>
      </c>
      <c r="J4603" s="13">
        <v>20</v>
      </c>
      <c r="K4603" s="13">
        <v>0</v>
      </c>
      <c r="L4603" s="13">
        <v>50</v>
      </c>
      <c r="M4603" s="13">
        <v>0</v>
      </c>
      <c r="N4603" s="14">
        <f>D4603*$D$6</f>
        <v>240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(N4603/100)*(I4603*$I$6)+(N4603/100)*(J4603*$J$6)+(N4603/100)*(L4603*$L$6)</f>
        <v>604.79999999999995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8"/>
        <v>844.8</v>
      </c>
      <c r="Y4603" s="14">
        <f t="shared" si="1429"/>
        <v>0</v>
      </c>
      <c r="Z4603" s="14">
        <f t="shared" si="1430"/>
        <v>0</v>
      </c>
      <c r="AA4603" s="14">
        <f t="shared" si="1431"/>
        <v>0</v>
      </c>
      <c r="AB4603" s="14">
        <f t="shared" ref="AB4603:AB4614" si="1433">R4603+W4603</f>
        <v>0</v>
      </c>
      <c r="AC4603" s="15">
        <f t="shared" si="1432"/>
        <v>844.8</v>
      </c>
      <c r="AD4603" s="48">
        <f>(ROUND(AC4603-AC4600,1)/AC4600)</f>
        <v>-4.8648648648648651E-2</v>
      </c>
      <c r="AE4603" s="113"/>
      <c r="AF4603" s="60"/>
    </row>
    <row r="4604" spans="1:32">
      <c r="A4604" s="99" t="s">
        <v>805</v>
      </c>
      <c r="B4604" s="91">
        <v>30</v>
      </c>
      <c r="C4604" s="21" t="s">
        <v>338</v>
      </c>
      <c r="D4604" s="12">
        <v>120</v>
      </c>
      <c r="E4604" s="12">
        <v>0</v>
      </c>
      <c r="F4604" s="12">
        <v>0</v>
      </c>
      <c r="G4604" s="12">
        <v>0</v>
      </c>
      <c r="H4604" s="12">
        <v>0</v>
      </c>
      <c r="I4604" s="13">
        <v>20</v>
      </c>
      <c r="J4604" s="13">
        <v>20</v>
      </c>
      <c r="K4604" s="13">
        <v>0</v>
      </c>
      <c r="L4604" s="13">
        <v>50</v>
      </c>
      <c r="M4604" s="13">
        <v>0</v>
      </c>
      <c r="N4604" s="14">
        <f>D4604*$D$7</f>
        <v>240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(N4604/100)*(I4604*$I$7)+(N4604/100)*(J4604*$J$7)+(N4604/100)*(L4604*$L$7)</f>
        <v>604.79999999999995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8"/>
        <v>844.8</v>
      </c>
      <c r="Y4604" s="14">
        <f t="shared" si="1429"/>
        <v>0</v>
      </c>
      <c r="Z4604" s="14">
        <f t="shared" si="1430"/>
        <v>0</v>
      </c>
      <c r="AA4604" s="14">
        <f t="shared" si="1431"/>
        <v>0</v>
      </c>
      <c r="AB4604" s="14">
        <f t="shared" si="1433"/>
        <v>0</v>
      </c>
      <c r="AC4604" s="15">
        <f t="shared" si="1432"/>
        <v>844.8</v>
      </c>
      <c r="AD4604" s="48">
        <f>(ROUND(AC4604-AC4600,1)/AC4600)</f>
        <v>-4.8648648648648651E-2</v>
      </c>
      <c r="AE4604" s="113"/>
      <c r="AF4604" s="60"/>
    </row>
    <row r="4605" spans="1:32">
      <c r="A4605" s="99" t="s">
        <v>655</v>
      </c>
      <c r="B4605" s="91"/>
      <c r="C4605" s="21" t="s">
        <v>339</v>
      </c>
      <c r="D4605" s="12">
        <v>120</v>
      </c>
      <c r="E4605" s="12">
        <v>0</v>
      </c>
      <c r="F4605" s="12">
        <v>0</v>
      </c>
      <c r="G4605" s="12">
        <v>0</v>
      </c>
      <c r="H4605" s="12">
        <v>0</v>
      </c>
      <c r="I4605" s="13">
        <v>20</v>
      </c>
      <c r="J4605" s="13">
        <v>20</v>
      </c>
      <c r="K4605" s="13">
        <v>0</v>
      </c>
      <c r="L4605" s="13">
        <v>50</v>
      </c>
      <c r="M4605" s="13">
        <v>0</v>
      </c>
      <c r="N4605" s="14">
        <f>D4605*$D$8</f>
        <v>240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(N4605/100)*(I4605*$I$8)+(N4605/100)*(J4605*$J$8)+(N4605/100)*(L4605*$L$8)</f>
        <v>604.79999999999995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8"/>
        <v>844.8</v>
      </c>
      <c r="Y4605" s="14">
        <f t="shared" si="1429"/>
        <v>0</v>
      </c>
      <c r="Z4605" s="14">
        <f t="shared" si="1430"/>
        <v>0</v>
      </c>
      <c r="AA4605" s="14">
        <f t="shared" si="1431"/>
        <v>0</v>
      </c>
      <c r="AB4605" s="14">
        <f t="shared" si="1433"/>
        <v>0</v>
      </c>
      <c r="AC4605" s="15">
        <f t="shared" si="1432"/>
        <v>844.8</v>
      </c>
      <c r="AD4605" s="48">
        <f>(ROUND(AC4605-AC4600,1)/AC4600)</f>
        <v>-4.8648648648648651E-2</v>
      </c>
      <c r="AE4605" s="113"/>
      <c r="AF4605" s="60"/>
    </row>
    <row r="4606" spans="1:32">
      <c r="A4606" s="99" t="s">
        <v>596</v>
      </c>
      <c r="B4606" s="91"/>
      <c r="C4606" s="21" t="s">
        <v>1</v>
      </c>
      <c r="D4606" s="12">
        <v>60</v>
      </c>
      <c r="E4606" s="12">
        <v>120</v>
      </c>
      <c r="F4606" s="12">
        <v>0</v>
      </c>
      <c r="G4606" s="12">
        <v>0</v>
      </c>
      <c r="H4606" s="12">
        <v>0</v>
      </c>
      <c r="I4606" s="13">
        <v>20</v>
      </c>
      <c r="J4606" s="13">
        <v>20</v>
      </c>
      <c r="K4606" s="13">
        <v>118</v>
      </c>
      <c r="L4606" s="13">
        <v>0</v>
      </c>
      <c r="M4606" s="13">
        <v>0</v>
      </c>
      <c r="N4606" s="14">
        <f>D4606*$D$9</f>
        <v>78</v>
      </c>
      <c r="O4606" s="14">
        <f>E4606*$E$9</f>
        <v>180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(N4606/100)*(I4606*$I$9)+(N4606/100)*(J4606*$J$9)+(N4606/100)*(L4606*$L$9)</f>
        <v>93.600000000000009</v>
      </c>
      <c r="T4606" s="14">
        <f>(O4606/100)*(K4606*$K$9)</f>
        <v>637.20000000000005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8"/>
        <v>171.60000000000002</v>
      </c>
      <c r="Y4606" s="14">
        <f t="shared" si="1429"/>
        <v>817.2</v>
      </c>
      <c r="Z4606" s="14">
        <f t="shared" si="1430"/>
        <v>0</v>
      </c>
      <c r="AA4606" s="14">
        <f t="shared" si="1431"/>
        <v>0</v>
      </c>
      <c r="AB4606" s="14">
        <f t="shared" si="1433"/>
        <v>0</v>
      </c>
      <c r="AC4606" s="15">
        <f t="shared" si="1432"/>
        <v>988.8</v>
      </c>
      <c r="AD4606" s="48">
        <f>(ROUND(AC4606-AC4600,1)/AC4600)</f>
        <v>0.11351351351351351</v>
      </c>
      <c r="AE4606" s="111"/>
      <c r="AF4606" s="63"/>
    </row>
    <row r="4607" spans="1:32">
      <c r="A4607" s="99" t="s">
        <v>831</v>
      </c>
      <c r="B4607" s="91"/>
      <c r="C4607" s="21" t="s">
        <v>2</v>
      </c>
      <c r="D4607" s="12">
        <v>60</v>
      </c>
      <c r="E4607" s="12">
        <v>0</v>
      </c>
      <c r="F4607" s="12">
        <v>120</v>
      </c>
      <c r="G4607" s="12">
        <v>0</v>
      </c>
      <c r="H4607" s="12">
        <v>0</v>
      </c>
      <c r="I4607" s="13">
        <v>20</v>
      </c>
      <c r="J4607" s="13">
        <v>20</v>
      </c>
      <c r="K4607" s="13">
        <v>48</v>
      </c>
      <c r="L4607" s="13">
        <v>48</v>
      </c>
      <c r="M4607" s="13">
        <v>0</v>
      </c>
      <c r="N4607" s="14">
        <f>D4607*$D$10</f>
        <v>78</v>
      </c>
      <c r="O4607" s="14">
        <f>E4607*$E$10</f>
        <v>0</v>
      </c>
      <c r="P4607" s="14">
        <f>F4607*$F$10</f>
        <v>180</v>
      </c>
      <c r="Q4607" s="14">
        <f>G4607*$G$10</f>
        <v>0</v>
      </c>
      <c r="R4607" s="14">
        <f>H4607*$H$10</f>
        <v>0</v>
      </c>
      <c r="S4607" s="14">
        <f>(N4607/100)*(I4607*$I$10)+(N4607/100)*(J4607*$J$10)+(N4607/100)*(L4607*$L$10)</f>
        <v>205.92000000000002</v>
      </c>
      <c r="T4607" s="14">
        <f>(O4607/100)*(K4607*$J$10)</f>
        <v>0</v>
      </c>
      <c r="U4607" s="14">
        <f>(P4607/100)*(K4607*$K$10)+(P4607/100)*(L4607*$L$10)</f>
        <v>518.4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8"/>
        <v>283.92</v>
      </c>
      <c r="Y4607" s="14">
        <f t="shared" si="1429"/>
        <v>0</v>
      </c>
      <c r="Z4607" s="14">
        <f t="shared" si="1430"/>
        <v>698.4</v>
      </c>
      <c r="AA4607" s="14">
        <f t="shared" si="1431"/>
        <v>0</v>
      </c>
      <c r="AB4607" s="14">
        <f t="shared" si="1433"/>
        <v>0</v>
      </c>
      <c r="AC4607" s="15">
        <f t="shared" si="1432"/>
        <v>982.3</v>
      </c>
      <c r="AD4607" s="48">
        <f>(ROUND(AC4607-AC4600,1)/AC4600)</f>
        <v>0.10619369369369369</v>
      </c>
      <c r="AE4607" s="113"/>
      <c r="AF4607" s="60"/>
    </row>
    <row r="4608" spans="1:32">
      <c r="A4608" s="99" t="s">
        <v>832</v>
      </c>
      <c r="B4608" s="91"/>
      <c r="C4608" s="21" t="s">
        <v>3</v>
      </c>
      <c r="D4608" s="12">
        <v>60</v>
      </c>
      <c r="E4608" s="12">
        <v>0</v>
      </c>
      <c r="F4608" s="12">
        <v>0</v>
      </c>
      <c r="G4608" s="12">
        <v>120</v>
      </c>
      <c r="H4608" s="12">
        <v>0</v>
      </c>
      <c r="I4608" s="13">
        <v>20</v>
      </c>
      <c r="J4608" s="13">
        <v>20</v>
      </c>
      <c r="K4608" s="13">
        <v>0</v>
      </c>
      <c r="L4608" s="13">
        <v>81</v>
      </c>
      <c r="M4608" s="13">
        <v>0</v>
      </c>
      <c r="N4608" s="14">
        <f>D4608*$D$11</f>
        <v>78</v>
      </c>
      <c r="O4608" s="14">
        <f>E4608*$E$11</f>
        <v>0</v>
      </c>
      <c r="P4608" s="14">
        <f>F4608*$F$11</f>
        <v>0</v>
      </c>
      <c r="Q4608" s="14">
        <f>G4608*$G$11</f>
        <v>180</v>
      </c>
      <c r="R4608" s="14">
        <f>H4608*$H$11</f>
        <v>0</v>
      </c>
      <c r="S4608" s="14">
        <f>(N4608/100)*(I4608*$I$11)+(N4608/100)*(J4608*$J$11)+(N4608/100)*(L4608*$L$11)</f>
        <v>283.14000000000004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437.40000000000003</v>
      </c>
      <c r="W4608" s="14">
        <f>(R4608/100)*(K4608*$K$11)+(R4608/100)*(L4608*$L$11)</f>
        <v>0</v>
      </c>
      <c r="X4608" s="14">
        <f t="shared" si="1428"/>
        <v>361.14000000000004</v>
      </c>
      <c r="Y4608" s="14">
        <f t="shared" si="1429"/>
        <v>0</v>
      </c>
      <c r="Z4608" s="14">
        <f t="shared" si="1430"/>
        <v>0</v>
      </c>
      <c r="AA4608" s="14">
        <f t="shared" si="1431"/>
        <v>617.40000000000009</v>
      </c>
      <c r="AB4608" s="14">
        <f t="shared" si="1433"/>
        <v>0</v>
      </c>
      <c r="AC4608" s="15">
        <f t="shared" si="1432"/>
        <v>978.5</v>
      </c>
      <c r="AD4608" s="48">
        <f>(ROUND(AC4608-AC4600,1)/AC4600)</f>
        <v>0.10191441441441441</v>
      </c>
      <c r="AE4608" s="113"/>
      <c r="AF4608" s="60"/>
    </row>
    <row r="4609" spans="1:32">
      <c r="A4609" s="99" t="s">
        <v>833</v>
      </c>
      <c r="B4609" s="91"/>
      <c r="C4609" s="21" t="s">
        <v>4</v>
      </c>
      <c r="D4609" s="12">
        <v>60</v>
      </c>
      <c r="E4609" s="12">
        <v>0</v>
      </c>
      <c r="F4609" s="12">
        <v>0</v>
      </c>
      <c r="G4609" s="12">
        <v>0</v>
      </c>
      <c r="H4609" s="12">
        <v>120</v>
      </c>
      <c r="I4609" s="13">
        <v>20</v>
      </c>
      <c r="J4609" s="13">
        <v>20</v>
      </c>
      <c r="K4609" s="13">
        <v>48</v>
      </c>
      <c r="L4609" s="13">
        <v>48</v>
      </c>
      <c r="M4609" s="13">
        <v>0</v>
      </c>
      <c r="N4609" s="14">
        <f>D4609*$D$12</f>
        <v>78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180</v>
      </c>
      <c r="S4609" s="14">
        <f>(N4609/100)*(I4609*$I$12)+(N4609/100)*(J4609*$J$12)+(N4609/100)*(L4609*$L$12)</f>
        <v>205.92000000000002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518.4</v>
      </c>
      <c r="X4609" s="14">
        <f t="shared" si="1428"/>
        <v>283.92</v>
      </c>
      <c r="Y4609" s="14">
        <f t="shared" si="1429"/>
        <v>0</v>
      </c>
      <c r="Z4609" s="14">
        <f t="shared" si="1430"/>
        <v>0</v>
      </c>
      <c r="AA4609" s="14">
        <f t="shared" si="1431"/>
        <v>0</v>
      </c>
      <c r="AB4609" s="14">
        <f t="shared" si="1433"/>
        <v>698.4</v>
      </c>
      <c r="AC4609" s="15">
        <f t="shared" si="1432"/>
        <v>982.3</v>
      </c>
      <c r="AD4609" s="48">
        <f>(ROUND(AC4609-AC4600,1)/AC4600)</f>
        <v>0.10619369369369369</v>
      </c>
      <c r="AE4609" s="113"/>
      <c r="AF4609" s="60"/>
    </row>
    <row r="4610" spans="1:32">
      <c r="A4610" s="99" t="s">
        <v>834</v>
      </c>
      <c r="B4610" s="91"/>
      <c r="C4610" s="21" t="s">
        <v>327</v>
      </c>
      <c r="D4610" s="12">
        <v>120</v>
      </c>
      <c r="E4610" s="12">
        <v>0</v>
      </c>
      <c r="F4610" s="12">
        <v>0</v>
      </c>
      <c r="G4610" s="12">
        <v>0</v>
      </c>
      <c r="H4610" s="12">
        <v>0</v>
      </c>
      <c r="I4610" s="13">
        <v>20</v>
      </c>
      <c r="J4610" s="13">
        <v>20</v>
      </c>
      <c r="K4610" s="13">
        <v>0</v>
      </c>
      <c r="L4610" s="13">
        <v>50</v>
      </c>
      <c r="M4610" s="13">
        <v>75</v>
      </c>
      <c r="N4610" s="14">
        <f>D4610*$D$13</f>
        <v>180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(N4610/100)*(I4610*$I$13)+(N4610/100)*(J4610*$J$13)+(N4610/100)*(M4610*$M$13)+(N4610/100)*(L4610*$L$13)</f>
        <v>1026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28"/>
        <v>1206</v>
      </c>
      <c r="Y4610" s="14">
        <f t="shared" si="1429"/>
        <v>0</v>
      </c>
      <c r="Z4610" s="14">
        <f t="shared" si="1430"/>
        <v>0</v>
      </c>
      <c r="AA4610" s="14">
        <f t="shared" si="1431"/>
        <v>0</v>
      </c>
      <c r="AB4610" s="14">
        <f t="shared" si="1433"/>
        <v>0</v>
      </c>
      <c r="AC4610" s="15">
        <f t="shared" si="1432"/>
        <v>1206</v>
      </c>
      <c r="AD4610" s="48">
        <f>(ROUND(AC4610-AC4600,1)/AC4600)</f>
        <v>0.35810810810810811</v>
      </c>
      <c r="AE4610" s="113"/>
      <c r="AF4610" s="60"/>
    </row>
    <row r="4611" spans="1:32">
      <c r="A4611" s="99" t="s">
        <v>835</v>
      </c>
      <c r="B4611" s="91"/>
      <c r="C4611" s="21" t="s">
        <v>328</v>
      </c>
      <c r="D4611" s="12">
        <v>140</v>
      </c>
      <c r="E4611" s="12">
        <v>0</v>
      </c>
      <c r="F4611" s="12">
        <v>0</v>
      </c>
      <c r="G4611" s="12">
        <v>0</v>
      </c>
      <c r="H4611" s="12">
        <v>0</v>
      </c>
      <c r="I4611" s="13">
        <v>20</v>
      </c>
      <c r="J4611" s="13">
        <v>20</v>
      </c>
      <c r="K4611" s="13">
        <v>91</v>
      </c>
      <c r="L4611" s="13">
        <v>0</v>
      </c>
      <c r="M4611" s="13">
        <v>0</v>
      </c>
      <c r="N4611" s="14">
        <f>D4611*$D$14</f>
        <v>210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825.30000000000007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8"/>
        <v>1035.3000000000002</v>
      </c>
      <c r="Y4611" s="14">
        <f t="shared" si="1429"/>
        <v>0</v>
      </c>
      <c r="Z4611" s="14">
        <f t="shared" si="1430"/>
        <v>0</v>
      </c>
      <c r="AA4611" s="14">
        <f t="shared" si="1431"/>
        <v>0</v>
      </c>
      <c r="AB4611" s="14">
        <f t="shared" si="1433"/>
        <v>0</v>
      </c>
      <c r="AC4611" s="15">
        <f t="shared" si="1432"/>
        <v>1035.3</v>
      </c>
      <c r="AD4611" s="48">
        <f>(ROUND(AC4611-AC4600,1)/AC4600)</f>
        <v>0.1658783783783784</v>
      </c>
      <c r="AE4611" s="113"/>
      <c r="AF4611" s="60"/>
    </row>
    <row r="4612" spans="1:32">
      <c r="A4612" s="99"/>
      <c r="B4612" s="91"/>
      <c r="C4612" s="21" t="s">
        <v>329</v>
      </c>
      <c r="D4612" s="12">
        <v>140</v>
      </c>
      <c r="E4612" s="12">
        <v>0</v>
      </c>
      <c r="F4612" s="12">
        <v>0</v>
      </c>
      <c r="G4612" s="12">
        <v>0</v>
      </c>
      <c r="H4612" s="12">
        <v>0</v>
      </c>
      <c r="I4612" s="13">
        <v>20</v>
      </c>
      <c r="J4612" s="13">
        <v>20</v>
      </c>
      <c r="K4612" s="13">
        <v>0</v>
      </c>
      <c r="L4612" s="13">
        <v>91</v>
      </c>
      <c r="M4612" s="13">
        <v>0</v>
      </c>
      <c r="N4612" s="14">
        <f>D4612*$D$15</f>
        <v>210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825.30000000000007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8"/>
        <v>1035.3000000000002</v>
      </c>
      <c r="Y4612" s="14">
        <f t="shared" si="1429"/>
        <v>0</v>
      </c>
      <c r="Z4612" s="14">
        <f t="shared" si="1430"/>
        <v>0</v>
      </c>
      <c r="AA4612" s="14">
        <f t="shared" si="1431"/>
        <v>0</v>
      </c>
      <c r="AB4612" s="14">
        <f t="shared" si="1433"/>
        <v>0</v>
      </c>
      <c r="AC4612" s="15">
        <f t="shared" si="1432"/>
        <v>1035.3</v>
      </c>
      <c r="AD4612" s="48">
        <f>(ROUND(AC4612-AC4600,1)/AC4600)</f>
        <v>0.1658783783783784</v>
      </c>
      <c r="AE4612" s="113"/>
      <c r="AF4612" s="60"/>
    </row>
    <row r="4613" spans="1:32">
      <c r="A4613" s="99"/>
      <c r="B4613" s="91"/>
      <c r="C4613" s="21" t="s">
        <v>325</v>
      </c>
      <c r="D4613" s="12">
        <v>120</v>
      </c>
      <c r="E4613" s="12">
        <v>0</v>
      </c>
      <c r="F4613" s="12">
        <v>0</v>
      </c>
      <c r="G4613" s="12">
        <v>0</v>
      </c>
      <c r="H4613" s="12">
        <v>0</v>
      </c>
      <c r="I4613" s="13">
        <v>20</v>
      </c>
      <c r="J4613" s="13">
        <v>54</v>
      </c>
      <c r="K4613" s="13">
        <v>0</v>
      </c>
      <c r="L4613" s="13">
        <v>50</v>
      </c>
      <c r="M4613" s="13">
        <v>0</v>
      </c>
      <c r="N4613" s="14">
        <f>D4613*$D$16</f>
        <v>192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(N4613/100)*(I4613*$I$16)+(N4613/100)*(J4613*$J$16)+(N4613/100)*(L4613*$L$16)</f>
        <v>792.96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8"/>
        <v>984.96</v>
      </c>
      <c r="Y4613" s="14">
        <f t="shared" si="1429"/>
        <v>0</v>
      </c>
      <c r="Z4613" s="14">
        <f t="shared" si="1430"/>
        <v>0</v>
      </c>
      <c r="AA4613" s="14">
        <f t="shared" si="1431"/>
        <v>0</v>
      </c>
      <c r="AB4613" s="14">
        <f t="shared" si="1433"/>
        <v>0</v>
      </c>
      <c r="AC4613" s="15">
        <f t="shared" si="1432"/>
        <v>985</v>
      </c>
      <c r="AD4613" s="48">
        <f>(ROUND(AC4613-AC4600,1)/AC4600)</f>
        <v>0.10923423423423423</v>
      </c>
      <c r="AE4613" s="113"/>
      <c r="AF4613" s="60"/>
    </row>
    <row r="4614" spans="1:32">
      <c r="A4614" s="99"/>
      <c r="B4614" s="91"/>
      <c r="C4614" s="21" t="s">
        <v>326</v>
      </c>
      <c r="D4614" s="12">
        <v>120</v>
      </c>
      <c r="E4614" s="12">
        <v>0</v>
      </c>
      <c r="F4614" s="12">
        <v>0</v>
      </c>
      <c r="G4614" s="12">
        <v>0</v>
      </c>
      <c r="H4614" s="12">
        <v>0</v>
      </c>
      <c r="I4614" s="13">
        <v>54</v>
      </c>
      <c r="J4614" s="13">
        <v>20</v>
      </c>
      <c r="K4614" s="13">
        <v>0</v>
      </c>
      <c r="L4614" s="13">
        <v>50</v>
      </c>
      <c r="M4614" s="13">
        <v>0</v>
      </c>
      <c r="N4614" s="14">
        <f>D4614*$D$17</f>
        <v>192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(N4614/100)*(I4614*$I$17)+(N4614/100)*(J4614*$J$17)+(N4614/100)*(L4614*$L$17)</f>
        <v>792.96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8"/>
        <v>984.96</v>
      </c>
      <c r="Y4614" s="14">
        <f t="shared" si="1429"/>
        <v>0</v>
      </c>
      <c r="Z4614" s="14">
        <f t="shared" si="1430"/>
        <v>0</v>
      </c>
      <c r="AA4614" s="14">
        <f t="shared" si="1431"/>
        <v>0</v>
      </c>
      <c r="AB4614" s="14">
        <f t="shared" si="1433"/>
        <v>0</v>
      </c>
      <c r="AC4614" s="15">
        <f t="shared" si="1432"/>
        <v>985</v>
      </c>
      <c r="AD4614" s="48">
        <f>(ROUND(AC4614-AC4600,1)/AC4600)</f>
        <v>0.10923423423423423</v>
      </c>
      <c r="AE4614" s="113"/>
      <c r="AF4614" s="60"/>
    </row>
    <row r="4615" spans="1:32">
      <c r="A4615" s="106" t="s">
        <v>0</v>
      </c>
      <c r="B4615" s="92" t="s">
        <v>546</v>
      </c>
      <c r="C4615" s="50" t="s">
        <v>241</v>
      </c>
      <c r="D4615" s="11">
        <v>150</v>
      </c>
      <c r="E4615" s="11">
        <v>0</v>
      </c>
      <c r="F4615" s="11">
        <v>0</v>
      </c>
      <c r="G4615" s="11">
        <v>0</v>
      </c>
      <c r="H4615" s="11">
        <v>0</v>
      </c>
      <c r="I4615" s="51">
        <v>56</v>
      </c>
      <c r="J4615" s="51">
        <v>0</v>
      </c>
      <c r="K4615" s="51">
        <v>0</v>
      </c>
      <c r="L4615" s="51">
        <v>0</v>
      </c>
      <c r="M4615" s="51">
        <v>0</v>
      </c>
      <c r="N4615" s="52">
        <f>D4615*$D$3</f>
        <v>300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0</v>
      </c>
      <c r="S4615" s="52">
        <f>(N4615/100)*(I4615*$I$3)+(N4615/100)*(J4615*$J$3)</f>
        <v>504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0</v>
      </c>
      <c r="X4615" s="52">
        <f t="shared" ref="X4615:X4629" si="1434">N4615+S4615</f>
        <v>804</v>
      </c>
      <c r="Y4615" s="52">
        <f t="shared" ref="Y4615:Y4629" si="1435">O4615+T4615</f>
        <v>0</v>
      </c>
      <c r="Z4615" s="52">
        <f t="shared" ref="Z4615:Z4629" si="1436">P4615+U4615</f>
        <v>0</v>
      </c>
      <c r="AA4615" s="52">
        <f t="shared" ref="AA4615:AA4629" si="1437">Q4615+V4615</f>
        <v>0</v>
      </c>
      <c r="AB4615" s="52">
        <f>R4615+W4615</f>
        <v>0</v>
      </c>
      <c r="AC4615" s="53">
        <f>ROUND(X4615+Y4615+Z4615+AA4615+AB4615,1)</f>
        <v>804</v>
      </c>
      <c r="AD4615" s="58"/>
      <c r="AE4615" s="111"/>
      <c r="AF4615" s="63"/>
    </row>
    <row r="4616" spans="1:32">
      <c r="A4616" s="99" t="s">
        <v>802</v>
      </c>
      <c r="B4616" s="93">
        <v>40</v>
      </c>
      <c r="C4616" s="21" t="s">
        <v>324</v>
      </c>
      <c r="D4616" s="12">
        <v>150</v>
      </c>
      <c r="E4616" s="12">
        <v>0</v>
      </c>
      <c r="F4616" s="12">
        <v>0</v>
      </c>
      <c r="G4616" s="12">
        <v>0</v>
      </c>
      <c r="H4616" s="12">
        <v>0</v>
      </c>
      <c r="I4616" s="13">
        <v>68</v>
      </c>
      <c r="J4616" s="13">
        <v>15</v>
      </c>
      <c r="K4616" s="13">
        <v>0</v>
      </c>
      <c r="L4616" s="13">
        <v>0</v>
      </c>
      <c r="M4616" s="13">
        <v>0</v>
      </c>
      <c r="N4616" s="14">
        <f>D4616*$D$4</f>
        <v>240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0</v>
      </c>
      <c r="S4616" s="14">
        <f>(N4616/100)*(I4616*$I$4)+(N4616/100)*(J4616*$J$4)</f>
        <v>697.19999999999993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0</v>
      </c>
      <c r="X4616" s="14">
        <f t="shared" si="1434"/>
        <v>937.19999999999993</v>
      </c>
      <c r="Y4616" s="14">
        <f t="shared" si="1435"/>
        <v>0</v>
      </c>
      <c r="Z4616" s="14">
        <f t="shared" si="1436"/>
        <v>0</v>
      </c>
      <c r="AA4616" s="14">
        <f t="shared" si="1437"/>
        <v>0</v>
      </c>
      <c r="AB4616" s="14">
        <f>R4616+W4616</f>
        <v>0</v>
      </c>
      <c r="AC4616" s="15">
        <f>ROUND(X4616+Y4616+Z4616+AA4616+AB4616,1)</f>
        <v>937.2</v>
      </c>
      <c r="AD4616" s="48">
        <f>(ROUND(AC4616-AC4615,1)/AC4615)</f>
        <v>0.16567164179104477</v>
      </c>
      <c r="AE4616" s="113"/>
      <c r="AF4616" s="60"/>
    </row>
    <row r="4617" spans="1:32">
      <c r="A4617" s="99" t="s">
        <v>803</v>
      </c>
      <c r="B4617" s="93">
        <v>0</v>
      </c>
      <c r="C4617" s="21" t="s">
        <v>836</v>
      </c>
      <c r="D4617" s="12">
        <v>150</v>
      </c>
      <c r="E4617" s="12">
        <v>0</v>
      </c>
      <c r="F4617" s="12">
        <v>0</v>
      </c>
      <c r="G4617" s="12">
        <v>0</v>
      </c>
      <c r="H4617" s="12">
        <v>0</v>
      </c>
      <c r="I4617" s="13">
        <v>56</v>
      </c>
      <c r="J4617" s="13">
        <v>0</v>
      </c>
      <c r="K4617" s="13">
        <v>0</v>
      </c>
      <c r="L4617" s="13">
        <v>0</v>
      </c>
      <c r="M4617" s="13">
        <v>0</v>
      </c>
      <c r="N4617" s="14">
        <f>D4617*$D$5</f>
        <v>300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0</v>
      </c>
      <c r="S4617" s="14">
        <f>(N4617/100)*(I4617*$I$5)+(N4617/100)*(J4617*$J$5)</f>
        <v>470.4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0</v>
      </c>
      <c r="X4617" s="14">
        <f t="shared" si="1434"/>
        <v>770.4</v>
      </c>
      <c r="Y4617" s="14">
        <f t="shared" si="1435"/>
        <v>0</v>
      </c>
      <c r="Z4617" s="14">
        <f t="shared" si="1436"/>
        <v>0</v>
      </c>
      <c r="AA4617" s="14">
        <f t="shared" si="1437"/>
        <v>0</v>
      </c>
      <c r="AB4617" s="14">
        <f>R4617+W4617</f>
        <v>0</v>
      </c>
      <c r="AC4617" s="15">
        <f t="shared" ref="AC4617:AC4629" si="1438">ROUND(X4617+Y4617+Z4617+AA4617+AB4617,1)</f>
        <v>770.4</v>
      </c>
      <c r="AD4617" s="48">
        <f>(ROUND(AC4617-AC4615,1)/AC4615)</f>
        <v>-4.1791044776119404E-2</v>
      </c>
      <c r="AE4617" s="113"/>
      <c r="AF4617" s="60"/>
    </row>
    <row r="4618" spans="1:32">
      <c r="A4618" s="99" t="s">
        <v>804</v>
      </c>
      <c r="B4618" s="93">
        <v>0</v>
      </c>
      <c r="C4618" s="21" t="s">
        <v>337</v>
      </c>
      <c r="D4618" s="12">
        <v>150</v>
      </c>
      <c r="E4618" s="12">
        <v>0</v>
      </c>
      <c r="F4618" s="12">
        <v>0</v>
      </c>
      <c r="G4618" s="12">
        <v>0</v>
      </c>
      <c r="H4618" s="12">
        <v>0</v>
      </c>
      <c r="I4618" s="13">
        <v>56</v>
      </c>
      <c r="J4618" s="13">
        <v>0</v>
      </c>
      <c r="K4618" s="13">
        <v>0</v>
      </c>
      <c r="L4618" s="13">
        <v>0</v>
      </c>
      <c r="M4618" s="13">
        <v>0</v>
      </c>
      <c r="N4618" s="14">
        <f>D4618*$D$6</f>
        <v>300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0</v>
      </c>
      <c r="S4618" s="14">
        <f>(N4618/100)*(I4618*$I$6)+(N4618/100)*(J4618*$J$6)</f>
        <v>470.4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0</v>
      </c>
      <c r="X4618" s="14">
        <f t="shared" si="1434"/>
        <v>770.4</v>
      </c>
      <c r="Y4618" s="14">
        <f t="shared" si="1435"/>
        <v>0</v>
      </c>
      <c r="Z4618" s="14">
        <f t="shared" si="1436"/>
        <v>0</v>
      </c>
      <c r="AA4618" s="14">
        <f t="shared" si="1437"/>
        <v>0</v>
      </c>
      <c r="AB4618" s="14">
        <f t="shared" ref="AB4618:AB4629" si="1439">R4618+W4618</f>
        <v>0</v>
      </c>
      <c r="AC4618" s="15">
        <f t="shared" si="1438"/>
        <v>770.4</v>
      </c>
      <c r="AD4618" s="48">
        <f>(ROUND(AC4618-AC4615,1)/AC4615)</f>
        <v>-4.1791044776119404E-2</v>
      </c>
      <c r="AE4618" s="113"/>
      <c r="AF4618" s="60"/>
    </row>
    <row r="4619" spans="1:32">
      <c r="A4619" s="99" t="s">
        <v>805</v>
      </c>
      <c r="B4619" s="93">
        <v>0</v>
      </c>
      <c r="C4619" s="21" t="s">
        <v>338</v>
      </c>
      <c r="D4619" s="12">
        <v>150</v>
      </c>
      <c r="E4619" s="12">
        <v>0</v>
      </c>
      <c r="F4619" s="12">
        <v>0</v>
      </c>
      <c r="G4619" s="12">
        <v>0</v>
      </c>
      <c r="H4619" s="12">
        <v>0</v>
      </c>
      <c r="I4619" s="13">
        <v>56</v>
      </c>
      <c r="J4619" s="13">
        <v>0</v>
      </c>
      <c r="K4619" s="13">
        <v>0</v>
      </c>
      <c r="L4619" s="13">
        <v>0</v>
      </c>
      <c r="M4619" s="13">
        <v>0</v>
      </c>
      <c r="N4619" s="14">
        <f>D4619*$D$7</f>
        <v>300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0</v>
      </c>
      <c r="S4619" s="14">
        <f>(N4619/100)*(I4619*$I$7)+(N4619/100)*(J4619*$J$7)</f>
        <v>470.4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0</v>
      </c>
      <c r="X4619" s="14">
        <f t="shared" si="1434"/>
        <v>770.4</v>
      </c>
      <c r="Y4619" s="14">
        <f t="shared" si="1435"/>
        <v>0</v>
      </c>
      <c r="Z4619" s="14">
        <f t="shared" si="1436"/>
        <v>0</v>
      </c>
      <c r="AA4619" s="14">
        <f t="shared" si="1437"/>
        <v>0</v>
      </c>
      <c r="AB4619" s="14">
        <f t="shared" si="1439"/>
        <v>0</v>
      </c>
      <c r="AC4619" s="15">
        <f t="shared" si="1438"/>
        <v>770.4</v>
      </c>
      <c r="AD4619" s="48">
        <f>(ROUND(AC4619-AC4615,1)/AC4615)</f>
        <v>-4.1791044776119404E-2</v>
      </c>
      <c r="AE4619" s="113"/>
      <c r="AF4619" s="60"/>
    </row>
    <row r="4620" spans="1:32">
      <c r="A4620" s="99" t="s">
        <v>655</v>
      </c>
      <c r="B4620" s="93"/>
      <c r="C4620" s="21" t="s">
        <v>339</v>
      </c>
      <c r="D4620" s="12">
        <v>150</v>
      </c>
      <c r="E4620" s="12">
        <v>0</v>
      </c>
      <c r="F4620" s="12">
        <v>0</v>
      </c>
      <c r="G4620" s="12">
        <v>0</v>
      </c>
      <c r="H4620" s="12">
        <v>0</v>
      </c>
      <c r="I4620" s="13">
        <v>56</v>
      </c>
      <c r="J4620" s="13">
        <v>0</v>
      </c>
      <c r="K4620" s="13">
        <v>0</v>
      </c>
      <c r="L4620" s="13">
        <v>0</v>
      </c>
      <c r="M4620" s="13">
        <v>0</v>
      </c>
      <c r="N4620" s="14">
        <f>D4620*$D$8</f>
        <v>300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0</v>
      </c>
      <c r="S4620" s="14">
        <f>(N4620/100)*(I4620*$I$8)+(N4620/100)*(J4620*$J$8)</f>
        <v>470.4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0</v>
      </c>
      <c r="X4620" s="14">
        <f t="shared" si="1434"/>
        <v>770.4</v>
      </c>
      <c r="Y4620" s="14">
        <f t="shared" si="1435"/>
        <v>0</v>
      </c>
      <c r="Z4620" s="14">
        <f t="shared" si="1436"/>
        <v>0</v>
      </c>
      <c r="AA4620" s="14">
        <f t="shared" si="1437"/>
        <v>0</v>
      </c>
      <c r="AB4620" s="14">
        <f t="shared" si="1439"/>
        <v>0</v>
      </c>
      <c r="AC4620" s="15">
        <f t="shared" si="1438"/>
        <v>770.4</v>
      </c>
      <c r="AD4620" s="48">
        <f>(ROUND(AC4620-AC4615,1)/AC4615)</f>
        <v>-4.1791044776119404E-2</v>
      </c>
      <c r="AE4620" s="113"/>
      <c r="AF4620" s="60"/>
    </row>
    <row r="4621" spans="1:32">
      <c r="A4621" s="99" t="s">
        <v>596</v>
      </c>
      <c r="B4621" s="93"/>
      <c r="C4621" s="21" t="s">
        <v>1</v>
      </c>
      <c r="D4621" s="12">
        <v>75</v>
      </c>
      <c r="E4621" s="12">
        <v>150</v>
      </c>
      <c r="F4621" s="12">
        <v>0</v>
      </c>
      <c r="G4621" s="12">
        <v>0</v>
      </c>
      <c r="H4621" s="12">
        <v>0</v>
      </c>
      <c r="I4621" s="13">
        <v>56</v>
      </c>
      <c r="J4621" s="13">
        <v>0</v>
      </c>
      <c r="K4621" s="13">
        <v>60</v>
      </c>
      <c r="L4621" s="13">
        <v>0</v>
      </c>
      <c r="M4621" s="13">
        <v>0</v>
      </c>
      <c r="N4621" s="14">
        <f>D4621*$D$9</f>
        <v>97.5</v>
      </c>
      <c r="O4621" s="14">
        <f>E4621*$E$9</f>
        <v>225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163.79999999999998</v>
      </c>
      <c r="T4621" s="14">
        <f>(O4621/100)*(K4621*$K$9)</f>
        <v>405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34"/>
        <v>261.29999999999995</v>
      </c>
      <c r="Y4621" s="14">
        <f t="shared" si="1435"/>
        <v>630</v>
      </c>
      <c r="Z4621" s="14">
        <f t="shared" si="1436"/>
        <v>0</v>
      </c>
      <c r="AA4621" s="14">
        <f t="shared" si="1437"/>
        <v>0</v>
      </c>
      <c r="AB4621" s="14">
        <f t="shared" si="1439"/>
        <v>0</v>
      </c>
      <c r="AC4621" s="15">
        <f t="shared" si="1438"/>
        <v>891.3</v>
      </c>
      <c r="AD4621" s="48">
        <f>(ROUND(AC4621-AC4615,1)/AC4615)</f>
        <v>0.1085820895522388</v>
      </c>
      <c r="AE4621" s="113"/>
      <c r="AF4621" s="60"/>
    </row>
    <row r="4622" spans="1:32">
      <c r="A4622" s="99" t="s">
        <v>831</v>
      </c>
      <c r="B4622" s="93"/>
      <c r="C4622" s="21" t="s">
        <v>2</v>
      </c>
      <c r="D4622" s="12">
        <v>75</v>
      </c>
      <c r="E4622" s="12">
        <v>0</v>
      </c>
      <c r="F4622" s="12">
        <v>150</v>
      </c>
      <c r="G4622" s="12">
        <v>0</v>
      </c>
      <c r="H4622" s="12">
        <v>0</v>
      </c>
      <c r="I4622" s="13">
        <v>56</v>
      </c>
      <c r="J4622" s="13">
        <v>0</v>
      </c>
      <c r="K4622" s="13">
        <v>30</v>
      </c>
      <c r="L4622" s="13">
        <v>30</v>
      </c>
      <c r="M4622" s="13">
        <v>0</v>
      </c>
      <c r="N4622" s="14">
        <f>D4622*$D$10</f>
        <v>97.5</v>
      </c>
      <c r="O4622" s="14">
        <f>E4622*$E$10</f>
        <v>0</v>
      </c>
      <c r="P4622" s="14">
        <f>F4622*$F$10</f>
        <v>225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163.79999999999998</v>
      </c>
      <c r="T4622" s="14">
        <f>(O4622/100)*(K4622*$J$10)</f>
        <v>0</v>
      </c>
      <c r="U4622" s="14">
        <f>(P4622/100)*(K4622*$K$10)+(P4622/100)*(L4622*$L$10)</f>
        <v>405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34"/>
        <v>261.29999999999995</v>
      </c>
      <c r="Y4622" s="14">
        <f t="shared" si="1435"/>
        <v>0</v>
      </c>
      <c r="Z4622" s="14">
        <f t="shared" si="1436"/>
        <v>630</v>
      </c>
      <c r="AA4622" s="14">
        <f t="shared" si="1437"/>
        <v>0</v>
      </c>
      <c r="AB4622" s="14">
        <f t="shared" si="1439"/>
        <v>0</v>
      </c>
      <c r="AC4622" s="15">
        <f t="shared" si="1438"/>
        <v>891.3</v>
      </c>
      <c r="AD4622" s="48">
        <f>(ROUND(AC4622-AC4615,1)/AC4615)</f>
        <v>0.1085820895522388</v>
      </c>
      <c r="AE4622" s="113"/>
      <c r="AF4622" s="60"/>
    </row>
    <row r="4623" spans="1:32">
      <c r="A4623" s="99" t="s">
        <v>832</v>
      </c>
      <c r="B4623" s="93"/>
      <c r="C4623" s="21" t="s">
        <v>3</v>
      </c>
      <c r="D4623" s="12">
        <v>75</v>
      </c>
      <c r="E4623" s="12">
        <v>0</v>
      </c>
      <c r="F4623" s="12">
        <v>0</v>
      </c>
      <c r="G4623" s="12">
        <v>150</v>
      </c>
      <c r="H4623" s="12">
        <v>0</v>
      </c>
      <c r="I4623" s="13">
        <v>56</v>
      </c>
      <c r="J4623" s="13">
        <v>0</v>
      </c>
      <c r="K4623" s="13">
        <v>0</v>
      </c>
      <c r="L4623" s="13">
        <v>60</v>
      </c>
      <c r="M4623" s="13">
        <v>0</v>
      </c>
      <c r="N4623" s="14">
        <f>D4623*$D$11</f>
        <v>97.5</v>
      </c>
      <c r="O4623" s="14">
        <f>E4623*$E$11</f>
        <v>0</v>
      </c>
      <c r="P4623" s="14">
        <f>F4623*$F$11</f>
        <v>0</v>
      </c>
      <c r="Q4623" s="14">
        <f>G4623*$G$11</f>
        <v>225</v>
      </c>
      <c r="R4623" s="14">
        <f>H4623*$H$11</f>
        <v>0</v>
      </c>
      <c r="S4623" s="14">
        <f>(N4623/100)*(I4623*$I$11)+(N4623/100)*(J4623*$J$11)</f>
        <v>163.79999999999998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405</v>
      </c>
      <c r="W4623" s="14">
        <f>(R4623/100)*(K4623*$K$11)+(R4623/100)*(L4623*$L$11)</f>
        <v>0</v>
      </c>
      <c r="X4623" s="14">
        <f t="shared" si="1434"/>
        <v>261.29999999999995</v>
      </c>
      <c r="Y4623" s="14">
        <f t="shared" si="1435"/>
        <v>0</v>
      </c>
      <c r="Z4623" s="14">
        <f t="shared" si="1436"/>
        <v>0</v>
      </c>
      <c r="AA4623" s="14">
        <f t="shared" si="1437"/>
        <v>630</v>
      </c>
      <c r="AB4623" s="14">
        <f t="shared" si="1439"/>
        <v>0</v>
      </c>
      <c r="AC4623" s="15">
        <f t="shared" si="1438"/>
        <v>891.3</v>
      </c>
      <c r="AD4623" s="48">
        <f>(ROUND(AC4623-AC4615,1)/AC4615)</f>
        <v>0.1085820895522388</v>
      </c>
      <c r="AE4623" s="113"/>
      <c r="AF4623" s="60"/>
    </row>
    <row r="4624" spans="1:32">
      <c r="A4624" s="99" t="s">
        <v>833</v>
      </c>
      <c r="B4624" s="93"/>
      <c r="C4624" s="21" t="s">
        <v>4</v>
      </c>
      <c r="D4624" s="12">
        <v>75</v>
      </c>
      <c r="E4624" s="12">
        <v>0</v>
      </c>
      <c r="F4624" s="12">
        <v>0</v>
      </c>
      <c r="G4624" s="12">
        <v>0</v>
      </c>
      <c r="H4624" s="12">
        <v>150</v>
      </c>
      <c r="I4624" s="13">
        <v>56</v>
      </c>
      <c r="J4624" s="13">
        <v>0</v>
      </c>
      <c r="K4624" s="13">
        <v>30</v>
      </c>
      <c r="L4624" s="13">
        <v>30</v>
      </c>
      <c r="M4624" s="13">
        <v>0</v>
      </c>
      <c r="N4624" s="14">
        <f>D4624*$D$12</f>
        <v>97.5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225</v>
      </c>
      <c r="S4624" s="14">
        <f>(N4624/100)*(I4624*$I$12)+(N4624/100)*(J4624*$J$12)</f>
        <v>163.79999999999998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405</v>
      </c>
      <c r="X4624" s="14">
        <f t="shared" si="1434"/>
        <v>261.29999999999995</v>
      </c>
      <c r="Y4624" s="14">
        <f t="shared" si="1435"/>
        <v>0</v>
      </c>
      <c r="Z4624" s="14">
        <f t="shared" si="1436"/>
        <v>0</v>
      </c>
      <c r="AA4624" s="14">
        <f t="shared" si="1437"/>
        <v>0</v>
      </c>
      <c r="AB4624" s="14">
        <f t="shared" si="1439"/>
        <v>630</v>
      </c>
      <c r="AC4624" s="15">
        <f t="shared" si="1438"/>
        <v>891.3</v>
      </c>
      <c r="AD4624" s="48">
        <f>(ROUND(AC4624-AC4615,1)/AC4615)</f>
        <v>0.1085820895522388</v>
      </c>
      <c r="AE4624" s="113"/>
      <c r="AF4624" s="60"/>
    </row>
    <row r="4625" spans="1:32">
      <c r="A4625" s="99" t="s">
        <v>834</v>
      </c>
      <c r="B4625" s="93"/>
      <c r="C4625" s="21" t="s">
        <v>327</v>
      </c>
      <c r="D4625" s="12">
        <v>150</v>
      </c>
      <c r="E4625" s="12">
        <v>0</v>
      </c>
      <c r="F4625" s="12">
        <v>0</v>
      </c>
      <c r="G4625" s="12">
        <v>0</v>
      </c>
      <c r="H4625" s="12">
        <v>0</v>
      </c>
      <c r="I4625" s="13">
        <v>56</v>
      </c>
      <c r="J4625" s="13">
        <v>0</v>
      </c>
      <c r="K4625" s="13">
        <v>0</v>
      </c>
      <c r="L4625" s="13">
        <v>0</v>
      </c>
      <c r="M4625" s="13">
        <v>58</v>
      </c>
      <c r="N4625" s="14">
        <f>D4625*$D$13</f>
        <v>225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0</v>
      </c>
      <c r="S4625" s="14">
        <f>(N4625/100)*(I4625*$I$14)+(N4625/100)*(J4625*$J$14)+(N4625/100)*(M4625*$M$14)</f>
        <v>769.5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0</v>
      </c>
      <c r="X4625" s="14">
        <f t="shared" si="1434"/>
        <v>994.5</v>
      </c>
      <c r="Y4625" s="14">
        <f t="shared" si="1435"/>
        <v>0</v>
      </c>
      <c r="Z4625" s="14">
        <f t="shared" si="1436"/>
        <v>0</v>
      </c>
      <c r="AA4625" s="14">
        <f t="shared" si="1437"/>
        <v>0</v>
      </c>
      <c r="AB4625" s="14">
        <f t="shared" si="1439"/>
        <v>0</v>
      </c>
      <c r="AC4625" s="15">
        <f t="shared" si="1438"/>
        <v>994.5</v>
      </c>
      <c r="AD4625" s="48">
        <f>(ROUND(AC4625-AC4615,1)/AC4615)</f>
        <v>0.23694029850746268</v>
      </c>
      <c r="AE4625" s="113"/>
      <c r="AF4625" s="60"/>
    </row>
    <row r="4626" spans="1:32">
      <c r="A4626" s="99" t="s">
        <v>835</v>
      </c>
      <c r="B4626" s="93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56</v>
      </c>
      <c r="J4626" s="13">
        <v>0</v>
      </c>
      <c r="K4626" s="13">
        <v>58</v>
      </c>
      <c r="L4626" s="13">
        <v>0</v>
      </c>
      <c r="M4626" s="13">
        <v>0</v>
      </c>
      <c r="N4626" s="14">
        <f>D4626*$D$14</f>
        <v>225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769.5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34"/>
        <v>994.5</v>
      </c>
      <c r="Y4626" s="14">
        <f t="shared" si="1435"/>
        <v>0</v>
      </c>
      <c r="Z4626" s="14">
        <f t="shared" si="1436"/>
        <v>0</v>
      </c>
      <c r="AA4626" s="14">
        <f t="shared" si="1437"/>
        <v>0</v>
      </c>
      <c r="AB4626" s="14">
        <f t="shared" si="1439"/>
        <v>0</v>
      </c>
      <c r="AC4626" s="15">
        <f t="shared" si="1438"/>
        <v>994.5</v>
      </c>
      <c r="AD4626" s="48">
        <f>(ROUND(AC4626-AC4615,1)/AC4615)</f>
        <v>0.23694029850746268</v>
      </c>
      <c r="AE4626" s="113"/>
      <c r="AF4626" s="60"/>
    </row>
    <row r="4627" spans="1:32">
      <c r="A4627" s="99"/>
      <c r="B4627" s="93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56</v>
      </c>
      <c r="J4627" s="13">
        <v>0</v>
      </c>
      <c r="K4627" s="13">
        <v>0</v>
      </c>
      <c r="L4627" s="13">
        <v>58</v>
      </c>
      <c r="M4627" s="13">
        <v>0</v>
      </c>
      <c r="N4627" s="14">
        <f>D4627*$D$15</f>
        <v>225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769.5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34"/>
        <v>994.5</v>
      </c>
      <c r="Y4627" s="14">
        <f t="shared" si="1435"/>
        <v>0</v>
      </c>
      <c r="Z4627" s="14">
        <f t="shared" si="1436"/>
        <v>0</v>
      </c>
      <c r="AA4627" s="14">
        <f t="shared" si="1437"/>
        <v>0</v>
      </c>
      <c r="AB4627" s="14">
        <f t="shared" si="1439"/>
        <v>0</v>
      </c>
      <c r="AC4627" s="15">
        <f t="shared" si="1438"/>
        <v>994.5</v>
      </c>
      <c r="AD4627" s="48">
        <f>(ROUND(AC4627-AC4615,1)/AC4615)</f>
        <v>0.23694029850746268</v>
      </c>
      <c r="AE4627" s="113"/>
      <c r="AF4627" s="60"/>
    </row>
    <row r="4628" spans="1:32">
      <c r="A4628" s="99"/>
      <c r="B4628" s="93"/>
      <c r="C4628" s="21" t="s">
        <v>325</v>
      </c>
      <c r="D4628" s="12">
        <v>150</v>
      </c>
      <c r="E4628" s="12">
        <v>0</v>
      </c>
      <c r="F4628" s="12">
        <v>0</v>
      </c>
      <c r="G4628" s="12">
        <v>0</v>
      </c>
      <c r="H4628" s="12">
        <v>0</v>
      </c>
      <c r="I4628" s="13">
        <v>56</v>
      </c>
      <c r="J4628" s="13">
        <v>36</v>
      </c>
      <c r="K4628" s="13">
        <v>0</v>
      </c>
      <c r="L4628" s="13">
        <v>0</v>
      </c>
      <c r="M4628" s="13">
        <v>0</v>
      </c>
      <c r="N4628" s="14">
        <f>D4628*$D$16</f>
        <v>240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0</v>
      </c>
      <c r="S4628" s="14">
        <f>(N4628/100)*(I4628*$I$16)+(N4628/100)*(J4628*$J$16)</f>
        <v>523.20000000000005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0</v>
      </c>
      <c r="X4628" s="14">
        <f t="shared" si="1434"/>
        <v>763.2</v>
      </c>
      <c r="Y4628" s="14">
        <f t="shared" si="1435"/>
        <v>0</v>
      </c>
      <c r="Z4628" s="14">
        <f t="shared" si="1436"/>
        <v>0</v>
      </c>
      <c r="AA4628" s="14">
        <f t="shared" si="1437"/>
        <v>0</v>
      </c>
      <c r="AB4628" s="14">
        <f t="shared" si="1439"/>
        <v>0</v>
      </c>
      <c r="AC4628" s="15">
        <f t="shared" si="1438"/>
        <v>763.2</v>
      </c>
      <c r="AD4628" s="48">
        <f>(ROUND(AC4628-AC4615,1)/AC4615)</f>
        <v>-5.0746268656716415E-2</v>
      </c>
      <c r="AE4628" s="113"/>
      <c r="AF4628" s="60"/>
    </row>
    <row r="4629" spans="1:32">
      <c r="A4629" s="99"/>
      <c r="B4629" s="93"/>
      <c r="C4629" s="21" t="s">
        <v>326</v>
      </c>
      <c r="D4629" s="12">
        <v>150</v>
      </c>
      <c r="E4629" s="12">
        <v>0</v>
      </c>
      <c r="F4629" s="12">
        <v>0</v>
      </c>
      <c r="G4629" s="12">
        <v>0</v>
      </c>
      <c r="H4629" s="12">
        <v>0</v>
      </c>
      <c r="I4629" s="13">
        <v>70</v>
      </c>
      <c r="J4629" s="13">
        <v>0</v>
      </c>
      <c r="K4629" s="13">
        <v>0</v>
      </c>
      <c r="L4629" s="13">
        <v>0</v>
      </c>
      <c r="M4629" s="13">
        <v>0</v>
      </c>
      <c r="N4629" s="14">
        <f>D4629*$D$17</f>
        <v>240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0</v>
      </c>
      <c r="S4629" s="14">
        <f>(N4629/100)*(I4629*$I$17)+(N4629/100)*(J4629*$J$17)</f>
        <v>756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0</v>
      </c>
      <c r="X4629" s="14">
        <f t="shared" si="1434"/>
        <v>996</v>
      </c>
      <c r="Y4629" s="14">
        <f t="shared" si="1435"/>
        <v>0</v>
      </c>
      <c r="Z4629" s="14">
        <f t="shared" si="1436"/>
        <v>0</v>
      </c>
      <c r="AA4629" s="14">
        <f t="shared" si="1437"/>
        <v>0</v>
      </c>
      <c r="AB4629" s="14">
        <f t="shared" si="1439"/>
        <v>0</v>
      </c>
      <c r="AC4629" s="15">
        <f t="shared" si="1438"/>
        <v>996</v>
      </c>
      <c r="AD4629" s="48">
        <f>(ROUND(AC4629-AC4615,1)/AC4615)</f>
        <v>0.23880597014925373</v>
      </c>
      <c r="AE4629" s="113"/>
      <c r="AF4629" s="60"/>
    </row>
    <row r="4630" spans="1:32">
      <c r="A4630" s="106" t="s">
        <v>0</v>
      </c>
      <c r="B4630" s="90" t="s">
        <v>199</v>
      </c>
      <c r="C4630" s="50" t="s">
        <v>241</v>
      </c>
      <c r="D4630" s="11">
        <v>0</v>
      </c>
      <c r="E4630" s="11">
        <v>0</v>
      </c>
      <c r="F4630" s="11">
        <v>0</v>
      </c>
      <c r="G4630" s="11">
        <v>0</v>
      </c>
      <c r="H4630" s="11">
        <v>100</v>
      </c>
      <c r="I4630" s="51">
        <v>0</v>
      </c>
      <c r="J4630" s="51">
        <v>0</v>
      </c>
      <c r="K4630" s="51">
        <v>45</v>
      </c>
      <c r="L4630" s="51">
        <v>45</v>
      </c>
      <c r="M4630" s="51">
        <v>0</v>
      </c>
      <c r="N4630" s="52">
        <f>D4630*$D$3</f>
        <v>0</v>
      </c>
      <c r="O4630" s="52">
        <f>E4630*$E$3</f>
        <v>0</v>
      </c>
      <c r="P4630" s="52">
        <f>F4630*$F$3</f>
        <v>0</v>
      </c>
      <c r="Q4630" s="52">
        <f>G4630*$G$3</f>
        <v>0</v>
      </c>
      <c r="R4630" s="52">
        <f>H4630*$H$3</f>
        <v>200</v>
      </c>
      <c r="S4630" s="52">
        <f>(N4630/100)*(I4630*$I$3)+(N4630/100)*(J4630*$J$3)</f>
        <v>0</v>
      </c>
      <c r="T4630" s="52">
        <f>(O4630/100)*(K4630*$K$3)</f>
        <v>0</v>
      </c>
      <c r="U4630" s="52">
        <f>(P4630/100)*(K4630*$K$3)+(P4630/100)*(L4630*$L$3)</f>
        <v>0</v>
      </c>
      <c r="V4630" s="52">
        <f>(Q4630/100)*(L4630*$L$3)</f>
        <v>0</v>
      </c>
      <c r="W4630" s="52">
        <f>(R4630/100)*(K4630*$K$3)+(R4630/100)*(L4630*$L$3)</f>
        <v>540</v>
      </c>
      <c r="X4630" s="52">
        <f t="shared" si="1428"/>
        <v>0</v>
      </c>
      <c r="Y4630" s="52">
        <f t="shared" si="1429"/>
        <v>0</v>
      </c>
      <c r="Z4630" s="52">
        <f t="shared" si="1430"/>
        <v>0</v>
      </c>
      <c r="AA4630" s="52">
        <f t="shared" si="1431"/>
        <v>0</v>
      </c>
      <c r="AB4630" s="52">
        <f>R4630+W4630</f>
        <v>740</v>
      </c>
      <c r="AC4630" s="53">
        <f>ROUND(X4630+Y4630+Z4630+AA4630+AB4630,1)</f>
        <v>740</v>
      </c>
      <c r="AD4630" s="58"/>
      <c r="AE4630" s="113"/>
      <c r="AF4630" s="60"/>
    </row>
    <row r="4631" spans="1:32">
      <c r="A4631" s="99" t="s">
        <v>802</v>
      </c>
      <c r="B4631" s="91">
        <v>0</v>
      </c>
      <c r="C4631" s="21" t="s">
        <v>324</v>
      </c>
      <c r="D4631" s="12">
        <v>0</v>
      </c>
      <c r="E4631" s="12">
        <v>0</v>
      </c>
      <c r="F4631" s="12">
        <v>0</v>
      </c>
      <c r="G4631" s="12">
        <v>0</v>
      </c>
      <c r="H4631" s="12">
        <v>100</v>
      </c>
      <c r="I4631" s="13">
        <v>0</v>
      </c>
      <c r="J4631" s="13">
        <v>0</v>
      </c>
      <c r="K4631" s="13">
        <v>70</v>
      </c>
      <c r="L4631" s="13">
        <v>70</v>
      </c>
      <c r="M4631" s="13">
        <v>0</v>
      </c>
      <c r="N4631" s="14">
        <f>D4631*$D$4</f>
        <v>0</v>
      </c>
      <c r="O4631" s="14">
        <f>E4631*$E$4</f>
        <v>0</v>
      </c>
      <c r="P4631" s="14">
        <f>F4631*$F$4</f>
        <v>0</v>
      </c>
      <c r="Q4631" s="14">
        <f>G4631*$G$4</f>
        <v>0</v>
      </c>
      <c r="R4631" s="14">
        <f>H4631*$H$4</f>
        <v>160</v>
      </c>
      <c r="S4631" s="14">
        <f>(N4631/100)*(I4631*$I$4)+(N4631/100)*(J4631*$J$4)</f>
        <v>0</v>
      </c>
      <c r="T4631" s="14">
        <f>(O4631/100)*(K4631*$K$4)</f>
        <v>0</v>
      </c>
      <c r="U4631" s="14">
        <f>(P4631/100)*(K4631*$K$4)+(P4631/100)*(L4631*$L$4)</f>
        <v>0</v>
      </c>
      <c r="V4631" s="14">
        <f>(Q4631/100)*(L4631*$L$4)</f>
        <v>0</v>
      </c>
      <c r="W4631" s="14">
        <f>(R4631/100)*(K4631*$K$4)+(R4631/100)*(L4631*$L$4)</f>
        <v>672</v>
      </c>
      <c r="X4631" s="14">
        <f t="shared" si="1428"/>
        <v>0</v>
      </c>
      <c r="Y4631" s="14">
        <f t="shared" si="1429"/>
        <v>0</v>
      </c>
      <c r="Z4631" s="14">
        <f t="shared" si="1430"/>
        <v>0</v>
      </c>
      <c r="AA4631" s="14">
        <f t="shared" si="1431"/>
        <v>0</v>
      </c>
      <c r="AB4631" s="14">
        <f>R4631+W4631</f>
        <v>832</v>
      </c>
      <c r="AC4631" s="15">
        <f>ROUND(X4631+Y4631+Z4631+AA4631+AB4631,1)</f>
        <v>832</v>
      </c>
      <c r="AD4631" s="48">
        <f>(ROUND(AC4631-AC4630,1)/AC4630)</f>
        <v>0.12432432432432433</v>
      </c>
      <c r="AE4631" s="113"/>
      <c r="AF4631" s="60"/>
    </row>
    <row r="4632" spans="1:32">
      <c r="A4632" s="99" t="s">
        <v>803</v>
      </c>
      <c r="B4632" s="91">
        <v>0</v>
      </c>
      <c r="C4632" s="21" t="s">
        <v>836</v>
      </c>
      <c r="D4632" s="12">
        <v>0</v>
      </c>
      <c r="E4632" s="12">
        <v>0</v>
      </c>
      <c r="F4632" s="12">
        <v>0</v>
      </c>
      <c r="G4632" s="12">
        <v>0</v>
      </c>
      <c r="H4632" s="12">
        <v>100</v>
      </c>
      <c r="I4632" s="13">
        <v>0</v>
      </c>
      <c r="J4632" s="13">
        <v>0</v>
      </c>
      <c r="K4632" s="13">
        <v>45</v>
      </c>
      <c r="L4632" s="13">
        <v>45</v>
      </c>
      <c r="M4632" s="13">
        <v>0</v>
      </c>
      <c r="N4632" s="14">
        <f>D4632*$D$5</f>
        <v>0</v>
      </c>
      <c r="O4632" s="14">
        <f>E4632*$E$5</f>
        <v>0</v>
      </c>
      <c r="P4632" s="14">
        <f>F4632*$F$5</f>
        <v>0</v>
      </c>
      <c r="Q4632" s="14">
        <f>G4632*$G$5</f>
        <v>0</v>
      </c>
      <c r="R4632" s="14">
        <f>H4632*$H$5</f>
        <v>200</v>
      </c>
      <c r="S4632" s="14">
        <f>(N4632/100)*(I4632*$I$5)+(N4632/100)*(J4632*$J$5)</f>
        <v>0</v>
      </c>
      <c r="T4632" s="14">
        <f>(O4632/100)*(K4632*$K$5)</f>
        <v>0</v>
      </c>
      <c r="U4632" s="14">
        <f>(P4632/100)*(K4632*$K$5)+(P4632/100)*(L4632*$L$5)</f>
        <v>0</v>
      </c>
      <c r="V4632" s="14">
        <f>(Q4632/100)*(L4632*$L$5)</f>
        <v>0</v>
      </c>
      <c r="W4632" s="14">
        <f>(R4632/100)*(K4632*$K$5)+(R4632/100)*(L4632*$L$5)</f>
        <v>503.99999999999994</v>
      </c>
      <c r="X4632" s="14">
        <f t="shared" si="1428"/>
        <v>0</v>
      </c>
      <c r="Y4632" s="14">
        <f t="shared" si="1429"/>
        <v>0</v>
      </c>
      <c r="Z4632" s="14">
        <f t="shared" si="1430"/>
        <v>0</v>
      </c>
      <c r="AA4632" s="14">
        <f t="shared" si="1431"/>
        <v>0</v>
      </c>
      <c r="AB4632" s="14">
        <f>R4632+W4632</f>
        <v>704</v>
      </c>
      <c r="AC4632" s="15">
        <f t="shared" ref="AC4632:AC4644" si="1440">ROUND(X4632+Y4632+Z4632+AA4632+AB4632,1)</f>
        <v>704</v>
      </c>
      <c r="AD4632" s="48">
        <f>(ROUND(AC4632-AC4630,1)/AC4630)</f>
        <v>-4.8648648648648651E-2</v>
      </c>
      <c r="AE4632" s="111"/>
      <c r="AF4632" s="63"/>
    </row>
    <row r="4633" spans="1:32">
      <c r="A4633" s="99" t="s">
        <v>804</v>
      </c>
      <c r="B4633" s="91">
        <v>0</v>
      </c>
      <c r="C4633" s="21" t="s">
        <v>337</v>
      </c>
      <c r="D4633" s="12">
        <v>0</v>
      </c>
      <c r="E4633" s="12">
        <v>0</v>
      </c>
      <c r="F4633" s="12">
        <v>0</v>
      </c>
      <c r="G4633" s="12">
        <v>0</v>
      </c>
      <c r="H4633" s="12">
        <v>100</v>
      </c>
      <c r="I4633" s="13">
        <v>0</v>
      </c>
      <c r="J4633" s="13">
        <v>0</v>
      </c>
      <c r="K4633" s="13">
        <v>45</v>
      </c>
      <c r="L4633" s="13">
        <v>45</v>
      </c>
      <c r="M4633" s="13">
        <v>0</v>
      </c>
      <c r="N4633" s="14">
        <f>D4633*$D$6</f>
        <v>0</v>
      </c>
      <c r="O4633" s="14">
        <f>E4633*$E$6</f>
        <v>0</v>
      </c>
      <c r="P4633" s="14">
        <f>F4633*$F$6</f>
        <v>0</v>
      </c>
      <c r="Q4633" s="14">
        <f>G4633*$G$6</f>
        <v>0</v>
      </c>
      <c r="R4633" s="14">
        <f>H4633*$H$6</f>
        <v>200</v>
      </c>
      <c r="S4633" s="14">
        <f>(N4633/100)*(I4633*$I$6)+(N4633/100)*(J4633*$J$6)</f>
        <v>0</v>
      </c>
      <c r="T4633" s="14">
        <f>(O4633/100)*(K4633*$K$6)</f>
        <v>0</v>
      </c>
      <c r="U4633" s="14">
        <f>(P4633/100)*(K4633*$K$6)+(P4633/100)*(L4633*$L$6)</f>
        <v>0</v>
      </c>
      <c r="V4633" s="14">
        <f>(Q4633/100)*(L4633*$L$6)</f>
        <v>0</v>
      </c>
      <c r="W4633" s="14">
        <f>(R4633/100)*(K4633*$K$6)+(R4633/100)*(L4633*$L$6)</f>
        <v>503.99999999999994</v>
      </c>
      <c r="X4633" s="14">
        <f t="shared" si="1428"/>
        <v>0</v>
      </c>
      <c r="Y4633" s="14">
        <f t="shared" si="1429"/>
        <v>0</v>
      </c>
      <c r="Z4633" s="14">
        <f t="shared" si="1430"/>
        <v>0</v>
      </c>
      <c r="AA4633" s="14">
        <f t="shared" si="1431"/>
        <v>0</v>
      </c>
      <c r="AB4633" s="14">
        <f t="shared" ref="AB4633:AB4644" si="1441">R4633+W4633</f>
        <v>704</v>
      </c>
      <c r="AC4633" s="15">
        <f t="shared" si="1440"/>
        <v>704</v>
      </c>
      <c r="AD4633" s="48">
        <f>(ROUND(AC4633-AC4630,1)/AC4630)</f>
        <v>-4.8648648648648651E-2</v>
      </c>
      <c r="AE4633" s="113"/>
      <c r="AF4633" s="60"/>
    </row>
    <row r="4634" spans="1:32">
      <c r="A4634" s="99" t="s">
        <v>805</v>
      </c>
      <c r="B4634" s="91">
        <v>0</v>
      </c>
      <c r="C4634" s="21" t="s">
        <v>338</v>
      </c>
      <c r="D4634" s="12">
        <v>0</v>
      </c>
      <c r="E4634" s="12">
        <v>0</v>
      </c>
      <c r="F4634" s="12">
        <v>0</v>
      </c>
      <c r="G4634" s="12">
        <v>0</v>
      </c>
      <c r="H4634" s="12">
        <v>100</v>
      </c>
      <c r="I4634" s="13">
        <v>0</v>
      </c>
      <c r="J4634" s="13">
        <v>0</v>
      </c>
      <c r="K4634" s="13">
        <v>45</v>
      </c>
      <c r="L4634" s="13">
        <v>45</v>
      </c>
      <c r="M4634" s="13">
        <v>0</v>
      </c>
      <c r="N4634" s="14">
        <f>D4634*$D$7</f>
        <v>0</v>
      </c>
      <c r="O4634" s="14">
        <f>E4634*$E$7</f>
        <v>0</v>
      </c>
      <c r="P4634" s="14">
        <f>F4634*$F$7</f>
        <v>0</v>
      </c>
      <c r="Q4634" s="14">
        <f>G4634*$G$7</f>
        <v>0</v>
      </c>
      <c r="R4634" s="14">
        <f>H4634*$H$7</f>
        <v>200</v>
      </c>
      <c r="S4634" s="14">
        <f>(N4634/100)*(I4634*$I$7)+(N4634/100)*(J4634*$J$7)</f>
        <v>0</v>
      </c>
      <c r="T4634" s="14">
        <f>(O4634/100)*(K4634*$K$7)</f>
        <v>0</v>
      </c>
      <c r="U4634" s="14">
        <f>(P4634/100)*(K4634*$K$7)+(P4634/100)*(L4634*$L$7)</f>
        <v>0</v>
      </c>
      <c r="V4634" s="14">
        <f>(Q4634/100)*(L4634*$L$7)</f>
        <v>0</v>
      </c>
      <c r="W4634" s="14">
        <f>(R4634/100)*(K4634*$K$7)+(R4634/100)*(L4634*$L$7)</f>
        <v>503.99999999999994</v>
      </c>
      <c r="X4634" s="14">
        <f t="shared" si="1428"/>
        <v>0</v>
      </c>
      <c r="Y4634" s="14">
        <f t="shared" si="1429"/>
        <v>0</v>
      </c>
      <c r="Z4634" s="14">
        <f t="shared" si="1430"/>
        <v>0</v>
      </c>
      <c r="AA4634" s="14">
        <f t="shared" si="1431"/>
        <v>0</v>
      </c>
      <c r="AB4634" s="14">
        <f t="shared" si="1441"/>
        <v>704</v>
      </c>
      <c r="AC4634" s="15">
        <f t="shared" si="1440"/>
        <v>704</v>
      </c>
      <c r="AD4634" s="48">
        <f>(ROUND(AC4634-AC4630,1)/AC4630)</f>
        <v>-4.8648648648648651E-2</v>
      </c>
      <c r="AE4634" s="113"/>
      <c r="AF4634" s="60"/>
    </row>
    <row r="4635" spans="1:32">
      <c r="A4635" s="99" t="s">
        <v>655</v>
      </c>
      <c r="B4635" s="91"/>
      <c r="C4635" s="21" t="s">
        <v>339</v>
      </c>
      <c r="D4635" s="12">
        <v>0</v>
      </c>
      <c r="E4635" s="12">
        <v>0</v>
      </c>
      <c r="F4635" s="12">
        <v>0</v>
      </c>
      <c r="G4635" s="12">
        <v>0</v>
      </c>
      <c r="H4635" s="12">
        <v>100</v>
      </c>
      <c r="I4635" s="13">
        <v>0</v>
      </c>
      <c r="J4635" s="13">
        <v>0</v>
      </c>
      <c r="K4635" s="13">
        <v>45</v>
      </c>
      <c r="L4635" s="13">
        <v>45</v>
      </c>
      <c r="M4635" s="13">
        <v>0</v>
      </c>
      <c r="N4635" s="14">
        <f>D4635*$D$8</f>
        <v>0</v>
      </c>
      <c r="O4635" s="14">
        <f>E4635*$E$8</f>
        <v>0</v>
      </c>
      <c r="P4635" s="14">
        <f>F4635*$F$8</f>
        <v>0</v>
      </c>
      <c r="Q4635" s="14">
        <f>G4635*$G$8</f>
        <v>0</v>
      </c>
      <c r="R4635" s="14">
        <f>H4635*$H$8</f>
        <v>200</v>
      </c>
      <c r="S4635" s="14">
        <f>(N4635/100)*(I4635*$I$8)+(N4635/100)*(J4635*$J$8)</f>
        <v>0</v>
      </c>
      <c r="T4635" s="14">
        <f>(O4635/100)*(K4635*$K$8)</f>
        <v>0</v>
      </c>
      <c r="U4635" s="14">
        <f>(P4635/100)*(K4635*$K$8)+(P4635/100)*(L4635*$L$8)</f>
        <v>0</v>
      </c>
      <c r="V4635" s="14">
        <f>(Q4635/100)*(L4635*$L$8)</f>
        <v>0</v>
      </c>
      <c r="W4635" s="14">
        <f>(R4635/100)*(K4635*$K$8)+(R4635/100)*(L4635*$L$8)</f>
        <v>503.99999999999994</v>
      </c>
      <c r="X4635" s="14">
        <f t="shared" si="1428"/>
        <v>0</v>
      </c>
      <c r="Y4635" s="14">
        <f t="shared" si="1429"/>
        <v>0</v>
      </c>
      <c r="Z4635" s="14">
        <f t="shared" si="1430"/>
        <v>0</v>
      </c>
      <c r="AA4635" s="14">
        <f t="shared" si="1431"/>
        <v>0</v>
      </c>
      <c r="AB4635" s="14">
        <f t="shared" si="1441"/>
        <v>704</v>
      </c>
      <c r="AC4635" s="15">
        <f t="shared" si="1440"/>
        <v>704</v>
      </c>
      <c r="AD4635" s="48">
        <f>(ROUND(AC4635-AC4630,1)/AC4630)</f>
        <v>-4.8648648648648651E-2</v>
      </c>
      <c r="AE4635" s="113"/>
      <c r="AF4635" s="60"/>
    </row>
    <row r="4636" spans="1:32">
      <c r="A4636" s="99" t="s">
        <v>596</v>
      </c>
      <c r="B4636" s="91"/>
      <c r="C4636" s="21" t="s">
        <v>1</v>
      </c>
      <c r="D4636" s="12">
        <v>0</v>
      </c>
      <c r="E4636" s="12">
        <v>150</v>
      </c>
      <c r="F4636" s="12">
        <v>0</v>
      </c>
      <c r="G4636" s="12">
        <v>0</v>
      </c>
      <c r="H4636" s="12">
        <v>0</v>
      </c>
      <c r="I4636" s="13">
        <v>0</v>
      </c>
      <c r="J4636" s="13">
        <v>0</v>
      </c>
      <c r="K4636" s="13">
        <v>92</v>
      </c>
      <c r="L4636" s="13">
        <v>0</v>
      </c>
      <c r="M4636" s="13">
        <v>0</v>
      </c>
      <c r="N4636" s="14">
        <f>D4636*$D$9</f>
        <v>0</v>
      </c>
      <c r="O4636" s="14">
        <f>E4636*$E$9</f>
        <v>225</v>
      </c>
      <c r="P4636" s="14">
        <f>F4636*$F$9</f>
        <v>0</v>
      </c>
      <c r="Q4636" s="14">
        <f>G4636*$G$9</f>
        <v>0</v>
      </c>
      <c r="R4636" s="14">
        <f>H4636*$H$9</f>
        <v>0</v>
      </c>
      <c r="S4636" s="14">
        <f>(N4636/100)*(I4636*$I$9)+(N4636/100)*(J4636*$J$9)</f>
        <v>0</v>
      </c>
      <c r="T4636" s="14">
        <f>(O4636/100)*(K4636*$K$9)</f>
        <v>621</v>
      </c>
      <c r="U4636" s="14">
        <f>(P4636/100)*(K4636*$K$9)+(P4636/100)*(L4636*$L$9)</f>
        <v>0</v>
      </c>
      <c r="V4636" s="14">
        <f>(Q4636/100)*(L4636*$L$9)</f>
        <v>0</v>
      </c>
      <c r="W4636" s="14">
        <f>(R4636/100)*(K4636*$K$9)+(R4636/100)*(L4636*$L$9)</f>
        <v>0</v>
      </c>
      <c r="X4636" s="14">
        <f t="shared" si="1428"/>
        <v>0</v>
      </c>
      <c r="Y4636" s="14">
        <f t="shared" si="1429"/>
        <v>846</v>
      </c>
      <c r="Z4636" s="14">
        <f t="shared" si="1430"/>
        <v>0</v>
      </c>
      <c r="AA4636" s="14">
        <f t="shared" si="1431"/>
        <v>0</v>
      </c>
      <c r="AB4636" s="14">
        <f t="shared" si="1441"/>
        <v>0</v>
      </c>
      <c r="AC4636" s="15">
        <f t="shared" si="1440"/>
        <v>846</v>
      </c>
      <c r="AD4636" s="48">
        <f>(ROUND(AC4636-AC4630,1)/AC4630)</f>
        <v>0.14324324324324325</v>
      </c>
      <c r="AE4636" s="113"/>
      <c r="AF4636" s="60"/>
    </row>
    <row r="4637" spans="1:32">
      <c r="A4637" s="99" t="s">
        <v>831</v>
      </c>
      <c r="B4637" s="91"/>
      <c r="C4637" s="21" t="s">
        <v>2</v>
      </c>
      <c r="D4637" s="12">
        <v>0</v>
      </c>
      <c r="E4637" s="12">
        <v>0</v>
      </c>
      <c r="F4637" s="12">
        <v>150</v>
      </c>
      <c r="G4637" s="12">
        <v>0</v>
      </c>
      <c r="H4637" s="12">
        <v>0</v>
      </c>
      <c r="I4637" s="13">
        <v>0</v>
      </c>
      <c r="J4637" s="13">
        <v>0</v>
      </c>
      <c r="K4637" s="13">
        <v>46</v>
      </c>
      <c r="L4637" s="13">
        <v>46</v>
      </c>
      <c r="M4637" s="13">
        <v>0</v>
      </c>
      <c r="N4637" s="14">
        <f>D4637*$D$10</f>
        <v>0</v>
      </c>
      <c r="O4637" s="14">
        <f>E4637*$E$10</f>
        <v>0</v>
      </c>
      <c r="P4637" s="14">
        <f>F4637*$F$10</f>
        <v>225</v>
      </c>
      <c r="Q4637" s="14">
        <f>G4637*$G$10</f>
        <v>0</v>
      </c>
      <c r="R4637" s="14">
        <f>H4637*$H$10</f>
        <v>0</v>
      </c>
      <c r="S4637" s="14">
        <f>(N4637/100)*(I4637*$I$10)+(N4637/100)*(J4637*$J$10)</f>
        <v>0</v>
      </c>
      <c r="T4637" s="14">
        <f>(O4637/100)*(K4637*$J$10)</f>
        <v>0</v>
      </c>
      <c r="U4637" s="14">
        <f>(P4637/100)*(K4637*$K$10)+(P4637/100)*(L4637*$L$10)</f>
        <v>621</v>
      </c>
      <c r="V4637" s="14">
        <f>(Q4637/100)*(L4637*$L$10)</f>
        <v>0</v>
      </c>
      <c r="W4637" s="14">
        <f>(R4637/100)*(K4637*$K$10)+(R4637/100)*(L4637*$L$10)</f>
        <v>0</v>
      </c>
      <c r="X4637" s="14">
        <f t="shared" si="1428"/>
        <v>0</v>
      </c>
      <c r="Y4637" s="14">
        <f t="shared" si="1429"/>
        <v>0</v>
      </c>
      <c r="Z4637" s="14">
        <f t="shared" si="1430"/>
        <v>846</v>
      </c>
      <c r="AA4637" s="14">
        <f t="shared" si="1431"/>
        <v>0</v>
      </c>
      <c r="AB4637" s="14">
        <f t="shared" si="1441"/>
        <v>0</v>
      </c>
      <c r="AC4637" s="15">
        <f t="shared" si="1440"/>
        <v>846</v>
      </c>
      <c r="AD4637" s="48">
        <f>(ROUND(AC4637-AC4630,1)/AC4630)</f>
        <v>0.14324324324324325</v>
      </c>
      <c r="AE4637" s="113"/>
      <c r="AF4637" s="60"/>
    </row>
    <row r="4638" spans="1:32">
      <c r="A4638" s="99" t="s">
        <v>832</v>
      </c>
      <c r="B4638" s="91"/>
      <c r="C4638" s="21" t="s">
        <v>3</v>
      </c>
      <c r="D4638" s="12">
        <v>0</v>
      </c>
      <c r="E4638" s="12">
        <v>0</v>
      </c>
      <c r="F4638" s="12">
        <v>0</v>
      </c>
      <c r="G4638" s="12">
        <v>150</v>
      </c>
      <c r="H4638" s="12">
        <v>0</v>
      </c>
      <c r="I4638" s="13">
        <v>0</v>
      </c>
      <c r="J4638" s="13">
        <v>0</v>
      </c>
      <c r="K4638" s="13">
        <v>0</v>
      </c>
      <c r="L4638" s="13">
        <v>92</v>
      </c>
      <c r="M4638" s="13">
        <v>0</v>
      </c>
      <c r="N4638" s="14">
        <f>D4638*$D$11</f>
        <v>0</v>
      </c>
      <c r="O4638" s="14">
        <f>E4638*$E$11</f>
        <v>0</v>
      </c>
      <c r="P4638" s="14">
        <f>F4638*$F$11</f>
        <v>0</v>
      </c>
      <c r="Q4638" s="14">
        <f>G4638*$G$11</f>
        <v>225</v>
      </c>
      <c r="R4638" s="14">
        <f>H4638*$H$11</f>
        <v>0</v>
      </c>
      <c r="S4638" s="14">
        <f>(N4638/100)*(I4638*$I$11)+(N4638/100)*(J4638*$J$11)</f>
        <v>0</v>
      </c>
      <c r="T4638" s="14">
        <f>(O4638/100)*(K4638*$K$11)</f>
        <v>0</v>
      </c>
      <c r="U4638" s="14">
        <f>(P4638/100)*(K4638*$K$11)+(P4638/100)*(L4638*$L$11)</f>
        <v>0</v>
      </c>
      <c r="V4638" s="14">
        <f>(Q4638/100)*(L4638*$L$11)</f>
        <v>621</v>
      </c>
      <c r="W4638" s="14">
        <f>(R4638/100)*(K4638*$K$11)+(R4638/100)*(L4638*$L$11)</f>
        <v>0</v>
      </c>
      <c r="X4638" s="14">
        <f t="shared" si="1428"/>
        <v>0</v>
      </c>
      <c r="Y4638" s="14">
        <f t="shared" si="1429"/>
        <v>0</v>
      </c>
      <c r="Z4638" s="14">
        <f t="shared" si="1430"/>
        <v>0</v>
      </c>
      <c r="AA4638" s="14">
        <f t="shared" si="1431"/>
        <v>846</v>
      </c>
      <c r="AB4638" s="14">
        <f t="shared" si="1441"/>
        <v>0</v>
      </c>
      <c r="AC4638" s="15">
        <f t="shared" si="1440"/>
        <v>846</v>
      </c>
      <c r="AD4638" s="48">
        <f>(ROUND(AC4638-AC4630,1)/AC4630)</f>
        <v>0.14324324324324325</v>
      </c>
      <c r="AE4638" s="113"/>
      <c r="AF4638" s="60"/>
    </row>
    <row r="4639" spans="1:32">
      <c r="A4639" s="99" t="s">
        <v>833</v>
      </c>
      <c r="B4639" s="91"/>
      <c r="C4639" s="21" t="s">
        <v>4</v>
      </c>
      <c r="D4639" s="12">
        <v>0</v>
      </c>
      <c r="E4639" s="12">
        <v>0</v>
      </c>
      <c r="F4639" s="12">
        <v>0</v>
      </c>
      <c r="G4639" s="12">
        <v>0</v>
      </c>
      <c r="H4639" s="12">
        <v>150</v>
      </c>
      <c r="I4639" s="13">
        <v>0</v>
      </c>
      <c r="J4639" s="13">
        <v>0</v>
      </c>
      <c r="K4639" s="13">
        <v>46</v>
      </c>
      <c r="L4639" s="13">
        <v>46</v>
      </c>
      <c r="M4639" s="13">
        <v>0</v>
      </c>
      <c r="N4639" s="14">
        <f>D4639*$D$12</f>
        <v>0</v>
      </c>
      <c r="O4639" s="14">
        <f>E4639*$E$12</f>
        <v>0</v>
      </c>
      <c r="P4639" s="14">
        <f>F4639*$F$12</f>
        <v>0</v>
      </c>
      <c r="Q4639" s="14">
        <f>G4639*$G$12</f>
        <v>0</v>
      </c>
      <c r="R4639" s="14">
        <f>H4639*$H$12</f>
        <v>225</v>
      </c>
      <c r="S4639" s="14">
        <f>(N4639/100)*(I4639*$I$12)+(N4639/100)*(J4639*$J$12)</f>
        <v>0</v>
      </c>
      <c r="T4639" s="14">
        <f>(O4639/100)*(K4639*$K$12)</f>
        <v>0</v>
      </c>
      <c r="U4639" s="14">
        <f>(P4639/100)*(K4639*$K$12)+(P4639/100)*(L4639*$L$12)</f>
        <v>0</v>
      </c>
      <c r="V4639" s="14">
        <f>(Q4639/100)*(L4639*$L$12)</f>
        <v>0</v>
      </c>
      <c r="W4639" s="14">
        <f>(R4639/100)*(K4639*$K$12)+(R4639/100)*(L4639*$L$12)</f>
        <v>621</v>
      </c>
      <c r="X4639" s="14">
        <f t="shared" si="1428"/>
        <v>0</v>
      </c>
      <c r="Y4639" s="14">
        <f t="shared" si="1429"/>
        <v>0</v>
      </c>
      <c r="Z4639" s="14">
        <f t="shared" si="1430"/>
        <v>0</v>
      </c>
      <c r="AA4639" s="14">
        <f t="shared" si="1431"/>
        <v>0</v>
      </c>
      <c r="AB4639" s="14">
        <f t="shared" si="1441"/>
        <v>846</v>
      </c>
      <c r="AC4639" s="15">
        <f t="shared" si="1440"/>
        <v>846</v>
      </c>
      <c r="AD4639" s="48">
        <f>(ROUND(AC4639-AC4630,1)/AC4630)</f>
        <v>0.14324324324324325</v>
      </c>
      <c r="AE4639" s="60"/>
      <c r="AF4639" s="60"/>
    </row>
    <row r="4640" spans="1:32">
      <c r="A4640" s="99" t="s">
        <v>834</v>
      </c>
      <c r="B4640" s="91"/>
      <c r="C4640" s="21" t="s">
        <v>327</v>
      </c>
      <c r="D4640" s="12">
        <v>0</v>
      </c>
      <c r="E4640" s="12">
        <v>0</v>
      </c>
      <c r="F4640" s="12">
        <v>0</v>
      </c>
      <c r="G4640" s="12">
        <v>0</v>
      </c>
      <c r="H4640" s="12">
        <v>100</v>
      </c>
      <c r="I4640" s="13">
        <v>0</v>
      </c>
      <c r="J4640" s="13">
        <v>0</v>
      </c>
      <c r="K4640" s="13">
        <v>45</v>
      </c>
      <c r="L4640" s="13">
        <v>45</v>
      </c>
      <c r="M4640" s="13">
        <v>75</v>
      </c>
      <c r="N4640" s="14">
        <f>D4640*$D$13</f>
        <v>0</v>
      </c>
      <c r="O4640" s="14">
        <f>E4640*$E$13</f>
        <v>0</v>
      </c>
      <c r="P4640" s="14">
        <f>F4640*$F$13</f>
        <v>0</v>
      </c>
      <c r="Q4640" s="14">
        <f>G4640*$G$13</f>
        <v>0</v>
      </c>
      <c r="R4640" s="14">
        <f>H4640*$H$13</f>
        <v>150</v>
      </c>
      <c r="S4640" s="14">
        <f>(N4640/100)*(I4640*$I$14)+(N4640/100)*(J4640*$J$14)+(N4640/100)*(M4640*$M$14)</f>
        <v>0</v>
      </c>
      <c r="T4640" s="14">
        <f>(O4640/100)*(K4640*$K$13)+(O4640/100)*(M4640*$M$13)</f>
        <v>0</v>
      </c>
      <c r="U4640" s="14">
        <f>(P4640/100)*(K4640*$K$13)+(P4640/100)*(L4640*$L$13)+(P4640/100)*(M4640*$M$13)</f>
        <v>0</v>
      </c>
      <c r="V4640" s="14">
        <f>(Q4640/100)*(L4640*$L$13)+(Q4640/100)*(M4640*$M$13)</f>
        <v>0</v>
      </c>
      <c r="W4640" s="14">
        <f>(R4640/100)*(K4640*$K$13)+(R4640/100)*(L4640*$L$13)+(R4640/100)*(M4640*$M$13)</f>
        <v>855</v>
      </c>
      <c r="X4640" s="14">
        <f t="shared" si="1428"/>
        <v>0</v>
      </c>
      <c r="Y4640" s="14">
        <f t="shared" si="1429"/>
        <v>0</v>
      </c>
      <c r="Z4640" s="14">
        <f t="shared" si="1430"/>
        <v>0</v>
      </c>
      <c r="AA4640" s="14">
        <f t="shared" si="1431"/>
        <v>0</v>
      </c>
      <c r="AB4640" s="14">
        <f t="shared" si="1441"/>
        <v>1005</v>
      </c>
      <c r="AC4640" s="15">
        <f t="shared" si="1440"/>
        <v>1005</v>
      </c>
      <c r="AD4640" s="48">
        <f>(ROUND(AC4640-AC4630,1)/AC4630)</f>
        <v>0.35810810810810811</v>
      </c>
      <c r="AE4640" s="113"/>
      <c r="AF4640" s="60"/>
    </row>
    <row r="4641" spans="1:32">
      <c r="A4641" s="99" t="s">
        <v>835</v>
      </c>
      <c r="B4641" s="91"/>
      <c r="C4641" s="21" t="s">
        <v>328</v>
      </c>
      <c r="D4641" s="12">
        <v>150</v>
      </c>
      <c r="E4641" s="12">
        <v>0</v>
      </c>
      <c r="F4641" s="12">
        <v>0</v>
      </c>
      <c r="G4641" s="12">
        <v>0</v>
      </c>
      <c r="H4641" s="12">
        <v>0</v>
      </c>
      <c r="I4641" s="13">
        <v>0</v>
      </c>
      <c r="J4641" s="13">
        <v>0</v>
      </c>
      <c r="K4641" s="13">
        <v>92</v>
      </c>
      <c r="L4641" s="13">
        <v>0</v>
      </c>
      <c r="M4641" s="13">
        <v>0</v>
      </c>
      <c r="N4641" s="14">
        <f>D4641*$D$14</f>
        <v>225</v>
      </c>
      <c r="O4641" s="14">
        <f>E4641*$E$14</f>
        <v>0</v>
      </c>
      <c r="P4641" s="14">
        <f>F4641*$F$14</f>
        <v>0</v>
      </c>
      <c r="Q4641" s="14">
        <f>G4641*$G$14</f>
        <v>0</v>
      </c>
      <c r="R4641" s="14">
        <f>H4641*$H$14</f>
        <v>0</v>
      </c>
      <c r="S4641" s="14">
        <f>(N4641/100)*(I4641*$I$14)+(N4641/100)*(J4641*$J$14)+(N4641/100)*(K4641*$K$14)</f>
        <v>621</v>
      </c>
      <c r="T4641" s="14">
        <f>(O4641/100)*(K4641*$K$14)</f>
        <v>0</v>
      </c>
      <c r="U4641" s="14">
        <f>(P4641/100)*(K4641*$K$14)+(P4641/100)*(L4641*$L$14)</f>
        <v>0</v>
      </c>
      <c r="V4641" s="14">
        <f>(Q4641/100)*(L4641*$L$14)</f>
        <v>0</v>
      </c>
      <c r="W4641" s="14">
        <f>(R4641/100)*(K4641*$L$14)+(R4641/100)*(L4641*$M$14)</f>
        <v>0</v>
      </c>
      <c r="X4641" s="14">
        <f t="shared" si="1428"/>
        <v>846</v>
      </c>
      <c r="Y4641" s="14">
        <f t="shared" si="1429"/>
        <v>0</v>
      </c>
      <c r="Z4641" s="14">
        <f t="shared" si="1430"/>
        <v>0</v>
      </c>
      <c r="AA4641" s="14">
        <f t="shared" si="1431"/>
        <v>0</v>
      </c>
      <c r="AB4641" s="14">
        <f t="shared" si="1441"/>
        <v>0</v>
      </c>
      <c r="AC4641" s="15">
        <f t="shared" si="1440"/>
        <v>846</v>
      </c>
      <c r="AD4641" s="48">
        <f>(ROUND(AC4641-AC4630,1)/AC4630)</f>
        <v>0.14324324324324325</v>
      </c>
      <c r="AE4641" s="113"/>
      <c r="AF4641" s="60"/>
    </row>
    <row r="4642" spans="1:32">
      <c r="A4642" s="99"/>
      <c r="B4642" s="91"/>
      <c r="C4642" s="21" t="s">
        <v>329</v>
      </c>
      <c r="D4642" s="12">
        <v>150</v>
      </c>
      <c r="E4642" s="12">
        <v>0</v>
      </c>
      <c r="F4642" s="12">
        <v>0</v>
      </c>
      <c r="G4642" s="12">
        <v>0</v>
      </c>
      <c r="H4642" s="12">
        <v>0</v>
      </c>
      <c r="I4642" s="13">
        <v>0</v>
      </c>
      <c r="J4642" s="13">
        <v>0</v>
      </c>
      <c r="K4642" s="13">
        <v>0</v>
      </c>
      <c r="L4642" s="13">
        <v>92</v>
      </c>
      <c r="M4642" s="13">
        <v>0</v>
      </c>
      <c r="N4642" s="14">
        <f>D4642*$D$15</f>
        <v>225</v>
      </c>
      <c r="O4642" s="14">
        <f>E4642*$E$15</f>
        <v>0</v>
      </c>
      <c r="P4642" s="14">
        <f>F4642*$F$15</f>
        <v>0</v>
      </c>
      <c r="Q4642" s="14">
        <f>G4642*$G$15</f>
        <v>0</v>
      </c>
      <c r="R4642" s="14">
        <f>H4642*$H$15</f>
        <v>0</v>
      </c>
      <c r="S4642" s="14">
        <f>(N4642/100)*(I4642*$I$15)+(N4642/100)*(J4642*$J$15)+(N4642/100)*(L4642*$L$15)</f>
        <v>621</v>
      </c>
      <c r="T4642" s="14">
        <f>(O4642/100)*(K4642*$K$15)</f>
        <v>0</v>
      </c>
      <c r="U4642" s="14">
        <f>(P4642/100)*(K4642*$K$15)+(P4642/100)*(L4642*$L$15)</f>
        <v>0</v>
      </c>
      <c r="V4642" s="14">
        <f>(Q4642/100)*(L4642*$L$15)</f>
        <v>0</v>
      </c>
      <c r="W4642" s="14">
        <f>(R4642/100)*(K4642*$K$15)+(R4642/100)*(L4642*$L$15)</f>
        <v>0</v>
      </c>
      <c r="X4642" s="14">
        <f t="shared" si="1428"/>
        <v>846</v>
      </c>
      <c r="Y4642" s="14">
        <f t="shared" si="1429"/>
        <v>0</v>
      </c>
      <c r="Z4642" s="14">
        <f t="shared" si="1430"/>
        <v>0</v>
      </c>
      <c r="AA4642" s="14">
        <f t="shared" si="1431"/>
        <v>0</v>
      </c>
      <c r="AB4642" s="14">
        <f t="shared" si="1441"/>
        <v>0</v>
      </c>
      <c r="AC4642" s="15">
        <f t="shared" si="1440"/>
        <v>846</v>
      </c>
      <c r="AD4642" s="48">
        <f>(ROUND(AC4642-AC4630,1)/AC4630)</f>
        <v>0.14324324324324325</v>
      </c>
      <c r="AE4642" s="113"/>
      <c r="AF4642" s="60"/>
    </row>
    <row r="4643" spans="1:32">
      <c r="A4643" s="99"/>
      <c r="B4643" s="91"/>
      <c r="C4643" s="21" t="s">
        <v>325</v>
      </c>
      <c r="D4643" s="12">
        <v>0</v>
      </c>
      <c r="E4643" s="12">
        <v>0</v>
      </c>
      <c r="F4643" s="12">
        <v>0</v>
      </c>
      <c r="G4643" s="12">
        <v>0</v>
      </c>
      <c r="H4643" s="12">
        <v>100</v>
      </c>
      <c r="I4643" s="13">
        <v>0</v>
      </c>
      <c r="J4643" s="13">
        <v>0</v>
      </c>
      <c r="K4643" s="13">
        <v>70</v>
      </c>
      <c r="L4643" s="13">
        <v>70</v>
      </c>
      <c r="M4643" s="13">
        <v>0</v>
      </c>
      <c r="N4643" s="14">
        <f>D4643*$D$16</f>
        <v>0</v>
      </c>
      <c r="O4643" s="14">
        <f>E4643*$E$16</f>
        <v>0</v>
      </c>
      <c r="P4643" s="14">
        <f>F4643*$F$16</f>
        <v>0</v>
      </c>
      <c r="Q4643" s="14">
        <f>G4643*$G$16</f>
        <v>0</v>
      </c>
      <c r="R4643" s="14">
        <f>H4643*$H$16</f>
        <v>160</v>
      </c>
      <c r="S4643" s="14">
        <f>(N4643/100)*(I4643*$I$16)+(N4643/100)*(J4643*$J$16)</f>
        <v>0</v>
      </c>
      <c r="T4643" s="14">
        <f>(O4643/100)*(K4643*$K$16)</f>
        <v>0</v>
      </c>
      <c r="U4643" s="14">
        <f>(P4643/100)*(K4643*$K$16)+(P4643/100)*(L4643*$L$16)</f>
        <v>0</v>
      </c>
      <c r="V4643" s="14">
        <f>(Q4643/100)*(L4643*$L$16)</f>
        <v>0</v>
      </c>
      <c r="W4643" s="14">
        <f>(R4643/100)*(K4643*$K$16)+(R4643/100)*(L4643*$L$16)</f>
        <v>672</v>
      </c>
      <c r="X4643" s="14">
        <f t="shared" si="1428"/>
        <v>0</v>
      </c>
      <c r="Y4643" s="14">
        <f t="shared" si="1429"/>
        <v>0</v>
      </c>
      <c r="Z4643" s="14">
        <f t="shared" si="1430"/>
        <v>0</v>
      </c>
      <c r="AA4643" s="14">
        <f t="shared" si="1431"/>
        <v>0</v>
      </c>
      <c r="AB4643" s="14">
        <f t="shared" si="1441"/>
        <v>832</v>
      </c>
      <c r="AC4643" s="15">
        <f t="shared" si="1440"/>
        <v>832</v>
      </c>
      <c r="AD4643" s="48">
        <f>(ROUND(AC4643-AC4630,1)/AC4630)</f>
        <v>0.12432432432432433</v>
      </c>
      <c r="AE4643" s="113"/>
      <c r="AF4643" s="60"/>
    </row>
    <row r="4644" spans="1:32">
      <c r="A4644" s="99"/>
      <c r="B4644" s="91"/>
      <c r="C4644" s="21" t="s">
        <v>326</v>
      </c>
      <c r="D4644" s="12">
        <v>0</v>
      </c>
      <c r="E4644" s="12">
        <v>0</v>
      </c>
      <c r="F4644" s="12">
        <v>0</v>
      </c>
      <c r="G4644" s="12">
        <v>0</v>
      </c>
      <c r="H4644" s="12">
        <v>100</v>
      </c>
      <c r="I4644" s="13">
        <v>0</v>
      </c>
      <c r="J4644" s="13">
        <v>0</v>
      </c>
      <c r="K4644" s="13">
        <v>70</v>
      </c>
      <c r="L4644" s="13">
        <v>70</v>
      </c>
      <c r="M4644" s="13">
        <v>0</v>
      </c>
      <c r="N4644" s="14">
        <f>D4644*$D$17</f>
        <v>0</v>
      </c>
      <c r="O4644" s="14">
        <f>E4644*$E$17</f>
        <v>0</v>
      </c>
      <c r="P4644" s="14">
        <f>F4644*$F$17</f>
        <v>0</v>
      </c>
      <c r="Q4644" s="14">
        <f>G4644*$G$17</f>
        <v>0</v>
      </c>
      <c r="R4644" s="14">
        <f>H4644*$H$17</f>
        <v>160</v>
      </c>
      <c r="S4644" s="14">
        <f>(N4644/100)*(I4644*$I$17)+(N4644/100)*(J4644*$J$17)</f>
        <v>0</v>
      </c>
      <c r="T4644" s="14">
        <f>(O4644/100)*(K4644*$K$17)</f>
        <v>0</v>
      </c>
      <c r="U4644" s="14">
        <f>(P4644/100)*(K4644*$K$17)+(P4644/100)*(L4644*$L$17)</f>
        <v>0</v>
      </c>
      <c r="V4644" s="14">
        <f>(Q4644/100)*(L4644*$L$17)</f>
        <v>0</v>
      </c>
      <c r="W4644" s="14">
        <f>(R4644/100)*(K4644*$K$17)+(R4644/100)*(L4644*$L$17)</f>
        <v>672</v>
      </c>
      <c r="X4644" s="14">
        <f t="shared" si="1428"/>
        <v>0</v>
      </c>
      <c r="Y4644" s="14">
        <f t="shared" si="1429"/>
        <v>0</v>
      </c>
      <c r="Z4644" s="14">
        <f t="shared" si="1430"/>
        <v>0</v>
      </c>
      <c r="AA4644" s="14">
        <f t="shared" si="1431"/>
        <v>0</v>
      </c>
      <c r="AB4644" s="14">
        <f t="shared" si="1441"/>
        <v>832</v>
      </c>
      <c r="AC4644" s="15">
        <f t="shared" si="1440"/>
        <v>832</v>
      </c>
      <c r="AD4644" s="48">
        <f>(ROUND(AC4644-AC4630,1)/AC4630)</f>
        <v>0.12432432432432433</v>
      </c>
      <c r="AE4644" s="113"/>
      <c r="AF4644" s="60"/>
    </row>
    <row r="4645" spans="1:32">
      <c r="A4645" s="107"/>
      <c r="B4645" s="152" t="s">
        <v>347</v>
      </c>
      <c r="C4645" s="152"/>
      <c r="D4645" s="152"/>
      <c r="E4645" s="152"/>
      <c r="F4645" s="152"/>
      <c r="G4645" s="152"/>
      <c r="H4645" s="152"/>
      <c r="I4645" s="152"/>
      <c r="J4645" s="152"/>
      <c r="K4645" s="152"/>
      <c r="L4645" s="152"/>
      <c r="M4645" s="152"/>
      <c r="N4645" s="152"/>
      <c r="O4645" s="152"/>
      <c r="P4645" s="152"/>
      <c r="Q4645" s="152"/>
      <c r="R4645" s="152"/>
      <c r="S4645" s="152"/>
      <c r="T4645" s="152"/>
      <c r="U4645" s="152"/>
      <c r="V4645" s="152"/>
      <c r="W4645" s="152"/>
      <c r="X4645" s="152"/>
      <c r="Y4645" s="152"/>
      <c r="Z4645" s="152"/>
      <c r="AA4645" s="152"/>
      <c r="AB4645" s="152"/>
      <c r="AC4645" s="18">
        <v>500</v>
      </c>
      <c r="AD4645" s="18"/>
      <c r="AE4645" s="113"/>
      <c r="AF4645" s="60"/>
    </row>
    <row r="4646" spans="1:32">
      <c r="A4646" s="106" t="s">
        <v>0</v>
      </c>
      <c r="B4646" s="87" t="s">
        <v>347</v>
      </c>
      <c r="C4646" s="21" t="s">
        <v>243</v>
      </c>
      <c r="D4646" s="12">
        <v>100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0</v>
      </c>
      <c r="M4646" s="13">
        <v>0</v>
      </c>
      <c r="N4646" s="14">
        <f>D4646*$D$3</f>
        <v>200</v>
      </c>
      <c r="O4646" s="14">
        <f>E4646*$E$3</f>
        <v>0</v>
      </c>
      <c r="P4646" s="14">
        <f>F4646*$F$3</f>
        <v>0</v>
      </c>
      <c r="Q4646" s="14">
        <f>G4646*$G$3</f>
        <v>0</v>
      </c>
      <c r="R4646" s="14">
        <f>H4646*$H$3</f>
        <v>0</v>
      </c>
      <c r="S4646" s="14">
        <f>(N4646/100)*(I4646*$I$3)+(N4646/100)*(J4646*$J$3)</f>
        <v>600</v>
      </c>
      <c r="T4646" s="14">
        <f>(O4646/100)*(K4646*$K$3)</f>
        <v>0</v>
      </c>
      <c r="U4646" s="14">
        <f>(P4646/100)*(K4646*$K$3)+(P4646/100)*(L4646*$L$3)</f>
        <v>0</v>
      </c>
      <c r="V4646" s="14">
        <f>(Q4646/100)*(L4646*$L$3)</f>
        <v>0</v>
      </c>
      <c r="W4646" s="14">
        <f>(R4646/100)*(K4646*$K$3)+(R4646/100)*(L4646*$L$3)</f>
        <v>0</v>
      </c>
      <c r="X4646" s="14">
        <f t="shared" ref="X4646:X4660" si="1442">N4646+S4646</f>
        <v>800</v>
      </c>
      <c r="Y4646" s="14">
        <f t="shared" ref="Y4646:Y4660" si="1443">O4646+T4646</f>
        <v>0</v>
      </c>
      <c r="Z4646" s="14">
        <f t="shared" ref="Z4646:Z4660" si="1444">P4646+U4646</f>
        <v>0</v>
      </c>
      <c r="AA4646" s="14">
        <f t="shared" ref="AA4646:AA4660" si="1445">Q4646+V4646</f>
        <v>0</v>
      </c>
      <c r="AB4646" s="14">
        <f>R4646+W4646</f>
        <v>0</v>
      </c>
      <c r="AC4646" s="15">
        <f>ROUND(X4646+Y4646+Z4646+AA4646+AB4646,1)</f>
        <v>800</v>
      </c>
      <c r="AD4646" s="48">
        <v>0</v>
      </c>
      <c r="AE4646" s="113"/>
      <c r="AF4646" s="60"/>
    </row>
    <row r="4647" spans="1:32">
      <c r="A4647" s="99" t="s">
        <v>802</v>
      </c>
      <c r="B4647" s="87">
        <v>6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47</v>
      </c>
      <c r="J4647" s="13">
        <v>86</v>
      </c>
      <c r="K4647" s="13">
        <v>0</v>
      </c>
      <c r="L4647" s="13">
        <v>0</v>
      </c>
      <c r="M4647" s="13">
        <v>0</v>
      </c>
      <c r="N4647" s="14">
        <f>D4647*$D$4</f>
        <v>160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744.8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42"/>
        <v>904.8</v>
      </c>
      <c r="Y4647" s="14">
        <f t="shared" si="1443"/>
        <v>0</v>
      </c>
      <c r="Z4647" s="14">
        <f t="shared" si="1444"/>
        <v>0</v>
      </c>
      <c r="AA4647" s="14">
        <f t="shared" si="1445"/>
        <v>0</v>
      </c>
      <c r="AB4647" s="14">
        <f>R4647+W4647</f>
        <v>0</v>
      </c>
      <c r="AC4647" s="15">
        <f>ROUND(X4647+Y4647+Z4647+AA4647+AB4647,1)</f>
        <v>904.8</v>
      </c>
      <c r="AD4647" s="48">
        <f>(ROUND(AC4647-AC4646,1)/AC4646)</f>
        <v>0.13100000000000001</v>
      </c>
      <c r="AE4647" s="113"/>
      <c r="AF4647" s="60"/>
    </row>
    <row r="4648" spans="1:32">
      <c r="A4648" s="99" t="s">
        <v>803</v>
      </c>
      <c r="B4648" s="87">
        <v>14</v>
      </c>
      <c r="C4648" s="21" t="s">
        <v>836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30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D4648*$D$5</f>
        <v>200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560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42"/>
        <v>760</v>
      </c>
      <c r="Y4648" s="14">
        <f t="shared" si="1443"/>
        <v>0</v>
      </c>
      <c r="Z4648" s="14">
        <f t="shared" si="1444"/>
        <v>0</v>
      </c>
      <c r="AA4648" s="14">
        <f t="shared" si="1445"/>
        <v>0</v>
      </c>
      <c r="AB4648" s="14">
        <f>R4648+W4648</f>
        <v>0</v>
      </c>
      <c r="AC4648" s="15">
        <f t="shared" ref="AC4648:AC4660" si="1446">ROUND(X4648+Y4648+Z4648+AA4648+AB4648,1)</f>
        <v>760</v>
      </c>
      <c r="AD4648" s="48">
        <f>(ROUND(AC4648-AC4646,1)/AC4646)</f>
        <v>-0.05</v>
      </c>
      <c r="AE4648" s="113"/>
      <c r="AF4648" s="60"/>
    </row>
    <row r="4649" spans="1:32">
      <c r="A4649" s="99" t="s">
        <v>804</v>
      </c>
      <c r="B4649" s="87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30</v>
      </c>
      <c r="J4649" s="13">
        <v>70</v>
      </c>
      <c r="K4649" s="13">
        <v>0</v>
      </c>
      <c r="L4649" s="13">
        <v>0</v>
      </c>
      <c r="M4649" s="13">
        <v>0</v>
      </c>
      <c r="N4649" s="14">
        <f>D4649*$D$6</f>
        <v>200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560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42"/>
        <v>760</v>
      </c>
      <c r="Y4649" s="14">
        <f t="shared" si="1443"/>
        <v>0</v>
      </c>
      <c r="Z4649" s="14">
        <f t="shared" si="1444"/>
        <v>0</v>
      </c>
      <c r="AA4649" s="14">
        <f t="shared" si="1445"/>
        <v>0</v>
      </c>
      <c r="AB4649" s="14">
        <f t="shared" ref="AB4649:AB4661" si="1447">R4649+W4649</f>
        <v>0</v>
      </c>
      <c r="AC4649" s="15">
        <f t="shared" si="1446"/>
        <v>760</v>
      </c>
      <c r="AD4649" s="48">
        <f>(ROUND(AC4649-AC4646,1)/AC4646)</f>
        <v>-0.05</v>
      </c>
      <c r="AE4649" s="113"/>
      <c r="AF4649" s="60"/>
    </row>
    <row r="4650" spans="1:32">
      <c r="A4650" s="99" t="s">
        <v>805</v>
      </c>
      <c r="B4650" s="87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30</v>
      </c>
      <c r="J4650" s="13">
        <v>70</v>
      </c>
      <c r="K4650" s="13">
        <v>0</v>
      </c>
      <c r="L4650" s="13">
        <v>0</v>
      </c>
      <c r="M4650" s="13">
        <v>0</v>
      </c>
      <c r="N4650" s="14">
        <f>D4650*$D$7</f>
        <v>200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560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42"/>
        <v>760</v>
      </c>
      <c r="Y4650" s="14">
        <f t="shared" si="1443"/>
        <v>0</v>
      </c>
      <c r="Z4650" s="14">
        <f t="shared" si="1444"/>
        <v>0</v>
      </c>
      <c r="AA4650" s="14">
        <f t="shared" si="1445"/>
        <v>0</v>
      </c>
      <c r="AB4650" s="14">
        <f t="shared" si="1447"/>
        <v>0</v>
      </c>
      <c r="AC4650" s="15">
        <f t="shared" si="1446"/>
        <v>760</v>
      </c>
      <c r="AD4650" s="48">
        <f>(ROUND(AC4650-AC4646,1)/AC4646)</f>
        <v>-0.05</v>
      </c>
      <c r="AE4650" s="113"/>
      <c r="AF4650" s="60"/>
    </row>
    <row r="4651" spans="1:32">
      <c r="A4651" s="99" t="s">
        <v>655</v>
      </c>
      <c r="B4651" s="87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30</v>
      </c>
      <c r="J4651" s="13">
        <v>70</v>
      </c>
      <c r="K4651" s="13">
        <v>0</v>
      </c>
      <c r="L4651" s="13">
        <v>0</v>
      </c>
      <c r="M4651" s="13">
        <v>0</v>
      </c>
      <c r="N4651" s="14">
        <f>D4651*$D$8</f>
        <v>200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560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42"/>
        <v>760</v>
      </c>
      <c r="Y4651" s="14">
        <f t="shared" si="1443"/>
        <v>0</v>
      </c>
      <c r="Z4651" s="14">
        <f t="shared" si="1444"/>
        <v>0</v>
      </c>
      <c r="AA4651" s="14">
        <f t="shared" si="1445"/>
        <v>0</v>
      </c>
      <c r="AB4651" s="14">
        <f t="shared" si="1447"/>
        <v>0</v>
      </c>
      <c r="AC4651" s="15">
        <f t="shared" si="1446"/>
        <v>760</v>
      </c>
      <c r="AD4651" s="48">
        <f>(ROUND(AC4651-AC4646,1)/AC4646)</f>
        <v>-0.05</v>
      </c>
      <c r="AE4651" s="113"/>
      <c r="AF4651" s="60"/>
    </row>
    <row r="4652" spans="1:32">
      <c r="A4652" s="99" t="s">
        <v>596</v>
      </c>
      <c r="B4652" s="87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30</v>
      </c>
      <c r="J4652" s="13">
        <v>70</v>
      </c>
      <c r="K4652" s="13">
        <v>105</v>
      </c>
      <c r="L4652" s="13">
        <v>0</v>
      </c>
      <c r="M4652" s="13">
        <v>0</v>
      </c>
      <c r="N4652" s="14">
        <f>D4652*$D$9</f>
        <v>65</v>
      </c>
      <c r="O4652" s="14">
        <f>E4652*$E$9</f>
        <v>150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195</v>
      </c>
      <c r="T4652" s="14">
        <f>(O4652/100)*(K4652*$K$9)</f>
        <v>472.5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42"/>
        <v>260</v>
      </c>
      <c r="Y4652" s="14">
        <f t="shared" si="1443"/>
        <v>622.5</v>
      </c>
      <c r="Z4652" s="14">
        <f t="shared" si="1444"/>
        <v>0</v>
      </c>
      <c r="AA4652" s="14">
        <f t="shared" si="1445"/>
        <v>0</v>
      </c>
      <c r="AB4652" s="14">
        <f t="shared" si="1447"/>
        <v>0</v>
      </c>
      <c r="AC4652" s="15">
        <f t="shared" si="1446"/>
        <v>882.5</v>
      </c>
      <c r="AD4652" s="48">
        <f>(ROUND(AC4652-AC4646,1)/AC4646)</f>
        <v>0.10312499999999999</v>
      </c>
      <c r="AE4652" s="111"/>
      <c r="AF4652" s="63"/>
    </row>
    <row r="4653" spans="1:32">
      <c r="A4653" s="99" t="s">
        <v>831</v>
      </c>
      <c r="B4653" s="87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30</v>
      </c>
      <c r="J4653" s="13">
        <v>70</v>
      </c>
      <c r="K4653" s="13">
        <v>52.5</v>
      </c>
      <c r="L4653" s="13">
        <v>52.5</v>
      </c>
      <c r="M4653" s="13">
        <v>0</v>
      </c>
      <c r="N4653" s="14">
        <f>D4653*$D$10</f>
        <v>65</v>
      </c>
      <c r="O4653" s="14">
        <f>E4653*$E$10</f>
        <v>0</v>
      </c>
      <c r="P4653" s="14">
        <f>F4653*$F$10</f>
        <v>150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195</v>
      </c>
      <c r="T4653" s="14">
        <f>(O4653/100)*(K4653*$J$10)</f>
        <v>0</v>
      </c>
      <c r="U4653" s="14">
        <f>(P4653/100)*(K4653*$K$10)+(P4653/100)*(L4653*$L$10)</f>
        <v>472.5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42"/>
        <v>260</v>
      </c>
      <c r="Y4653" s="14">
        <f t="shared" si="1443"/>
        <v>0</v>
      </c>
      <c r="Z4653" s="14">
        <f t="shared" si="1444"/>
        <v>622.5</v>
      </c>
      <c r="AA4653" s="14">
        <f t="shared" si="1445"/>
        <v>0</v>
      </c>
      <c r="AB4653" s="14">
        <f t="shared" si="1447"/>
        <v>0</v>
      </c>
      <c r="AC4653" s="15">
        <f t="shared" si="1446"/>
        <v>882.5</v>
      </c>
      <c r="AD4653" s="48">
        <f>(ROUND(AC4653-AC4646,1)/AC4646)</f>
        <v>0.10312499999999999</v>
      </c>
      <c r="AE4653" s="113"/>
      <c r="AF4653" s="60"/>
    </row>
    <row r="4654" spans="1:32">
      <c r="A4654" s="99" t="s">
        <v>832</v>
      </c>
      <c r="B4654" s="87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30</v>
      </c>
      <c r="J4654" s="13">
        <v>70</v>
      </c>
      <c r="K4654" s="13">
        <v>0</v>
      </c>
      <c r="L4654" s="13">
        <v>105</v>
      </c>
      <c r="M4654" s="13">
        <v>0</v>
      </c>
      <c r="N4654" s="14">
        <f>D4654*$D$11</f>
        <v>65</v>
      </c>
      <c r="O4654" s="14">
        <f>E4654*$E$11</f>
        <v>0</v>
      </c>
      <c r="P4654" s="14">
        <f>F4654*$F$11</f>
        <v>0</v>
      </c>
      <c r="Q4654" s="14">
        <f>G4654*$G$11</f>
        <v>150</v>
      </c>
      <c r="R4654" s="14">
        <f>H4654*$H$11</f>
        <v>0</v>
      </c>
      <c r="S4654" s="14">
        <f>(N4654/100)*(I4654*$I$11)+(N4654/100)*(J4654*$J$11)</f>
        <v>195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472.5</v>
      </c>
      <c r="W4654" s="14">
        <f>(R4654/100)*(K4654*$K$11)+(R4654/100)*(L4654*$L$11)</f>
        <v>0</v>
      </c>
      <c r="X4654" s="14">
        <f t="shared" si="1442"/>
        <v>260</v>
      </c>
      <c r="Y4654" s="14">
        <f t="shared" si="1443"/>
        <v>0</v>
      </c>
      <c r="Z4654" s="14">
        <f t="shared" si="1444"/>
        <v>0</v>
      </c>
      <c r="AA4654" s="14">
        <f t="shared" si="1445"/>
        <v>622.5</v>
      </c>
      <c r="AB4654" s="14">
        <f t="shared" si="1447"/>
        <v>0</v>
      </c>
      <c r="AC4654" s="15">
        <f t="shared" si="1446"/>
        <v>882.5</v>
      </c>
      <c r="AD4654" s="48">
        <f>(ROUND(AC4654-AC4646,1)/AC4646)</f>
        <v>0.10312499999999999</v>
      </c>
      <c r="AE4654" s="113"/>
      <c r="AF4654" s="60"/>
    </row>
    <row r="4655" spans="1:32">
      <c r="A4655" s="99" t="s">
        <v>833</v>
      </c>
      <c r="B4655" s="87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30</v>
      </c>
      <c r="J4655" s="13">
        <v>70</v>
      </c>
      <c r="K4655" s="13">
        <v>52.5</v>
      </c>
      <c r="L4655" s="13">
        <v>52.5</v>
      </c>
      <c r="M4655" s="13">
        <v>0</v>
      </c>
      <c r="N4655" s="14">
        <f>D4655*$D$12</f>
        <v>65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150</v>
      </c>
      <c r="S4655" s="14">
        <f>(N4655/100)*(I4655*$I$12)+(N4655/100)*(J4655*$J$12)</f>
        <v>195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472.5</v>
      </c>
      <c r="X4655" s="14">
        <f t="shared" si="1442"/>
        <v>260</v>
      </c>
      <c r="Y4655" s="14">
        <f t="shared" si="1443"/>
        <v>0</v>
      </c>
      <c r="Z4655" s="14">
        <f t="shared" si="1444"/>
        <v>0</v>
      </c>
      <c r="AA4655" s="14">
        <f t="shared" si="1445"/>
        <v>0</v>
      </c>
      <c r="AB4655" s="14">
        <f t="shared" si="1447"/>
        <v>622.5</v>
      </c>
      <c r="AC4655" s="15">
        <f t="shared" si="1446"/>
        <v>882.5</v>
      </c>
      <c r="AD4655" s="48">
        <f>(ROUND(AC4655-AC4646,1)/AC4646)</f>
        <v>0.10312499999999999</v>
      </c>
      <c r="AE4655" s="113" t="s">
        <v>801</v>
      </c>
      <c r="AF4655" s="60"/>
    </row>
    <row r="4656" spans="1:32">
      <c r="A4656" s="99" t="s">
        <v>834</v>
      </c>
      <c r="B4656" s="87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30</v>
      </c>
      <c r="J4656" s="13">
        <v>70</v>
      </c>
      <c r="K4656" s="13">
        <v>0</v>
      </c>
      <c r="L4656" s="13">
        <v>0</v>
      </c>
      <c r="M4656" s="13">
        <v>79</v>
      </c>
      <c r="N4656" s="14">
        <f>D4656*$D$13</f>
        <v>150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805.5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42"/>
        <v>955.5</v>
      </c>
      <c r="Y4656" s="14">
        <f t="shared" si="1443"/>
        <v>0</v>
      </c>
      <c r="Z4656" s="14">
        <f t="shared" si="1444"/>
        <v>0</v>
      </c>
      <c r="AA4656" s="14">
        <f t="shared" si="1445"/>
        <v>0</v>
      </c>
      <c r="AB4656" s="14">
        <f t="shared" si="1447"/>
        <v>0</v>
      </c>
      <c r="AC4656" s="15">
        <f t="shared" si="1446"/>
        <v>955.5</v>
      </c>
      <c r="AD4656" s="48">
        <f>(ROUND(AC4656-AC4646,1)/AC4646)</f>
        <v>0.19437499999999999</v>
      </c>
      <c r="AE4656" s="113"/>
      <c r="AF4656" s="60"/>
    </row>
    <row r="4657" spans="1:32">
      <c r="A4657" s="99" t="s">
        <v>835</v>
      </c>
      <c r="B4657" s="87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30</v>
      </c>
      <c r="J4657" s="13">
        <v>70</v>
      </c>
      <c r="K4657" s="13">
        <v>79</v>
      </c>
      <c r="L4657" s="13">
        <v>0</v>
      </c>
      <c r="M4657" s="13">
        <v>0</v>
      </c>
      <c r="N4657" s="14">
        <f>D4657*$D$14</f>
        <v>150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805.5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42"/>
        <v>955.5</v>
      </c>
      <c r="Y4657" s="14">
        <f t="shared" si="1443"/>
        <v>0</v>
      </c>
      <c r="Z4657" s="14">
        <f t="shared" si="1444"/>
        <v>0</v>
      </c>
      <c r="AA4657" s="14">
        <f t="shared" si="1445"/>
        <v>0</v>
      </c>
      <c r="AB4657" s="14">
        <f t="shared" si="1447"/>
        <v>0</v>
      </c>
      <c r="AC4657" s="15">
        <f t="shared" si="1446"/>
        <v>955.5</v>
      </c>
      <c r="AD4657" s="48">
        <f>(ROUND(AC4657-AC4646,1)/AC4646)</f>
        <v>0.19437499999999999</v>
      </c>
      <c r="AE4657" s="113"/>
      <c r="AF4657" s="60"/>
    </row>
    <row r="4658" spans="1:32">
      <c r="A4658" s="99"/>
      <c r="B4658" s="87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30</v>
      </c>
      <c r="J4658" s="13">
        <v>70</v>
      </c>
      <c r="K4658" s="13">
        <v>0</v>
      </c>
      <c r="L4658" s="13">
        <v>79</v>
      </c>
      <c r="M4658" s="13">
        <v>0</v>
      </c>
      <c r="N4658" s="14">
        <f>D4658*$D$15</f>
        <v>150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805.5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42"/>
        <v>955.5</v>
      </c>
      <c r="Y4658" s="14">
        <f t="shared" si="1443"/>
        <v>0</v>
      </c>
      <c r="Z4658" s="14">
        <f t="shared" si="1444"/>
        <v>0</v>
      </c>
      <c r="AA4658" s="14">
        <f t="shared" si="1445"/>
        <v>0</v>
      </c>
      <c r="AB4658" s="14">
        <f t="shared" si="1447"/>
        <v>0</v>
      </c>
      <c r="AC4658" s="15">
        <f t="shared" si="1446"/>
        <v>955.5</v>
      </c>
      <c r="AD4658" s="48">
        <f>(ROUND(AC4658-AC4646,1)/AC4646)</f>
        <v>0.19437499999999999</v>
      </c>
      <c r="AE4658" s="113"/>
      <c r="AF4658" s="60"/>
    </row>
    <row r="4659" spans="1:32">
      <c r="A4659" s="99"/>
      <c r="B4659" s="87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30</v>
      </c>
      <c r="J4659" s="13">
        <v>98</v>
      </c>
      <c r="K4659" s="13">
        <v>0</v>
      </c>
      <c r="L4659" s="13">
        <v>0</v>
      </c>
      <c r="M4659" s="13">
        <v>0</v>
      </c>
      <c r="N4659" s="14">
        <f>D4659*$D$16</f>
        <v>160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753.6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42"/>
        <v>913.6</v>
      </c>
      <c r="Y4659" s="14">
        <f t="shared" si="1443"/>
        <v>0</v>
      </c>
      <c r="Z4659" s="14">
        <f t="shared" si="1444"/>
        <v>0</v>
      </c>
      <c r="AA4659" s="14">
        <f t="shared" si="1445"/>
        <v>0</v>
      </c>
      <c r="AB4659" s="14">
        <f t="shared" si="1447"/>
        <v>0</v>
      </c>
      <c r="AC4659" s="15">
        <f t="shared" si="1446"/>
        <v>913.6</v>
      </c>
      <c r="AD4659" s="48">
        <f>(ROUND(AC4659-AC4646,1)/AC4646)</f>
        <v>0.14199999999999999</v>
      </c>
      <c r="AE4659" s="113"/>
      <c r="AF4659" s="60"/>
    </row>
    <row r="4660" spans="1:32">
      <c r="A4660" s="99"/>
      <c r="B4660" s="87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68</v>
      </c>
      <c r="J4660" s="13">
        <v>70</v>
      </c>
      <c r="K4660" s="13">
        <v>0</v>
      </c>
      <c r="L4660" s="13">
        <v>0</v>
      </c>
      <c r="M4660" s="13">
        <v>0</v>
      </c>
      <c r="N4660" s="14">
        <f>D4660*$D$17</f>
        <v>160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601.6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42"/>
        <v>761.6</v>
      </c>
      <c r="Y4660" s="14">
        <f t="shared" si="1443"/>
        <v>0</v>
      </c>
      <c r="Z4660" s="14">
        <f t="shared" si="1444"/>
        <v>0</v>
      </c>
      <c r="AA4660" s="14">
        <f t="shared" si="1445"/>
        <v>0</v>
      </c>
      <c r="AB4660" s="14">
        <f t="shared" si="1447"/>
        <v>0</v>
      </c>
      <c r="AC4660" s="15">
        <f t="shared" si="1446"/>
        <v>761.6</v>
      </c>
      <c r="AD4660" s="48">
        <f>(ROUND(AC4660-AC4646,1)/AC4646)</f>
        <v>-4.8000000000000001E-2</v>
      </c>
      <c r="AE4660" s="113"/>
      <c r="AF4660" s="60"/>
    </row>
    <row r="4661" spans="1:32">
      <c r="A4661" s="106" t="s">
        <v>0</v>
      </c>
      <c r="B4661" s="88" t="s">
        <v>320</v>
      </c>
      <c r="C4661" s="50" t="s">
        <v>243</v>
      </c>
      <c r="D4661" s="11">
        <v>100</v>
      </c>
      <c r="E4661" s="11">
        <v>0</v>
      </c>
      <c r="F4661" s="11">
        <v>0</v>
      </c>
      <c r="G4661" s="11">
        <v>0</v>
      </c>
      <c r="H4661" s="11">
        <v>0</v>
      </c>
      <c r="I4661" s="51">
        <v>50</v>
      </c>
      <c r="J4661" s="51">
        <v>50</v>
      </c>
      <c r="K4661" s="51">
        <v>0</v>
      </c>
      <c r="L4661" s="51">
        <v>0</v>
      </c>
      <c r="M4661" s="51">
        <v>0</v>
      </c>
      <c r="N4661" s="52">
        <f>D4661*$D$3</f>
        <v>200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600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ref="X4661:X4691" si="1448">N4661+S4661</f>
        <v>800</v>
      </c>
      <c r="Y4661" s="52">
        <f t="shared" ref="Y4661:Y4691" si="1449">O4661+T4661</f>
        <v>0</v>
      </c>
      <c r="Z4661" s="52">
        <f t="shared" ref="Z4661:Z4691" si="1450">P4661+U4661</f>
        <v>0</v>
      </c>
      <c r="AA4661" s="52">
        <f t="shared" ref="AA4661:AA4691" si="1451">Q4661+V4661</f>
        <v>0</v>
      </c>
      <c r="AB4661" s="52">
        <f t="shared" si="1447"/>
        <v>0</v>
      </c>
      <c r="AC4661" s="53">
        <f>ROUND(X4661+Y4661+Z4661+AA4661+AB4661,1)</f>
        <v>800</v>
      </c>
      <c r="AD4661" s="58">
        <v>0</v>
      </c>
      <c r="AE4661" s="113"/>
      <c r="AF4661" s="60"/>
    </row>
    <row r="4662" spans="1:32">
      <c r="A4662" s="99" t="s">
        <v>802</v>
      </c>
      <c r="B4662" s="89">
        <v>0</v>
      </c>
      <c r="C4662" s="21" t="s">
        <v>324</v>
      </c>
      <c r="D4662" s="12">
        <v>100</v>
      </c>
      <c r="E4662" s="12">
        <v>0</v>
      </c>
      <c r="F4662" s="12">
        <v>0</v>
      </c>
      <c r="G4662" s="12">
        <v>0</v>
      </c>
      <c r="H4662" s="12">
        <v>0</v>
      </c>
      <c r="I4662" s="13">
        <v>71</v>
      </c>
      <c r="J4662" s="13">
        <v>71</v>
      </c>
      <c r="K4662" s="13">
        <v>0</v>
      </c>
      <c r="L4662" s="13">
        <v>0</v>
      </c>
      <c r="M4662" s="13">
        <v>0</v>
      </c>
      <c r="N4662" s="14">
        <f>D4662*$D$4</f>
        <v>160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795.2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8"/>
        <v>955.2</v>
      </c>
      <c r="Y4662" s="14">
        <f t="shared" si="1449"/>
        <v>0</v>
      </c>
      <c r="Z4662" s="14">
        <f t="shared" si="1450"/>
        <v>0</v>
      </c>
      <c r="AA4662" s="14">
        <f t="shared" si="1451"/>
        <v>0</v>
      </c>
      <c r="AB4662" s="14">
        <f>R4662+W4662</f>
        <v>0</v>
      </c>
      <c r="AC4662" s="15">
        <f>ROUND(X4662+Y4662+Z4662+AA4662+AB4662,1)</f>
        <v>955.2</v>
      </c>
      <c r="AD4662" s="48">
        <f>(ROUND(AC4662-AC4661,1)/AC4661)</f>
        <v>0.19399999999999998</v>
      </c>
      <c r="AE4662" s="113"/>
      <c r="AF4662" s="60"/>
    </row>
    <row r="4663" spans="1:32">
      <c r="A4663" s="99" t="s">
        <v>803</v>
      </c>
      <c r="B4663" s="89">
        <v>0</v>
      </c>
      <c r="C4663" s="21" t="s">
        <v>836</v>
      </c>
      <c r="D4663" s="12">
        <v>100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50</v>
      </c>
      <c r="K4663" s="13">
        <v>0</v>
      </c>
      <c r="L4663" s="13">
        <v>0</v>
      </c>
      <c r="M4663" s="13">
        <v>0</v>
      </c>
      <c r="N4663" s="14">
        <f>D4663*$D$5</f>
        <v>200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560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8"/>
        <v>760</v>
      </c>
      <c r="Y4663" s="14">
        <f t="shared" si="1449"/>
        <v>0</v>
      </c>
      <c r="Z4663" s="14">
        <f t="shared" si="1450"/>
        <v>0</v>
      </c>
      <c r="AA4663" s="14">
        <f t="shared" si="1451"/>
        <v>0</v>
      </c>
      <c r="AB4663" s="14">
        <f>R4663+W4663</f>
        <v>0</v>
      </c>
      <c r="AC4663" s="15">
        <f t="shared" ref="AC4663:AC4675" si="1452">ROUND(X4663+Y4663+Z4663+AA4663+AB4663,1)</f>
        <v>760</v>
      </c>
      <c r="AD4663" s="48">
        <f>(ROUND(AC4663-AC4661,1)/AC4661)</f>
        <v>-0.05</v>
      </c>
      <c r="AE4663" s="113"/>
      <c r="AF4663" s="60"/>
    </row>
    <row r="4664" spans="1:32">
      <c r="A4664" s="99" t="s">
        <v>804</v>
      </c>
      <c r="B4664" s="89">
        <v>0</v>
      </c>
      <c r="C4664" s="21" t="s">
        <v>337</v>
      </c>
      <c r="D4664" s="12">
        <v>100</v>
      </c>
      <c r="E4664" s="12">
        <v>0</v>
      </c>
      <c r="F4664" s="12">
        <v>0</v>
      </c>
      <c r="G4664" s="12">
        <v>0</v>
      </c>
      <c r="H4664" s="12">
        <v>0</v>
      </c>
      <c r="I4664" s="13">
        <v>50</v>
      </c>
      <c r="J4664" s="13">
        <v>50</v>
      </c>
      <c r="K4664" s="13">
        <v>0</v>
      </c>
      <c r="L4664" s="13">
        <v>0</v>
      </c>
      <c r="M4664" s="13">
        <v>0</v>
      </c>
      <c r="N4664" s="14">
        <f>D4664*$D$6</f>
        <v>200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560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8"/>
        <v>760</v>
      </c>
      <c r="Y4664" s="14">
        <f t="shared" si="1449"/>
        <v>0</v>
      </c>
      <c r="Z4664" s="14">
        <f t="shared" si="1450"/>
        <v>0</v>
      </c>
      <c r="AA4664" s="14">
        <f t="shared" si="1451"/>
        <v>0</v>
      </c>
      <c r="AB4664" s="14">
        <f t="shared" ref="AB4664:AB4691" si="1453">R4664+W4664</f>
        <v>0</v>
      </c>
      <c r="AC4664" s="15">
        <f t="shared" si="1452"/>
        <v>760</v>
      </c>
      <c r="AD4664" s="48">
        <f>(ROUND(AC4664-AC4661,1)/AC4661)</f>
        <v>-0.05</v>
      </c>
      <c r="AE4664" s="113"/>
      <c r="AF4664" s="60"/>
    </row>
    <row r="4665" spans="1:32">
      <c r="A4665" s="99" t="s">
        <v>805</v>
      </c>
      <c r="B4665" s="89">
        <v>0</v>
      </c>
      <c r="C4665" s="21" t="s">
        <v>338</v>
      </c>
      <c r="D4665" s="12">
        <v>100</v>
      </c>
      <c r="E4665" s="12">
        <v>0</v>
      </c>
      <c r="F4665" s="12">
        <v>0</v>
      </c>
      <c r="G4665" s="12">
        <v>0</v>
      </c>
      <c r="H4665" s="12">
        <v>0</v>
      </c>
      <c r="I4665" s="13">
        <v>50</v>
      </c>
      <c r="J4665" s="13">
        <v>50</v>
      </c>
      <c r="K4665" s="13">
        <v>0</v>
      </c>
      <c r="L4665" s="13">
        <v>0</v>
      </c>
      <c r="M4665" s="13">
        <v>0</v>
      </c>
      <c r="N4665" s="14">
        <f>D4665*$D$7</f>
        <v>200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560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8"/>
        <v>760</v>
      </c>
      <c r="Y4665" s="14">
        <f t="shared" si="1449"/>
        <v>0</v>
      </c>
      <c r="Z4665" s="14">
        <f t="shared" si="1450"/>
        <v>0</v>
      </c>
      <c r="AA4665" s="14">
        <f t="shared" si="1451"/>
        <v>0</v>
      </c>
      <c r="AB4665" s="14">
        <f t="shared" si="1453"/>
        <v>0</v>
      </c>
      <c r="AC4665" s="15">
        <f t="shared" si="1452"/>
        <v>760</v>
      </c>
      <c r="AD4665" s="48">
        <f>(ROUND(AC4665-AC4661,1)/AC4661)</f>
        <v>-0.05</v>
      </c>
      <c r="AE4665" s="113"/>
      <c r="AF4665" s="60"/>
    </row>
    <row r="4666" spans="1:32">
      <c r="A4666" s="99" t="s">
        <v>655</v>
      </c>
      <c r="B4666" s="89"/>
      <c r="C4666" s="21" t="s">
        <v>339</v>
      </c>
      <c r="D4666" s="12">
        <v>100</v>
      </c>
      <c r="E4666" s="12">
        <v>0</v>
      </c>
      <c r="F4666" s="12">
        <v>0</v>
      </c>
      <c r="G4666" s="12">
        <v>0</v>
      </c>
      <c r="H4666" s="12">
        <v>0</v>
      </c>
      <c r="I4666" s="13">
        <v>50</v>
      </c>
      <c r="J4666" s="13">
        <v>50</v>
      </c>
      <c r="K4666" s="13">
        <v>0</v>
      </c>
      <c r="L4666" s="13">
        <v>0</v>
      </c>
      <c r="M4666" s="13">
        <v>0</v>
      </c>
      <c r="N4666" s="14">
        <f>D4666*$D$8</f>
        <v>200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560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8"/>
        <v>760</v>
      </c>
      <c r="Y4666" s="14">
        <f t="shared" si="1449"/>
        <v>0</v>
      </c>
      <c r="Z4666" s="14">
        <f t="shared" si="1450"/>
        <v>0</v>
      </c>
      <c r="AA4666" s="14">
        <f t="shared" si="1451"/>
        <v>0</v>
      </c>
      <c r="AB4666" s="14">
        <f t="shared" si="1453"/>
        <v>0</v>
      </c>
      <c r="AC4666" s="15">
        <f t="shared" si="1452"/>
        <v>760</v>
      </c>
      <c r="AD4666" s="48">
        <f>(ROUND(AC4666-AC4661,1)/AC4661)</f>
        <v>-0.05</v>
      </c>
      <c r="AE4666" s="113"/>
      <c r="AF4666" s="60"/>
    </row>
    <row r="4667" spans="1:32">
      <c r="A4667" s="99" t="s">
        <v>596</v>
      </c>
      <c r="B4667" s="89"/>
      <c r="C4667" s="21" t="s">
        <v>1</v>
      </c>
      <c r="D4667" s="12">
        <v>50</v>
      </c>
      <c r="E4667" s="12">
        <v>100</v>
      </c>
      <c r="F4667" s="12">
        <v>0</v>
      </c>
      <c r="G4667" s="12">
        <v>0</v>
      </c>
      <c r="H4667" s="12">
        <v>0</v>
      </c>
      <c r="I4667" s="13">
        <v>50</v>
      </c>
      <c r="J4667" s="13">
        <v>50</v>
      </c>
      <c r="K4667" s="13">
        <v>105</v>
      </c>
      <c r="L4667" s="13">
        <v>0</v>
      </c>
      <c r="M4667" s="13">
        <v>0</v>
      </c>
      <c r="N4667" s="14">
        <f>D4667*$D$9</f>
        <v>65</v>
      </c>
      <c r="O4667" s="14">
        <f>E4667*$E$9</f>
        <v>150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195</v>
      </c>
      <c r="T4667" s="14">
        <f>(O4667/100)*(K4667*$K$9)</f>
        <v>472.5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8"/>
        <v>260</v>
      </c>
      <c r="Y4667" s="14">
        <f t="shared" si="1449"/>
        <v>622.5</v>
      </c>
      <c r="Z4667" s="14">
        <f t="shared" si="1450"/>
        <v>0</v>
      </c>
      <c r="AA4667" s="14">
        <f t="shared" si="1451"/>
        <v>0</v>
      </c>
      <c r="AB4667" s="14">
        <f t="shared" si="1453"/>
        <v>0</v>
      </c>
      <c r="AC4667" s="15">
        <f t="shared" si="1452"/>
        <v>882.5</v>
      </c>
      <c r="AD4667" s="48">
        <f>(ROUND(AC4667-AC4661,1)/AC4661)</f>
        <v>0.10312499999999999</v>
      </c>
      <c r="AE4667" s="113"/>
      <c r="AF4667" s="60"/>
    </row>
    <row r="4668" spans="1:32">
      <c r="A4668" s="99" t="s">
        <v>831</v>
      </c>
      <c r="B4668" s="89"/>
      <c r="C4668" s="21" t="s">
        <v>2</v>
      </c>
      <c r="D4668" s="12">
        <v>50</v>
      </c>
      <c r="E4668" s="12">
        <v>0</v>
      </c>
      <c r="F4668" s="12">
        <v>100</v>
      </c>
      <c r="G4668" s="12">
        <v>0</v>
      </c>
      <c r="H4668" s="12">
        <v>0</v>
      </c>
      <c r="I4668" s="13">
        <v>50</v>
      </c>
      <c r="J4668" s="13">
        <v>50</v>
      </c>
      <c r="K4668" s="13">
        <v>52.5</v>
      </c>
      <c r="L4668" s="13">
        <v>52.5</v>
      </c>
      <c r="M4668" s="13">
        <v>0</v>
      </c>
      <c r="N4668" s="14">
        <f>D4668*$D$10</f>
        <v>65</v>
      </c>
      <c r="O4668" s="14">
        <f>E4668*$E$10</f>
        <v>0</v>
      </c>
      <c r="P4668" s="14">
        <f>F4668*$F$10</f>
        <v>150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195</v>
      </c>
      <c r="T4668" s="14">
        <f>(O4668/100)*(K4668*$J$10)</f>
        <v>0</v>
      </c>
      <c r="U4668" s="14">
        <f>(P4668/100)*(K4668*$K$10)+(P4668/100)*(L4668*$L$10)</f>
        <v>472.5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8"/>
        <v>260</v>
      </c>
      <c r="Y4668" s="14">
        <f t="shared" si="1449"/>
        <v>0</v>
      </c>
      <c r="Z4668" s="14">
        <f t="shared" si="1450"/>
        <v>622.5</v>
      </c>
      <c r="AA4668" s="14">
        <f t="shared" si="1451"/>
        <v>0</v>
      </c>
      <c r="AB4668" s="14">
        <f t="shared" si="1453"/>
        <v>0</v>
      </c>
      <c r="AC4668" s="15">
        <f t="shared" si="1452"/>
        <v>882.5</v>
      </c>
      <c r="AD4668" s="48">
        <f>(ROUND(AC4668-AC4661,1)/AC4661)</f>
        <v>0.10312499999999999</v>
      </c>
      <c r="AE4668" s="113"/>
      <c r="AF4668" s="60"/>
    </row>
    <row r="4669" spans="1:32">
      <c r="A4669" s="99" t="s">
        <v>832</v>
      </c>
      <c r="B4669" s="89"/>
      <c r="C4669" s="21" t="s">
        <v>3</v>
      </c>
      <c r="D4669" s="12">
        <v>50</v>
      </c>
      <c r="E4669" s="12">
        <v>0</v>
      </c>
      <c r="F4669" s="12">
        <v>0</v>
      </c>
      <c r="G4669" s="12">
        <v>100</v>
      </c>
      <c r="H4669" s="12">
        <v>0</v>
      </c>
      <c r="I4669" s="13">
        <v>50</v>
      </c>
      <c r="J4669" s="13">
        <v>50</v>
      </c>
      <c r="K4669" s="13">
        <v>0</v>
      </c>
      <c r="L4669" s="13">
        <v>105</v>
      </c>
      <c r="M4669" s="13">
        <v>0</v>
      </c>
      <c r="N4669" s="14">
        <f>D4669*$D$11</f>
        <v>65</v>
      </c>
      <c r="O4669" s="14">
        <f>E4669*$E$11</f>
        <v>0</v>
      </c>
      <c r="P4669" s="14">
        <f>F4669*$F$11</f>
        <v>0</v>
      </c>
      <c r="Q4669" s="14">
        <f>G4669*$G$11</f>
        <v>150</v>
      </c>
      <c r="R4669" s="14">
        <f>H4669*$H$11</f>
        <v>0</v>
      </c>
      <c r="S4669" s="14">
        <f>(N4669/100)*(I4669*$I$11)+(N4669/100)*(J4669*$J$11)</f>
        <v>195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472.5</v>
      </c>
      <c r="W4669" s="14">
        <f>(R4669/100)*(K4669*$K$11)+(R4669/100)*(L4669*$L$11)</f>
        <v>0</v>
      </c>
      <c r="X4669" s="14">
        <f t="shared" si="1448"/>
        <v>260</v>
      </c>
      <c r="Y4669" s="14">
        <f t="shared" si="1449"/>
        <v>0</v>
      </c>
      <c r="Z4669" s="14">
        <f t="shared" si="1450"/>
        <v>0</v>
      </c>
      <c r="AA4669" s="14">
        <f t="shared" si="1451"/>
        <v>622.5</v>
      </c>
      <c r="AB4669" s="14">
        <f t="shared" si="1453"/>
        <v>0</v>
      </c>
      <c r="AC4669" s="15">
        <f t="shared" si="1452"/>
        <v>882.5</v>
      </c>
      <c r="AD4669" s="48">
        <f>(ROUND(AC4669-AC4661,1)/AC4661)</f>
        <v>0.10312499999999999</v>
      </c>
      <c r="AE4669" s="113"/>
      <c r="AF4669" s="60"/>
    </row>
    <row r="4670" spans="1:32">
      <c r="A4670" s="99" t="s">
        <v>833</v>
      </c>
      <c r="B4670" s="89"/>
      <c r="C4670" s="21" t="s">
        <v>4</v>
      </c>
      <c r="D4670" s="12">
        <v>50</v>
      </c>
      <c r="E4670" s="12">
        <v>0</v>
      </c>
      <c r="F4670" s="12">
        <v>0</v>
      </c>
      <c r="G4670" s="12">
        <v>0</v>
      </c>
      <c r="H4670" s="12">
        <v>100</v>
      </c>
      <c r="I4670" s="13">
        <v>50</v>
      </c>
      <c r="J4670" s="13">
        <v>50</v>
      </c>
      <c r="K4670" s="13">
        <v>52.5</v>
      </c>
      <c r="L4670" s="13">
        <v>52.5</v>
      </c>
      <c r="M4670" s="13">
        <v>0</v>
      </c>
      <c r="N4670" s="14">
        <f>D4670*$D$12</f>
        <v>65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150</v>
      </c>
      <c r="S4670" s="14">
        <f>(N4670/100)*(I4670*$I$12)+(N4670/100)*(J4670*$J$12)</f>
        <v>195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472.5</v>
      </c>
      <c r="X4670" s="14">
        <f t="shared" si="1448"/>
        <v>260</v>
      </c>
      <c r="Y4670" s="14">
        <f t="shared" si="1449"/>
        <v>0</v>
      </c>
      <c r="Z4670" s="14">
        <f t="shared" si="1450"/>
        <v>0</v>
      </c>
      <c r="AA4670" s="14">
        <f t="shared" si="1451"/>
        <v>0</v>
      </c>
      <c r="AB4670" s="14">
        <f t="shared" si="1453"/>
        <v>622.5</v>
      </c>
      <c r="AC4670" s="15">
        <f t="shared" si="1452"/>
        <v>882.5</v>
      </c>
      <c r="AD4670" s="48">
        <f>(ROUND(AC4670-AC4661,1)/AC4661)</f>
        <v>0.10312499999999999</v>
      </c>
      <c r="AE4670" s="113"/>
      <c r="AF4670" s="60"/>
    </row>
    <row r="4671" spans="1:32">
      <c r="A4671" s="99" t="s">
        <v>834</v>
      </c>
      <c r="B4671" s="89"/>
      <c r="C4671" s="21" t="s">
        <v>327</v>
      </c>
      <c r="D4671" s="12">
        <v>100</v>
      </c>
      <c r="E4671" s="12">
        <v>0</v>
      </c>
      <c r="F4671" s="12">
        <v>0</v>
      </c>
      <c r="G4671" s="12">
        <v>0</v>
      </c>
      <c r="H4671" s="12">
        <v>0</v>
      </c>
      <c r="I4671" s="13">
        <v>50</v>
      </c>
      <c r="J4671" s="13">
        <v>50</v>
      </c>
      <c r="K4671" s="13">
        <v>0</v>
      </c>
      <c r="L4671" s="13">
        <v>0</v>
      </c>
      <c r="M4671" s="13">
        <v>80</v>
      </c>
      <c r="N4671" s="14">
        <f>D4671*$D$13</f>
        <v>150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810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8"/>
        <v>960</v>
      </c>
      <c r="Y4671" s="14">
        <f t="shared" si="1449"/>
        <v>0</v>
      </c>
      <c r="Z4671" s="14">
        <f t="shared" si="1450"/>
        <v>0</v>
      </c>
      <c r="AA4671" s="14">
        <f t="shared" si="1451"/>
        <v>0</v>
      </c>
      <c r="AB4671" s="14">
        <f t="shared" si="1453"/>
        <v>0</v>
      </c>
      <c r="AC4671" s="15">
        <f t="shared" si="1452"/>
        <v>960</v>
      </c>
      <c r="AD4671" s="48">
        <f>(ROUND(AC4671-AC4661,1)/AC4661)</f>
        <v>0.2</v>
      </c>
      <c r="AE4671" s="113"/>
      <c r="AF4671" s="60"/>
    </row>
    <row r="4672" spans="1:32">
      <c r="A4672" s="99" t="s">
        <v>835</v>
      </c>
      <c r="B4672" s="89"/>
      <c r="C4672" s="21" t="s">
        <v>328</v>
      </c>
      <c r="D4672" s="12">
        <v>100</v>
      </c>
      <c r="E4672" s="12">
        <v>0</v>
      </c>
      <c r="F4672" s="12">
        <v>0</v>
      </c>
      <c r="G4672" s="12">
        <v>0</v>
      </c>
      <c r="H4672" s="12">
        <v>0</v>
      </c>
      <c r="I4672" s="13">
        <v>50</v>
      </c>
      <c r="J4672" s="13">
        <v>50</v>
      </c>
      <c r="K4672" s="13">
        <v>80</v>
      </c>
      <c r="L4672" s="13">
        <v>0</v>
      </c>
      <c r="M4672" s="13">
        <v>0</v>
      </c>
      <c r="N4672" s="14">
        <f>D4672*$D$14</f>
        <v>150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810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8"/>
        <v>960</v>
      </c>
      <c r="Y4672" s="14">
        <f t="shared" si="1449"/>
        <v>0</v>
      </c>
      <c r="Z4672" s="14">
        <f t="shared" si="1450"/>
        <v>0</v>
      </c>
      <c r="AA4672" s="14">
        <f t="shared" si="1451"/>
        <v>0</v>
      </c>
      <c r="AB4672" s="14">
        <f t="shared" si="1453"/>
        <v>0</v>
      </c>
      <c r="AC4672" s="15">
        <f t="shared" si="1452"/>
        <v>960</v>
      </c>
      <c r="AD4672" s="48">
        <f>(ROUND(AC4672-AC4661,1)/AC4661)</f>
        <v>0.2</v>
      </c>
      <c r="AE4672" s="113"/>
      <c r="AF4672" s="60"/>
    </row>
    <row r="4673" spans="1:32">
      <c r="A4673" s="99"/>
      <c r="B4673" s="89"/>
      <c r="C4673" s="21" t="s">
        <v>329</v>
      </c>
      <c r="D4673" s="12">
        <v>100</v>
      </c>
      <c r="E4673" s="12">
        <v>0</v>
      </c>
      <c r="F4673" s="12">
        <v>0</v>
      </c>
      <c r="G4673" s="12">
        <v>0</v>
      </c>
      <c r="H4673" s="12">
        <v>0</v>
      </c>
      <c r="I4673" s="13">
        <v>50</v>
      </c>
      <c r="J4673" s="13">
        <v>50</v>
      </c>
      <c r="K4673" s="13">
        <v>0</v>
      </c>
      <c r="L4673" s="13">
        <v>80</v>
      </c>
      <c r="M4673" s="13">
        <v>0</v>
      </c>
      <c r="N4673" s="14">
        <f>D4673*$D$15</f>
        <v>150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810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8"/>
        <v>960</v>
      </c>
      <c r="Y4673" s="14">
        <f t="shared" si="1449"/>
        <v>0</v>
      </c>
      <c r="Z4673" s="14">
        <f t="shared" si="1450"/>
        <v>0</v>
      </c>
      <c r="AA4673" s="14">
        <f t="shared" si="1451"/>
        <v>0</v>
      </c>
      <c r="AB4673" s="14">
        <f t="shared" si="1453"/>
        <v>0</v>
      </c>
      <c r="AC4673" s="15">
        <f t="shared" si="1452"/>
        <v>960</v>
      </c>
      <c r="AD4673" s="48">
        <f>(ROUND(AC4673-AC4661,1)/AC4661)</f>
        <v>0.2</v>
      </c>
      <c r="AE4673" s="113"/>
      <c r="AF4673" s="60"/>
    </row>
    <row r="4674" spans="1:32">
      <c r="A4674" s="99"/>
      <c r="B4674" s="89"/>
      <c r="C4674" s="21" t="s">
        <v>325</v>
      </c>
      <c r="D4674" s="12">
        <v>100</v>
      </c>
      <c r="E4674" s="12">
        <v>0</v>
      </c>
      <c r="F4674" s="12">
        <v>0</v>
      </c>
      <c r="G4674" s="12">
        <v>0</v>
      </c>
      <c r="H4674" s="12">
        <v>0</v>
      </c>
      <c r="I4674" s="13">
        <v>50</v>
      </c>
      <c r="J4674" s="13">
        <v>82</v>
      </c>
      <c r="K4674" s="13">
        <v>0</v>
      </c>
      <c r="L4674" s="13">
        <v>0</v>
      </c>
      <c r="M4674" s="13">
        <v>0</v>
      </c>
      <c r="N4674" s="14">
        <f>D4674*$D$16</f>
        <v>160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670.4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8"/>
        <v>830.4</v>
      </c>
      <c r="Y4674" s="14">
        <f t="shared" si="1449"/>
        <v>0</v>
      </c>
      <c r="Z4674" s="14">
        <f t="shared" si="1450"/>
        <v>0</v>
      </c>
      <c r="AA4674" s="14">
        <f t="shared" si="1451"/>
        <v>0</v>
      </c>
      <c r="AB4674" s="14">
        <f t="shared" si="1453"/>
        <v>0</v>
      </c>
      <c r="AC4674" s="15">
        <f t="shared" si="1452"/>
        <v>830.4</v>
      </c>
      <c r="AD4674" s="48">
        <f>(ROUND(AC4674-AC4661,1)/AC4661)</f>
        <v>3.7999999999999999E-2</v>
      </c>
      <c r="AE4674" s="113"/>
      <c r="AF4674" s="60"/>
    </row>
    <row r="4675" spans="1:32">
      <c r="A4675" s="99"/>
      <c r="B4675" s="89"/>
      <c r="C4675" s="21" t="s">
        <v>326</v>
      </c>
      <c r="D4675" s="12">
        <v>100</v>
      </c>
      <c r="E4675" s="12">
        <v>0</v>
      </c>
      <c r="F4675" s="12">
        <v>0</v>
      </c>
      <c r="G4675" s="12">
        <v>0</v>
      </c>
      <c r="H4675" s="12">
        <v>0</v>
      </c>
      <c r="I4675" s="13">
        <v>82</v>
      </c>
      <c r="J4675" s="13">
        <v>50</v>
      </c>
      <c r="K4675" s="13">
        <v>0</v>
      </c>
      <c r="L4675" s="13">
        <v>0</v>
      </c>
      <c r="M4675" s="13">
        <v>0</v>
      </c>
      <c r="N4675" s="14">
        <f>D4675*$D$17</f>
        <v>160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670.4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8"/>
        <v>830.4</v>
      </c>
      <c r="Y4675" s="14">
        <f t="shared" si="1449"/>
        <v>0</v>
      </c>
      <c r="Z4675" s="14">
        <f t="shared" si="1450"/>
        <v>0</v>
      </c>
      <c r="AA4675" s="14">
        <f t="shared" si="1451"/>
        <v>0</v>
      </c>
      <c r="AB4675" s="14">
        <f t="shared" si="1453"/>
        <v>0</v>
      </c>
      <c r="AC4675" s="15">
        <f t="shared" si="1452"/>
        <v>830.4</v>
      </c>
      <c r="AD4675" s="48">
        <f>(ROUND(AC4675-AC4661,1)/AC4661)</f>
        <v>3.7999999999999999E-2</v>
      </c>
      <c r="AE4675" s="113"/>
      <c r="AF4675" s="60"/>
    </row>
    <row r="4676" spans="1:32">
      <c r="A4676" s="106" t="s">
        <v>0</v>
      </c>
      <c r="B4676" s="90" t="s">
        <v>200</v>
      </c>
      <c r="C4676" s="50" t="s">
        <v>241</v>
      </c>
      <c r="D4676" s="11">
        <v>112</v>
      </c>
      <c r="E4676" s="11">
        <v>0</v>
      </c>
      <c r="F4676" s="11">
        <v>0</v>
      </c>
      <c r="G4676" s="11">
        <v>0</v>
      </c>
      <c r="H4676" s="11">
        <v>0</v>
      </c>
      <c r="I4676" s="51">
        <v>30</v>
      </c>
      <c r="J4676" s="51">
        <v>70</v>
      </c>
      <c r="K4676" s="51">
        <v>0</v>
      </c>
      <c r="L4676" s="51">
        <v>0</v>
      </c>
      <c r="M4676" s="51">
        <v>0</v>
      </c>
      <c r="N4676" s="52">
        <f>D4676*$D$3</f>
        <v>224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672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48"/>
        <v>896</v>
      </c>
      <c r="Y4676" s="52">
        <f t="shared" si="1449"/>
        <v>0</v>
      </c>
      <c r="Z4676" s="52">
        <f t="shared" si="1450"/>
        <v>0</v>
      </c>
      <c r="AA4676" s="52">
        <f t="shared" si="1451"/>
        <v>0</v>
      </c>
      <c r="AB4676" s="52">
        <f t="shared" si="1453"/>
        <v>0</v>
      </c>
      <c r="AC4676" s="53">
        <f>ROUND(X4676+Y4676+Z4676+AA4676+AB4676,1)</f>
        <v>896</v>
      </c>
      <c r="AD4676" s="58"/>
      <c r="AE4676" s="113"/>
      <c r="AF4676" s="60"/>
    </row>
    <row r="4677" spans="1:32">
      <c r="A4677" s="99" t="s">
        <v>802</v>
      </c>
      <c r="B4677" s="91">
        <v>8</v>
      </c>
      <c r="C4677" s="21" t="s">
        <v>324</v>
      </c>
      <c r="D4677" s="12">
        <v>112</v>
      </c>
      <c r="E4677" s="12">
        <v>0</v>
      </c>
      <c r="F4677" s="12">
        <v>0</v>
      </c>
      <c r="G4677" s="12">
        <v>0</v>
      </c>
      <c r="H4677" s="12">
        <v>0</v>
      </c>
      <c r="I4677" s="13">
        <v>47</v>
      </c>
      <c r="J4677" s="13">
        <v>86</v>
      </c>
      <c r="K4677" s="13">
        <v>0</v>
      </c>
      <c r="L4677" s="13">
        <v>0</v>
      </c>
      <c r="M4677" s="13">
        <v>0</v>
      </c>
      <c r="N4677" s="14">
        <f>D4677*$D$4</f>
        <v>179.20000000000002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834.17600000000016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si="1448"/>
        <v>1013.3760000000002</v>
      </c>
      <c r="Y4677" s="14">
        <f t="shared" si="1449"/>
        <v>0</v>
      </c>
      <c r="Z4677" s="14">
        <f t="shared" si="1450"/>
        <v>0</v>
      </c>
      <c r="AA4677" s="14">
        <f t="shared" si="1451"/>
        <v>0</v>
      </c>
      <c r="AB4677" s="14">
        <f>R4677+W4677</f>
        <v>0</v>
      </c>
      <c r="AC4677" s="15">
        <f>ROUND(X4677+Y4677+Z4677+AA4677+AB4677,1)</f>
        <v>1013.4</v>
      </c>
      <c r="AD4677" s="48">
        <f>(ROUND(AC4677-AC4676,1)/AC4676)</f>
        <v>0.13102678571428572</v>
      </c>
      <c r="AE4677" s="113"/>
      <c r="AF4677" s="60"/>
    </row>
    <row r="4678" spans="1:32">
      <c r="A4678" s="99" t="s">
        <v>803</v>
      </c>
      <c r="B4678" s="91">
        <v>18</v>
      </c>
      <c r="C4678" s="21" t="s">
        <v>836</v>
      </c>
      <c r="D4678" s="12">
        <v>112</v>
      </c>
      <c r="E4678" s="12">
        <v>0</v>
      </c>
      <c r="F4678" s="12">
        <v>0</v>
      </c>
      <c r="G4678" s="12">
        <v>0</v>
      </c>
      <c r="H4678" s="12">
        <v>0</v>
      </c>
      <c r="I4678" s="13">
        <v>30</v>
      </c>
      <c r="J4678" s="13">
        <v>70</v>
      </c>
      <c r="K4678" s="13">
        <v>0</v>
      </c>
      <c r="L4678" s="13">
        <v>0</v>
      </c>
      <c r="M4678" s="13">
        <v>0</v>
      </c>
      <c r="N4678" s="14">
        <f>D4678*$D$5</f>
        <v>224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627.20000000000005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48"/>
        <v>851.2</v>
      </c>
      <c r="Y4678" s="14">
        <f t="shared" si="1449"/>
        <v>0</v>
      </c>
      <c r="Z4678" s="14">
        <f t="shared" si="1450"/>
        <v>0</v>
      </c>
      <c r="AA4678" s="14">
        <f t="shared" si="1451"/>
        <v>0</v>
      </c>
      <c r="AB4678" s="14">
        <f>R4678+W4678</f>
        <v>0</v>
      </c>
      <c r="AC4678" s="15">
        <f t="shared" ref="AC4678:AC4690" si="1454">ROUND(X4678+Y4678+Z4678+AA4678+AB4678,1)</f>
        <v>851.2</v>
      </c>
      <c r="AD4678" s="48">
        <f>(ROUND(AC4678-AC4676,1)/AC4676)</f>
        <v>-4.9999999999999996E-2</v>
      </c>
    </row>
    <row r="4679" spans="1:32">
      <c r="A4679" s="99" t="s">
        <v>804</v>
      </c>
      <c r="B4679" s="91">
        <v>0</v>
      </c>
      <c r="C4679" s="21" t="s">
        <v>337</v>
      </c>
      <c r="D4679" s="12">
        <v>112</v>
      </c>
      <c r="E4679" s="12">
        <v>0</v>
      </c>
      <c r="F4679" s="12">
        <v>0</v>
      </c>
      <c r="G4679" s="12">
        <v>0</v>
      </c>
      <c r="H4679" s="12">
        <v>0</v>
      </c>
      <c r="I4679" s="13">
        <v>30</v>
      </c>
      <c r="J4679" s="13">
        <v>70</v>
      </c>
      <c r="K4679" s="13">
        <v>0</v>
      </c>
      <c r="L4679" s="13">
        <v>0</v>
      </c>
      <c r="M4679" s="13">
        <v>0</v>
      </c>
      <c r="N4679" s="14">
        <f>D4679*$D$6</f>
        <v>224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627.20000000000005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48"/>
        <v>851.2</v>
      </c>
      <c r="Y4679" s="14">
        <f t="shared" si="1449"/>
        <v>0</v>
      </c>
      <c r="Z4679" s="14">
        <f t="shared" si="1450"/>
        <v>0</v>
      </c>
      <c r="AA4679" s="14">
        <f t="shared" si="1451"/>
        <v>0</v>
      </c>
      <c r="AB4679" s="14">
        <f t="shared" ref="AB4679:AB4690" si="1455">R4679+W4679</f>
        <v>0</v>
      </c>
      <c r="AC4679" s="15">
        <f t="shared" si="1454"/>
        <v>851.2</v>
      </c>
      <c r="AD4679" s="48">
        <f>(ROUND(AC4679-AC4676,1)/AC4676)</f>
        <v>-4.9999999999999996E-2</v>
      </c>
      <c r="AE4679" s="113"/>
      <c r="AF4679" s="60"/>
    </row>
    <row r="4680" spans="1:32">
      <c r="A4680" s="99" t="s">
        <v>805</v>
      </c>
      <c r="B4680" s="91">
        <v>0</v>
      </c>
      <c r="C4680" s="21" t="s">
        <v>338</v>
      </c>
      <c r="D4680" s="12">
        <v>112</v>
      </c>
      <c r="E4680" s="12">
        <v>0</v>
      </c>
      <c r="F4680" s="12">
        <v>0</v>
      </c>
      <c r="G4680" s="12">
        <v>0</v>
      </c>
      <c r="H4680" s="12">
        <v>0</v>
      </c>
      <c r="I4680" s="13">
        <v>30</v>
      </c>
      <c r="J4680" s="13">
        <v>70</v>
      </c>
      <c r="K4680" s="13">
        <v>0</v>
      </c>
      <c r="L4680" s="13">
        <v>0</v>
      </c>
      <c r="M4680" s="13">
        <v>0</v>
      </c>
      <c r="N4680" s="14">
        <f>D4680*$D$7</f>
        <v>224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627.20000000000005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48"/>
        <v>851.2</v>
      </c>
      <c r="Y4680" s="14">
        <f t="shared" si="1449"/>
        <v>0</v>
      </c>
      <c r="Z4680" s="14">
        <f t="shared" si="1450"/>
        <v>0</v>
      </c>
      <c r="AA4680" s="14">
        <f t="shared" si="1451"/>
        <v>0</v>
      </c>
      <c r="AB4680" s="14">
        <f t="shared" si="1455"/>
        <v>0</v>
      </c>
      <c r="AC4680" s="15">
        <f t="shared" si="1454"/>
        <v>851.2</v>
      </c>
      <c r="AD4680" s="48">
        <f>(ROUND(AC4680-AC4676,1)/AC4676)</f>
        <v>-4.9999999999999996E-2</v>
      </c>
    </row>
    <row r="4681" spans="1:32">
      <c r="A4681" s="99" t="s">
        <v>655</v>
      </c>
      <c r="B4681" s="91"/>
      <c r="C4681" s="21" t="s">
        <v>339</v>
      </c>
      <c r="D4681" s="12">
        <v>112</v>
      </c>
      <c r="E4681" s="12">
        <v>0</v>
      </c>
      <c r="F4681" s="12">
        <v>0</v>
      </c>
      <c r="G4681" s="12">
        <v>0</v>
      </c>
      <c r="H4681" s="12">
        <v>0</v>
      </c>
      <c r="I4681" s="13">
        <v>30</v>
      </c>
      <c r="J4681" s="13">
        <v>70</v>
      </c>
      <c r="K4681" s="13">
        <v>0</v>
      </c>
      <c r="L4681" s="13">
        <v>0</v>
      </c>
      <c r="M4681" s="13">
        <v>0</v>
      </c>
      <c r="N4681" s="14">
        <f>D4681*$D$8</f>
        <v>224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627.20000000000005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48"/>
        <v>851.2</v>
      </c>
      <c r="Y4681" s="14">
        <f t="shared" si="1449"/>
        <v>0</v>
      </c>
      <c r="Z4681" s="14">
        <f t="shared" si="1450"/>
        <v>0</v>
      </c>
      <c r="AA4681" s="14">
        <f t="shared" si="1451"/>
        <v>0</v>
      </c>
      <c r="AB4681" s="14">
        <f t="shared" si="1455"/>
        <v>0</v>
      </c>
      <c r="AC4681" s="15">
        <f t="shared" si="1454"/>
        <v>851.2</v>
      </c>
      <c r="AD4681" s="48">
        <f>(ROUND(AC4681-AC4676,1)/AC4676)</f>
        <v>-4.9999999999999996E-2</v>
      </c>
      <c r="AE4681" s="113"/>
      <c r="AF4681" s="60"/>
    </row>
    <row r="4682" spans="1:32">
      <c r="A4682" s="99" t="s">
        <v>596</v>
      </c>
      <c r="B4682" s="91"/>
      <c r="C4682" s="21" t="s">
        <v>1</v>
      </c>
      <c r="D4682" s="12">
        <v>56</v>
      </c>
      <c r="E4682" s="12">
        <v>112</v>
      </c>
      <c r="F4682" s="12">
        <v>0</v>
      </c>
      <c r="G4682" s="12">
        <v>0</v>
      </c>
      <c r="H4682" s="12">
        <v>0</v>
      </c>
      <c r="I4682" s="13">
        <v>30</v>
      </c>
      <c r="J4682" s="13">
        <v>70</v>
      </c>
      <c r="K4682" s="13">
        <v>105</v>
      </c>
      <c r="L4682" s="13">
        <v>0</v>
      </c>
      <c r="M4682" s="13">
        <v>0</v>
      </c>
      <c r="N4682" s="14">
        <f>D4682*$D$9</f>
        <v>72.8</v>
      </c>
      <c r="O4682" s="14">
        <f>E4682*$E$9</f>
        <v>168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218.39999999999998</v>
      </c>
      <c r="T4682" s="14">
        <f>(O4682/100)*(K4682*$K$9)</f>
        <v>529.19999999999993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48"/>
        <v>291.2</v>
      </c>
      <c r="Y4682" s="14">
        <f t="shared" si="1449"/>
        <v>697.19999999999993</v>
      </c>
      <c r="Z4682" s="14">
        <f t="shared" si="1450"/>
        <v>0</v>
      </c>
      <c r="AA4682" s="14">
        <f t="shared" si="1451"/>
        <v>0</v>
      </c>
      <c r="AB4682" s="14">
        <f t="shared" si="1455"/>
        <v>0</v>
      </c>
      <c r="AC4682" s="15">
        <f t="shared" si="1454"/>
        <v>988.4</v>
      </c>
      <c r="AD4682" s="48">
        <f>(ROUND(AC4682-AC4676,1)/AC4676)</f>
        <v>0.10312500000000001</v>
      </c>
    </row>
    <row r="4683" spans="1:32">
      <c r="A4683" s="99" t="s">
        <v>831</v>
      </c>
      <c r="B4683" s="91"/>
      <c r="C4683" s="21" t="s">
        <v>2</v>
      </c>
      <c r="D4683" s="12">
        <v>56</v>
      </c>
      <c r="E4683" s="12">
        <v>0</v>
      </c>
      <c r="F4683" s="12">
        <v>112</v>
      </c>
      <c r="G4683" s="12">
        <v>0</v>
      </c>
      <c r="H4683" s="12">
        <v>0</v>
      </c>
      <c r="I4683" s="13">
        <v>30</v>
      </c>
      <c r="J4683" s="13">
        <v>70</v>
      </c>
      <c r="K4683" s="13">
        <v>52.5</v>
      </c>
      <c r="L4683" s="13">
        <v>52.5</v>
      </c>
      <c r="M4683" s="13">
        <v>0</v>
      </c>
      <c r="N4683" s="14">
        <f>D4683*$D$10</f>
        <v>72.8</v>
      </c>
      <c r="O4683" s="14">
        <f>E4683*$E$10</f>
        <v>0</v>
      </c>
      <c r="P4683" s="14">
        <f>F4683*$F$10</f>
        <v>168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218.39999999999998</v>
      </c>
      <c r="T4683" s="14">
        <f>(O4683/100)*(K4683*$J$10)</f>
        <v>0</v>
      </c>
      <c r="U4683" s="14">
        <f>(P4683/100)*(K4683*$K$10)+(P4683/100)*(L4683*$L$10)</f>
        <v>529.19999999999993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48"/>
        <v>291.2</v>
      </c>
      <c r="Y4683" s="14">
        <f t="shared" si="1449"/>
        <v>0</v>
      </c>
      <c r="Z4683" s="14">
        <f t="shared" si="1450"/>
        <v>697.19999999999993</v>
      </c>
      <c r="AA4683" s="14">
        <f t="shared" si="1451"/>
        <v>0</v>
      </c>
      <c r="AB4683" s="14">
        <f t="shared" si="1455"/>
        <v>0</v>
      </c>
      <c r="AC4683" s="15">
        <f t="shared" si="1454"/>
        <v>988.4</v>
      </c>
      <c r="AD4683" s="48">
        <f>(ROUND(AC4683-AC4676,1)/AC4676)</f>
        <v>0.10312500000000001</v>
      </c>
      <c r="AE4683" s="113"/>
      <c r="AF4683" s="60"/>
    </row>
    <row r="4684" spans="1:32">
      <c r="A4684" s="99" t="s">
        <v>832</v>
      </c>
      <c r="B4684" s="91"/>
      <c r="C4684" s="21" t="s">
        <v>3</v>
      </c>
      <c r="D4684" s="12">
        <v>56</v>
      </c>
      <c r="E4684" s="12">
        <v>0</v>
      </c>
      <c r="F4684" s="12">
        <v>0</v>
      </c>
      <c r="G4684" s="12">
        <v>112</v>
      </c>
      <c r="H4684" s="12">
        <v>0</v>
      </c>
      <c r="I4684" s="13">
        <v>30</v>
      </c>
      <c r="J4684" s="13">
        <v>70</v>
      </c>
      <c r="K4684" s="13">
        <v>0</v>
      </c>
      <c r="L4684" s="13">
        <v>105</v>
      </c>
      <c r="M4684" s="13">
        <v>0</v>
      </c>
      <c r="N4684" s="14">
        <f>D4684*$D$11</f>
        <v>72.8</v>
      </c>
      <c r="O4684" s="14">
        <f>E4684*$E$11</f>
        <v>0</v>
      </c>
      <c r="P4684" s="14">
        <f>F4684*$F$11</f>
        <v>0</v>
      </c>
      <c r="Q4684" s="14">
        <f>G4684*$G$11</f>
        <v>168</v>
      </c>
      <c r="R4684" s="14">
        <f>H4684*$H$11</f>
        <v>0</v>
      </c>
      <c r="S4684" s="14">
        <f>(N4684/100)*(I4684*$I$11)+(N4684/100)*(J4684*$J$11)</f>
        <v>218.39999999999998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529.19999999999993</v>
      </c>
      <c r="W4684" s="14">
        <f>(R4684/100)*(K4684*$K$11)+(R4684/100)*(L4684*$L$11)</f>
        <v>0</v>
      </c>
      <c r="X4684" s="14">
        <f t="shared" si="1448"/>
        <v>291.2</v>
      </c>
      <c r="Y4684" s="14">
        <f t="shared" si="1449"/>
        <v>0</v>
      </c>
      <c r="Z4684" s="14">
        <f t="shared" si="1450"/>
        <v>0</v>
      </c>
      <c r="AA4684" s="14">
        <f t="shared" si="1451"/>
        <v>697.19999999999993</v>
      </c>
      <c r="AB4684" s="14">
        <f t="shared" si="1455"/>
        <v>0</v>
      </c>
      <c r="AC4684" s="15">
        <f t="shared" si="1454"/>
        <v>988.4</v>
      </c>
      <c r="AD4684" s="48">
        <f>(ROUND(AC4684-AC4676,1)/AC4676)</f>
        <v>0.10312500000000001</v>
      </c>
    </row>
    <row r="4685" spans="1:32">
      <c r="A4685" s="99" t="s">
        <v>833</v>
      </c>
      <c r="B4685" s="91"/>
      <c r="C4685" s="21" t="s">
        <v>4</v>
      </c>
      <c r="D4685" s="12">
        <v>56</v>
      </c>
      <c r="E4685" s="12">
        <v>0</v>
      </c>
      <c r="F4685" s="12">
        <v>0</v>
      </c>
      <c r="G4685" s="12">
        <v>0</v>
      </c>
      <c r="H4685" s="12">
        <v>112</v>
      </c>
      <c r="I4685" s="13">
        <v>30</v>
      </c>
      <c r="J4685" s="13">
        <v>70</v>
      </c>
      <c r="K4685" s="13">
        <v>52.5</v>
      </c>
      <c r="L4685" s="13">
        <v>52.5</v>
      </c>
      <c r="M4685" s="13">
        <v>0</v>
      </c>
      <c r="N4685" s="14">
        <f>D4685*$D$12</f>
        <v>72.8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168</v>
      </c>
      <c r="S4685" s="14">
        <f>(N4685/100)*(I4685*$I$12)+(N4685/100)*(J4685*$J$12)</f>
        <v>218.39999999999998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529.19999999999993</v>
      </c>
      <c r="X4685" s="14">
        <f t="shared" si="1448"/>
        <v>291.2</v>
      </c>
      <c r="Y4685" s="14">
        <f t="shared" si="1449"/>
        <v>0</v>
      </c>
      <c r="Z4685" s="14">
        <f t="shared" si="1450"/>
        <v>0</v>
      </c>
      <c r="AA4685" s="14">
        <f t="shared" si="1451"/>
        <v>0</v>
      </c>
      <c r="AB4685" s="14">
        <f t="shared" si="1455"/>
        <v>697.19999999999993</v>
      </c>
      <c r="AC4685" s="15">
        <f t="shared" si="1454"/>
        <v>988.4</v>
      </c>
      <c r="AD4685" s="48">
        <f>(ROUND(AC4685-AC4676,1)/AC4676)</f>
        <v>0.10312500000000001</v>
      </c>
      <c r="AE4685" s="113"/>
      <c r="AF4685" s="60"/>
    </row>
    <row r="4686" spans="1:32">
      <c r="A4686" s="99" t="s">
        <v>834</v>
      </c>
      <c r="B4686" s="91"/>
      <c r="C4686" s="21" t="s">
        <v>327</v>
      </c>
      <c r="D4686" s="12">
        <v>112</v>
      </c>
      <c r="E4686" s="12">
        <v>0</v>
      </c>
      <c r="F4686" s="12">
        <v>0</v>
      </c>
      <c r="G4686" s="12">
        <v>0</v>
      </c>
      <c r="H4686" s="12">
        <v>0</v>
      </c>
      <c r="I4686" s="13">
        <v>30</v>
      </c>
      <c r="J4686" s="13">
        <v>70</v>
      </c>
      <c r="K4686" s="13">
        <v>0</v>
      </c>
      <c r="L4686" s="13">
        <v>0</v>
      </c>
      <c r="M4686" s="13">
        <v>80</v>
      </c>
      <c r="N4686" s="14">
        <f>D4686*$D$13</f>
        <v>168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907.2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48"/>
        <v>1075.2</v>
      </c>
      <c r="Y4686" s="14">
        <f t="shared" si="1449"/>
        <v>0</v>
      </c>
      <c r="Z4686" s="14">
        <f t="shared" si="1450"/>
        <v>0</v>
      </c>
      <c r="AA4686" s="14">
        <f t="shared" si="1451"/>
        <v>0</v>
      </c>
      <c r="AB4686" s="14">
        <f t="shared" si="1455"/>
        <v>0</v>
      </c>
      <c r="AC4686" s="15">
        <f t="shared" si="1454"/>
        <v>1075.2</v>
      </c>
      <c r="AD4686" s="48">
        <f>(ROUND(AC4686-AC4676,1)/AC4676)</f>
        <v>0.19999999999999998</v>
      </c>
    </row>
    <row r="4687" spans="1:32">
      <c r="A4687" s="99" t="s">
        <v>835</v>
      </c>
      <c r="B4687" s="91"/>
      <c r="C4687" s="21" t="s">
        <v>328</v>
      </c>
      <c r="D4687" s="12">
        <v>112</v>
      </c>
      <c r="E4687" s="12">
        <v>0</v>
      </c>
      <c r="F4687" s="12">
        <v>0</v>
      </c>
      <c r="G4687" s="12">
        <v>0</v>
      </c>
      <c r="H4687" s="12">
        <v>0</v>
      </c>
      <c r="I4687" s="13">
        <v>30</v>
      </c>
      <c r="J4687" s="13">
        <v>70</v>
      </c>
      <c r="K4687" s="13">
        <v>80</v>
      </c>
      <c r="L4687" s="13">
        <v>0</v>
      </c>
      <c r="M4687" s="13">
        <v>0</v>
      </c>
      <c r="N4687" s="14">
        <f>D4687*$D$14</f>
        <v>168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907.2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48"/>
        <v>1075.2</v>
      </c>
      <c r="Y4687" s="14">
        <f t="shared" si="1449"/>
        <v>0</v>
      </c>
      <c r="Z4687" s="14">
        <f t="shared" si="1450"/>
        <v>0</v>
      </c>
      <c r="AA4687" s="14">
        <f t="shared" si="1451"/>
        <v>0</v>
      </c>
      <c r="AB4687" s="14">
        <f t="shared" si="1455"/>
        <v>0</v>
      </c>
      <c r="AC4687" s="15">
        <f t="shared" si="1454"/>
        <v>1075.2</v>
      </c>
      <c r="AD4687" s="48">
        <f>(ROUND(AC4687-AC4676,1)/AC4676)</f>
        <v>0.19999999999999998</v>
      </c>
      <c r="AE4687" s="113"/>
      <c r="AF4687" s="60"/>
    </row>
    <row r="4688" spans="1:32">
      <c r="A4688" s="99"/>
      <c r="B4688" s="91"/>
      <c r="C4688" s="21" t="s">
        <v>329</v>
      </c>
      <c r="D4688" s="12">
        <v>112</v>
      </c>
      <c r="E4688" s="12">
        <v>0</v>
      </c>
      <c r="F4688" s="12">
        <v>0</v>
      </c>
      <c r="G4688" s="12">
        <v>0</v>
      </c>
      <c r="H4688" s="12">
        <v>0</v>
      </c>
      <c r="I4688" s="13">
        <v>30</v>
      </c>
      <c r="J4688" s="13">
        <v>70</v>
      </c>
      <c r="K4688" s="13">
        <v>0</v>
      </c>
      <c r="L4688" s="13">
        <v>80</v>
      </c>
      <c r="M4688" s="13">
        <v>0</v>
      </c>
      <c r="N4688" s="14">
        <f>D4688*$D$15</f>
        <v>168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907.2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48"/>
        <v>1075.2</v>
      </c>
      <c r="Y4688" s="14">
        <f t="shared" si="1449"/>
        <v>0</v>
      </c>
      <c r="Z4688" s="14">
        <f t="shared" si="1450"/>
        <v>0</v>
      </c>
      <c r="AA4688" s="14">
        <f t="shared" si="1451"/>
        <v>0</v>
      </c>
      <c r="AB4688" s="14">
        <f t="shared" si="1455"/>
        <v>0</v>
      </c>
      <c r="AC4688" s="15">
        <f t="shared" si="1454"/>
        <v>1075.2</v>
      </c>
      <c r="AD4688" s="48">
        <f>(ROUND(AC4688-AC4676,1)/AC4676)</f>
        <v>0.19999999999999998</v>
      </c>
    </row>
    <row r="4689" spans="1:32">
      <c r="A4689" s="99"/>
      <c r="B4689" s="91"/>
      <c r="C4689" s="21" t="s">
        <v>325</v>
      </c>
      <c r="D4689" s="12">
        <v>112</v>
      </c>
      <c r="E4689" s="12">
        <v>0</v>
      </c>
      <c r="F4689" s="12">
        <v>0</v>
      </c>
      <c r="G4689" s="12">
        <v>0</v>
      </c>
      <c r="H4689" s="12">
        <v>0</v>
      </c>
      <c r="I4689" s="13">
        <v>30</v>
      </c>
      <c r="J4689" s="13">
        <v>98</v>
      </c>
      <c r="K4689" s="13">
        <v>0</v>
      </c>
      <c r="L4689" s="13">
        <v>0</v>
      </c>
      <c r="M4689" s="13">
        <v>0</v>
      </c>
      <c r="N4689" s="14">
        <f>D4689*$D$16</f>
        <v>179.20000000000002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844.03200000000015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48"/>
        <v>1023.2320000000002</v>
      </c>
      <c r="Y4689" s="14">
        <f t="shared" si="1449"/>
        <v>0</v>
      </c>
      <c r="Z4689" s="14">
        <f t="shared" si="1450"/>
        <v>0</v>
      </c>
      <c r="AA4689" s="14">
        <f t="shared" si="1451"/>
        <v>0</v>
      </c>
      <c r="AB4689" s="14">
        <f t="shared" si="1455"/>
        <v>0</v>
      </c>
      <c r="AC4689" s="15">
        <f t="shared" si="1454"/>
        <v>1023.2</v>
      </c>
      <c r="AD4689" s="48">
        <f>(ROUND(AC4689-AC4676,1)/AC4676)</f>
        <v>0.14196428571428571</v>
      </c>
      <c r="AE4689" s="113"/>
      <c r="AF4689" s="60"/>
    </row>
    <row r="4690" spans="1:32">
      <c r="A4690" s="99"/>
      <c r="B4690" s="91"/>
      <c r="C4690" s="21" t="s">
        <v>326</v>
      </c>
      <c r="D4690" s="12">
        <v>112</v>
      </c>
      <c r="E4690" s="12">
        <v>0</v>
      </c>
      <c r="F4690" s="12">
        <v>0</v>
      </c>
      <c r="G4690" s="12">
        <v>0</v>
      </c>
      <c r="H4690" s="12">
        <v>0</v>
      </c>
      <c r="I4690" s="13">
        <v>68</v>
      </c>
      <c r="J4690" s="13">
        <v>70</v>
      </c>
      <c r="K4690" s="13">
        <v>0</v>
      </c>
      <c r="L4690" s="13">
        <v>0</v>
      </c>
      <c r="M4690" s="13">
        <v>0</v>
      </c>
      <c r="N4690" s="14">
        <f>D4690*$D$17</f>
        <v>179.20000000000002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673.79200000000014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48"/>
        <v>852.99200000000019</v>
      </c>
      <c r="Y4690" s="14">
        <f t="shared" si="1449"/>
        <v>0</v>
      </c>
      <c r="Z4690" s="14">
        <f t="shared" si="1450"/>
        <v>0</v>
      </c>
      <c r="AA4690" s="14">
        <f t="shared" si="1451"/>
        <v>0</v>
      </c>
      <c r="AB4690" s="14">
        <f t="shared" si="1455"/>
        <v>0</v>
      </c>
      <c r="AC4690" s="15">
        <f t="shared" si="1454"/>
        <v>853</v>
      </c>
      <c r="AD4690" s="48">
        <f>(ROUND(AC4690-AC4676,1)/AC4676)</f>
        <v>-4.7991071428571432E-2</v>
      </c>
    </row>
    <row r="4691" spans="1:32">
      <c r="A4691" s="106" t="s">
        <v>0</v>
      </c>
      <c r="B4691" s="92" t="s">
        <v>201</v>
      </c>
      <c r="C4691" s="50" t="s">
        <v>241</v>
      </c>
      <c r="D4691" s="11">
        <v>116</v>
      </c>
      <c r="E4691" s="11">
        <v>0</v>
      </c>
      <c r="F4691" s="11">
        <v>0</v>
      </c>
      <c r="G4691" s="11">
        <v>0</v>
      </c>
      <c r="H4691" s="11">
        <v>0</v>
      </c>
      <c r="I4691" s="51">
        <v>15</v>
      </c>
      <c r="J4691" s="51">
        <v>80</v>
      </c>
      <c r="K4691" s="51">
        <v>0</v>
      </c>
      <c r="L4691" s="51">
        <v>0</v>
      </c>
      <c r="M4691" s="51">
        <v>0</v>
      </c>
      <c r="N4691" s="52">
        <f>D4691*$D$3</f>
        <v>232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661.19999999999993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48"/>
        <v>893.19999999999993</v>
      </c>
      <c r="Y4691" s="52">
        <f t="shared" si="1449"/>
        <v>0</v>
      </c>
      <c r="Z4691" s="52">
        <f t="shared" si="1450"/>
        <v>0</v>
      </c>
      <c r="AA4691" s="52">
        <f t="shared" si="1451"/>
        <v>0</v>
      </c>
      <c r="AB4691" s="52">
        <f t="shared" si="1453"/>
        <v>0</v>
      </c>
      <c r="AC4691" s="53">
        <f>ROUND(X4691+Y4691+Z4691+AA4691+AB4691,1)</f>
        <v>893.2</v>
      </c>
      <c r="AD4691" s="58"/>
    </row>
    <row r="4692" spans="1:32">
      <c r="A4692" s="99" t="s">
        <v>802</v>
      </c>
      <c r="B4692" s="93">
        <v>6</v>
      </c>
      <c r="C4692" s="21" t="s">
        <v>324</v>
      </c>
      <c r="D4692" s="12">
        <v>116</v>
      </c>
      <c r="E4692" s="12">
        <v>0</v>
      </c>
      <c r="F4692" s="12">
        <v>0</v>
      </c>
      <c r="G4692" s="12">
        <v>0</v>
      </c>
      <c r="H4692" s="12">
        <v>0</v>
      </c>
      <c r="I4692" s="13">
        <v>32</v>
      </c>
      <c r="J4692" s="13">
        <v>95</v>
      </c>
      <c r="K4692" s="13">
        <v>0</v>
      </c>
      <c r="L4692" s="13">
        <v>0</v>
      </c>
      <c r="M4692" s="13">
        <v>0</v>
      </c>
      <c r="N4692" s="14">
        <f>D4692*$D$4</f>
        <v>185.60000000000002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824.99200000000019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ref="X4692:X4720" si="1456">N4692+S4692</f>
        <v>1010.5920000000002</v>
      </c>
      <c r="Y4692" s="14">
        <f t="shared" ref="Y4692:Y4720" si="1457">O4692+T4692</f>
        <v>0</v>
      </c>
      <c r="Z4692" s="14">
        <f t="shared" ref="Z4692:Z4720" si="1458">P4692+U4692</f>
        <v>0</v>
      </c>
      <c r="AA4692" s="14">
        <f t="shared" ref="AA4692:AA4720" si="1459">Q4692+V4692</f>
        <v>0</v>
      </c>
      <c r="AB4692" s="14">
        <f>R4692+W4692</f>
        <v>0</v>
      </c>
      <c r="AC4692" s="15">
        <f>ROUND(X4692+Y4692+Z4692+AA4692+AB4692,1)</f>
        <v>1010.6</v>
      </c>
      <c r="AD4692" s="48">
        <f>(ROUND(AC4692-AC4691,1)/AC4691)</f>
        <v>0.13143752798925212</v>
      </c>
      <c r="AE4692" s="113"/>
      <c r="AF4692" s="60"/>
    </row>
    <row r="4693" spans="1:32">
      <c r="A4693" s="99" t="s">
        <v>803</v>
      </c>
      <c r="B4693" s="93">
        <v>20</v>
      </c>
      <c r="C4693" s="21" t="s">
        <v>836</v>
      </c>
      <c r="D4693" s="12">
        <v>116</v>
      </c>
      <c r="E4693" s="12">
        <v>0</v>
      </c>
      <c r="F4693" s="12">
        <v>0</v>
      </c>
      <c r="G4693" s="12">
        <v>0</v>
      </c>
      <c r="H4693" s="12">
        <v>0</v>
      </c>
      <c r="I4693" s="13">
        <v>15</v>
      </c>
      <c r="J4693" s="13">
        <v>80</v>
      </c>
      <c r="K4693" s="13">
        <v>0</v>
      </c>
      <c r="L4693" s="13">
        <v>0</v>
      </c>
      <c r="M4693" s="13">
        <v>0</v>
      </c>
      <c r="N4693" s="14">
        <f>D4693*$D$5</f>
        <v>232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617.11999999999989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6"/>
        <v>849.11999999999989</v>
      </c>
      <c r="Y4693" s="14">
        <f t="shared" si="1457"/>
        <v>0</v>
      </c>
      <c r="Z4693" s="14">
        <f t="shared" si="1458"/>
        <v>0</v>
      </c>
      <c r="AA4693" s="14">
        <f t="shared" si="1459"/>
        <v>0</v>
      </c>
      <c r="AB4693" s="14">
        <f>R4693+W4693</f>
        <v>0</v>
      </c>
      <c r="AC4693" s="15">
        <f t="shared" ref="AC4693:AC4705" si="1460">ROUND(X4693+Y4693+Z4693+AA4693+AB4693,1)</f>
        <v>849.1</v>
      </c>
      <c r="AD4693" s="48">
        <f>(ROUND(AC4693-AC4691,1)/AC4691)</f>
        <v>-4.9373040752351098E-2</v>
      </c>
    </row>
    <row r="4694" spans="1:32">
      <c r="A4694" s="99" t="s">
        <v>804</v>
      </c>
      <c r="B4694" s="93">
        <v>0</v>
      </c>
      <c r="C4694" s="21" t="s">
        <v>337</v>
      </c>
      <c r="D4694" s="12">
        <v>116</v>
      </c>
      <c r="E4694" s="12">
        <v>0</v>
      </c>
      <c r="F4694" s="12">
        <v>0</v>
      </c>
      <c r="G4694" s="12">
        <v>0</v>
      </c>
      <c r="H4694" s="12">
        <v>0</v>
      </c>
      <c r="I4694" s="13">
        <v>15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D4694*$D$6</f>
        <v>232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617.11999999999989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6"/>
        <v>849.11999999999989</v>
      </c>
      <c r="Y4694" s="14">
        <f t="shared" si="1457"/>
        <v>0</v>
      </c>
      <c r="Z4694" s="14">
        <f t="shared" si="1458"/>
        <v>0</v>
      </c>
      <c r="AA4694" s="14">
        <f t="shared" si="1459"/>
        <v>0</v>
      </c>
      <c r="AB4694" s="14">
        <f t="shared" ref="AB4694:AB4706" si="1461">R4694+W4694</f>
        <v>0</v>
      </c>
      <c r="AC4694" s="15">
        <f t="shared" si="1460"/>
        <v>849.1</v>
      </c>
      <c r="AD4694" s="48">
        <f>(ROUND(AC4694-AC4691,1)/AC4691)</f>
        <v>-4.9373040752351098E-2</v>
      </c>
      <c r="AE4694" s="113"/>
      <c r="AF4694" s="60"/>
    </row>
    <row r="4695" spans="1:32">
      <c r="A4695" s="99" t="s">
        <v>805</v>
      </c>
      <c r="B4695" s="93">
        <v>0</v>
      </c>
      <c r="C4695" s="21" t="s">
        <v>338</v>
      </c>
      <c r="D4695" s="12">
        <v>116</v>
      </c>
      <c r="E4695" s="12">
        <v>0</v>
      </c>
      <c r="F4695" s="12">
        <v>0</v>
      </c>
      <c r="G4695" s="12">
        <v>0</v>
      </c>
      <c r="H4695" s="12">
        <v>0</v>
      </c>
      <c r="I4695" s="13">
        <v>15</v>
      </c>
      <c r="J4695" s="13">
        <v>80</v>
      </c>
      <c r="K4695" s="13">
        <v>0</v>
      </c>
      <c r="L4695" s="13">
        <v>0</v>
      </c>
      <c r="M4695" s="13">
        <v>0</v>
      </c>
      <c r="N4695" s="14">
        <f>D4695*$D$7</f>
        <v>232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617.11999999999989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6"/>
        <v>849.11999999999989</v>
      </c>
      <c r="Y4695" s="14">
        <f t="shared" si="1457"/>
        <v>0</v>
      </c>
      <c r="Z4695" s="14">
        <f t="shared" si="1458"/>
        <v>0</v>
      </c>
      <c r="AA4695" s="14">
        <f t="shared" si="1459"/>
        <v>0</v>
      </c>
      <c r="AB4695" s="14">
        <f t="shared" si="1461"/>
        <v>0</v>
      </c>
      <c r="AC4695" s="15">
        <f t="shared" si="1460"/>
        <v>849.1</v>
      </c>
      <c r="AD4695" s="48">
        <f>(ROUND(AC4695-AC4691,1)/AC4691)</f>
        <v>-4.9373040752351098E-2</v>
      </c>
    </row>
    <row r="4696" spans="1:32">
      <c r="A4696" s="99" t="s">
        <v>655</v>
      </c>
      <c r="B4696" s="93"/>
      <c r="C4696" s="21" t="s">
        <v>339</v>
      </c>
      <c r="D4696" s="12">
        <v>116</v>
      </c>
      <c r="E4696" s="12">
        <v>0</v>
      </c>
      <c r="F4696" s="12">
        <v>0</v>
      </c>
      <c r="G4696" s="12">
        <v>0</v>
      </c>
      <c r="H4696" s="12">
        <v>0</v>
      </c>
      <c r="I4696" s="13">
        <v>15</v>
      </c>
      <c r="J4696" s="13">
        <v>80</v>
      </c>
      <c r="K4696" s="13">
        <v>0</v>
      </c>
      <c r="L4696" s="13">
        <v>0</v>
      </c>
      <c r="M4696" s="13">
        <v>0</v>
      </c>
      <c r="N4696" s="14">
        <f>D4696*$D$8</f>
        <v>232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617.11999999999989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6"/>
        <v>849.11999999999989</v>
      </c>
      <c r="Y4696" s="14">
        <f t="shared" si="1457"/>
        <v>0</v>
      </c>
      <c r="Z4696" s="14">
        <f t="shared" si="1458"/>
        <v>0</v>
      </c>
      <c r="AA4696" s="14">
        <f t="shared" si="1459"/>
        <v>0</v>
      </c>
      <c r="AB4696" s="14">
        <f t="shared" si="1461"/>
        <v>0</v>
      </c>
      <c r="AC4696" s="15">
        <f t="shared" si="1460"/>
        <v>849.1</v>
      </c>
      <c r="AD4696" s="48">
        <f>(ROUND(AC4696-AC4691,1)/AC4691)</f>
        <v>-4.9373040752351098E-2</v>
      </c>
      <c r="AE4696" s="113"/>
      <c r="AF4696" s="60"/>
    </row>
    <row r="4697" spans="1:32">
      <c r="A4697" s="99" t="s">
        <v>596</v>
      </c>
      <c r="B4697" s="93"/>
      <c r="C4697" s="21" t="s">
        <v>1</v>
      </c>
      <c r="D4697" s="12">
        <v>58</v>
      </c>
      <c r="E4697" s="12">
        <v>116</v>
      </c>
      <c r="F4697" s="12">
        <v>0</v>
      </c>
      <c r="G4697" s="12">
        <v>0</v>
      </c>
      <c r="H4697" s="12">
        <v>0</v>
      </c>
      <c r="I4697" s="13">
        <v>15</v>
      </c>
      <c r="J4697" s="13">
        <v>80</v>
      </c>
      <c r="K4697" s="13">
        <v>100</v>
      </c>
      <c r="L4697" s="13">
        <v>0</v>
      </c>
      <c r="M4697" s="13">
        <v>0</v>
      </c>
      <c r="N4697" s="14">
        <f>D4697*$D$9</f>
        <v>75.400000000000006</v>
      </c>
      <c r="O4697" s="14">
        <f>E4697*$E$9</f>
        <v>174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214.89000000000001</v>
      </c>
      <c r="T4697" s="14">
        <f>(O4697/100)*(K4697*$K$9)</f>
        <v>522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6"/>
        <v>290.29000000000002</v>
      </c>
      <c r="Y4697" s="14">
        <f t="shared" si="1457"/>
        <v>696</v>
      </c>
      <c r="Z4697" s="14">
        <f t="shared" si="1458"/>
        <v>0</v>
      </c>
      <c r="AA4697" s="14">
        <f t="shared" si="1459"/>
        <v>0</v>
      </c>
      <c r="AB4697" s="14">
        <f t="shared" si="1461"/>
        <v>0</v>
      </c>
      <c r="AC4697" s="15">
        <f t="shared" si="1460"/>
        <v>986.3</v>
      </c>
      <c r="AD4697" s="48">
        <f>(ROUND(AC4697-AC4691,1)/AC4691)</f>
        <v>0.10423197492163008</v>
      </c>
    </row>
    <row r="4698" spans="1:32">
      <c r="A4698" s="99" t="s">
        <v>831</v>
      </c>
      <c r="B4698" s="93"/>
      <c r="C4698" s="21" t="s">
        <v>2</v>
      </c>
      <c r="D4698" s="12">
        <v>58</v>
      </c>
      <c r="E4698" s="12">
        <v>0</v>
      </c>
      <c r="F4698" s="12">
        <v>116</v>
      </c>
      <c r="G4698" s="12">
        <v>0</v>
      </c>
      <c r="H4698" s="12">
        <v>0</v>
      </c>
      <c r="I4698" s="13">
        <v>15</v>
      </c>
      <c r="J4698" s="13">
        <v>80</v>
      </c>
      <c r="K4698" s="13">
        <v>50</v>
      </c>
      <c r="L4698" s="13">
        <v>50</v>
      </c>
      <c r="M4698" s="13">
        <v>0</v>
      </c>
      <c r="N4698" s="14">
        <f>D4698*$D$10</f>
        <v>75.400000000000006</v>
      </c>
      <c r="O4698" s="14">
        <f>E4698*$E$10</f>
        <v>0</v>
      </c>
      <c r="P4698" s="14">
        <f>F4698*$F$10</f>
        <v>174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214.89000000000001</v>
      </c>
      <c r="T4698" s="14">
        <f>(O4698/100)*(K4698*$J$10)</f>
        <v>0</v>
      </c>
      <c r="U4698" s="14">
        <f>(P4698/100)*(K4698*$K$10)+(P4698/100)*(L4698*$L$10)</f>
        <v>522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6"/>
        <v>290.29000000000002</v>
      </c>
      <c r="Y4698" s="14">
        <f t="shared" si="1457"/>
        <v>0</v>
      </c>
      <c r="Z4698" s="14">
        <f t="shared" si="1458"/>
        <v>696</v>
      </c>
      <c r="AA4698" s="14">
        <f t="shared" si="1459"/>
        <v>0</v>
      </c>
      <c r="AB4698" s="14">
        <f t="shared" si="1461"/>
        <v>0</v>
      </c>
      <c r="AC4698" s="15">
        <f t="shared" si="1460"/>
        <v>986.3</v>
      </c>
      <c r="AD4698" s="48">
        <f>(ROUND(AC4698-AC4691,1)/AC4691)</f>
        <v>0.10423197492163008</v>
      </c>
      <c r="AE4698" s="60"/>
      <c r="AF4698" s="60"/>
    </row>
    <row r="4699" spans="1:32">
      <c r="A4699" s="99" t="s">
        <v>832</v>
      </c>
      <c r="B4699" s="93"/>
      <c r="C4699" s="21" t="s">
        <v>3</v>
      </c>
      <c r="D4699" s="12">
        <v>58</v>
      </c>
      <c r="E4699" s="12">
        <v>0</v>
      </c>
      <c r="F4699" s="12">
        <v>0</v>
      </c>
      <c r="G4699" s="12">
        <v>116</v>
      </c>
      <c r="H4699" s="12">
        <v>0</v>
      </c>
      <c r="I4699" s="13">
        <v>15</v>
      </c>
      <c r="J4699" s="13">
        <v>80</v>
      </c>
      <c r="K4699" s="13">
        <v>0</v>
      </c>
      <c r="L4699" s="13">
        <v>100</v>
      </c>
      <c r="M4699" s="13">
        <v>0</v>
      </c>
      <c r="N4699" s="14">
        <f>D4699*$D$11</f>
        <v>75.400000000000006</v>
      </c>
      <c r="O4699" s="14">
        <f>E4699*$E$11</f>
        <v>0</v>
      </c>
      <c r="P4699" s="14">
        <f>F4699*$F$11</f>
        <v>0</v>
      </c>
      <c r="Q4699" s="14">
        <f>G4699*$G$11</f>
        <v>174</v>
      </c>
      <c r="R4699" s="14">
        <f>H4699*$H$11</f>
        <v>0</v>
      </c>
      <c r="S4699" s="14">
        <f>(N4699/100)*(I4699*$I$11)+(N4699/100)*(J4699*$J$11)</f>
        <v>214.89000000000001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522</v>
      </c>
      <c r="W4699" s="14">
        <f>(R4699/100)*(K4699*$K$11)+(R4699/100)*(L4699*$L$11)</f>
        <v>0</v>
      </c>
      <c r="X4699" s="14">
        <f t="shared" si="1456"/>
        <v>290.29000000000002</v>
      </c>
      <c r="Y4699" s="14">
        <f t="shared" si="1457"/>
        <v>0</v>
      </c>
      <c r="Z4699" s="14">
        <f t="shared" si="1458"/>
        <v>0</v>
      </c>
      <c r="AA4699" s="14">
        <f t="shared" si="1459"/>
        <v>696</v>
      </c>
      <c r="AB4699" s="14">
        <f t="shared" si="1461"/>
        <v>0</v>
      </c>
      <c r="AC4699" s="15">
        <f t="shared" si="1460"/>
        <v>986.3</v>
      </c>
      <c r="AD4699" s="48">
        <f>(ROUND(AC4699-AC4691,1)/AC4691)</f>
        <v>0.10423197492163008</v>
      </c>
    </row>
    <row r="4700" spans="1:32">
      <c r="A4700" s="99" t="s">
        <v>833</v>
      </c>
      <c r="B4700" s="93"/>
      <c r="C4700" s="21" t="s">
        <v>4</v>
      </c>
      <c r="D4700" s="12">
        <v>58</v>
      </c>
      <c r="E4700" s="12">
        <v>0</v>
      </c>
      <c r="F4700" s="12">
        <v>0</v>
      </c>
      <c r="G4700" s="12">
        <v>0</v>
      </c>
      <c r="H4700" s="12">
        <v>116</v>
      </c>
      <c r="I4700" s="13">
        <v>15</v>
      </c>
      <c r="J4700" s="13">
        <v>80</v>
      </c>
      <c r="K4700" s="13">
        <v>50</v>
      </c>
      <c r="L4700" s="13">
        <v>50</v>
      </c>
      <c r="M4700" s="13">
        <v>0</v>
      </c>
      <c r="N4700" s="14">
        <f>D4700*$D$12</f>
        <v>75.400000000000006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174</v>
      </c>
      <c r="S4700" s="14">
        <f>(N4700/100)*(I4700*$I$12)+(N4700/100)*(J4700*$J$12)</f>
        <v>214.89000000000001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522</v>
      </c>
      <c r="X4700" s="14">
        <f t="shared" si="1456"/>
        <v>290.29000000000002</v>
      </c>
      <c r="Y4700" s="14">
        <f t="shared" si="1457"/>
        <v>0</v>
      </c>
      <c r="Z4700" s="14">
        <f t="shared" si="1458"/>
        <v>0</v>
      </c>
      <c r="AA4700" s="14">
        <f t="shared" si="1459"/>
        <v>0</v>
      </c>
      <c r="AB4700" s="14">
        <f t="shared" si="1461"/>
        <v>696</v>
      </c>
      <c r="AC4700" s="15">
        <f t="shared" si="1460"/>
        <v>986.3</v>
      </c>
      <c r="AD4700" s="48">
        <f>(ROUND(AC4700-AC4691,1)/AC4691)</f>
        <v>0.10423197492163008</v>
      </c>
      <c r="AE4700" s="113"/>
      <c r="AF4700" s="60"/>
    </row>
    <row r="4701" spans="1:32">
      <c r="A4701" s="99" t="s">
        <v>834</v>
      </c>
      <c r="B4701" s="93"/>
      <c r="C4701" s="21" t="s">
        <v>327</v>
      </c>
      <c r="D4701" s="12">
        <v>116</v>
      </c>
      <c r="E4701" s="12">
        <v>0</v>
      </c>
      <c r="F4701" s="12">
        <v>0</v>
      </c>
      <c r="G4701" s="12">
        <v>0</v>
      </c>
      <c r="H4701" s="12">
        <v>0</v>
      </c>
      <c r="I4701" s="13">
        <v>15</v>
      </c>
      <c r="J4701" s="13">
        <v>80</v>
      </c>
      <c r="K4701" s="13">
        <v>0</v>
      </c>
      <c r="L4701" s="13">
        <v>0</v>
      </c>
      <c r="M4701" s="13">
        <v>77</v>
      </c>
      <c r="N4701" s="14">
        <f>D4701*$D$13</f>
        <v>174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897.84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6"/>
        <v>1071.8400000000001</v>
      </c>
      <c r="Y4701" s="14">
        <f t="shared" si="1457"/>
        <v>0</v>
      </c>
      <c r="Z4701" s="14">
        <f t="shared" si="1458"/>
        <v>0</v>
      </c>
      <c r="AA4701" s="14">
        <f t="shared" si="1459"/>
        <v>0</v>
      </c>
      <c r="AB4701" s="14">
        <f t="shared" si="1461"/>
        <v>0</v>
      </c>
      <c r="AC4701" s="15">
        <f t="shared" si="1460"/>
        <v>1071.8</v>
      </c>
      <c r="AD4701" s="48">
        <f>(ROUND(AC4701-AC4691,1)/AC4691)</f>
        <v>0.19995521719659648</v>
      </c>
    </row>
    <row r="4702" spans="1:32">
      <c r="A4702" s="99" t="s">
        <v>835</v>
      </c>
      <c r="B4702" s="93"/>
      <c r="C4702" s="21" t="s">
        <v>328</v>
      </c>
      <c r="D4702" s="12">
        <v>116</v>
      </c>
      <c r="E4702" s="12">
        <v>0</v>
      </c>
      <c r="F4702" s="12">
        <v>0</v>
      </c>
      <c r="G4702" s="12">
        <v>0</v>
      </c>
      <c r="H4702" s="12">
        <v>0</v>
      </c>
      <c r="I4702" s="13">
        <v>15</v>
      </c>
      <c r="J4702" s="13">
        <v>80</v>
      </c>
      <c r="K4702" s="13">
        <v>77</v>
      </c>
      <c r="L4702" s="13">
        <v>0</v>
      </c>
      <c r="M4702" s="13">
        <v>0</v>
      </c>
      <c r="N4702" s="14">
        <f>D4702*$D$14</f>
        <v>174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897.84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6"/>
        <v>1071.8400000000001</v>
      </c>
      <c r="Y4702" s="14">
        <f t="shared" si="1457"/>
        <v>0</v>
      </c>
      <c r="Z4702" s="14">
        <f t="shared" si="1458"/>
        <v>0</v>
      </c>
      <c r="AA4702" s="14">
        <f t="shared" si="1459"/>
        <v>0</v>
      </c>
      <c r="AB4702" s="14">
        <f t="shared" si="1461"/>
        <v>0</v>
      </c>
      <c r="AC4702" s="15">
        <f t="shared" si="1460"/>
        <v>1071.8</v>
      </c>
      <c r="AD4702" s="48">
        <f>(ROUND(AC4702-AC4691,1)/AC4691)</f>
        <v>0.19995521719659648</v>
      </c>
      <c r="AE4702" s="113"/>
      <c r="AF4702" s="60"/>
    </row>
    <row r="4703" spans="1:32">
      <c r="A4703" s="99"/>
      <c r="B4703" s="93"/>
      <c r="C4703" s="21" t="s">
        <v>329</v>
      </c>
      <c r="D4703" s="12">
        <v>116</v>
      </c>
      <c r="E4703" s="12">
        <v>0</v>
      </c>
      <c r="F4703" s="12">
        <v>0</v>
      </c>
      <c r="G4703" s="12">
        <v>0</v>
      </c>
      <c r="H4703" s="12">
        <v>0</v>
      </c>
      <c r="I4703" s="13">
        <v>15</v>
      </c>
      <c r="J4703" s="13">
        <v>80</v>
      </c>
      <c r="K4703" s="13">
        <v>0</v>
      </c>
      <c r="L4703" s="13">
        <v>77</v>
      </c>
      <c r="M4703" s="13">
        <v>0</v>
      </c>
      <c r="N4703" s="14">
        <f>D4703*$D$15</f>
        <v>174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897.84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6"/>
        <v>1071.8400000000001</v>
      </c>
      <c r="Y4703" s="14">
        <f t="shared" si="1457"/>
        <v>0</v>
      </c>
      <c r="Z4703" s="14">
        <f t="shared" si="1458"/>
        <v>0</v>
      </c>
      <c r="AA4703" s="14">
        <f t="shared" si="1459"/>
        <v>0</v>
      </c>
      <c r="AB4703" s="14">
        <f t="shared" si="1461"/>
        <v>0</v>
      </c>
      <c r="AC4703" s="15">
        <f t="shared" si="1460"/>
        <v>1071.8</v>
      </c>
      <c r="AD4703" s="48">
        <f>(ROUND(AC4703-AC4691,1)/AC4691)</f>
        <v>0.19995521719659648</v>
      </c>
    </row>
    <row r="4704" spans="1:32">
      <c r="A4704" s="99"/>
      <c r="B4704" s="93"/>
      <c r="C4704" s="21" t="s">
        <v>325</v>
      </c>
      <c r="D4704" s="12">
        <v>116</v>
      </c>
      <c r="E4704" s="12">
        <v>0</v>
      </c>
      <c r="F4704" s="12">
        <v>0</v>
      </c>
      <c r="G4704" s="12">
        <v>0</v>
      </c>
      <c r="H4704" s="12">
        <v>0</v>
      </c>
      <c r="I4704" s="13">
        <v>15</v>
      </c>
      <c r="J4704" s="13">
        <v>100</v>
      </c>
      <c r="K4704" s="13">
        <v>0</v>
      </c>
      <c r="L4704" s="13">
        <v>0</v>
      </c>
      <c r="M4704" s="13">
        <v>0</v>
      </c>
      <c r="N4704" s="14">
        <f>D4704*$D$16</f>
        <v>185.60000000000002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863.04000000000019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6"/>
        <v>1048.6400000000003</v>
      </c>
      <c r="Y4704" s="14">
        <f t="shared" si="1457"/>
        <v>0</v>
      </c>
      <c r="Z4704" s="14">
        <f t="shared" si="1458"/>
        <v>0</v>
      </c>
      <c r="AA4704" s="14">
        <f t="shared" si="1459"/>
        <v>0</v>
      </c>
      <c r="AB4704" s="14">
        <f t="shared" si="1461"/>
        <v>0</v>
      </c>
      <c r="AC4704" s="15">
        <f t="shared" si="1460"/>
        <v>1048.5999999999999</v>
      </c>
      <c r="AD4704" s="48">
        <f>(ROUND(AC4704-AC4691,1)/AC4691)</f>
        <v>0.17398119122257052</v>
      </c>
      <c r="AE4704" s="113"/>
      <c r="AF4704" s="60"/>
    </row>
    <row r="4705" spans="1:32">
      <c r="A4705" s="99"/>
      <c r="B4705" s="93"/>
      <c r="C4705" s="21" t="s">
        <v>326</v>
      </c>
      <c r="D4705" s="12">
        <v>116</v>
      </c>
      <c r="E4705" s="12">
        <v>0</v>
      </c>
      <c r="F4705" s="12">
        <v>0</v>
      </c>
      <c r="G4705" s="12">
        <v>0</v>
      </c>
      <c r="H4705" s="12">
        <v>0</v>
      </c>
      <c r="I4705" s="13">
        <v>59</v>
      </c>
      <c r="J4705" s="13">
        <v>80</v>
      </c>
      <c r="K4705" s="13">
        <v>0</v>
      </c>
      <c r="L4705" s="13">
        <v>0</v>
      </c>
      <c r="M4705" s="13">
        <v>0</v>
      </c>
      <c r="N4705" s="14">
        <f>D4705*$D$17</f>
        <v>185.60000000000002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641.24800000000005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6"/>
        <v>826.84800000000007</v>
      </c>
      <c r="Y4705" s="14">
        <f t="shared" si="1457"/>
        <v>0</v>
      </c>
      <c r="Z4705" s="14">
        <f t="shared" si="1458"/>
        <v>0</v>
      </c>
      <c r="AA4705" s="14">
        <f t="shared" si="1459"/>
        <v>0</v>
      </c>
      <c r="AB4705" s="14">
        <f t="shared" si="1461"/>
        <v>0</v>
      </c>
      <c r="AC4705" s="15">
        <f t="shared" si="1460"/>
        <v>826.8</v>
      </c>
      <c r="AD4705" s="48">
        <f>(ROUND(AC4705-AC4691,1)/AC4691)</f>
        <v>-7.4339453649798479E-2</v>
      </c>
    </row>
    <row r="4706" spans="1:32">
      <c r="A4706" s="106" t="s">
        <v>0</v>
      </c>
      <c r="B4706" s="90" t="s">
        <v>872</v>
      </c>
      <c r="C4706" s="50" t="s">
        <v>241</v>
      </c>
      <c r="D4706" s="11">
        <v>121</v>
      </c>
      <c r="E4706" s="11">
        <v>0</v>
      </c>
      <c r="F4706" s="11">
        <v>0</v>
      </c>
      <c r="G4706" s="11">
        <v>0</v>
      </c>
      <c r="H4706" s="11">
        <v>0</v>
      </c>
      <c r="I4706" s="51">
        <v>60</v>
      </c>
      <c r="J4706" s="51">
        <v>30</v>
      </c>
      <c r="K4706" s="51">
        <v>0</v>
      </c>
      <c r="L4706" s="51">
        <v>0</v>
      </c>
      <c r="M4706" s="51">
        <v>0</v>
      </c>
      <c r="N4706" s="52">
        <f>D4706*$D$3</f>
        <v>242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653.4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si="1456"/>
        <v>895.4</v>
      </c>
      <c r="Y4706" s="52">
        <f t="shared" si="1457"/>
        <v>0</v>
      </c>
      <c r="Z4706" s="52">
        <f t="shared" si="1458"/>
        <v>0</v>
      </c>
      <c r="AA4706" s="52">
        <f t="shared" si="1459"/>
        <v>0</v>
      </c>
      <c r="AB4706" s="52">
        <f t="shared" si="1461"/>
        <v>0</v>
      </c>
      <c r="AC4706" s="53">
        <f>ROUND(X4706+Y4706+Z4706+AA4706+AB4706,1)</f>
        <v>895.4</v>
      </c>
      <c r="AD4706" s="58"/>
      <c r="AE4706" s="113"/>
      <c r="AF4706" s="60"/>
    </row>
    <row r="4707" spans="1:32">
      <c r="A4707" s="99" t="s">
        <v>802</v>
      </c>
      <c r="B4707" s="91">
        <v>18</v>
      </c>
      <c r="C4707" s="21" t="s">
        <v>324</v>
      </c>
      <c r="D4707" s="12">
        <v>121</v>
      </c>
      <c r="E4707" s="12">
        <v>0</v>
      </c>
      <c r="F4707" s="12">
        <v>0</v>
      </c>
      <c r="G4707" s="12">
        <v>0</v>
      </c>
      <c r="H4707" s="12">
        <v>0</v>
      </c>
      <c r="I4707" s="13">
        <v>76</v>
      </c>
      <c r="J4707" s="13">
        <v>46</v>
      </c>
      <c r="K4707" s="13">
        <v>0</v>
      </c>
      <c r="L4707" s="13">
        <v>0</v>
      </c>
      <c r="M4707" s="13">
        <v>0</v>
      </c>
      <c r="N4707" s="14">
        <f>D4707*$D$4</f>
        <v>193.60000000000002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826.67200000000003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6"/>
        <v>1020.272</v>
      </c>
      <c r="Y4707" s="14">
        <f t="shared" si="1457"/>
        <v>0</v>
      </c>
      <c r="Z4707" s="14">
        <f t="shared" si="1458"/>
        <v>0</v>
      </c>
      <c r="AA4707" s="14">
        <f t="shared" si="1459"/>
        <v>0</v>
      </c>
      <c r="AB4707" s="14">
        <f>R4707+W4707</f>
        <v>0</v>
      </c>
      <c r="AC4707" s="15">
        <f>ROUND(X4707+Y4707+Z4707+AA4707+AB4707,1)</f>
        <v>1020.3</v>
      </c>
      <c r="AD4707" s="48">
        <f>(ROUND(AC4707-AC4706,1)/AC4706)</f>
        <v>0.13949073039982132</v>
      </c>
    </row>
    <row r="4708" spans="1:32">
      <c r="A4708" s="99" t="s">
        <v>803</v>
      </c>
      <c r="B4708" s="91">
        <v>15</v>
      </c>
      <c r="C4708" s="21" t="s">
        <v>836</v>
      </c>
      <c r="D4708" s="12">
        <v>121</v>
      </c>
      <c r="E4708" s="12">
        <v>0</v>
      </c>
      <c r="F4708" s="12">
        <v>0</v>
      </c>
      <c r="G4708" s="12">
        <v>0</v>
      </c>
      <c r="H4708" s="12">
        <v>0</v>
      </c>
      <c r="I4708" s="13">
        <v>60</v>
      </c>
      <c r="J4708" s="13">
        <v>30</v>
      </c>
      <c r="K4708" s="13">
        <v>0</v>
      </c>
      <c r="L4708" s="13">
        <v>0</v>
      </c>
      <c r="M4708" s="13">
        <v>0</v>
      </c>
      <c r="N4708" s="14">
        <f>D4708*$D$5</f>
        <v>242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609.84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6"/>
        <v>851.84</v>
      </c>
      <c r="Y4708" s="14">
        <f t="shared" si="1457"/>
        <v>0</v>
      </c>
      <c r="Z4708" s="14">
        <f t="shared" si="1458"/>
        <v>0</v>
      </c>
      <c r="AA4708" s="14">
        <f t="shared" si="1459"/>
        <v>0</v>
      </c>
      <c r="AB4708" s="14">
        <f>R4708+W4708</f>
        <v>0</v>
      </c>
      <c r="AC4708" s="15">
        <f t="shared" ref="AC4708:AC4720" si="1462">ROUND(X4708+Y4708+Z4708+AA4708+AB4708,1)</f>
        <v>851.8</v>
      </c>
      <c r="AD4708" s="48">
        <f>(ROUND(AC4708-AC4706,1)/AC4706)</f>
        <v>-4.8693321420594148E-2</v>
      </c>
    </row>
    <row r="4709" spans="1:32">
      <c r="A4709" s="99" t="s">
        <v>804</v>
      </c>
      <c r="B4709" s="91">
        <v>0</v>
      </c>
      <c r="C4709" s="21" t="s">
        <v>337</v>
      </c>
      <c r="D4709" s="12">
        <v>121</v>
      </c>
      <c r="E4709" s="12">
        <v>0</v>
      </c>
      <c r="F4709" s="12">
        <v>0</v>
      </c>
      <c r="G4709" s="12">
        <v>0</v>
      </c>
      <c r="H4709" s="12">
        <v>0</v>
      </c>
      <c r="I4709" s="13">
        <v>60</v>
      </c>
      <c r="J4709" s="13">
        <v>30</v>
      </c>
      <c r="K4709" s="13">
        <v>0</v>
      </c>
      <c r="L4709" s="13">
        <v>0</v>
      </c>
      <c r="M4709" s="13">
        <v>0</v>
      </c>
      <c r="N4709" s="14">
        <f>D4709*$D$6</f>
        <v>242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609.84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6"/>
        <v>851.84</v>
      </c>
      <c r="Y4709" s="14">
        <f t="shared" si="1457"/>
        <v>0</v>
      </c>
      <c r="Z4709" s="14">
        <f t="shared" si="1458"/>
        <v>0</v>
      </c>
      <c r="AA4709" s="14">
        <f t="shared" si="1459"/>
        <v>0</v>
      </c>
      <c r="AB4709" s="14">
        <f t="shared" ref="AB4709:AB4721" si="1463">R4709+W4709</f>
        <v>0</v>
      </c>
      <c r="AC4709" s="15">
        <f t="shared" si="1462"/>
        <v>851.8</v>
      </c>
      <c r="AD4709" s="48">
        <f>(ROUND(AC4709-AC4706,1)/AC4706)</f>
        <v>-4.8693321420594148E-2</v>
      </c>
    </row>
    <row r="4710" spans="1:32">
      <c r="A4710" s="99" t="s">
        <v>805</v>
      </c>
      <c r="B4710" s="91">
        <v>0</v>
      </c>
      <c r="C4710" s="21" t="s">
        <v>338</v>
      </c>
      <c r="D4710" s="12">
        <v>121</v>
      </c>
      <c r="E4710" s="12">
        <v>0</v>
      </c>
      <c r="F4710" s="12">
        <v>0</v>
      </c>
      <c r="G4710" s="12">
        <v>0</v>
      </c>
      <c r="H4710" s="12">
        <v>0</v>
      </c>
      <c r="I4710" s="13">
        <v>60</v>
      </c>
      <c r="J4710" s="13">
        <v>30</v>
      </c>
      <c r="K4710" s="13">
        <v>0</v>
      </c>
      <c r="L4710" s="13">
        <v>0</v>
      </c>
      <c r="M4710" s="13">
        <v>0</v>
      </c>
      <c r="N4710" s="14">
        <f>D4710*$D$7</f>
        <v>242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609.84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6"/>
        <v>851.84</v>
      </c>
      <c r="Y4710" s="14">
        <f t="shared" si="1457"/>
        <v>0</v>
      </c>
      <c r="Z4710" s="14">
        <f t="shared" si="1458"/>
        <v>0</v>
      </c>
      <c r="AA4710" s="14">
        <f t="shared" si="1459"/>
        <v>0</v>
      </c>
      <c r="AB4710" s="14">
        <f t="shared" si="1463"/>
        <v>0</v>
      </c>
      <c r="AC4710" s="15">
        <f t="shared" si="1462"/>
        <v>851.8</v>
      </c>
      <c r="AD4710" s="48">
        <f>(ROUND(AC4710-AC4706,1)/AC4706)</f>
        <v>-4.8693321420594148E-2</v>
      </c>
    </row>
    <row r="4711" spans="1:32">
      <c r="A4711" s="99" t="s">
        <v>655</v>
      </c>
      <c r="B4711" s="91"/>
      <c r="C4711" s="21" t="s">
        <v>339</v>
      </c>
      <c r="D4711" s="12">
        <v>121</v>
      </c>
      <c r="E4711" s="12">
        <v>0</v>
      </c>
      <c r="F4711" s="12">
        <v>0</v>
      </c>
      <c r="G4711" s="12">
        <v>0</v>
      </c>
      <c r="H4711" s="12">
        <v>0</v>
      </c>
      <c r="I4711" s="13">
        <v>60</v>
      </c>
      <c r="J4711" s="13">
        <v>30</v>
      </c>
      <c r="K4711" s="13">
        <v>0</v>
      </c>
      <c r="L4711" s="13">
        <v>0</v>
      </c>
      <c r="M4711" s="13">
        <v>0</v>
      </c>
      <c r="N4711" s="14">
        <f>D4711*$D$8</f>
        <v>242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609.84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6"/>
        <v>851.84</v>
      </c>
      <c r="Y4711" s="14">
        <f t="shared" si="1457"/>
        <v>0</v>
      </c>
      <c r="Z4711" s="14">
        <f t="shared" si="1458"/>
        <v>0</v>
      </c>
      <c r="AA4711" s="14">
        <f t="shared" si="1459"/>
        <v>0</v>
      </c>
      <c r="AB4711" s="14">
        <f t="shared" si="1463"/>
        <v>0</v>
      </c>
      <c r="AC4711" s="15">
        <f t="shared" si="1462"/>
        <v>851.8</v>
      </c>
      <c r="AD4711" s="48">
        <f>(ROUND(AC4711-AC4706,1)/AC4706)</f>
        <v>-4.8693321420594148E-2</v>
      </c>
    </row>
    <row r="4712" spans="1:32">
      <c r="A4712" s="99" t="s">
        <v>596</v>
      </c>
      <c r="B4712" s="91"/>
      <c r="C4712" s="21" t="s">
        <v>1</v>
      </c>
      <c r="D4712" s="12">
        <v>61</v>
      </c>
      <c r="E4712" s="12">
        <v>121</v>
      </c>
      <c r="F4712" s="12">
        <v>0</v>
      </c>
      <c r="G4712" s="12">
        <v>0</v>
      </c>
      <c r="H4712" s="12">
        <v>0</v>
      </c>
      <c r="I4712" s="13">
        <v>60</v>
      </c>
      <c r="J4712" s="13">
        <v>30</v>
      </c>
      <c r="K4712" s="13">
        <v>96</v>
      </c>
      <c r="L4712" s="13">
        <v>0</v>
      </c>
      <c r="M4712" s="13">
        <v>0</v>
      </c>
      <c r="N4712" s="14">
        <f>D4712*$D$9</f>
        <v>79.3</v>
      </c>
      <c r="O4712" s="14">
        <f>E4712*$E$9</f>
        <v>181.5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214.10999999999996</v>
      </c>
      <c r="T4712" s="14">
        <f>(O4712/100)*(K4712*$K$9)</f>
        <v>522.72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6"/>
        <v>293.40999999999997</v>
      </c>
      <c r="Y4712" s="14">
        <f t="shared" si="1457"/>
        <v>704.22</v>
      </c>
      <c r="Z4712" s="14">
        <f t="shared" si="1458"/>
        <v>0</v>
      </c>
      <c r="AA4712" s="14">
        <f t="shared" si="1459"/>
        <v>0</v>
      </c>
      <c r="AB4712" s="14">
        <f t="shared" si="1463"/>
        <v>0</v>
      </c>
      <c r="AC4712" s="15">
        <f t="shared" si="1462"/>
        <v>997.6</v>
      </c>
      <c r="AD4712" s="48">
        <f>(ROUND(AC4712-AC4706,1)/AC4706)</f>
        <v>0.11413893232075051</v>
      </c>
    </row>
    <row r="4713" spans="1:32">
      <c r="A4713" s="99" t="s">
        <v>831</v>
      </c>
      <c r="B4713" s="91"/>
      <c r="C4713" s="21" t="s">
        <v>2</v>
      </c>
      <c r="D4713" s="12">
        <v>61</v>
      </c>
      <c r="E4713" s="12">
        <v>0</v>
      </c>
      <c r="F4713" s="12">
        <v>121</v>
      </c>
      <c r="G4713" s="12">
        <v>0</v>
      </c>
      <c r="H4713" s="12">
        <v>0</v>
      </c>
      <c r="I4713" s="13">
        <v>60</v>
      </c>
      <c r="J4713" s="13">
        <v>30</v>
      </c>
      <c r="K4713" s="13">
        <v>48</v>
      </c>
      <c r="L4713" s="13">
        <v>48</v>
      </c>
      <c r="M4713" s="13">
        <v>0</v>
      </c>
      <c r="N4713" s="14">
        <f>D4713*$D$10</f>
        <v>79.3</v>
      </c>
      <c r="O4713" s="14">
        <f>E4713*$E$10</f>
        <v>0</v>
      </c>
      <c r="P4713" s="14">
        <f>F4713*$F$10</f>
        <v>181.5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214.10999999999996</v>
      </c>
      <c r="T4713" s="14">
        <f>(O4713/100)*(K4713*$J$10)</f>
        <v>0</v>
      </c>
      <c r="U4713" s="14">
        <f>(P4713/100)*(K4713*$K$10)+(P4713/100)*(L4713*$L$10)</f>
        <v>522.72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6"/>
        <v>293.40999999999997</v>
      </c>
      <c r="Y4713" s="14">
        <f t="shared" si="1457"/>
        <v>0</v>
      </c>
      <c r="Z4713" s="14">
        <f t="shared" si="1458"/>
        <v>704.22</v>
      </c>
      <c r="AA4713" s="14">
        <f t="shared" si="1459"/>
        <v>0</v>
      </c>
      <c r="AB4713" s="14">
        <f t="shared" si="1463"/>
        <v>0</v>
      </c>
      <c r="AC4713" s="15">
        <f t="shared" si="1462"/>
        <v>997.6</v>
      </c>
      <c r="AD4713" s="48">
        <f>(ROUND(AC4713-AC4706,1)/AC4706)</f>
        <v>0.11413893232075051</v>
      </c>
    </row>
    <row r="4714" spans="1:32">
      <c r="A4714" s="99" t="s">
        <v>832</v>
      </c>
      <c r="B4714" s="91"/>
      <c r="C4714" s="21" t="s">
        <v>3</v>
      </c>
      <c r="D4714" s="12">
        <v>61</v>
      </c>
      <c r="E4714" s="12">
        <v>0</v>
      </c>
      <c r="F4714" s="12">
        <v>0</v>
      </c>
      <c r="G4714" s="12">
        <v>121</v>
      </c>
      <c r="H4714" s="12">
        <v>0</v>
      </c>
      <c r="I4714" s="13">
        <v>60</v>
      </c>
      <c r="J4714" s="13">
        <v>30</v>
      </c>
      <c r="K4714" s="13">
        <v>0</v>
      </c>
      <c r="L4714" s="13">
        <v>96</v>
      </c>
      <c r="M4714" s="13">
        <v>0</v>
      </c>
      <c r="N4714" s="14">
        <f>D4714*$D$11</f>
        <v>79.3</v>
      </c>
      <c r="O4714" s="14">
        <f>E4714*$E$11</f>
        <v>0</v>
      </c>
      <c r="P4714" s="14">
        <f>F4714*$F$11</f>
        <v>0</v>
      </c>
      <c r="Q4714" s="14">
        <f>G4714*$G$11</f>
        <v>181.5</v>
      </c>
      <c r="R4714" s="14">
        <f>H4714*$H$11</f>
        <v>0</v>
      </c>
      <c r="S4714" s="14">
        <f>(N4714/100)*(I4714*$I$11)+(N4714/100)*(J4714*$J$11)</f>
        <v>214.10999999999996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522.72</v>
      </c>
      <c r="W4714" s="14">
        <f>(R4714/100)*(K4714*$K$11)+(R4714/100)*(L4714*$L$11)</f>
        <v>0</v>
      </c>
      <c r="X4714" s="14">
        <f t="shared" si="1456"/>
        <v>293.40999999999997</v>
      </c>
      <c r="Y4714" s="14">
        <f t="shared" si="1457"/>
        <v>0</v>
      </c>
      <c r="Z4714" s="14">
        <f t="shared" si="1458"/>
        <v>0</v>
      </c>
      <c r="AA4714" s="14">
        <f t="shared" si="1459"/>
        <v>704.22</v>
      </c>
      <c r="AB4714" s="14">
        <f t="shared" si="1463"/>
        <v>0</v>
      </c>
      <c r="AC4714" s="15">
        <f t="shared" si="1462"/>
        <v>997.6</v>
      </c>
      <c r="AD4714" s="48">
        <f>(ROUND(AC4714-AC4706,1)/AC4706)</f>
        <v>0.11413893232075051</v>
      </c>
    </row>
    <row r="4715" spans="1:32">
      <c r="A4715" s="99" t="s">
        <v>833</v>
      </c>
      <c r="B4715" s="91"/>
      <c r="C4715" s="21" t="s">
        <v>4</v>
      </c>
      <c r="D4715" s="12">
        <v>61</v>
      </c>
      <c r="E4715" s="12">
        <v>0</v>
      </c>
      <c r="F4715" s="12">
        <v>0</v>
      </c>
      <c r="G4715" s="12">
        <v>0</v>
      </c>
      <c r="H4715" s="12">
        <v>121</v>
      </c>
      <c r="I4715" s="13">
        <v>60</v>
      </c>
      <c r="J4715" s="13">
        <v>30</v>
      </c>
      <c r="K4715" s="13">
        <v>48</v>
      </c>
      <c r="L4715" s="13">
        <v>48</v>
      </c>
      <c r="M4715" s="13">
        <v>0</v>
      </c>
      <c r="N4715" s="14">
        <f>D4715*$D$12</f>
        <v>79.3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181.5</v>
      </c>
      <c r="S4715" s="14">
        <f>(N4715/100)*(I4715*$I$12)+(N4715/100)*(J4715*$J$12)</f>
        <v>214.10999999999996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522.72</v>
      </c>
      <c r="X4715" s="14">
        <f t="shared" si="1456"/>
        <v>293.40999999999997</v>
      </c>
      <c r="Y4715" s="14">
        <f t="shared" si="1457"/>
        <v>0</v>
      </c>
      <c r="Z4715" s="14">
        <f t="shared" si="1458"/>
        <v>0</v>
      </c>
      <c r="AA4715" s="14">
        <f t="shared" si="1459"/>
        <v>0</v>
      </c>
      <c r="AB4715" s="14">
        <f t="shared" si="1463"/>
        <v>704.22</v>
      </c>
      <c r="AC4715" s="15">
        <f t="shared" si="1462"/>
        <v>997.6</v>
      </c>
      <c r="AD4715" s="48">
        <f>(ROUND(AC4715-AC4706,1)/AC4706)</f>
        <v>0.11413893232075051</v>
      </c>
    </row>
    <row r="4716" spans="1:32">
      <c r="A4716" s="99" t="s">
        <v>834</v>
      </c>
      <c r="B4716" s="91"/>
      <c r="C4716" s="21" t="s">
        <v>327</v>
      </c>
      <c r="D4716" s="12">
        <v>121</v>
      </c>
      <c r="E4716" s="12">
        <v>0</v>
      </c>
      <c r="F4716" s="12">
        <v>0</v>
      </c>
      <c r="G4716" s="12">
        <v>0</v>
      </c>
      <c r="H4716" s="12">
        <v>0</v>
      </c>
      <c r="I4716" s="13">
        <v>60</v>
      </c>
      <c r="J4716" s="13">
        <v>30</v>
      </c>
      <c r="K4716" s="13">
        <v>0</v>
      </c>
      <c r="L4716" s="13">
        <v>0</v>
      </c>
      <c r="M4716" s="13">
        <v>80</v>
      </c>
      <c r="N4716" s="14">
        <f>D4716*$D$13</f>
        <v>181.5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925.64999999999986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6"/>
        <v>1107.1499999999999</v>
      </c>
      <c r="Y4716" s="14">
        <f t="shared" si="1457"/>
        <v>0</v>
      </c>
      <c r="Z4716" s="14">
        <f t="shared" si="1458"/>
        <v>0</v>
      </c>
      <c r="AA4716" s="14">
        <f t="shared" si="1459"/>
        <v>0</v>
      </c>
      <c r="AB4716" s="14">
        <f t="shared" si="1463"/>
        <v>0</v>
      </c>
      <c r="AC4716" s="15">
        <f t="shared" si="1462"/>
        <v>1107.2</v>
      </c>
      <c r="AD4716" s="48">
        <f>(ROUND(AC4716-AC4706,1)/AC4706)</f>
        <v>0.23654232745141837</v>
      </c>
    </row>
    <row r="4717" spans="1:32">
      <c r="A4717" s="99" t="s">
        <v>835</v>
      </c>
      <c r="B4717" s="91"/>
      <c r="C4717" s="21" t="s">
        <v>328</v>
      </c>
      <c r="D4717" s="12">
        <v>121</v>
      </c>
      <c r="E4717" s="12">
        <v>0</v>
      </c>
      <c r="F4717" s="12">
        <v>0</v>
      </c>
      <c r="G4717" s="12">
        <v>0</v>
      </c>
      <c r="H4717" s="12">
        <v>0</v>
      </c>
      <c r="I4717" s="13">
        <v>60</v>
      </c>
      <c r="J4717" s="13">
        <v>30</v>
      </c>
      <c r="K4717" s="13">
        <v>80</v>
      </c>
      <c r="L4717" s="13">
        <v>0</v>
      </c>
      <c r="M4717" s="13">
        <v>0</v>
      </c>
      <c r="N4717" s="14">
        <f>D4717*$D$14</f>
        <v>181.5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925.64999999999986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6"/>
        <v>1107.1499999999999</v>
      </c>
      <c r="Y4717" s="14">
        <f t="shared" si="1457"/>
        <v>0</v>
      </c>
      <c r="Z4717" s="14">
        <f t="shared" si="1458"/>
        <v>0</v>
      </c>
      <c r="AA4717" s="14">
        <f t="shared" si="1459"/>
        <v>0</v>
      </c>
      <c r="AB4717" s="14">
        <f t="shared" si="1463"/>
        <v>0</v>
      </c>
      <c r="AC4717" s="15">
        <f t="shared" si="1462"/>
        <v>1107.2</v>
      </c>
      <c r="AD4717" s="48">
        <f>(ROUND(AC4717-AC4706,1)/AC4706)</f>
        <v>0.23654232745141837</v>
      </c>
    </row>
    <row r="4718" spans="1:32">
      <c r="A4718" s="99"/>
      <c r="B4718" s="91"/>
      <c r="C4718" s="21" t="s">
        <v>329</v>
      </c>
      <c r="D4718" s="12">
        <v>121</v>
      </c>
      <c r="E4718" s="12">
        <v>0</v>
      </c>
      <c r="F4718" s="12">
        <v>0</v>
      </c>
      <c r="G4718" s="12">
        <v>0</v>
      </c>
      <c r="H4718" s="12">
        <v>0</v>
      </c>
      <c r="I4718" s="13">
        <v>60</v>
      </c>
      <c r="J4718" s="13">
        <v>30</v>
      </c>
      <c r="K4718" s="13">
        <v>0</v>
      </c>
      <c r="L4718" s="13">
        <v>80</v>
      </c>
      <c r="M4718" s="13">
        <v>0</v>
      </c>
      <c r="N4718" s="14">
        <f>D4718*$D$15</f>
        <v>181.5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925.64999999999986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6"/>
        <v>1107.1499999999999</v>
      </c>
      <c r="Y4718" s="14">
        <f t="shared" si="1457"/>
        <v>0</v>
      </c>
      <c r="Z4718" s="14">
        <f t="shared" si="1458"/>
        <v>0</v>
      </c>
      <c r="AA4718" s="14">
        <f t="shared" si="1459"/>
        <v>0</v>
      </c>
      <c r="AB4718" s="14">
        <f t="shared" si="1463"/>
        <v>0</v>
      </c>
      <c r="AC4718" s="15">
        <f t="shared" si="1462"/>
        <v>1107.2</v>
      </c>
      <c r="AD4718" s="48">
        <f>(ROUND(AC4718-AC4706,1)/AC4706)</f>
        <v>0.23654232745141837</v>
      </c>
    </row>
    <row r="4719" spans="1:32">
      <c r="A4719" s="99"/>
      <c r="B4719" s="91"/>
      <c r="C4719" s="21" t="s">
        <v>325</v>
      </c>
      <c r="D4719" s="12">
        <v>121</v>
      </c>
      <c r="E4719" s="12">
        <v>0</v>
      </c>
      <c r="F4719" s="12">
        <v>0</v>
      </c>
      <c r="G4719" s="12">
        <v>0</v>
      </c>
      <c r="H4719" s="12">
        <v>0</v>
      </c>
      <c r="I4719" s="13">
        <v>60</v>
      </c>
      <c r="J4719" s="13">
        <v>65</v>
      </c>
      <c r="K4719" s="13">
        <v>0</v>
      </c>
      <c r="L4719" s="13">
        <v>0</v>
      </c>
      <c r="M4719" s="13">
        <v>0</v>
      </c>
      <c r="N4719" s="14">
        <f>D4719*$D$16</f>
        <v>193.60000000000002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682.44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6"/>
        <v>876.04000000000008</v>
      </c>
      <c r="Y4719" s="14">
        <f t="shared" si="1457"/>
        <v>0</v>
      </c>
      <c r="Z4719" s="14">
        <f t="shared" si="1458"/>
        <v>0</v>
      </c>
      <c r="AA4719" s="14">
        <f t="shared" si="1459"/>
        <v>0</v>
      </c>
      <c r="AB4719" s="14">
        <f t="shared" si="1463"/>
        <v>0</v>
      </c>
      <c r="AC4719" s="15">
        <f t="shared" si="1462"/>
        <v>876</v>
      </c>
      <c r="AD4719" s="48">
        <f>(ROUND(AC4719-AC4706,1)/AC4706)</f>
        <v>-2.1666294393567119E-2</v>
      </c>
    </row>
    <row r="4720" spans="1:32">
      <c r="A4720" s="99"/>
      <c r="B4720" s="91"/>
      <c r="C4720" s="21" t="s">
        <v>326</v>
      </c>
      <c r="D4720" s="12">
        <v>121</v>
      </c>
      <c r="E4720" s="12">
        <v>0</v>
      </c>
      <c r="F4720" s="12">
        <v>0</v>
      </c>
      <c r="G4720" s="12">
        <v>0</v>
      </c>
      <c r="H4720" s="12">
        <v>0</v>
      </c>
      <c r="I4720" s="13">
        <v>90</v>
      </c>
      <c r="J4720" s="13">
        <v>30</v>
      </c>
      <c r="K4720" s="13">
        <v>0</v>
      </c>
      <c r="L4720" s="13">
        <v>0</v>
      </c>
      <c r="M4720" s="13">
        <v>0</v>
      </c>
      <c r="N4720" s="14">
        <f>D4720*$D$17</f>
        <v>193.60000000000002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842.16000000000008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6"/>
        <v>1035.7600000000002</v>
      </c>
      <c r="Y4720" s="14">
        <f t="shared" si="1457"/>
        <v>0</v>
      </c>
      <c r="Z4720" s="14">
        <f t="shared" si="1458"/>
        <v>0</v>
      </c>
      <c r="AA4720" s="14">
        <f t="shared" si="1459"/>
        <v>0</v>
      </c>
      <c r="AB4720" s="14">
        <f t="shared" si="1463"/>
        <v>0</v>
      </c>
      <c r="AC4720" s="15">
        <f t="shared" si="1462"/>
        <v>1035.8</v>
      </c>
      <c r="AD4720" s="48">
        <f>(ROUND(AC4720-AC4706,1)/AC4706)</f>
        <v>0.15680142952870227</v>
      </c>
    </row>
    <row r="4721" spans="1:30">
      <c r="A4721" s="106" t="s">
        <v>0</v>
      </c>
      <c r="B4721" s="92" t="s">
        <v>879</v>
      </c>
      <c r="C4721" s="50" t="s">
        <v>241</v>
      </c>
      <c r="D4721" s="11">
        <v>114</v>
      </c>
      <c r="E4721" s="11">
        <v>0</v>
      </c>
      <c r="F4721" s="11">
        <v>0</v>
      </c>
      <c r="G4721" s="11">
        <v>0</v>
      </c>
      <c r="H4721" s="11">
        <v>0</v>
      </c>
      <c r="I4721" s="51">
        <v>80</v>
      </c>
      <c r="J4721" s="51">
        <v>20</v>
      </c>
      <c r="K4721" s="51">
        <v>0</v>
      </c>
      <c r="L4721" s="51">
        <v>0</v>
      </c>
      <c r="M4721" s="51">
        <v>0</v>
      </c>
      <c r="N4721" s="52">
        <f>D4721*$D$3</f>
        <v>228</v>
      </c>
      <c r="O4721" s="52">
        <f>E4721*$E$3</f>
        <v>0</v>
      </c>
      <c r="P4721" s="52">
        <f>F4721*$F$3</f>
        <v>0</v>
      </c>
      <c r="Q4721" s="52">
        <f>G4721*$G$3</f>
        <v>0</v>
      </c>
      <c r="R4721" s="52">
        <f>H4721*$H$3</f>
        <v>0</v>
      </c>
      <c r="S4721" s="52">
        <f>(N4721/100)*(I4721*$I$3)+(N4721/100)*(J4721*$J$3)</f>
        <v>683.99999999999989</v>
      </c>
      <c r="T4721" s="52">
        <f>(O4721/100)*(K4721*$K$3)</f>
        <v>0</v>
      </c>
      <c r="U4721" s="52">
        <f>(P4721/100)*(K4721*$K$3)+(P4721/100)*(L4721*$L$3)</f>
        <v>0</v>
      </c>
      <c r="V4721" s="52">
        <f>(Q4721/100)*(L4721*$L$3)</f>
        <v>0</v>
      </c>
      <c r="W4721" s="52">
        <f>(R4721/100)*(K4721*$K$3)+(R4721/100)*(L4721*$L$3)</f>
        <v>0</v>
      </c>
      <c r="X4721" s="52">
        <f t="shared" ref="X4721:X4735" si="1464">N4721+S4721</f>
        <v>911.99999999999989</v>
      </c>
      <c r="Y4721" s="52">
        <f t="shared" ref="Y4721:Y4735" si="1465">O4721+T4721</f>
        <v>0</v>
      </c>
      <c r="Z4721" s="52">
        <f t="shared" ref="Z4721:Z4735" si="1466">P4721+U4721</f>
        <v>0</v>
      </c>
      <c r="AA4721" s="52">
        <f t="shared" ref="AA4721:AA4735" si="1467">Q4721+V4721</f>
        <v>0</v>
      </c>
      <c r="AB4721" s="52">
        <f t="shared" si="1463"/>
        <v>0</v>
      </c>
      <c r="AC4721" s="53">
        <f>ROUND(X4721+Y4721+Z4721+AA4721+AB4721,1)</f>
        <v>912</v>
      </c>
      <c r="AD4721" s="58"/>
    </row>
    <row r="4722" spans="1:30">
      <c r="A4722" s="99" t="s">
        <v>802</v>
      </c>
      <c r="B4722" s="93">
        <v>20</v>
      </c>
      <c r="C4722" s="21" t="s">
        <v>324</v>
      </c>
      <c r="D4722" s="12">
        <v>114</v>
      </c>
      <c r="E4722" s="12">
        <v>0</v>
      </c>
      <c r="F4722" s="12">
        <v>0</v>
      </c>
      <c r="G4722" s="12">
        <v>0</v>
      </c>
      <c r="H4722" s="12">
        <v>0</v>
      </c>
      <c r="I4722" s="13">
        <v>95</v>
      </c>
      <c r="J4722" s="13">
        <v>40</v>
      </c>
      <c r="K4722" s="13">
        <v>0</v>
      </c>
      <c r="L4722" s="13">
        <v>0</v>
      </c>
      <c r="M4722" s="13">
        <v>0</v>
      </c>
      <c r="N4722" s="14">
        <f>D4722*$D$4</f>
        <v>182.4</v>
      </c>
      <c r="O4722" s="14">
        <f>E4722*$E$4</f>
        <v>0</v>
      </c>
      <c r="P4722" s="14">
        <f>F4722*$F$4</f>
        <v>0</v>
      </c>
      <c r="Q4722" s="14">
        <f>G4722*$G$4</f>
        <v>0</v>
      </c>
      <c r="R4722" s="14">
        <f>H4722*$H$4</f>
        <v>0</v>
      </c>
      <c r="S4722" s="14">
        <f>(N4722/100)*(I4722*$I$4)+(N4722/100)*(J4722*$J$4)</f>
        <v>861.84</v>
      </c>
      <c r="T4722" s="14">
        <f>(O4722/100)*(K4722*$K$4)</f>
        <v>0</v>
      </c>
      <c r="U4722" s="14">
        <f>(P4722/100)*(K4722*$K$4)+(P4722/100)*(L4722*$L$4)</f>
        <v>0</v>
      </c>
      <c r="V4722" s="14">
        <f>(Q4722/100)*(L4722*$L$4)</f>
        <v>0</v>
      </c>
      <c r="W4722" s="14">
        <f>(R4722/100)*(K4722*$K$4)+(R4722/100)*(L4722*$L$4)</f>
        <v>0</v>
      </c>
      <c r="X4722" s="14">
        <f t="shared" si="1464"/>
        <v>1044.24</v>
      </c>
      <c r="Y4722" s="14">
        <f t="shared" si="1465"/>
        <v>0</v>
      </c>
      <c r="Z4722" s="14">
        <f t="shared" si="1466"/>
        <v>0</v>
      </c>
      <c r="AA4722" s="14">
        <f t="shared" si="1467"/>
        <v>0</v>
      </c>
      <c r="AB4722" s="14">
        <f>R4722+W4722</f>
        <v>0</v>
      </c>
      <c r="AC4722" s="15">
        <f>ROUND(X4722+Y4722+Z4722+AA4722+AB4722,1)</f>
        <v>1044.2</v>
      </c>
      <c r="AD4722" s="48">
        <f>(ROUND(AC4722-AC4721,1)/AC4721)</f>
        <v>0.14495614035087717</v>
      </c>
    </row>
    <row r="4723" spans="1:30">
      <c r="A4723" s="99" t="s">
        <v>803</v>
      </c>
      <c r="B4723" s="93">
        <v>12</v>
      </c>
      <c r="C4723" s="21" t="s">
        <v>836</v>
      </c>
      <c r="D4723" s="12">
        <v>114</v>
      </c>
      <c r="E4723" s="12">
        <v>0</v>
      </c>
      <c r="F4723" s="12">
        <v>0</v>
      </c>
      <c r="G4723" s="12">
        <v>0</v>
      </c>
      <c r="H4723" s="12">
        <v>0</v>
      </c>
      <c r="I4723" s="13">
        <v>80</v>
      </c>
      <c r="J4723" s="13">
        <v>20</v>
      </c>
      <c r="K4723" s="13">
        <v>0</v>
      </c>
      <c r="L4723" s="13">
        <v>0</v>
      </c>
      <c r="M4723" s="13">
        <v>0</v>
      </c>
      <c r="N4723" s="14">
        <f>D4723*$D$5</f>
        <v>228</v>
      </c>
      <c r="O4723" s="14">
        <f>E4723*$E$5</f>
        <v>0</v>
      </c>
      <c r="P4723" s="14">
        <f>F4723*$F$5</f>
        <v>0</v>
      </c>
      <c r="Q4723" s="14">
        <f>G4723*$G$5</f>
        <v>0</v>
      </c>
      <c r="R4723" s="14">
        <f>H4723*$H$5</f>
        <v>0</v>
      </c>
      <c r="S4723" s="14">
        <f>(N4723/100)*(I4723*$I$5)+(N4723/100)*(J4723*$J$5)</f>
        <v>638.4</v>
      </c>
      <c r="T4723" s="14">
        <f>(O4723/100)*(K4723*$K$5)</f>
        <v>0</v>
      </c>
      <c r="U4723" s="14">
        <f>(P4723/100)*(K4723*$K$5)+(P4723/100)*(L4723*$L$5)</f>
        <v>0</v>
      </c>
      <c r="V4723" s="14">
        <f>(Q4723/100)*(L4723*$L$5)</f>
        <v>0</v>
      </c>
      <c r="W4723" s="14">
        <f>(R4723/100)*(K4723*$K$5)+(R4723/100)*(L4723*$L$5)</f>
        <v>0</v>
      </c>
      <c r="X4723" s="14">
        <f t="shared" si="1464"/>
        <v>866.4</v>
      </c>
      <c r="Y4723" s="14">
        <f t="shared" si="1465"/>
        <v>0</v>
      </c>
      <c r="Z4723" s="14">
        <f t="shared" si="1466"/>
        <v>0</v>
      </c>
      <c r="AA4723" s="14">
        <f t="shared" si="1467"/>
        <v>0</v>
      </c>
      <c r="AB4723" s="14">
        <f>R4723+W4723</f>
        <v>0</v>
      </c>
      <c r="AC4723" s="15">
        <f t="shared" ref="AC4723:AC4735" si="1468">ROUND(X4723+Y4723+Z4723+AA4723+AB4723,1)</f>
        <v>866.4</v>
      </c>
      <c r="AD4723" s="48">
        <f>(ROUND(AC4723-AC4721,1)/AC4721)</f>
        <v>-0.05</v>
      </c>
    </row>
    <row r="4724" spans="1:30">
      <c r="A4724" s="99" t="s">
        <v>804</v>
      </c>
      <c r="B4724" s="93">
        <v>0</v>
      </c>
      <c r="C4724" s="21" t="s">
        <v>337</v>
      </c>
      <c r="D4724" s="12">
        <v>114</v>
      </c>
      <c r="E4724" s="12">
        <v>0</v>
      </c>
      <c r="F4724" s="12">
        <v>0</v>
      </c>
      <c r="G4724" s="12">
        <v>0</v>
      </c>
      <c r="H4724" s="12">
        <v>0</v>
      </c>
      <c r="I4724" s="13">
        <v>80</v>
      </c>
      <c r="J4724" s="13">
        <v>20</v>
      </c>
      <c r="K4724" s="13">
        <v>0</v>
      </c>
      <c r="L4724" s="13">
        <v>0</v>
      </c>
      <c r="M4724" s="13">
        <v>0</v>
      </c>
      <c r="N4724" s="14">
        <f>D4724*$D$6</f>
        <v>228</v>
      </c>
      <c r="O4724" s="14">
        <f>E4724*$E$6</f>
        <v>0</v>
      </c>
      <c r="P4724" s="14">
        <f>F4724*$F$6</f>
        <v>0</v>
      </c>
      <c r="Q4724" s="14">
        <f>G4724*$G$6</f>
        <v>0</v>
      </c>
      <c r="R4724" s="14">
        <f>H4724*$H$6</f>
        <v>0</v>
      </c>
      <c r="S4724" s="14">
        <f>(N4724/100)*(I4724*$I$6)+(N4724/100)*(J4724*$J$6)</f>
        <v>638.4</v>
      </c>
      <c r="T4724" s="14">
        <f>(O4724/100)*(K4724*$K$6)</f>
        <v>0</v>
      </c>
      <c r="U4724" s="14">
        <f>(P4724/100)*(K4724*$K$6)+(P4724/100)*(L4724*$L$6)</f>
        <v>0</v>
      </c>
      <c r="V4724" s="14">
        <f>(Q4724/100)*(L4724*$L$6)</f>
        <v>0</v>
      </c>
      <c r="W4724" s="14">
        <f>(R4724/100)*(K4724*$K$6)+(R4724/100)*(L4724*$L$6)</f>
        <v>0</v>
      </c>
      <c r="X4724" s="14">
        <f t="shared" si="1464"/>
        <v>866.4</v>
      </c>
      <c r="Y4724" s="14">
        <f t="shared" si="1465"/>
        <v>0</v>
      </c>
      <c r="Z4724" s="14">
        <f t="shared" si="1466"/>
        <v>0</v>
      </c>
      <c r="AA4724" s="14">
        <f t="shared" si="1467"/>
        <v>0</v>
      </c>
      <c r="AB4724" s="14">
        <f t="shared" ref="AB4724:AB4735" si="1469">R4724+W4724</f>
        <v>0</v>
      </c>
      <c r="AC4724" s="15">
        <f t="shared" si="1468"/>
        <v>866.4</v>
      </c>
      <c r="AD4724" s="48">
        <f>(ROUND(AC4724-AC4721,1)/AC4721)</f>
        <v>-0.05</v>
      </c>
    </row>
    <row r="4725" spans="1:30">
      <c r="A4725" s="99" t="s">
        <v>805</v>
      </c>
      <c r="B4725" s="93">
        <v>0</v>
      </c>
      <c r="C4725" s="21" t="s">
        <v>338</v>
      </c>
      <c r="D4725" s="12">
        <v>114</v>
      </c>
      <c r="E4725" s="12">
        <v>0</v>
      </c>
      <c r="F4725" s="12">
        <v>0</v>
      </c>
      <c r="G4725" s="12">
        <v>0</v>
      </c>
      <c r="H4725" s="12">
        <v>0</v>
      </c>
      <c r="I4725" s="13">
        <v>80</v>
      </c>
      <c r="J4725" s="13">
        <v>20</v>
      </c>
      <c r="K4725" s="13">
        <v>0</v>
      </c>
      <c r="L4725" s="13">
        <v>0</v>
      </c>
      <c r="M4725" s="13">
        <v>0</v>
      </c>
      <c r="N4725" s="14">
        <f>D4725*$D$7</f>
        <v>228</v>
      </c>
      <c r="O4725" s="14">
        <f>E4725*$E$7</f>
        <v>0</v>
      </c>
      <c r="P4725" s="14">
        <f>F4725*$F$7</f>
        <v>0</v>
      </c>
      <c r="Q4725" s="14">
        <f>G4725*$G$7</f>
        <v>0</v>
      </c>
      <c r="R4725" s="14">
        <f>H4725*$H$7</f>
        <v>0</v>
      </c>
      <c r="S4725" s="14">
        <f>(N4725/100)*(I4725*$I$7)+(N4725/100)*(J4725*$J$7)</f>
        <v>638.4</v>
      </c>
      <c r="T4725" s="14">
        <f>(O4725/100)*(K4725*$K$7)</f>
        <v>0</v>
      </c>
      <c r="U4725" s="14">
        <f>(P4725/100)*(K4725*$K$7)+(P4725/100)*(L4725*$L$7)</f>
        <v>0</v>
      </c>
      <c r="V4725" s="14">
        <f>(Q4725/100)*(L4725*$L$7)</f>
        <v>0</v>
      </c>
      <c r="W4725" s="14">
        <f>(R4725/100)*(K4725*$K$7)+(R4725/100)*(L4725*$L$7)</f>
        <v>0</v>
      </c>
      <c r="X4725" s="14">
        <f t="shared" si="1464"/>
        <v>866.4</v>
      </c>
      <c r="Y4725" s="14">
        <f t="shared" si="1465"/>
        <v>0</v>
      </c>
      <c r="Z4725" s="14">
        <f t="shared" si="1466"/>
        <v>0</v>
      </c>
      <c r="AA4725" s="14">
        <f t="shared" si="1467"/>
        <v>0</v>
      </c>
      <c r="AB4725" s="14">
        <f t="shared" si="1469"/>
        <v>0</v>
      </c>
      <c r="AC4725" s="15">
        <f t="shared" si="1468"/>
        <v>866.4</v>
      </c>
      <c r="AD4725" s="48">
        <f>(ROUND(AC4725-AC4721,1)/AC4721)</f>
        <v>-0.05</v>
      </c>
    </row>
    <row r="4726" spans="1:30">
      <c r="A4726" s="99" t="s">
        <v>655</v>
      </c>
      <c r="B4726" s="93"/>
      <c r="C4726" s="21" t="s">
        <v>339</v>
      </c>
      <c r="D4726" s="12">
        <v>114</v>
      </c>
      <c r="E4726" s="12">
        <v>0</v>
      </c>
      <c r="F4726" s="12">
        <v>0</v>
      </c>
      <c r="G4726" s="12">
        <v>0</v>
      </c>
      <c r="H4726" s="12">
        <v>0</v>
      </c>
      <c r="I4726" s="13">
        <v>80</v>
      </c>
      <c r="J4726" s="13">
        <v>20</v>
      </c>
      <c r="K4726" s="13">
        <v>0</v>
      </c>
      <c r="L4726" s="13">
        <v>0</v>
      </c>
      <c r="M4726" s="13">
        <v>0</v>
      </c>
      <c r="N4726" s="14">
        <f>D4726*$D$8</f>
        <v>228</v>
      </c>
      <c r="O4726" s="14">
        <f>E4726*$E$8</f>
        <v>0</v>
      </c>
      <c r="P4726" s="14">
        <f>F4726*$F$8</f>
        <v>0</v>
      </c>
      <c r="Q4726" s="14">
        <f>G4726*$G$8</f>
        <v>0</v>
      </c>
      <c r="R4726" s="14">
        <f>H4726*$H$8</f>
        <v>0</v>
      </c>
      <c r="S4726" s="14">
        <f>(N4726/100)*(I4726*$I$8)+(N4726/100)*(J4726*$J$8)</f>
        <v>638.4</v>
      </c>
      <c r="T4726" s="14">
        <f>(O4726/100)*(K4726*$K$8)</f>
        <v>0</v>
      </c>
      <c r="U4726" s="14">
        <f>(P4726/100)*(K4726*$K$8)+(P4726/100)*(L4726*$L$8)</f>
        <v>0</v>
      </c>
      <c r="V4726" s="14">
        <f>(Q4726/100)*(L4726*$L$8)</f>
        <v>0</v>
      </c>
      <c r="W4726" s="14">
        <f>(R4726/100)*(K4726*$K$8)+(R4726/100)*(L4726*$L$8)</f>
        <v>0</v>
      </c>
      <c r="X4726" s="14">
        <f t="shared" si="1464"/>
        <v>866.4</v>
      </c>
      <c r="Y4726" s="14">
        <f t="shared" si="1465"/>
        <v>0</v>
      </c>
      <c r="Z4726" s="14">
        <f t="shared" si="1466"/>
        <v>0</v>
      </c>
      <c r="AA4726" s="14">
        <f t="shared" si="1467"/>
        <v>0</v>
      </c>
      <c r="AB4726" s="14">
        <f t="shared" si="1469"/>
        <v>0</v>
      </c>
      <c r="AC4726" s="15">
        <f t="shared" si="1468"/>
        <v>866.4</v>
      </c>
      <c r="AD4726" s="48">
        <f>(ROUND(AC4726-AC4721,1)/AC4721)</f>
        <v>-0.05</v>
      </c>
    </row>
    <row r="4727" spans="1:30">
      <c r="A4727" s="99" t="s">
        <v>596</v>
      </c>
      <c r="B4727" s="93"/>
      <c r="C4727" s="21" t="s">
        <v>1</v>
      </c>
      <c r="D4727" s="12">
        <v>57</v>
      </c>
      <c r="E4727" s="12">
        <v>114</v>
      </c>
      <c r="F4727" s="12">
        <v>0</v>
      </c>
      <c r="G4727" s="12">
        <v>0</v>
      </c>
      <c r="H4727" s="12">
        <v>0</v>
      </c>
      <c r="I4727" s="13">
        <v>80</v>
      </c>
      <c r="J4727" s="13">
        <v>20</v>
      </c>
      <c r="K4727" s="13">
        <v>106</v>
      </c>
      <c r="L4727" s="13">
        <v>0</v>
      </c>
      <c r="M4727" s="13">
        <v>0</v>
      </c>
      <c r="N4727" s="14">
        <f>D4727*$D$9</f>
        <v>74.100000000000009</v>
      </c>
      <c r="O4727" s="14">
        <f>E4727*$E$9</f>
        <v>171</v>
      </c>
      <c r="P4727" s="14">
        <f>F4727*$F$9</f>
        <v>0</v>
      </c>
      <c r="Q4727" s="14">
        <f>G4727*$G$9</f>
        <v>0</v>
      </c>
      <c r="R4727" s="14">
        <f>H4727*$H$9</f>
        <v>0</v>
      </c>
      <c r="S4727" s="14">
        <f>(N4727/100)*(I4727*$I$9)+(N4727/100)*(J4727*$J$9)</f>
        <v>222.30000000000004</v>
      </c>
      <c r="T4727" s="14">
        <f>(O4727/100)*(K4727*$K$9)</f>
        <v>543.78</v>
      </c>
      <c r="U4727" s="14">
        <f>(P4727/100)*(K4727*$K$9)+(P4727/100)*(L4727*$L$9)</f>
        <v>0</v>
      </c>
      <c r="V4727" s="14">
        <f>(Q4727/100)*(L4727*$L$9)</f>
        <v>0</v>
      </c>
      <c r="W4727" s="14">
        <f>(R4727/100)*(K4727*$K$9)+(R4727/100)*(L4727*$L$9)</f>
        <v>0</v>
      </c>
      <c r="X4727" s="14">
        <f t="shared" si="1464"/>
        <v>296.40000000000003</v>
      </c>
      <c r="Y4727" s="14">
        <f t="shared" si="1465"/>
        <v>714.78</v>
      </c>
      <c r="Z4727" s="14">
        <f t="shared" si="1466"/>
        <v>0</v>
      </c>
      <c r="AA4727" s="14">
        <f t="shared" si="1467"/>
        <v>0</v>
      </c>
      <c r="AB4727" s="14">
        <f t="shared" si="1469"/>
        <v>0</v>
      </c>
      <c r="AC4727" s="15">
        <f t="shared" si="1468"/>
        <v>1011.2</v>
      </c>
      <c r="AD4727" s="48">
        <f>(ROUND(AC4727-AC4721,1)/AC4721)</f>
        <v>0.10877192982456141</v>
      </c>
    </row>
    <row r="4728" spans="1:30">
      <c r="A4728" s="99" t="s">
        <v>831</v>
      </c>
      <c r="B4728" s="93"/>
      <c r="C4728" s="21" t="s">
        <v>2</v>
      </c>
      <c r="D4728" s="12">
        <v>57</v>
      </c>
      <c r="E4728" s="12">
        <v>0</v>
      </c>
      <c r="F4728" s="12">
        <v>114</v>
      </c>
      <c r="G4728" s="12">
        <v>0</v>
      </c>
      <c r="H4728" s="12">
        <v>0</v>
      </c>
      <c r="I4728" s="13">
        <v>80</v>
      </c>
      <c r="J4728" s="13">
        <v>20</v>
      </c>
      <c r="K4728" s="13">
        <v>53</v>
      </c>
      <c r="L4728" s="13">
        <v>53</v>
      </c>
      <c r="M4728" s="13">
        <v>0</v>
      </c>
      <c r="N4728" s="14">
        <f>D4728*$D$10</f>
        <v>74.100000000000009</v>
      </c>
      <c r="O4728" s="14">
        <f>E4728*$E$10</f>
        <v>0</v>
      </c>
      <c r="P4728" s="14">
        <f>F4728*$F$10</f>
        <v>171</v>
      </c>
      <c r="Q4728" s="14">
        <f>G4728*$G$10</f>
        <v>0</v>
      </c>
      <c r="R4728" s="14">
        <f>H4728*$H$10</f>
        <v>0</v>
      </c>
      <c r="S4728" s="14">
        <f>(N4728/100)*(I4728*$I$10)+(N4728/100)*(J4728*$J$10)</f>
        <v>222.30000000000004</v>
      </c>
      <c r="T4728" s="14">
        <f>(O4728/100)*(K4728*$J$10)</f>
        <v>0</v>
      </c>
      <c r="U4728" s="14">
        <f>(P4728/100)*(K4728*$K$10)+(P4728/100)*(L4728*$L$10)</f>
        <v>543.78</v>
      </c>
      <c r="V4728" s="14">
        <f>(Q4728/100)*(L4728*$L$10)</f>
        <v>0</v>
      </c>
      <c r="W4728" s="14">
        <f>(R4728/100)*(K4728*$K$10)+(R4728/100)*(L4728*$L$10)</f>
        <v>0</v>
      </c>
      <c r="X4728" s="14">
        <f t="shared" si="1464"/>
        <v>296.40000000000003</v>
      </c>
      <c r="Y4728" s="14">
        <f t="shared" si="1465"/>
        <v>0</v>
      </c>
      <c r="Z4728" s="14">
        <f t="shared" si="1466"/>
        <v>714.78</v>
      </c>
      <c r="AA4728" s="14">
        <f t="shared" si="1467"/>
        <v>0</v>
      </c>
      <c r="AB4728" s="14">
        <f t="shared" si="1469"/>
        <v>0</v>
      </c>
      <c r="AC4728" s="15">
        <f t="shared" si="1468"/>
        <v>1011.2</v>
      </c>
      <c r="AD4728" s="48">
        <f>(ROUND(AC4728-AC4721,1)/AC4721)</f>
        <v>0.10877192982456141</v>
      </c>
    </row>
    <row r="4729" spans="1:30">
      <c r="A4729" s="99" t="s">
        <v>832</v>
      </c>
      <c r="B4729" s="93"/>
      <c r="C4729" s="21" t="s">
        <v>3</v>
      </c>
      <c r="D4729" s="12">
        <v>57</v>
      </c>
      <c r="E4729" s="12">
        <v>0</v>
      </c>
      <c r="F4729" s="12">
        <v>0</v>
      </c>
      <c r="G4729" s="12">
        <v>114</v>
      </c>
      <c r="H4729" s="12">
        <v>0</v>
      </c>
      <c r="I4729" s="13">
        <v>80</v>
      </c>
      <c r="J4729" s="13">
        <v>20</v>
      </c>
      <c r="K4729" s="13">
        <v>0</v>
      </c>
      <c r="L4729" s="13">
        <v>106</v>
      </c>
      <c r="M4729" s="13">
        <v>0</v>
      </c>
      <c r="N4729" s="14">
        <f>D4729*$D$11</f>
        <v>74.100000000000009</v>
      </c>
      <c r="O4729" s="14">
        <f>E4729*$E$11</f>
        <v>0</v>
      </c>
      <c r="P4729" s="14">
        <f>F4729*$F$11</f>
        <v>0</v>
      </c>
      <c r="Q4729" s="14">
        <f>G4729*$G$11</f>
        <v>171</v>
      </c>
      <c r="R4729" s="14">
        <f>H4729*$H$11</f>
        <v>0</v>
      </c>
      <c r="S4729" s="14">
        <f>(N4729/100)*(I4729*$I$11)+(N4729/100)*(J4729*$J$11)</f>
        <v>222.30000000000004</v>
      </c>
      <c r="T4729" s="14">
        <f>(O4729/100)*(K4729*$K$11)</f>
        <v>0</v>
      </c>
      <c r="U4729" s="14">
        <f>(P4729/100)*(K4729*$K$11)+(P4729/100)*(L4729*$L$11)</f>
        <v>0</v>
      </c>
      <c r="V4729" s="14">
        <f>(Q4729/100)*(L4729*$L$11)</f>
        <v>543.78</v>
      </c>
      <c r="W4729" s="14">
        <f>(R4729/100)*(K4729*$K$11)+(R4729/100)*(L4729*$L$11)</f>
        <v>0</v>
      </c>
      <c r="X4729" s="14">
        <f t="shared" si="1464"/>
        <v>296.40000000000003</v>
      </c>
      <c r="Y4729" s="14">
        <f t="shared" si="1465"/>
        <v>0</v>
      </c>
      <c r="Z4729" s="14">
        <f t="shared" si="1466"/>
        <v>0</v>
      </c>
      <c r="AA4729" s="14">
        <f t="shared" si="1467"/>
        <v>714.78</v>
      </c>
      <c r="AB4729" s="14">
        <f t="shared" si="1469"/>
        <v>0</v>
      </c>
      <c r="AC4729" s="15">
        <f t="shared" si="1468"/>
        <v>1011.2</v>
      </c>
      <c r="AD4729" s="48">
        <f>(ROUND(AC4729-AC4721,1)/AC4721)</f>
        <v>0.10877192982456141</v>
      </c>
    </row>
    <row r="4730" spans="1:30">
      <c r="A4730" s="99" t="s">
        <v>833</v>
      </c>
      <c r="B4730" s="93"/>
      <c r="C4730" s="21" t="s">
        <v>4</v>
      </c>
      <c r="D4730" s="12">
        <v>57</v>
      </c>
      <c r="E4730" s="12">
        <v>0</v>
      </c>
      <c r="F4730" s="12">
        <v>0</v>
      </c>
      <c r="G4730" s="12">
        <v>0</v>
      </c>
      <c r="H4730" s="12">
        <v>114</v>
      </c>
      <c r="I4730" s="13">
        <v>80</v>
      </c>
      <c r="J4730" s="13">
        <v>20</v>
      </c>
      <c r="K4730" s="13">
        <v>53</v>
      </c>
      <c r="L4730" s="13">
        <v>53</v>
      </c>
      <c r="M4730" s="13">
        <v>0</v>
      </c>
      <c r="N4730" s="14">
        <f>D4730*$D$12</f>
        <v>74.100000000000009</v>
      </c>
      <c r="O4730" s="14">
        <f>E4730*$E$12</f>
        <v>0</v>
      </c>
      <c r="P4730" s="14">
        <f>F4730*$F$12</f>
        <v>0</v>
      </c>
      <c r="Q4730" s="14">
        <f>G4730*$G$12</f>
        <v>0</v>
      </c>
      <c r="R4730" s="14">
        <f>H4730*$H$12</f>
        <v>171</v>
      </c>
      <c r="S4730" s="14">
        <f>(N4730/100)*(I4730*$I$12)+(N4730/100)*(J4730*$J$12)</f>
        <v>222.30000000000004</v>
      </c>
      <c r="T4730" s="14">
        <f>(O4730/100)*(K4730*$K$12)</f>
        <v>0</v>
      </c>
      <c r="U4730" s="14">
        <f>(P4730/100)*(K4730*$K$12)+(P4730/100)*(L4730*$L$12)</f>
        <v>0</v>
      </c>
      <c r="V4730" s="14">
        <f>(Q4730/100)*(L4730*$L$12)</f>
        <v>0</v>
      </c>
      <c r="W4730" s="14">
        <f>(R4730/100)*(K4730*$K$12)+(R4730/100)*(L4730*$L$12)</f>
        <v>543.78</v>
      </c>
      <c r="X4730" s="14">
        <f t="shared" si="1464"/>
        <v>296.40000000000003</v>
      </c>
      <c r="Y4730" s="14">
        <f t="shared" si="1465"/>
        <v>0</v>
      </c>
      <c r="Z4730" s="14">
        <f t="shared" si="1466"/>
        <v>0</v>
      </c>
      <c r="AA4730" s="14">
        <f t="shared" si="1467"/>
        <v>0</v>
      </c>
      <c r="AB4730" s="14">
        <f t="shared" si="1469"/>
        <v>714.78</v>
      </c>
      <c r="AC4730" s="15">
        <f t="shared" si="1468"/>
        <v>1011.2</v>
      </c>
      <c r="AD4730" s="48">
        <f>(ROUND(AC4730-AC4721,1)/AC4721)</f>
        <v>0.10877192982456141</v>
      </c>
    </row>
    <row r="4731" spans="1:30">
      <c r="A4731" s="99" t="s">
        <v>834</v>
      </c>
      <c r="B4731" s="93"/>
      <c r="C4731" s="21" t="s">
        <v>327</v>
      </c>
      <c r="D4731" s="12">
        <v>114</v>
      </c>
      <c r="E4731" s="12">
        <v>0</v>
      </c>
      <c r="F4731" s="12">
        <v>0</v>
      </c>
      <c r="G4731" s="12">
        <v>0</v>
      </c>
      <c r="H4731" s="12">
        <v>0</v>
      </c>
      <c r="I4731" s="13">
        <v>80</v>
      </c>
      <c r="J4731" s="13">
        <v>20</v>
      </c>
      <c r="K4731" s="13">
        <v>0</v>
      </c>
      <c r="L4731" s="13">
        <v>0</v>
      </c>
      <c r="M4731" s="13">
        <v>80</v>
      </c>
      <c r="N4731" s="14">
        <f>D4731*$D$13</f>
        <v>171</v>
      </c>
      <c r="O4731" s="14">
        <f>E4731*$E$13</f>
        <v>0</v>
      </c>
      <c r="P4731" s="14">
        <f>F4731*$F$13</f>
        <v>0</v>
      </c>
      <c r="Q4731" s="14">
        <f>G4731*$G$13</f>
        <v>0</v>
      </c>
      <c r="R4731" s="14">
        <f>H4731*$H$13</f>
        <v>0</v>
      </c>
      <c r="S4731" s="14">
        <f>(N4731/100)*(I4731*$I$14)+(N4731/100)*(J4731*$J$14)+(N4731/100)*(M4731*$M$14)</f>
        <v>923.4</v>
      </c>
      <c r="T4731" s="14">
        <f>(O4731/100)*(K4731*$K$13)+(O4731/100)*(M4731*$M$13)</f>
        <v>0</v>
      </c>
      <c r="U4731" s="14">
        <f>(P4731/100)*(K4731*$K$13)+(P4731/100)*(L4731*$L$13)+(P4731/100)*(M4731*$M$13)</f>
        <v>0</v>
      </c>
      <c r="V4731" s="14">
        <f>(Q4731/100)*(L4731*$L$13)+(Q4731/100)*(M4731*$M$13)</f>
        <v>0</v>
      </c>
      <c r="W4731" s="14">
        <f>(R4731/100)*(K4731*$K$13)+(R4731/100)*(L4731*$L$13)+(R4731/100)*(M4731*$M$13)</f>
        <v>0</v>
      </c>
      <c r="X4731" s="14">
        <f t="shared" si="1464"/>
        <v>1094.4000000000001</v>
      </c>
      <c r="Y4731" s="14">
        <f t="shared" si="1465"/>
        <v>0</v>
      </c>
      <c r="Z4731" s="14">
        <f t="shared" si="1466"/>
        <v>0</v>
      </c>
      <c r="AA4731" s="14">
        <f t="shared" si="1467"/>
        <v>0</v>
      </c>
      <c r="AB4731" s="14">
        <f t="shared" si="1469"/>
        <v>0</v>
      </c>
      <c r="AC4731" s="15">
        <f t="shared" si="1468"/>
        <v>1094.4000000000001</v>
      </c>
      <c r="AD4731" s="48">
        <f>(ROUND(AC4731-AC4721,1)/AC4721)</f>
        <v>0.2</v>
      </c>
    </row>
    <row r="4732" spans="1:30">
      <c r="A4732" s="99" t="s">
        <v>835</v>
      </c>
      <c r="B4732" s="93"/>
      <c r="C4732" s="21" t="s">
        <v>328</v>
      </c>
      <c r="D4732" s="12">
        <v>114</v>
      </c>
      <c r="E4732" s="12">
        <v>0</v>
      </c>
      <c r="F4732" s="12">
        <v>0</v>
      </c>
      <c r="G4732" s="12">
        <v>0</v>
      </c>
      <c r="H4732" s="12">
        <v>0</v>
      </c>
      <c r="I4732" s="13">
        <v>80</v>
      </c>
      <c r="J4732" s="13">
        <v>20</v>
      </c>
      <c r="K4732" s="13">
        <v>80</v>
      </c>
      <c r="L4732" s="13">
        <v>0</v>
      </c>
      <c r="M4732" s="13">
        <v>0</v>
      </c>
      <c r="N4732" s="14">
        <f>D4732*$D$14</f>
        <v>171</v>
      </c>
      <c r="O4732" s="14">
        <f>E4732*$E$14</f>
        <v>0</v>
      </c>
      <c r="P4732" s="14">
        <f>F4732*$F$14</f>
        <v>0</v>
      </c>
      <c r="Q4732" s="14">
        <f>G4732*$G$14</f>
        <v>0</v>
      </c>
      <c r="R4732" s="14">
        <f>H4732*$H$14</f>
        <v>0</v>
      </c>
      <c r="S4732" s="14">
        <f>(N4732/100)*(I4732*$I$14)+(N4732/100)*(J4732*$J$14)+(N4732/100)*(K4732*$K$14)</f>
        <v>923.4</v>
      </c>
      <c r="T4732" s="14">
        <f>(O4732/100)*(K4732*$K$14)</f>
        <v>0</v>
      </c>
      <c r="U4732" s="14">
        <f>(P4732/100)*(K4732*$K$14)+(P4732/100)*(L4732*$L$14)</f>
        <v>0</v>
      </c>
      <c r="V4732" s="14">
        <f>(Q4732/100)*(L4732*$L$14)</f>
        <v>0</v>
      </c>
      <c r="W4732" s="14">
        <f>(R4732/100)*(K4732*$L$14)+(R4732/100)*(L4732*$M$14)</f>
        <v>0</v>
      </c>
      <c r="X4732" s="14">
        <f t="shared" si="1464"/>
        <v>1094.4000000000001</v>
      </c>
      <c r="Y4732" s="14">
        <f t="shared" si="1465"/>
        <v>0</v>
      </c>
      <c r="Z4732" s="14">
        <f t="shared" si="1466"/>
        <v>0</v>
      </c>
      <c r="AA4732" s="14">
        <f t="shared" si="1467"/>
        <v>0</v>
      </c>
      <c r="AB4732" s="14">
        <f t="shared" si="1469"/>
        <v>0</v>
      </c>
      <c r="AC4732" s="15">
        <f t="shared" si="1468"/>
        <v>1094.4000000000001</v>
      </c>
      <c r="AD4732" s="48">
        <f>(ROUND(AC4732-AC4721,1)/AC4721)</f>
        <v>0.2</v>
      </c>
    </row>
    <row r="4733" spans="1:30">
      <c r="A4733" s="99"/>
      <c r="B4733" s="93"/>
      <c r="C4733" s="21" t="s">
        <v>329</v>
      </c>
      <c r="D4733" s="12">
        <v>114</v>
      </c>
      <c r="E4733" s="12">
        <v>0</v>
      </c>
      <c r="F4733" s="12">
        <v>0</v>
      </c>
      <c r="G4733" s="12">
        <v>0</v>
      </c>
      <c r="H4733" s="12">
        <v>0</v>
      </c>
      <c r="I4733" s="13">
        <v>80</v>
      </c>
      <c r="J4733" s="13">
        <v>20</v>
      </c>
      <c r="K4733" s="13">
        <v>0</v>
      </c>
      <c r="L4733" s="13">
        <v>80</v>
      </c>
      <c r="M4733" s="13">
        <v>0</v>
      </c>
      <c r="N4733" s="14">
        <f>D4733*$D$15</f>
        <v>171</v>
      </c>
      <c r="O4733" s="14">
        <f>E4733*$E$15</f>
        <v>0</v>
      </c>
      <c r="P4733" s="14">
        <f>F4733*$F$15</f>
        <v>0</v>
      </c>
      <c r="Q4733" s="14">
        <f>G4733*$G$15</f>
        <v>0</v>
      </c>
      <c r="R4733" s="14">
        <f>H4733*$H$15</f>
        <v>0</v>
      </c>
      <c r="S4733" s="14">
        <f>(N4733/100)*(I4733*$I$15)+(N4733/100)*(J4733*$J$15)+(N4733/100)*(L4733*$L$15)</f>
        <v>923.4</v>
      </c>
      <c r="T4733" s="14">
        <f>(O4733/100)*(K4733*$K$15)</f>
        <v>0</v>
      </c>
      <c r="U4733" s="14">
        <f>(P4733/100)*(K4733*$K$15)+(P4733/100)*(L4733*$L$15)</f>
        <v>0</v>
      </c>
      <c r="V4733" s="14">
        <f>(Q4733/100)*(L4733*$L$15)</f>
        <v>0</v>
      </c>
      <c r="W4733" s="14">
        <f>(R4733/100)*(K4733*$K$15)+(R4733/100)*(L4733*$L$15)</f>
        <v>0</v>
      </c>
      <c r="X4733" s="14">
        <f t="shared" si="1464"/>
        <v>1094.4000000000001</v>
      </c>
      <c r="Y4733" s="14">
        <f t="shared" si="1465"/>
        <v>0</v>
      </c>
      <c r="Z4733" s="14">
        <f t="shared" si="1466"/>
        <v>0</v>
      </c>
      <c r="AA4733" s="14">
        <f t="shared" si="1467"/>
        <v>0</v>
      </c>
      <c r="AB4733" s="14">
        <f t="shared" si="1469"/>
        <v>0</v>
      </c>
      <c r="AC4733" s="15">
        <f t="shared" si="1468"/>
        <v>1094.4000000000001</v>
      </c>
      <c r="AD4733" s="48">
        <f>(ROUND(AC4733-AC4721,1)/AC4721)</f>
        <v>0.2</v>
      </c>
    </row>
    <row r="4734" spans="1:30">
      <c r="A4734" s="99"/>
      <c r="B4734" s="93"/>
      <c r="C4734" s="21" t="s">
        <v>325</v>
      </c>
      <c r="D4734" s="12">
        <v>114</v>
      </c>
      <c r="E4734" s="12">
        <v>0</v>
      </c>
      <c r="F4734" s="12">
        <v>0</v>
      </c>
      <c r="G4734" s="12">
        <v>0</v>
      </c>
      <c r="H4734" s="12">
        <v>0</v>
      </c>
      <c r="I4734" s="13">
        <v>80</v>
      </c>
      <c r="J4734" s="13">
        <v>60</v>
      </c>
      <c r="K4734" s="13">
        <v>0</v>
      </c>
      <c r="L4734" s="13">
        <v>0</v>
      </c>
      <c r="M4734" s="13">
        <v>0</v>
      </c>
      <c r="N4734" s="14">
        <f>D4734*$D$16</f>
        <v>182.4</v>
      </c>
      <c r="O4734" s="14">
        <f>E4734*$E$16</f>
        <v>0</v>
      </c>
      <c r="P4734" s="14">
        <f>F4734*$F$16</f>
        <v>0</v>
      </c>
      <c r="Q4734" s="14">
        <f>G4734*$G$16</f>
        <v>0</v>
      </c>
      <c r="R4734" s="14">
        <f>H4734*$H$16</f>
        <v>0</v>
      </c>
      <c r="S4734" s="14">
        <f>(N4734/100)*(I4734*$I$16)+(N4734/100)*(J4734*$J$16)</f>
        <v>638.40000000000009</v>
      </c>
      <c r="T4734" s="14">
        <f>(O4734/100)*(K4734*$K$16)</f>
        <v>0</v>
      </c>
      <c r="U4734" s="14">
        <f>(P4734/100)*(K4734*$K$16)+(P4734/100)*(L4734*$L$16)</f>
        <v>0</v>
      </c>
      <c r="V4734" s="14">
        <f>(Q4734/100)*(L4734*$L$16)</f>
        <v>0</v>
      </c>
      <c r="W4734" s="14">
        <f>(R4734/100)*(K4734*$K$16)+(R4734/100)*(L4734*$L$16)</f>
        <v>0</v>
      </c>
      <c r="X4734" s="14">
        <f t="shared" si="1464"/>
        <v>820.80000000000007</v>
      </c>
      <c r="Y4734" s="14">
        <f t="shared" si="1465"/>
        <v>0</v>
      </c>
      <c r="Z4734" s="14">
        <f t="shared" si="1466"/>
        <v>0</v>
      </c>
      <c r="AA4734" s="14">
        <f t="shared" si="1467"/>
        <v>0</v>
      </c>
      <c r="AB4734" s="14">
        <f t="shared" si="1469"/>
        <v>0</v>
      </c>
      <c r="AC4734" s="15">
        <f t="shared" si="1468"/>
        <v>820.8</v>
      </c>
      <c r="AD4734" s="48">
        <f>(ROUND(AC4734-AC4721,1)/AC4721)</f>
        <v>-0.1</v>
      </c>
    </row>
    <row r="4735" spans="1:30">
      <c r="A4735" s="99"/>
      <c r="B4735" s="93"/>
      <c r="C4735" s="21" t="s">
        <v>326</v>
      </c>
      <c r="D4735" s="12">
        <v>114</v>
      </c>
      <c r="E4735" s="12">
        <v>0</v>
      </c>
      <c r="F4735" s="12">
        <v>0</v>
      </c>
      <c r="G4735" s="12">
        <v>0</v>
      </c>
      <c r="H4735" s="12">
        <v>0</v>
      </c>
      <c r="I4735" s="13">
        <v>104</v>
      </c>
      <c r="J4735" s="13">
        <v>20</v>
      </c>
      <c r="K4735" s="13">
        <v>0</v>
      </c>
      <c r="L4735" s="13">
        <v>0</v>
      </c>
      <c r="M4735" s="13">
        <v>0</v>
      </c>
      <c r="N4735" s="14">
        <f>D4735*$D$17</f>
        <v>182.4</v>
      </c>
      <c r="O4735" s="14">
        <f>E4735*$E$17</f>
        <v>0</v>
      </c>
      <c r="P4735" s="14">
        <f>F4735*$F$17</f>
        <v>0</v>
      </c>
      <c r="Q4735" s="14">
        <f>G4735*$G$17</f>
        <v>0</v>
      </c>
      <c r="R4735" s="14">
        <f>H4735*$H$17</f>
        <v>0</v>
      </c>
      <c r="S4735" s="14">
        <f>(N4735/100)*(I4735*$I$17)+(N4735/100)*(J4735*$J$17)</f>
        <v>890.11200000000008</v>
      </c>
      <c r="T4735" s="14">
        <f>(O4735/100)*(K4735*$K$17)</f>
        <v>0</v>
      </c>
      <c r="U4735" s="14">
        <f>(P4735/100)*(K4735*$K$17)+(P4735/100)*(L4735*$L$17)</f>
        <v>0</v>
      </c>
      <c r="V4735" s="14">
        <f>(Q4735/100)*(L4735*$L$17)</f>
        <v>0</v>
      </c>
      <c r="W4735" s="14">
        <f>(R4735/100)*(K4735*$K$17)+(R4735/100)*(L4735*$L$17)</f>
        <v>0</v>
      </c>
      <c r="X4735" s="14">
        <f t="shared" si="1464"/>
        <v>1072.5120000000002</v>
      </c>
      <c r="Y4735" s="14">
        <f t="shared" si="1465"/>
        <v>0</v>
      </c>
      <c r="Z4735" s="14">
        <f t="shared" si="1466"/>
        <v>0</v>
      </c>
      <c r="AA4735" s="14">
        <f t="shared" si="1467"/>
        <v>0</v>
      </c>
      <c r="AB4735" s="14">
        <f t="shared" si="1469"/>
        <v>0</v>
      </c>
      <c r="AC4735" s="15">
        <f t="shared" si="1468"/>
        <v>1072.5</v>
      </c>
      <c r="AD4735" s="48">
        <f>(ROUND(AC4735-AC4721,1)/AC4721)</f>
        <v>0.17598684210526316</v>
      </c>
    </row>
    <row r="4736" spans="1:30">
      <c r="A4736" s="107"/>
      <c r="B4736" s="152" t="s">
        <v>348</v>
      </c>
      <c r="C4736" s="152"/>
      <c r="D4736" s="152"/>
      <c r="E4736" s="152"/>
      <c r="F4736" s="152"/>
      <c r="G4736" s="152"/>
      <c r="H4736" s="152"/>
      <c r="I4736" s="152"/>
      <c r="J4736" s="152"/>
      <c r="K4736" s="152"/>
      <c r="L4736" s="152"/>
      <c r="M4736" s="152"/>
      <c r="N4736" s="152"/>
      <c r="O4736" s="152"/>
      <c r="P4736" s="152"/>
      <c r="Q4736" s="152"/>
      <c r="R4736" s="152"/>
      <c r="S4736" s="152"/>
      <c r="T4736" s="152"/>
      <c r="U4736" s="152"/>
      <c r="V4736" s="152"/>
      <c r="W4736" s="152"/>
      <c r="X4736" s="152"/>
      <c r="Y4736" s="152"/>
      <c r="Z4736" s="152"/>
      <c r="AA4736" s="152"/>
      <c r="AB4736" s="152"/>
      <c r="AC4736" s="18">
        <v>500</v>
      </c>
      <c r="AD4736" s="18"/>
    </row>
    <row r="4737" spans="1:30">
      <c r="A4737" s="106" t="s">
        <v>0</v>
      </c>
      <c r="B4737" s="87" t="s">
        <v>202</v>
      </c>
      <c r="C4737" s="21" t="s">
        <v>243</v>
      </c>
      <c r="D4737" s="12">
        <v>122</v>
      </c>
      <c r="E4737" s="12">
        <v>0</v>
      </c>
      <c r="F4737" s="12">
        <v>0</v>
      </c>
      <c r="G4737" s="12">
        <v>0</v>
      </c>
      <c r="H4737" s="12">
        <v>0</v>
      </c>
      <c r="I4737" s="13">
        <v>35</v>
      </c>
      <c r="J4737" s="13">
        <v>35</v>
      </c>
      <c r="K4737" s="13">
        <v>0</v>
      </c>
      <c r="L4737" s="13">
        <v>0</v>
      </c>
      <c r="M4737" s="13">
        <v>0</v>
      </c>
      <c r="N4737" s="14">
        <f>D4737*$D$3</f>
        <v>244</v>
      </c>
      <c r="O4737" s="14">
        <f>E4737*$E$3</f>
        <v>0</v>
      </c>
      <c r="P4737" s="14">
        <f>F4737*$F$3</f>
        <v>0</v>
      </c>
      <c r="Q4737" s="14">
        <f>G4737*$G$3</f>
        <v>0</v>
      </c>
      <c r="R4737" s="14">
        <f>H4737*$H$3</f>
        <v>0</v>
      </c>
      <c r="S4737" s="14">
        <f>(N4737/100)*(I4737*$I$3)+(N4737/100)*(J4737*$J$3)</f>
        <v>512.4</v>
      </c>
      <c r="T4737" s="14">
        <f>(O4737/100)*(K4737*$K$3)</f>
        <v>0</v>
      </c>
      <c r="U4737" s="14">
        <f>(P4737/100)*(K4737*$K$3)+(P4737/100)*(L4737*$L$3)</f>
        <v>0</v>
      </c>
      <c r="V4737" s="14">
        <f>(Q4737/100)*(L4737*$L$3)</f>
        <v>0</v>
      </c>
      <c r="W4737" s="14">
        <f>(R4737/100)*(K4737*$K$3)+(R4737/100)*(L4737*$L$3)</f>
        <v>0</v>
      </c>
      <c r="X4737" s="14">
        <f t="shared" ref="X4737:X4751" si="1470">N4737+S4737</f>
        <v>756.4</v>
      </c>
      <c r="Y4737" s="14">
        <f t="shared" ref="Y4737:Y4751" si="1471">O4737+T4737</f>
        <v>0</v>
      </c>
      <c r="Z4737" s="14">
        <f t="shared" ref="Z4737:Z4751" si="1472">P4737+U4737</f>
        <v>0</v>
      </c>
      <c r="AA4737" s="14">
        <f t="shared" ref="AA4737:AA4751" si="1473">Q4737+V4737</f>
        <v>0</v>
      </c>
      <c r="AB4737" s="14">
        <f>R4737+W4737</f>
        <v>0</v>
      </c>
      <c r="AC4737" s="15">
        <f>ROUND(X4737+Y4737+Z4737+AA4737+AB4737,1)</f>
        <v>756.4</v>
      </c>
      <c r="AD4737" s="48">
        <v>0</v>
      </c>
    </row>
    <row r="4738" spans="1:30">
      <c r="A4738" s="99" t="s">
        <v>802</v>
      </c>
      <c r="B4738" s="87">
        <v>10</v>
      </c>
      <c r="C4738" s="21" t="s">
        <v>324</v>
      </c>
      <c r="D4738" s="12">
        <v>122</v>
      </c>
      <c r="E4738" s="12">
        <v>0</v>
      </c>
      <c r="F4738" s="12">
        <v>0</v>
      </c>
      <c r="G4738" s="12">
        <v>0</v>
      </c>
      <c r="H4738" s="12">
        <v>0</v>
      </c>
      <c r="I4738" s="13">
        <v>53</v>
      </c>
      <c r="J4738" s="13">
        <v>53</v>
      </c>
      <c r="K4738" s="13">
        <v>0</v>
      </c>
      <c r="L4738" s="13">
        <v>0</v>
      </c>
      <c r="M4738" s="13">
        <v>0</v>
      </c>
      <c r="N4738" s="14">
        <f>D4738*$D$4</f>
        <v>195.20000000000002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724.19200000000012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0"/>
        <v>919.39200000000017</v>
      </c>
      <c r="Y4738" s="14">
        <f t="shared" si="1471"/>
        <v>0</v>
      </c>
      <c r="Z4738" s="14">
        <f t="shared" si="1472"/>
        <v>0</v>
      </c>
      <c r="AA4738" s="14">
        <f t="shared" si="1473"/>
        <v>0</v>
      </c>
      <c r="AB4738" s="14">
        <f>R4738+W4738</f>
        <v>0</v>
      </c>
      <c r="AC4738" s="15">
        <f>ROUND(X4738+Y4738+Z4738+AA4738+AB4738,1)</f>
        <v>919.4</v>
      </c>
      <c r="AD4738" s="48">
        <f>(ROUND(AC4738-AC4737,1)/AC4737)</f>
        <v>0.21549444738233739</v>
      </c>
    </row>
    <row r="4739" spans="1:30">
      <c r="A4739" s="99" t="s">
        <v>803</v>
      </c>
      <c r="B4739" s="87">
        <v>10</v>
      </c>
      <c r="C4739" s="21" t="s">
        <v>836</v>
      </c>
      <c r="D4739" s="12">
        <v>122</v>
      </c>
      <c r="E4739" s="12">
        <v>0</v>
      </c>
      <c r="F4739" s="12">
        <v>0</v>
      </c>
      <c r="G4739" s="12">
        <v>0</v>
      </c>
      <c r="H4739" s="12">
        <v>0</v>
      </c>
      <c r="I4739" s="13">
        <v>35</v>
      </c>
      <c r="J4739" s="13">
        <v>35</v>
      </c>
      <c r="K4739" s="13">
        <v>0</v>
      </c>
      <c r="L4739" s="13">
        <v>0</v>
      </c>
      <c r="M4739" s="13">
        <v>0</v>
      </c>
      <c r="N4739" s="14">
        <f>D4739*$D$5</f>
        <v>244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478.24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0"/>
        <v>722.24</v>
      </c>
      <c r="Y4739" s="14">
        <f t="shared" si="1471"/>
        <v>0</v>
      </c>
      <c r="Z4739" s="14">
        <f t="shared" si="1472"/>
        <v>0</v>
      </c>
      <c r="AA4739" s="14">
        <f t="shared" si="1473"/>
        <v>0</v>
      </c>
      <c r="AB4739" s="14">
        <f>R4739+W4739</f>
        <v>0</v>
      </c>
      <c r="AC4739" s="15">
        <f t="shared" ref="AC4739:AC4751" si="1474">ROUND(X4739+Y4739+Z4739+AA4739+AB4739,1)</f>
        <v>722.2</v>
      </c>
      <c r="AD4739" s="48">
        <f>(ROUND(AC4739-AC4737,1)/AC4737)</f>
        <v>-4.521417239555791E-2</v>
      </c>
    </row>
    <row r="4740" spans="1:30">
      <c r="A4740" s="99" t="s">
        <v>804</v>
      </c>
      <c r="B4740" s="87">
        <v>0</v>
      </c>
      <c r="C4740" s="21" t="s">
        <v>337</v>
      </c>
      <c r="D4740" s="12">
        <v>122</v>
      </c>
      <c r="E4740" s="12">
        <v>0</v>
      </c>
      <c r="F4740" s="12">
        <v>0</v>
      </c>
      <c r="G4740" s="12">
        <v>0</v>
      </c>
      <c r="H4740" s="12">
        <v>0</v>
      </c>
      <c r="I4740" s="13">
        <v>35</v>
      </c>
      <c r="J4740" s="13">
        <v>35</v>
      </c>
      <c r="K4740" s="13">
        <v>0</v>
      </c>
      <c r="L4740" s="13">
        <v>0</v>
      </c>
      <c r="M4740" s="13">
        <v>0</v>
      </c>
      <c r="N4740" s="14">
        <f>D4740*$D$6</f>
        <v>244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478.24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0"/>
        <v>722.24</v>
      </c>
      <c r="Y4740" s="14">
        <f t="shared" si="1471"/>
        <v>0</v>
      </c>
      <c r="Z4740" s="14">
        <f t="shared" si="1472"/>
        <v>0</v>
      </c>
      <c r="AA4740" s="14">
        <f t="shared" si="1473"/>
        <v>0</v>
      </c>
      <c r="AB4740" s="14">
        <f t="shared" ref="AB4740:AB4752" si="1475">R4740+W4740</f>
        <v>0</v>
      </c>
      <c r="AC4740" s="15">
        <f t="shared" si="1474"/>
        <v>722.2</v>
      </c>
      <c r="AD4740" s="48">
        <f>(ROUND(AC4740-AC4737,1)/AC4737)</f>
        <v>-4.521417239555791E-2</v>
      </c>
    </row>
    <row r="4741" spans="1:30">
      <c r="A4741" s="99" t="s">
        <v>805</v>
      </c>
      <c r="B4741" s="87">
        <v>0</v>
      </c>
      <c r="C4741" s="21" t="s">
        <v>338</v>
      </c>
      <c r="D4741" s="12">
        <v>122</v>
      </c>
      <c r="E4741" s="12">
        <v>0</v>
      </c>
      <c r="F4741" s="12">
        <v>0</v>
      </c>
      <c r="G4741" s="12">
        <v>0</v>
      </c>
      <c r="H4741" s="12">
        <v>0</v>
      </c>
      <c r="I4741" s="13">
        <v>35</v>
      </c>
      <c r="J4741" s="13">
        <v>35</v>
      </c>
      <c r="K4741" s="13">
        <v>0</v>
      </c>
      <c r="L4741" s="13">
        <v>0</v>
      </c>
      <c r="M4741" s="13">
        <v>0</v>
      </c>
      <c r="N4741" s="14">
        <f>D4741*$D$7</f>
        <v>244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478.24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0"/>
        <v>722.24</v>
      </c>
      <c r="Y4741" s="14">
        <f t="shared" si="1471"/>
        <v>0</v>
      </c>
      <c r="Z4741" s="14">
        <f t="shared" si="1472"/>
        <v>0</v>
      </c>
      <c r="AA4741" s="14">
        <f t="shared" si="1473"/>
        <v>0</v>
      </c>
      <c r="AB4741" s="14">
        <f t="shared" si="1475"/>
        <v>0</v>
      </c>
      <c r="AC4741" s="15">
        <f t="shared" si="1474"/>
        <v>722.2</v>
      </c>
      <c r="AD4741" s="48">
        <f>(ROUND(AC4741-AC4737,1)/AC4737)</f>
        <v>-4.521417239555791E-2</v>
      </c>
    </row>
    <row r="4742" spans="1:30">
      <c r="A4742" s="99" t="s">
        <v>655</v>
      </c>
      <c r="B4742" s="87"/>
      <c r="C4742" s="21" t="s">
        <v>339</v>
      </c>
      <c r="D4742" s="12">
        <v>122</v>
      </c>
      <c r="E4742" s="12">
        <v>0</v>
      </c>
      <c r="F4742" s="12">
        <v>0</v>
      </c>
      <c r="G4742" s="12">
        <v>0</v>
      </c>
      <c r="H4742" s="12">
        <v>0</v>
      </c>
      <c r="I4742" s="13">
        <v>35</v>
      </c>
      <c r="J4742" s="13">
        <v>35</v>
      </c>
      <c r="K4742" s="13">
        <v>0</v>
      </c>
      <c r="L4742" s="13">
        <v>0</v>
      </c>
      <c r="M4742" s="13">
        <v>0</v>
      </c>
      <c r="N4742" s="14">
        <f>D4742*$D$8</f>
        <v>244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478.24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0"/>
        <v>722.24</v>
      </c>
      <c r="Y4742" s="14">
        <f t="shared" si="1471"/>
        <v>0</v>
      </c>
      <c r="Z4742" s="14">
        <f t="shared" si="1472"/>
        <v>0</v>
      </c>
      <c r="AA4742" s="14">
        <f t="shared" si="1473"/>
        <v>0</v>
      </c>
      <c r="AB4742" s="14">
        <f t="shared" si="1475"/>
        <v>0</v>
      </c>
      <c r="AC4742" s="15">
        <f t="shared" si="1474"/>
        <v>722.2</v>
      </c>
      <c r="AD4742" s="48">
        <f>(ROUND(AC4742-AC4737,1)/AC4737)</f>
        <v>-4.521417239555791E-2</v>
      </c>
    </row>
    <row r="4743" spans="1:30">
      <c r="A4743" s="99" t="s">
        <v>596</v>
      </c>
      <c r="B4743" s="87"/>
      <c r="C4743" s="21" t="s">
        <v>1</v>
      </c>
      <c r="D4743" s="12">
        <v>61</v>
      </c>
      <c r="E4743" s="12">
        <v>122</v>
      </c>
      <c r="F4743" s="12">
        <v>0</v>
      </c>
      <c r="G4743" s="12">
        <v>0</v>
      </c>
      <c r="H4743" s="12">
        <v>0</v>
      </c>
      <c r="I4743" s="13">
        <v>35</v>
      </c>
      <c r="J4743" s="13">
        <v>35</v>
      </c>
      <c r="K4743" s="13">
        <v>75</v>
      </c>
      <c r="L4743" s="13">
        <v>0</v>
      </c>
      <c r="M4743" s="13">
        <v>0</v>
      </c>
      <c r="N4743" s="14">
        <f>D4743*$D$9</f>
        <v>79.3</v>
      </c>
      <c r="O4743" s="14">
        <f>E4743*$E$9</f>
        <v>183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166.52999999999997</v>
      </c>
      <c r="T4743" s="14">
        <f>(O4743/100)*(K4743*$K$9)</f>
        <v>411.75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0"/>
        <v>245.82999999999998</v>
      </c>
      <c r="Y4743" s="14">
        <f t="shared" si="1471"/>
        <v>594.75</v>
      </c>
      <c r="Z4743" s="14">
        <f t="shared" si="1472"/>
        <v>0</v>
      </c>
      <c r="AA4743" s="14">
        <f t="shared" si="1473"/>
        <v>0</v>
      </c>
      <c r="AB4743" s="14">
        <f t="shared" si="1475"/>
        <v>0</v>
      </c>
      <c r="AC4743" s="15">
        <f t="shared" si="1474"/>
        <v>840.6</v>
      </c>
      <c r="AD4743" s="48">
        <f>(ROUND(AC4743-AC4737,1)/AC4737)</f>
        <v>0.1113167636171338</v>
      </c>
    </row>
    <row r="4744" spans="1:30">
      <c r="A4744" s="99" t="s">
        <v>831</v>
      </c>
      <c r="B4744" s="87"/>
      <c r="C4744" s="21" t="s">
        <v>2</v>
      </c>
      <c r="D4744" s="12">
        <v>61</v>
      </c>
      <c r="E4744" s="12">
        <v>0</v>
      </c>
      <c r="F4744" s="12">
        <v>122</v>
      </c>
      <c r="G4744" s="12">
        <v>0</v>
      </c>
      <c r="H4744" s="12">
        <v>0</v>
      </c>
      <c r="I4744" s="13">
        <v>35</v>
      </c>
      <c r="J4744" s="13">
        <v>35</v>
      </c>
      <c r="K4744" s="13">
        <v>37.5</v>
      </c>
      <c r="L4744" s="13">
        <v>37.5</v>
      </c>
      <c r="M4744" s="13">
        <v>0</v>
      </c>
      <c r="N4744" s="14">
        <f>D4744*$D$10</f>
        <v>79.3</v>
      </c>
      <c r="O4744" s="14">
        <f>E4744*$E$10</f>
        <v>0</v>
      </c>
      <c r="P4744" s="14">
        <f>F4744*$F$10</f>
        <v>183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166.52999999999997</v>
      </c>
      <c r="T4744" s="14">
        <f>(O4744/100)*(K4744*$J$10)</f>
        <v>0</v>
      </c>
      <c r="U4744" s="14">
        <f>(P4744/100)*(K4744*$K$10)+(P4744/100)*(L4744*$L$10)</f>
        <v>411.75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0"/>
        <v>245.82999999999998</v>
      </c>
      <c r="Y4744" s="14">
        <f t="shared" si="1471"/>
        <v>0</v>
      </c>
      <c r="Z4744" s="14">
        <f t="shared" si="1472"/>
        <v>594.75</v>
      </c>
      <c r="AA4744" s="14">
        <f t="shared" si="1473"/>
        <v>0</v>
      </c>
      <c r="AB4744" s="14">
        <f t="shared" si="1475"/>
        <v>0</v>
      </c>
      <c r="AC4744" s="15">
        <f t="shared" si="1474"/>
        <v>840.6</v>
      </c>
      <c r="AD4744" s="48">
        <f>(ROUND(AC4744-AC4737,1)/AC4737)</f>
        <v>0.1113167636171338</v>
      </c>
    </row>
    <row r="4745" spans="1:30">
      <c r="A4745" s="99" t="s">
        <v>832</v>
      </c>
      <c r="B4745" s="87"/>
      <c r="C4745" s="21" t="s">
        <v>3</v>
      </c>
      <c r="D4745" s="12">
        <v>61</v>
      </c>
      <c r="E4745" s="12">
        <v>0</v>
      </c>
      <c r="F4745" s="12">
        <v>0</v>
      </c>
      <c r="G4745" s="12">
        <v>122</v>
      </c>
      <c r="H4745" s="12">
        <v>0</v>
      </c>
      <c r="I4745" s="13">
        <v>35</v>
      </c>
      <c r="J4745" s="13">
        <v>35</v>
      </c>
      <c r="K4745" s="13">
        <v>0</v>
      </c>
      <c r="L4745" s="13">
        <v>75</v>
      </c>
      <c r="M4745" s="13">
        <v>0</v>
      </c>
      <c r="N4745" s="14">
        <f>D4745*$D$11</f>
        <v>79.3</v>
      </c>
      <c r="O4745" s="14">
        <f>E4745*$E$11</f>
        <v>0</v>
      </c>
      <c r="P4745" s="14">
        <f>F4745*$F$11</f>
        <v>0</v>
      </c>
      <c r="Q4745" s="14">
        <f>G4745*$G$11</f>
        <v>183</v>
      </c>
      <c r="R4745" s="14">
        <f>H4745*$H$11</f>
        <v>0</v>
      </c>
      <c r="S4745" s="14">
        <f>(N4745/100)*(I4745*$I$11)+(N4745/100)*(J4745*$J$11)</f>
        <v>166.52999999999997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411.75</v>
      </c>
      <c r="W4745" s="14">
        <f>(R4745/100)*(K4745*$K$11)+(R4745/100)*(L4745*$L$11)</f>
        <v>0</v>
      </c>
      <c r="X4745" s="14">
        <f t="shared" si="1470"/>
        <v>245.82999999999998</v>
      </c>
      <c r="Y4745" s="14">
        <f t="shared" si="1471"/>
        <v>0</v>
      </c>
      <c r="Z4745" s="14">
        <f t="shared" si="1472"/>
        <v>0</v>
      </c>
      <c r="AA4745" s="14">
        <f t="shared" si="1473"/>
        <v>594.75</v>
      </c>
      <c r="AB4745" s="14">
        <f t="shared" si="1475"/>
        <v>0</v>
      </c>
      <c r="AC4745" s="15">
        <f t="shared" si="1474"/>
        <v>840.6</v>
      </c>
      <c r="AD4745" s="48">
        <f>(ROUND(AC4745-AC4737,1)/AC4737)</f>
        <v>0.1113167636171338</v>
      </c>
    </row>
    <row r="4746" spans="1:30">
      <c r="A4746" s="99" t="s">
        <v>833</v>
      </c>
      <c r="B4746" s="87"/>
      <c r="C4746" s="21" t="s">
        <v>4</v>
      </c>
      <c r="D4746" s="12">
        <v>61</v>
      </c>
      <c r="E4746" s="12">
        <v>0</v>
      </c>
      <c r="F4746" s="12">
        <v>0</v>
      </c>
      <c r="G4746" s="12">
        <v>0</v>
      </c>
      <c r="H4746" s="12">
        <v>122</v>
      </c>
      <c r="I4746" s="13">
        <v>35</v>
      </c>
      <c r="J4746" s="13">
        <v>35</v>
      </c>
      <c r="K4746" s="13">
        <v>37.5</v>
      </c>
      <c r="L4746" s="13">
        <v>37.5</v>
      </c>
      <c r="M4746" s="13">
        <v>0</v>
      </c>
      <c r="N4746" s="14">
        <f>D4746*$D$12</f>
        <v>79.3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183</v>
      </c>
      <c r="S4746" s="14">
        <f>(N4746/100)*(I4746*$I$12)+(N4746/100)*(J4746*$J$12)</f>
        <v>166.52999999999997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411.75</v>
      </c>
      <c r="X4746" s="14">
        <f t="shared" si="1470"/>
        <v>245.82999999999998</v>
      </c>
      <c r="Y4746" s="14">
        <f t="shared" si="1471"/>
        <v>0</v>
      </c>
      <c r="Z4746" s="14">
        <f t="shared" si="1472"/>
        <v>0</v>
      </c>
      <c r="AA4746" s="14">
        <f t="shared" si="1473"/>
        <v>0</v>
      </c>
      <c r="AB4746" s="14">
        <f t="shared" si="1475"/>
        <v>594.75</v>
      </c>
      <c r="AC4746" s="15">
        <f t="shared" si="1474"/>
        <v>840.6</v>
      </c>
      <c r="AD4746" s="48">
        <f>(ROUND(AC4746-AC4737,1)/AC4737)</f>
        <v>0.1113167636171338</v>
      </c>
    </row>
    <row r="4747" spans="1:30">
      <c r="A4747" s="99" t="s">
        <v>834</v>
      </c>
      <c r="B4747" s="87"/>
      <c r="C4747" s="21" t="s">
        <v>327</v>
      </c>
      <c r="D4747" s="12">
        <v>122</v>
      </c>
      <c r="E4747" s="12">
        <v>0</v>
      </c>
      <c r="F4747" s="12">
        <v>0</v>
      </c>
      <c r="G4747" s="12">
        <v>0</v>
      </c>
      <c r="H4747" s="12">
        <v>0</v>
      </c>
      <c r="I4747" s="13">
        <v>35</v>
      </c>
      <c r="J4747" s="13">
        <v>35</v>
      </c>
      <c r="K4747" s="13">
        <v>0</v>
      </c>
      <c r="L4747" s="13">
        <v>0</v>
      </c>
      <c r="M4747" s="13">
        <v>65</v>
      </c>
      <c r="N4747" s="14">
        <f>D4747*$D$13</f>
        <v>183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741.15000000000009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0"/>
        <v>924.15000000000009</v>
      </c>
      <c r="Y4747" s="14">
        <f t="shared" si="1471"/>
        <v>0</v>
      </c>
      <c r="Z4747" s="14">
        <f t="shared" si="1472"/>
        <v>0</v>
      </c>
      <c r="AA4747" s="14">
        <f t="shared" si="1473"/>
        <v>0</v>
      </c>
      <c r="AB4747" s="14">
        <f t="shared" si="1475"/>
        <v>0</v>
      </c>
      <c r="AC4747" s="15">
        <f t="shared" si="1474"/>
        <v>924.2</v>
      </c>
      <c r="AD4747" s="48">
        <f>(ROUND(AC4747-AC4737,1)/AC4737)</f>
        <v>0.22184029613960871</v>
      </c>
    </row>
    <row r="4748" spans="1:30">
      <c r="A4748" s="99" t="s">
        <v>835</v>
      </c>
      <c r="B4748" s="87"/>
      <c r="C4748" s="21" t="s">
        <v>328</v>
      </c>
      <c r="D4748" s="12">
        <v>122</v>
      </c>
      <c r="E4748" s="12">
        <v>0</v>
      </c>
      <c r="F4748" s="12">
        <v>0</v>
      </c>
      <c r="G4748" s="12">
        <v>0</v>
      </c>
      <c r="H4748" s="12">
        <v>0</v>
      </c>
      <c r="I4748" s="13">
        <v>35</v>
      </c>
      <c r="J4748" s="13">
        <v>35</v>
      </c>
      <c r="K4748" s="13">
        <v>65</v>
      </c>
      <c r="L4748" s="13">
        <v>0</v>
      </c>
      <c r="M4748" s="13">
        <v>0</v>
      </c>
      <c r="N4748" s="14">
        <f>D4748*$D$14</f>
        <v>183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741.15000000000009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0"/>
        <v>924.15000000000009</v>
      </c>
      <c r="Y4748" s="14">
        <f t="shared" si="1471"/>
        <v>0</v>
      </c>
      <c r="Z4748" s="14">
        <f t="shared" si="1472"/>
        <v>0</v>
      </c>
      <c r="AA4748" s="14">
        <f t="shared" si="1473"/>
        <v>0</v>
      </c>
      <c r="AB4748" s="14">
        <f t="shared" si="1475"/>
        <v>0</v>
      </c>
      <c r="AC4748" s="15">
        <f t="shared" si="1474"/>
        <v>924.2</v>
      </c>
      <c r="AD4748" s="48">
        <f>(ROUND(AC4748-AC4737,1)/AC4737)</f>
        <v>0.22184029613960871</v>
      </c>
    </row>
    <row r="4749" spans="1:30">
      <c r="A4749" s="99"/>
      <c r="B4749" s="87"/>
      <c r="C4749" s="21" t="s">
        <v>329</v>
      </c>
      <c r="D4749" s="12">
        <v>122</v>
      </c>
      <c r="E4749" s="12">
        <v>0</v>
      </c>
      <c r="F4749" s="12">
        <v>0</v>
      </c>
      <c r="G4749" s="12">
        <v>0</v>
      </c>
      <c r="H4749" s="12">
        <v>0</v>
      </c>
      <c r="I4749" s="13">
        <v>35</v>
      </c>
      <c r="J4749" s="13">
        <v>35</v>
      </c>
      <c r="K4749" s="13">
        <v>0</v>
      </c>
      <c r="L4749" s="13">
        <v>65</v>
      </c>
      <c r="M4749" s="13">
        <v>0</v>
      </c>
      <c r="N4749" s="14">
        <f>D4749*$D$15</f>
        <v>183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741.15000000000009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0"/>
        <v>924.15000000000009</v>
      </c>
      <c r="Y4749" s="14">
        <f t="shared" si="1471"/>
        <v>0</v>
      </c>
      <c r="Z4749" s="14">
        <f t="shared" si="1472"/>
        <v>0</v>
      </c>
      <c r="AA4749" s="14">
        <f t="shared" si="1473"/>
        <v>0</v>
      </c>
      <c r="AB4749" s="14">
        <f t="shared" si="1475"/>
        <v>0</v>
      </c>
      <c r="AC4749" s="15">
        <f t="shared" si="1474"/>
        <v>924.2</v>
      </c>
      <c r="AD4749" s="48">
        <f>(ROUND(AC4749-AC4737,1)/AC4737)</f>
        <v>0.22184029613960871</v>
      </c>
    </row>
    <row r="4750" spans="1:30">
      <c r="A4750" s="99"/>
      <c r="B4750" s="87"/>
      <c r="C4750" s="21" t="s">
        <v>325</v>
      </c>
      <c r="D4750" s="12">
        <v>122</v>
      </c>
      <c r="E4750" s="12">
        <v>0</v>
      </c>
      <c r="F4750" s="12">
        <v>0</v>
      </c>
      <c r="G4750" s="12">
        <v>0</v>
      </c>
      <c r="H4750" s="12">
        <v>0</v>
      </c>
      <c r="I4750" s="13">
        <v>35</v>
      </c>
      <c r="J4750" s="13">
        <v>62</v>
      </c>
      <c r="K4750" s="13">
        <v>0</v>
      </c>
      <c r="L4750" s="13">
        <v>0</v>
      </c>
      <c r="M4750" s="13">
        <v>0</v>
      </c>
      <c r="N4750" s="14">
        <f>D4750*$D$16</f>
        <v>195.20000000000002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612.92800000000011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0"/>
        <v>808.12800000000016</v>
      </c>
      <c r="Y4750" s="14">
        <f t="shared" si="1471"/>
        <v>0</v>
      </c>
      <c r="Z4750" s="14">
        <f t="shared" si="1472"/>
        <v>0</v>
      </c>
      <c r="AA4750" s="14">
        <f t="shared" si="1473"/>
        <v>0</v>
      </c>
      <c r="AB4750" s="14">
        <f t="shared" si="1475"/>
        <v>0</v>
      </c>
      <c r="AC4750" s="15">
        <f t="shared" si="1474"/>
        <v>808.1</v>
      </c>
      <c r="AD4750" s="48">
        <f>(ROUND(AC4750-AC4737,1)/AC4737)</f>
        <v>6.8350079323109478E-2</v>
      </c>
    </row>
    <row r="4751" spans="1:30">
      <c r="A4751" s="99"/>
      <c r="B4751" s="87"/>
      <c r="C4751" s="21" t="s">
        <v>326</v>
      </c>
      <c r="D4751" s="12">
        <v>122</v>
      </c>
      <c r="E4751" s="12">
        <v>0</v>
      </c>
      <c r="F4751" s="12">
        <v>0</v>
      </c>
      <c r="G4751" s="12">
        <v>0</v>
      </c>
      <c r="H4751" s="12">
        <v>0</v>
      </c>
      <c r="I4751" s="13">
        <v>62</v>
      </c>
      <c r="J4751" s="13">
        <v>35</v>
      </c>
      <c r="K4751" s="13">
        <v>0</v>
      </c>
      <c r="L4751" s="13">
        <v>0</v>
      </c>
      <c r="M4751" s="13">
        <v>0</v>
      </c>
      <c r="N4751" s="14">
        <f>D4751*$D$17</f>
        <v>195.20000000000002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612.92800000000011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0"/>
        <v>808.12800000000016</v>
      </c>
      <c r="Y4751" s="14">
        <f t="shared" si="1471"/>
        <v>0</v>
      </c>
      <c r="Z4751" s="14">
        <f t="shared" si="1472"/>
        <v>0</v>
      </c>
      <c r="AA4751" s="14">
        <f t="shared" si="1473"/>
        <v>0</v>
      </c>
      <c r="AB4751" s="14">
        <f t="shared" si="1475"/>
        <v>0</v>
      </c>
      <c r="AC4751" s="15">
        <f t="shared" si="1474"/>
        <v>808.1</v>
      </c>
      <c r="AD4751" s="48">
        <f>(ROUND(AC4751-AC4737,1)/AC4737)</f>
        <v>6.8350079323109478E-2</v>
      </c>
    </row>
    <row r="4752" spans="1:30">
      <c r="A4752" s="106" t="s">
        <v>0</v>
      </c>
      <c r="B4752" s="88" t="s">
        <v>203</v>
      </c>
      <c r="C4752" s="50" t="s">
        <v>243</v>
      </c>
      <c r="D4752" s="11">
        <v>112</v>
      </c>
      <c r="E4752" s="11">
        <v>0</v>
      </c>
      <c r="F4752" s="11">
        <v>0</v>
      </c>
      <c r="G4752" s="11">
        <v>0</v>
      </c>
      <c r="H4752" s="11">
        <v>0</v>
      </c>
      <c r="I4752" s="51">
        <v>20</v>
      </c>
      <c r="J4752" s="51">
        <v>60</v>
      </c>
      <c r="K4752" s="51">
        <v>0</v>
      </c>
      <c r="L4752" s="51">
        <v>0</v>
      </c>
      <c r="M4752" s="51">
        <v>0</v>
      </c>
      <c r="N4752" s="52">
        <f>D4752*$D$3</f>
        <v>224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537.6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ref="X4752:X4857" si="1476">N4752+S4752</f>
        <v>761.6</v>
      </c>
      <c r="Y4752" s="52">
        <f t="shared" ref="Y4752:Y4857" si="1477">O4752+T4752</f>
        <v>0</v>
      </c>
      <c r="Z4752" s="52">
        <f t="shared" ref="Z4752:Z4857" si="1478">P4752+U4752</f>
        <v>0</v>
      </c>
      <c r="AA4752" s="52">
        <f t="shared" ref="AA4752:AA4857" si="1479">Q4752+V4752</f>
        <v>0</v>
      </c>
      <c r="AB4752" s="52">
        <f t="shared" si="1475"/>
        <v>0</v>
      </c>
      <c r="AC4752" s="53">
        <f>ROUND(X4752+Y4752+Z4752+AA4752+AB4752,1)</f>
        <v>761.6</v>
      </c>
      <c r="AD4752" s="58">
        <v>0</v>
      </c>
    </row>
    <row r="4753" spans="1:30">
      <c r="A4753" s="99" t="s">
        <v>802</v>
      </c>
      <c r="B4753" s="89">
        <v>8</v>
      </c>
      <c r="C4753" s="21" t="s">
        <v>324</v>
      </c>
      <c r="D4753" s="12">
        <v>112</v>
      </c>
      <c r="E4753" s="12">
        <v>0</v>
      </c>
      <c r="F4753" s="12">
        <v>0</v>
      </c>
      <c r="G4753" s="12">
        <v>0</v>
      </c>
      <c r="H4753" s="12">
        <v>0</v>
      </c>
      <c r="I4753" s="13">
        <v>35</v>
      </c>
      <c r="J4753" s="13">
        <v>75</v>
      </c>
      <c r="K4753" s="13">
        <v>0</v>
      </c>
      <c r="L4753" s="13">
        <v>0</v>
      </c>
      <c r="M4753" s="13">
        <v>0</v>
      </c>
      <c r="N4753" s="14">
        <f>D4753*$D$4</f>
        <v>179.20000000000002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689.92000000000007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6"/>
        <v>869.12000000000012</v>
      </c>
      <c r="Y4753" s="14">
        <f t="shared" si="1477"/>
        <v>0</v>
      </c>
      <c r="Z4753" s="14">
        <f t="shared" si="1478"/>
        <v>0</v>
      </c>
      <c r="AA4753" s="14">
        <f t="shared" si="1479"/>
        <v>0</v>
      </c>
      <c r="AB4753" s="14">
        <f t="shared" ref="AB4753:AB4769" si="1480">R4753+W4753</f>
        <v>0</v>
      </c>
      <c r="AC4753" s="15">
        <f>ROUND(X4753+Y4753+Z4753+AA4753+AB4753,1)</f>
        <v>869.1</v>
      </c>
      <c r="AD4753" s="48">
        <f>(ROUND(AC4753-AC4752,1)/AC4752)</f>
        <v>0.14115021008403361</v>
      </c>
    </row>
    <row r="4754" spans="1:30">
      <c r="A4754" s="99" t="s">
        <v>803</v>
      </c>
      <c r="B4754" s="89">
        <v>12</v>
      </c>
      <c r="C4754" s="21" t="s">
        <v>836</v>
      </c>
      <c r="D4754" s="12">
        <v>112</v>
      </c>
      <c r="E4754" s="12">
        <v>0</v>
      </c>
      <c r="F4754" s="12">
        <v>0</v>
      </c>
      <c r="G4754" s="12">
        <v>0</v>
      </c>
      <c r="H4754" s="12">
        <v>0</v>
      </c>
      <c r="I4754" s="13">
        <v>20</v>
      </c>
      <c r="J4754" s="13">
        <v>60</v>
      </c>
      <c r="K4754" s="13">
        <v>0</v>
      </c>
      <c r="L4754" s="13">
        <v>0</v>
      </c>
      <c r="M4754" s="13">
        <v>0</v>
      </c>
      <c r="N4754" s="14">
        <f>D4754*$D$5</f>
        <v>224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501.76000000000005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6"/>
        <v>725.76</v>
      </c>
      <c r="Y4754" s="14">
        <f t="shared" si="1477"/>
        <v>0</v>
      </c>
      <c r="Z4754" s="14">
        <f t="shared" si="1478"/>
        <v>0</v>
      </c>
      <c r="AA4754" s="14">
        <f t="shared" si="1479"/>
        <v>0</v>
      </c>
      <c r="AB4754" s="14">
        <f t="shared" si="1480"/>
        <v>0</v>
      </c>
      <c r="AC4754" s="15">
        <f t="shared" ref="AC4754:AC4766" si="1481">ROUND(X4754+Y4754+Z4754+AA4754+AB4754,1)</f>
        <v>725.8</v>
      </c>
      <c r="AD4754" s="48">
        <f>(ROUND(AC4754-AC4752,1)/AC4752)</f>
        <v>-4.7006302521008396E-2</v>
      </c>
    </row>
    <row r="4755" spans="1:30">
      <c r="A4755" s="99" t="s">
        <v>804</v>
      </c>
      <c r="B4755" s="89">
        <v>0</v>
      </c>
      <c r="C4755" s="21" t="s">
        <v>337</v>
      </c>
      <c r="D4755" s="12">
        <v>112</v>
      </c>
      <c r="E4755" s="12">
        <v>0</v>
      </c>
      <c r="F4755" s="12">
        <v>0</v>
      </c>
      <c r="G4755" s="12">
        <v>0</v>
      </c>
      <c r="H4755" s="12">
        <v>0</v>
      </c>
      <c r="I4755" s="13">
        <v>20</v>
      </c>
      <c r="J4755" s="13">
        <v>60</v>
      </c>
      <c r="K4755" s="13">
        <v>0</v>
      </c>
      <c r="L4755" s="13">
        <v>0</v>
      </c>
      <c r="M4755" s="13">
        <v>0</v>
      </c>
      <c r="N4755" s="14">
        <f>D4755*$D$6</f>
        <v>224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501.76000000000005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6"/>
        <v>725.76</v>
      </c>
      <c r="Y4755" s="14">
        <f t="shared" si="1477"/>
        <v>0</v>
      </c>
      <c r="Z4755" s="14">
        <f t="shared" si="1478"/>
        <v>0</v>
      </c>
      <c r="AA4755" s="14">
        <f t="shared" si="1479"/>
        <v>0</v>
      </c>
      <c r="AB4755" s="14">
        <f t="shared" si="1480"/>
        <v>0</v>
      </c>
      <c r="AC4755" s="15">
        <f t="shared" si="1481"/>
        <v>725.8</v>
      </c>
      <c r="AD4755" s="48">
        <f>(ROUND(AC4755-AC4752,1)/AC4752)</f>
        <v>-4.7006302521008396E-2</v>
      </c>
    </row>
    <row r="4756" spans="1:30">
      <c r="A4756" s="99" t="s">
        <v>805</v>
      </c>
      <c r="B4756" s="89">
        <v>0</v>
      </c>
      <c r="C4756" s="21" t="s">
        <v>338</v>
      </c>
      <c r="D4756" s="12">
        <v>112</v>
      </c>
      <c r="E4756" s="12">
        <v>0</v>
      </c>
      <c r="F4756" s="12">
        <v>0</v>
      </c>
      <c r="G4756" s="12">
        <v>0</v>
      </c>
      <c r="H4756" s="12">
        <v>0</v>
      </c>
      <c r="I4756" s="13">
        <v>20</v>
      </c>
      <c r="J4756" s="13">
        <v>60</v>
      </c>
      <c r="K4756" s="13">
        <v>0</v>
      </c>
      <c r="L4756" s="13">
        <v>0</v>
      </c>
      <c r="M4756" s="13">
        <v>0</v>
      </c>
      <c r="N4756" s="14">
        <f>D4756*$D$7</f>
        <v>224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501.76000000000005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6"/>
        <v>725.76</v>
      </c>
      <c r="Y4756" s="14">
        <f t="shared" si="1477"/>
        <v>0</v>
      </c>
      <c r="Z4756" s="14">
        <f t="shared" si="1478"/>
        <v>0</v>
      </c>
      <c r="AA4756" s="14">
        <f t="shared" si="1479"/>
        <v>0</v>
      </c>
      <c r="AB4756" s="14">
        <f t="shared" si="1480"/>
        <v>0</v>
      </c>
      <c r="AC4756" s="15">
        <f t="shared" si="1481"/>
        <v>725.8</v>
      </c>
      <c r="AD4756" s="48">
        <f>(ROUND(AC4756-AC4752,1)/AC4752)</f>
        <v>-4.7006302521008396E-2</v>
      </c>
    </row>
    <row r="4757" spans="1:30">
      <c r="A4757" s="99" t="s">
        <v>655</v>
      </c>
      <c r="B4757" s="89"/>
      <c r="C4757" s="21" t="s">
        <v>339</v>
      </c>
      <c r="D4757" s="12">
        <v>112</v>
      </c>
      <c r="E4757" s="12">
        <v>0</v>
      </c>
      <c r="F4757" s="12">
        <v>0</v>
      </c>
      <c r="G4757" s="12">
        <v>0</v>
      </c>
      <c r="H4757" s="12">
        <v>0</v>
      </c>
      <c r="I4757" s="13">
        <v>20</v>
      </c>
      <c r="J4757" s="13">
        <v>60</v>
      </c>
      <c r="K4757" s="13">
        <v>0</v>
      </c>
      <c r="L4757" s="13">
        <v>0</v>
      </c>
      <c r="M4757" s="13">
        <v>0</v>
      </c>
      <c r="N4757" s="14">
        <f>D4757*$D$8</f>
        <v>224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501.76000000000005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6"/>
        <v>725.76</v>
      </c>
      <c r="Y4757" s="14">
        <f t="shared" si="1477"/>
        <v>0</v>
      </c>
      <c r="Z4757" s="14">
        <f t="shared" si="1478"/>
        <v>0</v>
      </c>
      <c r="AA4757" s="14">
        <f t="shared" si="1479"/>
        <v>0</v>
      </c>
      <c r="AB4757" s="14">
        <f t="shared" si="1480"/>
        <v>0</v>
      </c>
      <c r="AC4757" s="15">
        <f t="shared" si="1481"/>
        <v>725.8</v>
      </c>
      <c r="AD4757" s="48">
        <f>(ROUND(AC4757-AC4752,1)/AC4752)</f>
        <v>-4.7006302521008396E-2</v>
      </c>
    </row>
    <row r="4758" spans="1:30">
      <c r="A4758" s="99" t="s">
        <v>596</v>
      </c>
      <c r="B4758" s="89"/>
      <c r="C4758" s="21" t="s">
        <v>1</v>
      </c>
      <c r="D4758" s="12">
        <v>56</v>
      </c>
      <c r="E4758" s="12">
        <v>112</v>
      </c>
      <c r="F4758" s="12">
        <v>0</v>
      </c>
      <c r="G4758" s="12">
        <v>0</v>
      </c>
      <c r="H4758" s="12">
        <v>0</v>
      </c>
      <c r="I4758" s="13">
        <v>20</v>
      </c>
      <c r="J4758" s="13">
        <v>60</v>
      </c>
      <c r="K4758" s="13">
        <v>85</v>
      </c>
      <c r="L4758" s="13">
        <v>0</v>
      </c>
      <c r="M4758" s="13">
        <v>0</v>
      </c>
      <c r="N4758" s="14">
        <f>D4758*$D$9</f>
        <v>72.8</v>
      </c>
      <c r="O4758" s="14">
        <f>E4758*$E$9</f>
        <v>168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174.72</v>
      </c>
      <c r="T4758" s="14">
        <f>(O4758/100)*(K4758*$K$9)</f>
        <v>428.4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6"/>
        <v>247.51999999999998</v>
      </c>
      <c r="Y4758" s="14">
        <f t="shared" si="1477"/>
        <v>596.4</v>
      </c>
      <c r="Z4758" s="14">
        <f t="shared" si="1478"/>
        <v>0</v>
      </c>
      <c r="AA4758" s="14">
        <f t="shared" si="1479"/>
        <v>0</v>
      </c>
      <c r="AB4758" s="14">
        <f t="shared" si="1480"/>
        <v>0</v>
      </c>
      <c r="AC4758" s="15">
        <f t="shared" si="1481"/>
        <v>843.9</v>
      </c>
      <c r="AD4758" s="48">
        <f>(ROUND(AC4758-AC4752,1)/AC4752)</f>
        <v>0.10806197478991596</v>
      </c>
    </row>
    <row r="4759" spans="1:30">
      <c r="A4759" s="99" t="s">
        <v>831</v>
      </c>
      <c r="B4759" s="89"/>
      <c r="C4759" s="21" t="s">
        <v>2</v>
      </c>
      <c r="D4759" s="12">
        <v>56</v>
      </c>
      <c r="E4759" s="12">
        <v>0</v>
      </c>
      <c r="F4759" s="12">
        <v>112</v>
      </c>
      <c r="G4759" s="12">
        <v>0</v>
      </c>
      <c r="H4759" s="12">
        <v>0</v>
      </c>
      <c r="I4759" s="13">
        <v>20</v>
      </c>
      <c r="J4759" s="13">
        <v>60</v>
      </c>
      <c r="K4759" s="13">
        <v>42.5</v>
      </c>
      <c r="L4759" s="13">
        <v>42.5</v>
      </c>
      <c r="M4759" s="13">
        <v>0</v>
      </c>
      <c r="N4759" s="14">
        <f>D4759*$D$10</f>
        <v>72.8</v>
      </c>
      <c r="O4759" s="14">
        <f>E4759*$E$10</f>
        <v>0</v>
      </c>
      <c r="P4759" s="14">
        <f>F4759*$F$10</f>
        <v>168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174.72</v>
      </c>
      <c r="T4759" s="14">
        <f>(O4759/100)*(K4759*$J$10)</f>
        <v>0</v>
      </c>
      <c r="U4759" s="14">
        <f>(P4759/100)*(K4759*$K$10)+(P4759/100)*(L4759*$L$10)</f>
        <v>428.4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6"/>
        <v>247.51999999999998</v>
      </c>
      <c r="Y4759" s="14">
        <f t="shared" si="1477"/>
        <v>0</v>
      </c>
      <c r="Z4759" s="14">
        <f t="shared" si="1478"/>
        <v>596.4</v>
      </c>
      <c r="AA4759" s="14">
        <f t="shared" si="1479"/>
        <v>0</v>
      </c>
      <c r="AB4759" s="14">
        <f t="shared" si="1480"/>
        <v>0</v>
      </c>
      <c r="AC4759" s="15">
        <f t="shared" si="1481"/>
        <v>843.9</v>
      </c>
      <c r="AD4759" s="48">
        <f>(ROUND(AC4759-AC4752,1)/AC4752)</f>
        <v>0.10806197478991596</v>
      </c>
    </row>
    <row r="4760" spans="1:30">
      <c r="A4760" s="99" t="s">
        <v>832</v>
      </c>
      <c r="B4760" s="89"/>
      <c r="C4760" s="21" t="s">
        <v>3</v>
      </c>
      <c r="D4760" s="12">
        <v>56</v>
      </c>
      <c r="E4760" s="12">
        <v>0</v>
      </c>
      <c r="F4760" s="12">
        <v>0</v>
      </c>
      <c r="G4760" s="12">
        <v>112</v>
      </c>
      <c r="H4760" s="12">
        <v>0</v>
      </c>
      <c r="I4760" s="13">
        <v>20</v>
      </c>
      <c r="J4760" s="13">
        <v>60</v>
      </c>
      <c r="K4760" s="13">
        <v>0</v>
      </c>
      <c r="L4760" s="13">
        <v>85</v>
      </c>
      <c r="M4760" s="13">
        <v>0</v>
      </c>
      <c r="N4760" s="14">
        <f>D4760*$D$11</f>
        <v>72.8</v>
      </c>
      <c r="O4760" s="14">
        <f>E4760*$E$11</f>
        <v>0</v>
      </c>
      <c r="P4760" s="14">
        <f>F4760*$F$11</f>
        <v>0</v>
      </c>
      <c r="Q4760" s="14">
        <f>G4760*$G$11</f>
        <v>168</v>
      </c>
      <c r="R4760" s="14">
        <f>H4760*$H$11</f>
        <v>0</v>
      </c>
      <c r="S4760" s="14">
        <f>(N4760/100)*(I4760*$I$11)+(N4760/100)*(J4760*$J$11)</f>
        <v>174.72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428.4</v>
      </c>
      <c r="W4760" s="14">
        <f>(R4760/100)*(K4760*$K$11)+(R4760/100)*(L4760*$L$11)</f>
        <v>0</v>
      </c>
      <c r="X4760" s="14">
        <f t="shared" si="1476"/>
        <v>247.51999999999998</v>
      </c>
      <c r="Y4760" s="14">
        <f t="shared" si="1477"/>
        <v>0</v>
      </c>
      <c r="Z4760" s="14">
        <f t="shared" si="1478"/>
        <v>0</v>
      </c>
      <c r="AA4760" s="14">
        <f t="shared" si="1479"/>
        <v>596.4</v>
      </c>
      <c r="AB4760" s="14">
        <f t="shared" si="1480"/>
        <v>0</v>
      </c>
      <c r="AC4760" s="15">
        <f t="shared" si="1481"/>
        <v>843.9</v>
      </c>
      <c r="AD4760" s="48">
        <f>(ROUND(AC4760-AC4752,1)/AC4752)</f>
        <v>0.10806197478991596</v>
      </c>
    </row>
    <row r="4761" spans="1:30">
      <c r="A4761" s="99" t="s">
        <v>833</v>
      </c>
      <c r="B4761" s="89"/>
      <c r="C4761" s="21" t="s">
        <v>4</v>
      </c>
      <c r="D4761" s="12">
        <v>56</v>
      </c>
      <c r="E4761" s="12">
        <v>0</v>
      </c>
      <c r="F4761" s="12">
        <v>0</v>
      </c>
      <c r="G4761" s="12">
        <v>0</v>
      </c>
      <c r="H4761" s="12">
        <v>112</v>
      </c>
      <c r="I4761" s="13">
        <v>20</v>
      </c>
      <c r="J4761" s="13">
        <v>60</v>
      </c>
      <c r="K4761" s="13">
        <v>42.5</v>
      </c>
      <c r="L4761" s="13">
        <v>42.5</v>
      </c>
      <c r="M4761" s="13">
        <v>0</v>
      </c>
      <c r="N4761" s="14">
        <f>D4761*$D$12</f>
        <v>72.8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168</v>
      </c>
      <c r="S4761" s="14">
        <f>(N4761/100)*(I4761*$I$12)+(N4761/100)*(J4761*$J$12)</f>
        <v>174.72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428.4</v>
      </c>
      <c r="X4761" s="14">
        <f t="shared" si="1476"/>
        <v>247.51999999999998</v>
      </c>
      <c r="Y4761" s="14">
        <f t="shared" si="1477"/>
        <v>0</v>
      </c>
      <c r="Z4761" s="14">
        <f t="shared" si="1478"/>
        <v>0</v>
      </c>
      <c r="AA4761" s="14">
        <f t="shared" si="1479"/>
        <v>0</v>
      </c>
      <c r="AB4761" s="14">
        <f t="shared" si="1480"/>
        <v>596.4</v>
      </c>
      <c r="AC4761" s="15">
        <f t="shared" si="1481"/>
        <v>843.9</v>
      </c>
      <c r="AD4761" s="48">
        <f>(ROUND(AC4761-AC4752,1)/AC4752)</f>
        <v>0.10806197478991596</v>
      </c>
    </row>
    <row r="4762" spans="1:30">
      <c r="A4762" s="99" t="s">
        <v>834</v>
      </c>
      <c r="B4762" s="89"/>
      <c r="C4762" s="21" t="s">
        <v>327</v>
      </c>
      <c r="D4762" s="12">
        <v>112</v>
      </c>
      <c r="E4762" s="12">
        <v>0</v>
      </c>
      <c r="F4762" s="12">
        <v>0</v>
      </c>
      <c r="G4762" s="12">
        <v>0</v>
      </c>
      <c r="H4762" s="12">
        <v>0</v>
      </c>
      <c r="I4762" s="13">
        <v>20</v>
      </c>
      <c r="J4762" s="13">
        <v>60</v>
      </c>
      <c r="K4762" s="13">
        <v>0</v>
      </c>
      <c r="L4762" s="13">
        <v>0</v>
      </c>
      <c r="M4762" s="13">
        <v>70</v>
      </c>
      <c r="N4762" s="14">
        <f>D4762*$D$13</f>
        <v>168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756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6"/>
        <v>924</v>
      </c>
      <c r="Y4762" s="14">
        <f t="shared" si="1477"/>
        <v>0</v>
      </c>
      <c r="Z4762" s="14">
        <f t="shared" si="1478"/>
        <v>0</v>
      </c>
      <c r="AA4762" s="14">
        <f t="shared" si="1479"/>
        <v>0</v>
      </c>
      <c r="AB4762" s="14">
        <f t="shared" si="1480"/>
        <v>0</v>
      </c>
      <c r="AC4762" s="15">
        <f t="shared" si="1481"/>
        <v>924</v>
      </c>
      <c r="AD4762" s="48">
        <f>(ROUND(AC4762-AC4752,1)/AC4752)</f>
        <v>0.21323529411764705</v>
      </c>
    </row>
    <row r="4763" spans="1:30">
      <c r="A4763" s="99" t="s">
        <v>835</v>
      </c>
      <c r="B4763" s="89"/>
      <c r="C4763" s="21" t="s">
        <v>328</v>
      </c>
      <c r="D4763" s="12">
        <v>112</v>
      </c>
      <c r="E4763" s="12">
        <v>0</v>
      </c>
      <c r="F4763" s="12">
        <v>0</v>
      </c>
      <c r="G4763" s="12">
        <v>0</v>
      </c>
      <c r="H4763" s="12">
        <v>0</v>
      </c>
      <c r="I4763" s="13">
        <v>20</v>
      </c>
      <c r="J4763" s="13">
        <v>60</v>
      </c>
      <c r="K4763" s="13">
        <v>70</v>
      </c>
      <c r="L4763" s="13">
        <v>0</v>
      </c>
      <c r="M4763" s="13">
        <v>0</v>
      </c>
      <c r="N4763" s="14">
        <f>D4763*$D$14</f>
        <v>168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756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6"/>
        <v>924</v>
      </c>
      <c r="Y4763" s="14">
        <f t="shared" si="1477"/>
        <v>0</v>
      </c>
      <c r="Z4763" s="14">
        <f t="shared" si="1478"/>
        <v>0</v>
      </c>
      <c r="AA4763" s="14">
        <f t="shared" si="1479"/>
        <v>0</v>
      </c>
      <c r="AB4763" s="14">
        <f t="shared" si="1480"/>
        <v>0</v>
      </c>
      <c r="AC4763" s="15">
        <f t="shared" si="1481"/>
        <v>924</v>
      </c>
      <c r="AD4763" s="48">
        <f>(ROUND(AC4763-AC4752,1)/AC4752)</f>
        <v>0.21323529411764705</v>
      </c>
    </row>
    <row r="4764" spans="1:30">
      <c r="A4764" s="99"/>
      <c r="B4764" s="89"/>
      <c r="C4764" s="21" t="s">
        <v>329</v>
      </c>
      <c r="D4764" s="12">
        <v>112</v>
      </c>
      <c r="E4764" s="12">
        <v>0</v>
      </c>
      <c r="F4764" s="12">
        <v>0</v>
      </c>
      <c r="G4764" s="12">
        <v>0</v>
      </c>
      <c r="H4764" s="12">
        <v>0</v>
      </c>
      <c r="I4764" s="13">
        <v>20</v>
      </c>
      <c r="J4764" s="13">
        <v>60</v>
      </c>
      <c r="K4764" s="13">
        <v>0</v>
      </c>
      <c r="L4764" s="13">
        <v>70</v>
      </c>
      <c r="M4764" s="13">
        <v>0</v>
      </c>
      <c r="N4764" s="14">
        <f>D4764*$D$15</f>
        <v>168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756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6"/>
        <v>924</v>
      </c>
      <c r="Y4764" s="14">
        <f t="shared" si="1477"/>
        <v>0</v>
      </c>
      <c r="Z4764" s="14">
        <f t="shared" si="1478"/>
        <v>0</v>
      </c>
      <c r="AA4764" s="14">
        <f t="shared" si="1479"/>
        <v>0</v>
      </c>
      <c r="AB4764" s="14">
        <f t="shared" si="1480"/>
        <v>0</v>
      </c>
      <c r="AC4764" s="15">
        <f t="shared" si="1481"/>
        <v>924</v>
      </c>
      <c r="AD4764" s="48">
        <f>(ROUND(AC4764-AC4752,1)/AC4752)</f>
        <v>0.21323529411764705</v>
      </c>
    </row>
    <row r="4765" spans="1:30">
      <c r="A4765" s="99"/>
      <c r="B4765" s="89"/>
      <c r="C4765" s="21" t="s">
        <v>325</v>
      </c>
      <c r="D4765" s="12">
        <v>112</v>
      </c>
      <c r="E4765" s="12">
        <v>0</v>
      </c>
      <c r="F4765" s="12">
        <v>0</v>
      </c>
      <c r="G4765" s="12">
        <v>0</v>
      </c>
      <c r="H4765" s="12">
        <v>0</v>
      </c>
      <c r="I4765" s="13">
        <v>20</v>
      </c>
      <c r="J4765" s="13">
        <v>83</v>
      </c>
      <c r="K4765" s="13">
        <v>0</v>
      </c>
      <c r="L4765" s="13">
        <v>0</v>
      </c>
      <c r="M4765" s="13">
        <v>0</v>
      </c>
      <c r="N4765" s="14">
        <f>D4765*$D$16</f>
        <v>179.20000000000002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705.15200000000016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6"/>
        <v>884.3520000000002</v>
      </c>
      <c r="Y4765" s="14">
        <f t="shared" si="1477"/>
        <v>0</v>
      </c>
      <c r="Z4765" s="14">
        <f t="shared" si="1478"/>
        <v>0</v>
      </c>
      <c r="AA4765" s="14">
        <f t="shared" si="1479"/>
        <v>0</v>
      </c>
      <c r="AB4765" s="14">
        <f t="shared" si="1480"/>
        <v>0</v>
      </c>
      <c r="AC4765" s="15">
        <f t="shared" si="1481"/>
        <v>884.4</v>
      </c>
      <c r="AD4765" s="48">
        <f>(ROUND(AC4765-AC4752,1)/AC4752)</f>
        <v>0.16123949579831931</v>
      </c>
    </row>
    <row r="4766" spans="1:30">
      <c r="A4766" s="99"/>
      <c r="B4766" s="89"/>
      <c r="C4766" s="21" t="s">
        <v>326</v>
      </c>
      <c r="D4766" s="12">
        <v>112</v>
      </c>
      <c r="E4766" s="12">
        <v>0</v>
      </c>
      <c r="F4766" s="12">
        <v>0</v>
      </c>
      <c r="G4766" s="12">
        <v>0</v>
      </c>
      <c r="H4766" s="12">
        <v>0</v>
      </c>
      <c r="I4766" s="13">
        <v>55</v>
      </c>
      <c r="J4766" s="13">
        <v>60</v>
      </c>
      <c r="K4766" s="13">
        <v>0</v>
      </c>
      <c r="L4766" s="13">
        <v>0</v>
      </c>
      <c r="M4766" s="13">
        <v>0</v>
      </c>
      <c r="N4766" s="14">
        <f>D4766*$D$17</f>
        <v>179.20000000000002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551.04000000000008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6"/>
        <v>730.24000000000012</v>
      </c>
      <c r="Y4766" s="14">
        <f t="shared" si="1477"/>
        <v>0</v>
      </c>
      <c r="Z4766" s="14">
        <f t="shared" si="1478"/>
        <v>0</v>
      </c>
      <c r="AA4766" s="14">
        <f t="shared" si="1479"/>
        <v>0</v>
      </c>
      <c r="AB4766" s="14">
        <f t="shared" si="1480"/>
        <v>0</v>
      </c>
      <c r="AC4766" s="15">
        <f t="shared" si="1481"/>
        <v>730.2</v>
      </c>
      <c r="AD4766" s="48">
        <f>(ROUND(AC4766-AC4752,1)/AC4752)</f>
        <v>-4.1228991596638655E-2</v>
      </c>
    </row>
    <row r="4767" spans="1:30">
      <c r="A4767" s="106" t="s">
        <v>0</v>
      </c>
      <c r="B4767" s="90" t="s">
        <v>204</v>
      </c>
      <c r="C4767" s="50" t="s">
        <v>241</v>
      </c>
      <c r="D4767" s="11">
        <v>145</v>
      </c>
      <c r="E4767" s="11">
        <v>0</v>
      </c>
      <c r="F4767" s="11">
        <v>0</v>
      </c>
      <c r="G4767" s="11">
        <v>0</v>
      </c>
      <c r="H4767" s="11">
        <v>0</v>
      </c>
      <c r="I4767" s="51">
        <v>60</v>
      </c>
      <c r="J4767" s="51">
        <v>0</v>
      </c>
      <c r="K4767" s="51">
        <v>0</v>
      </c>
      <c r="L4767" s="51">
        <v>0</v>
      </c>
      <c r="M4767" s="51">
        <v>0</v>
      </c>
      <c r="N4767" s="52">
        <f>D4767*$D$3</f>
        <v>290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0</v>
      </c>
      <c r="S4767" s="52">
        <f>(N4767/100)*(I4767*$I$3)+(N4767/100)*(J4767*$J$3)</f>
        <v>522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6"/>
        <v>812</v>
      </c>
      <c r="Y4767" s="52">
        <f t="shared" si="1477"/>
        <v>0</v>
      </c>
      <c r="Z4767" s="52">
        <f t="shared" si="1478"/>
        <v>0</v>
      </c>
      <c r="AA4767" s="52">
        <f t="shared" si="1479"/>
        <v>0</v>
      </c>
      <c r="AB4767" s="52">
        <f t="shared" si="1480"/>
        <v>0</v>
      </c>
      <c r="AC4767" s="53">
        <f>ROUND(X4767+Y4767+Z4767+AA4767+AB4767,1)</f>
        <v>812</v>
      </c>
      <c r="AD4767" s="58"/>
    </row>
    <row r="4768" spans="1:30">
      <c r="A4768" s="99" t="s">
        <v>802</v>
      </c>
      <c r="B4768" s="91">
        <v>40</v>
      </c>
      <c r="C4768" s="21" t="s">
        <v>324</v>
      </c>
      <c r="D4768" s="12">
        <v>145</v>
      </c>
      <c r="E4768" s="12">
        <v>0</v>
      </c>
      <c r="F4768" s="12">
        <v>0</v>
      </c>
      <c r="G4768" s="12">
        <v>0</v>
      </c>
      <c r="H4768" s="12">
        <v>0</v>
      </c>
      <c r="I4768" s="13">
        <v>70</v>
      </c>
      <c r="J4768" s="13">
        <v>18</v>
      </c>
      <c r="K4768" s="13">
        <v>0</v>
      </c>
      <c r="L4768" s="13">
        <v>0</v>
      </c>
      <c r="M4768" s="13">
        <v>0</v>
      </c>
      <c r="N4768" s="14">
        <f>D4768*$D$4</f>
        <v>232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0</v>
      </c>
      <c r="S4768" s="14">
        <f>(N4768/100)*(I4768*$I$4)+(N4768/100)*(J4768*$J$4)</f>
        <v>714.56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si="1476"/>
        <v>946.56</v>
      </c>
      <c r="Y4768" s="14">
        <f t="shared" si="1477"/>
        <v>0</v>
      </c>
      <c r="Z4768" s="14">
        <f t="shared" si="1478"/>
        <v>0</v>
      </c>
      <c r="AA4768" s="14">
        <f t="shared" si="1479"/>
        <v>0</v>
      </c>
      <c r="AB4768" s="14">
        <f t="shared" si="1480"/>
        <v>0</v>
      </c>
      <c r="AC4768" s="15">
        <f>ROUND(X4768+Y4768+Z4768+AA4768+AB4768,1)</f>
        <v>946.6</v>
      </c>
      <c r="AD4768" s="48">
        <f>(ROUND(AC4768-AC4767,1)/AC4767)</f>
        <v>0.16576354679802954</v>
      </c>
    </row>
    <row r="4769" spans="1:30">
      <c r="A4769" s="99" t="s">
        <v>803</v>
      </c>
      <c r="B4769" s="91">
        <v>0</v>
      </c>
      <c r="C4769" s="21" t="s">
        <v>836</v>
      </c>
      <c r="D4769" s="12">
        <v>145</v>
      </c>
      <c r="E4769" s="12">
        <v>0</v>
      </c>
      <c r="F4769" s="12">
        <v>0</v>
      </c>
      <c r="G4769" s="12">
        <v>0</v>
      </c>
      <c r="H4769" s="12">
        <v>0</v>
      </c>
      <c r="I4769" s="13">
        <v>60</v>
      </c>
      <c r="J4769" s="13">
        <v>0</v>
      </c>
      <c r="K4769" s="13">
        <v>0</v>
      </c>
      <c r="L4769" s="13">
        <v>0</v>
      </c>
      <c r="M4769" s="13">
        <v>0</v>
      </c>
      <c r="N4769" s="14">
        <f>D4769*$D$5</f>
        <v>290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0</v>
      </c>
      <c r="S4769" s="14">
        <f>(N4769/100)*(I4769*$I$5)+(N4769/100)*(J4769*$J$5)</f>
        <v>487.2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6"/>
        <v>777.2</v>
      </c>
      <c r="Y4769" s="14">
        <f t="shared" si="1477"/>
        <v>0</v>
      </c>
      <c r="Z4769" s="14">
        <f t="shared" si="1478"/>
        <v>0</v>
      </c>
      <c r="AA4769" s="14">
        <f t="shared" si="1479"/>
        <v>0</v>
      </c>
      <c r="AB4769" s="14">
        <f t="shared" si="1480"/>
        <v>0</v>
      </c>
      <c r="AC4769" s="15">
        <f t="shared" ref="AC4769:AC4781" si="1482">ROUND(X4769+Y4769+Z4769+AA4769+AB4769,1)</f>
        <v>777.2</v>
      </c>
      <c r="AD4769" s="48">
        <f>(ROUND(AC4769-AC4767,1)/AC4767)</f>
        <v>-4.2857142857142851E-2</v>
      </c>
    </row>
    <row r="4770" spans="1:30">
      <c r="A4770" s="99" t="s">
        <v>804</v>
      </c>
      <c r="B4770" s="91">
        <v>0</v>
      </c>
      <c r="C4770" s="21" t="s">
        <v>337</v>
      </c>
      <c r="D4770" s="12">
        <v>145</v>
      </c>
      <c r="E4770" s="12">
        <v>0</v>
      </c>
      <c r="F4770" s="12">
        <v>0</v>
      </c>
      <c r="G4770" s="12">
        <v>0</v>
      </c>
      <c r="H4770" s="12">
        <v>0</v>
      </c>
      <c r="I4770" s="13">
        <v>60</v>
      </c>
      <c r="J4770" s="13">
        <v>0</v>
      </c>
      <c r="K4770" s="13">
        <v>0</v>
      </c>
      <c r="L4770" s="13">
        <v>0</v>
      </c>
      <c r="M4770" s="13">
        <v>0</v>
      </c>
      <c r="N4770" s="14">
        <f>D4770*$D$6</f>
        <v>290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0</v>
      </c>
      <c r="S4770" s="14">
        <f>(N4770/100)*(I4770*$I$6)+(N4770/100)*(J4770*$J$6)</f>
        <v>487.2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6"/>
        <v>777.2</v>
      </c>
      <c r="Y4770" s="14">
        <f t="shared" si="1477"/>
        <v>0</v>
      </c>
      <c r="Z4770" s="14">
        <f t="shared" si="1478"/>
        <v>0</v>
      </c>
      <c r="AA4770" s="14">
        <f t="shared" si="1479"/>
        <v>0</v>
      </c>
      <c r="AB4770" s="14">
        <f t="shared" ref="AB4770:AB4781" si="1483">R4770+W4770</f>
        <v>0</v>
      </c>
      <c r="AC4770" s="15">
        <f t="shared" si="1482"/>
        <v>777.2</v>
      </c>
      <c r="AD4770" s="48">
        <f>(ROUND(AC4770-AC4767,1)/AC4767)</f>
        <v>-4.2857142857142851E-2</v>
      </c>
    </row>
    <row r="4771" spans="1:30">
      <c r="A4771" s="99" t="s">
        <v>805</v>
      </c>
      <c r="B4771" s="91">
        <v>0</v>
      </c>
      <c r="C4771" s="21" t="s">
        <v>338</v>
      </c>
      <c r="D4771" s="12">
        <v>145</v>
      </c>
      <c r="E4771" s="12">
        <v>0</v>
      </c>
      <c r="F4771" s="12">
        <v>0</v>
      </c>
      <c r="G4771" s="12">
        <v>0</v>
      </c>
      <c r="H4771" s="12">
        <v>0</v>
      </c>
      <c r="I4771" s="13">
        <v>60</v>
      </c>
      <c r="J4771" s="13">
        <v>0</v>
      </c>
      <c r="K4771" s="13">
        <v>0</v>
      </c>
      <c r="L4771" s="13">
        <v>0</v>
      </c>
      <c r="M4771" s="13">
        <v>0</v>
      </c>
      <c r="N4771" s="14">
        <f>D4771*$D$7</f>
        <v>290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0</v>
      </c>
      <c r="S4771" s="14">
        <f>(N4771/100)*(I4771*$I$7)+(N4771/100)*(J4771*$J$7)</f>
        <v>487.2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6"/>
        <v>777.2</v>
      </c>
      <c r="Y4771" s="14">
        <f t="shared" si="1477"/>
        <v>0</v>
      </c>
      <c r="Z4771" s="14">
        <f t="shared" si="1478"/>
        <v>0</v>
      </c>
      <c r="AA4771" s="14">
        <f t="shared" si="1479"/>
        <v>0</v>
      </c>
      <c r="AB4771" s="14">
        <f t="shared" si="1483"/>
        <v>0</v>
      </c>
      <c r="AC4771" s="15">
        <f t="shared" si="1482"/>
        <v>777.2</v>
      </c>
      <c r="AD4771" s="48">
        <f>(ROUND(AC4771-AC4767,1)/AC4767)</f>
        <v>-4.2857142857142851E-2</v>
      </c>
    </row>
    <row r="4772" spans="1:30">
      <c r="A4772" s="99" t="s">
        <v>655</v>
      </c>
      <c r="B4772" s="91"/>
      <c r="C4772" s="21" t="s">
        <v>339</v>
      </c>
      <c r="D4772" s="12">
        <v>145</v>
      </c>
      <c r="E4772" s="12">
        <v>0</v>
      </c>
      <c r="F4772" s="12">
        <v>0</v>
      </c>
      <c r="G4772" s="12">
        <v>0</v>
      </c>
      <c r="H4772" s="12">
        <v>0</v>
      </c>
      <c r="I4772" s="13">
        <v>60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D4772*$D$8</f>
        <v>290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0</v>
      </c>
      <c r="S4772" s="14">
        <f>(N4772/100)*(I4772*$I$8)+(N4772/100)*(J4772*$J$8)</f>
        <v>487.2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6"/>
        <v>777.2</v>
      </c>
      <c r="Y4772" s="14">
        <f t="shared" si="1477"/>
        <v>0</v>
      </c>
      <c r="Z4772" s="14">
        <f t="shared" si="1478"/>
        <v>0</v>
      </c>
      <c r="AA4772" s="14">
        <f t="shared" si="1479"/>
        <v>0</v>
      </c>
      <c r="AB4772" s="14">
        <f t="shared" si="1483"/>
        <v>0</v>
      </c>
      <c r="AC4772" s="15">
        <f t="shared" si="1482"/>
        <v>777.2</v>
      </c>
      <c r="AD4772" s="48">
        <f>(ROUND(AC4772-AC4767,1)/AC4767)</f>
        <v>-4.2857142857142851E-2</v>
      </c>
    </row>
    <row r="4773" spans="1:30">
      <c r="A4773" s="99" t="s">
        <v>596</v>
      </c>
      <c r="B4773" s="91"/>
      <c r="C4773" s="21" t="s">
        <v>1</v>
      </c>
      <c r="D4773" s="12">
        <v>73</v>
      </c>
      <c r="E4773" s="12">
        <v>145</v>
      </c>
      <c r="F4773" s="12">
        <v>0</v>
      </c>
      <c r="G4773" s="12">
        <v>0</v>
      </c>
      <c r="H4773" s="12">
        <v>0</v>
      </c>
      <c r="I4773" s="13">
        <v>60</v>
      </c>
      <c r="J4773" s="13">
        <v>0</v>
      </c>
      <c r="K4773" s="13">
        <v>64</v>
      </c>
      <c r="L4773" s="13">
        <v>0</v>
      </c>
      <c r="M4773" s="13">
        <v>0</v>
      </c>
      <c r="N4773" s="14">
        <f>D4773*$D$9</f>
        <v>94.9</v>
      </c>
      <c r="O4773" s="14">
        <f>E4773*$E$9</f>
        <v>217.5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170.82000000000002</v>
      </c>
      <c r="T4773" s="14">
        <f>(O4773/100)*(K4773*$K$9)</f>
        <v>417.59999999999997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6"/>
        <v>265.72000000000003</v>
      </c>
      <c r="Y4773" s="14">
        <f t="shared" si="1477"/>
        <v>635.09999999999991</v>
      </c>
      <c r="Z4773" s="14">
        <f t="shared" si="1478"/>
        <v>0</v>
      </c>
      <c r="AA4773" s="14">
        <f t="shared" si="1479"/>
        <v>0</v>
      </c>
      <c r="AB4773" s="14">
        <f t="shared" si="1483"/>
        <v>0</v>
      </c>
      <c r="AC4773" s="15">
        <f t="shared" si="1482"/>
        <v>900.8</v>
      </c>
      <c r="AD4773" s="48">
        <f>(ROUND(AC4773-AC4767,1)/AC4767)</f>
        <v>0.10935960591133005</v>
      </c>
    </row>
    <row r="4774" spans="1:30">
      <c r="A4774" s="99" t="s">
        <v>831</v>
      </c>
      <c r="B4774" s="91"/>
      <c r="C4774" s="21" t="s">
        <v>2</v>
      </c>
      <c r="D4774" s="12">
        <v>73</v>
      </c>
      <c r="E4774" s="12">
        <v>0</v>
      </c>
      <c r="F4774" s="12">
        <v>145</v>
      </c>
      <c r="G4774" s="12">
        <v>0</v>
      </c>
      <c r="H4774" s="12">
        <v>0</v>
      </c>
      <c r="I4774" s="13">
        <v>60</v>
      </c>
      <c r="J4774" s="13">
        <v>0</v>
      </c>
      <c r="K4774" s="13">
        <v>32</v>
      </c>
      <c r="L4774" s="13">
        <v>32</v>
      </c>
      <c r="M4774" s="13">
        <v>0</v>
      </c>
      <c r="N4774" s="14">
        <f>D4774*$D$10</f>
        <v>94.9</v>
      </c>
      <c r="O4774" s="14">
        <f>E4774*$E$10</f>
        <v>0</v>
      </c>
      <c r="P4774" s="14">
        <f>F4774*$F$10</f>
        <v>217.5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170.82000000000002</v>
      </c>
      <c r="T4774" s="14">
        <f>(O4774/100)*(K4774*$J$10)</f>
        <v>0</v>
      </c>
      <c r="U4774" s="14">
        <f>(P4774/100)*(K4774*$K$10)+(P4774/100)*(L4774*$L$10)</f>
        <v>417.59999999999997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6"/>
        <v>265.72000000000003</v>
      </c>
      <c r="Y4774" s="14">
        <f t="shared" si="1477"/>
        <v>0</v>
      </c>
      <c r="Z4774" s="14">
        <f t="shared" si="1478"/>
        <v>635.09999999999991</v>
      </c>
      <c r="AA4774" s="14">
        <f t="shared" si="1479"/>
        <v>0</v>
      </c>
      <c r="AB4774" s="14">
        <f t="shared" si="1483"/>
        <v>0</v>
      </c>
      <c r="AC4774" s="15">
        <f t="shared" si="1482"/>
        <v>900.8</v>
      </c>
      <c r="AD4774" s="48">
        <f>(ROUND(AC4774-AC4767,1)/AC4767)</f>
        <v>0.10935960591133005</v>
      </c>
    </row>
    <row r="4775" spans="1:30">
      <c r="A4775" s="99" t="s">
        <v>832</v>
      </c>
      <c r="B4775" s="91"/>
      <c r="C4775" s="21" t="s">
        <v>3</v>
      </c>
      <c r="D4775" s="12">
        <v>73</v>
      </c>
      <c r="E4775" s="12">
        <v>0</v>
      </c>
      <c r="F4775" s="12">
        <v>0</v>
      </c>
      <c r="G4775" s="12">
        <v>145</v>
      </c>
      <c r="H4775" s="12">
        <v>0</v>
      </c>
      <c r="I4775" s="13">
        <v>60</v>
      </c>
      <c r="J4775" s="13">
        <v>0</v>
      </c>
      <c r="K4775" s="13">
        <v>0</v>
      </c>
      <c r="L4775" s="13">
        <v>64</v>
      </c>
      <c r="M4775" s="13">
        <v>0</v>
      </c>
      <c r="N4775" s="14">
        <f>D4775*$D$11</f>
        <v>94.9</v>
      </c>
      <c r="O4775" s="14">
        <f>E4775*$E$11</f>
        <v>0</v>
      </c>
      <c r="P4775" s="14">
        <f>F4775*$F$11</f>
        <v>0</v>
      </c>
      <c r="Q4775" s="14">
        <f>G4775*$G$11</f>
        <v>217.5</v>
      </c>
      <c r="R4775" s="14">
        <f>H4775*$H$11</f>
        <v>0</v>
      </c>
      <c r="S4775" s="14">
        <f>(N4775/100)*(I4775*$I$11)+(N4775/100)*(J4775*$J$11)</f>
        <v>170.82000000000002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417.59999999999997</v>
      </c>
      <c r="W4775" s="14">
        <f>(R4775/100)*(K4775*$K$11)+(R4775/100)*(L4775*$L$11)</f>
        <v>0</v>
      </c>
      <c r="X4775" s="14">
        <f t="shared" si="1476"/>
        <v>265.72000000000003</v>
      </c>
      <c r="Y4775" s="14">
        <f t="shared" si="1477"/>
        <v>0</v>
      </c>
      <c r="Z4775" s="14">
        <f t="shared" si="1478"/>
        <v>0</v>
      </c>
      <c r="AA4775" s="14">
        <f t="shared" si="1479"/>
        <v>635.09999999999991</v>
      </c>
      <c r="AB4775" s="14">
        <f t="shared" si="1483"/>
        <v>0</v>
      </c>
      <c r="AC4775" s="15">
        <f t="shared" si="1482"/>
        <v>900.8</v>
      </c>
      <c r="AD4775" s="48">
        <f>(ROUND(AC4775-AC4767,1)/AC4767)</f>
        <v>0.10935960591133005</v>
      </c>
    </row>
    <row r="4776" spans="1:30">
      <c r="A4776" s="99" t="s">
        <v>833</v>
      </c>
      <c r="B4776" s="91"/>
      <c r="C4776" s="21" t="s">
        <v>4</v>
      </c>
      <c r="D4776" s="12">
        <v>73</v>
      </c>
      <c r="E4776" s="12">
        <v>0</v>
      </c>
      <c r="F4776" s="12">
        <v>0</v>
      </c>
      <c r="G4776" s="12">
        <v>0</v>
      </c>
      <c r="H4776" s="12">
        <v>145</v>
      </c>
      <c r="I4776" s="13">
        <v>60</v>
      </c>
      <c r="J4776" s="13">
        <v>0</v>
      </c>
      <c r="K4776" s="13">
        <v>32</v>
      </c>
      <c r="L4776" s="13">
        <v>32</v>
      </c>
      <c r="M4776" s="13">
        <v>0</v>
      </c>
      <c r="N4776" s="14">
        <f>D4776*$D$12</f>
        <v>94.9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217.5</v>
      </c>
      <c r="S4776" s="14">
        <f>(N4776/100)*(I4776*$I$12)+(N4776/100)*(J4776*$J$12)</f>
        <v>170.82000000000002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417.59999999999997</v>
      </c>
      <c r="X4776" s="14">
        <f t="shared" si="1476"/>
        <v>265.72000000000003</v>
      </c>
      <c r="Y4776" s="14">
        <f t="shared" si="1477"/>
        <v>0</v>
      </c>
      <c r="Z4776" s="14">
        <f t="shared" si="1478"/>
        <v>0</v>
      </c>
      <c r="AA4776" s="14">
        <f t="shared" si="1479"/>
        <v>0</v>
      </c>
      <c r="AB4776" s="14">
        <f t="shared" si="1483"/>
        <v>635.09999999999991</v>
      </c>
      <c r="AC4776" s="15">
        <f t="shared" si="1482"/>
        <v>900.8</v>
      </c>
      <c r="AD4776" s="48">
        <f>(ROUND(AC4776-AC4767,1)/AC4767)</f>
        <v>0.10935960591133005</v>
      </c>
    </row>
    <row r="4777" spans="1:30">
      <c r="A4777" s="99" t="s">
        <v>834</v>
      </c>
      <c r="B4777" s="91"/>
      <c r="C4777" s="21" t="s">
        <v>327</v>
      </c>
      <c r="D4777" s="12">
        <v>145</v>
      </c>
      <c r="E4777" s="12">
        <v>0</v>
      </c>
      <c r="F4777" s="12">
        <v>0</v>
      </c>
      <c r="G4777" s="12">
        <v>0</v>
      </c>
      <c r="H4777" s="12">
        <v>0</v>
      </c>
      <c r="I4777" s="13">
        <v>60</v>
      </c>
      <c r="J4777" s="13">
        <v>0</v>
      </c>
      <c r="K4777" s="13">
        <v>0</v>
      </c>
      <c r="L4777" s="13">
        <v>0</v>
      </c>
      <c r="M4777" s="13">
        <v>60</v>
      </c>
      <c r="N4777" s="14">
        <f>D4777*$D$13</f>
        <v>217.5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0</v>
      </c>
      <c r="S4777" s="14">
        <f>(N4777/100)*(I4777*$I$14)+(N4777/100)*(J4777*$J$14)+(N4777/100)*(M4777*$M$14)</f>
        <v>782.99999999999989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0</v>
      </c>
      <c r="X4777" s="14">
        <f t="shared" si="1476"/>
        <v>1000.4999999999999</v>
      </c>
      <c r="Y4777" s="14">
        <f t="shared" si="1477"/>
        <v>0</v>
      </c>
      <c r="Z4777" s="14">
        <f t="shared" si="1478"/>
        <v>0</v>
      </c>
      <c r="AA4777" s="14">
        <f t="shared" si="1479"/>
        <v>0</v>
      </c>
      <c r="AB4777" s="14">
        <f t="shared" si="1483"/>
        <v>0</v>
      </c>
      <c r="AC4777" s="15">
        <f t="shared" si="1482"/>
        <v>1000.5</v>
      </c>
      <c r="AD4777" s="48">
        <f>(ROUND(AC4777-AC4767,1)/AC4767)</f>
        <v>0.23214285714285715</v>
      </c>
    </row>
    <row r="4778" spans="1:30">
      <c r="A4778" s="99" t="s">
        <v>835</v>
      </c>
      <c r="B4778" s="91"/>
      <c r="C4778" s="21" t="s">
        <v>328</v>
      </c>
      <c r="D4778" s="12">
        <v>145</v>
      </c>
      <c r="E4778" s="12">
        <v>0</v>
      </c>
      <c r="F4778" s="12">
        <v>0</v>
      </c>
      <c r="G4778" s="12">
        <v>0</v>
      </c>
      <c r="H4778" s="12">
        <v>0</v>
      </c>
      <c r="I4778" s="13">
        <v>60</v>
      </c>
      <c r="J4778" s="13">
        <v>0</v>
      </c>
      <c r="K4778" s="13">
        <v>60</v>
      </c>
      <c r="L4778" s="13">
        <v>0</v>
      </c>
      <c r="M4778" s="13">
        <v>0</v>
      </c>
      <c r="N4778" s="14">
        <f>D4778*$D$14</f>
        <v>217.5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782.99999999999989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6"/>
        <v>1000.4999999999999</v>
      </c>
      <c r="Y4778" s="14">
        <f t="shared" si="1477"/>
        <v>0</v>
      </c>
      <c r="Z4778" s="14">
        <f t="shared" si="1478"/>
        <v>0</v>
      </c>
      <c r="AA4778" s="14">
        <f t="shared" si="1479"/>
        <v>0</v>
      </c>
      <c r="AB4778" s="14">
        <f t="shared" si="1483"/>
        <v>0</v>
      </c>
      <c r="AC4778" s="15">
        <f t="shared" si="1482"/>
        <v>1000.5</v>
      </c>
      <c r="AD4778" s="48">
        <f>(ROUND(AC4778-AC4767,1)/AC4767)</f>
        <v>0.23214285714285715</v>
      </c>
    </row>
    <row r="4779" spans="1:30">
      <c r="A4779" s="99"/>
      <c r="B4779" s="91"/>
      <c r="C4779" s="21" t="s">
        <v>329</v>
      </c>
      <c r="D4779" s="12">
        <v>145</v>
      </c>
      <c r="E4779" s="12">
        <v>0</v>
      </c>
      <c r="F4779" s="12">
        <v>0</v>
      </c>
      <c r="G4779" s="12">
        <v>0</v>
      </c>
      <c r="H4779" s="12">
        <v>0</v>
      </c>
      <c r="I4779" s="13">
        <v>60</v>
      </c>
      <c r="J4779" s="13">
        <v>0</v>
      </c>
      <c r="K4779" s="13">
        <v>0</v>
      </c>
      <c r="L4779" s="13">
        <v>60</v>
      </c>
      <c r="M4779" s="13">
        <v>0</v>
      </c>
      <c r="N4779" s="14">
        <f>D4779*$D$15</f>
        <v>217.5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782.99999999999989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6"/>
        <v>1000.4999999999999</v>
      </c>
      <c r="Y4779" s="14">
        <f t="shared" si="1477"/>
        <v>0</v>
      </c>
      <c r="Z4779" s="14">
        <f t="shared" si="1478"/>
        <v>0</v>
      </c>
      <c r="AA4779" s="14">
        <f t="shared" si="1479"/>
        <v>0</v>
      </c>
      <c r="AB4779" s="14">
        <f t="shared" si="1483"/>
        <v>0</v>
      </c>
      <c r="AC4779" s="15">
        <f t="shared" si="1482"/>
        <v>1000.5</v>
      </c>
      <c r="AD4779" s="48">
        <f>(ROUND(AC4779-AC4767,1)/AC4767)</f>
        <v>0.23214285714285715</v>
      </c>
    </row>
    <row r="4780" spans="1:30">
      <c r="A4780" s="99"/>
      <c r="B4780" s="91"/>
      <c r="C4780" s="21" t="s">
        <v>325</v>
      </c>
      <c r="D4780" s="12">
        <v>145</v>
      </c>
      <c r="E4780" s="12">
        <v>0</v>
      </c>
      <c r="F4780" s="12">
        <v>0</v>
      </c>
      <c r="G4780" s="12">
        <v>0</v>
      </c>
      <c r="H4780" s="12">
        <v>0</v>
      </c>
      <c r="I4780" s="13">
        <v>60</v>
      </c>
      <c r="J4780" s="13">
        <v>38</v>
      </c>
      <c r="K4780" s="13">
        <v>0</v>
      </c>
      <c r="L4780" s="13">
        <v>0</v>
      </c>
      <c r="M4780" s="13">
        <v>0</v>
      </c>
      <c r="N4780" s="14">
        <f>D4780*$D$16</f>
        <v>232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0</v>
      </c>
      <c r="S4780" s="14">
        <f>(N4780/100)*(I4780*$I$16)+(N4780/100)*(J4780*$J$16)</f>
        <v>535.91999999999996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6"/>
        <v>767.92</v>
      </c>
      <c r="Y4780" s="14">
        <f t="shared" si="1477"/>
        <v>0</v>
      </c>
      <c r="Z4780" s="14">
        <f t="shared" si="1478"/>
        <v>0</v>
      </c>
      <c r="AA4780" s="14">
        <f t="shared" si="1479"/>
        <v>0</v>
      </c>
      <c r="AB4780" s="14">
        <f t="shared" si="1483"/>
        <v>0</v>
      </c>
      <c r="AC4780" s="15">
        <f t="shared" si="1482"/>
        <v>767.9</v>
      </c>
      <c r="AD4780" s="48">
        <f>(ROUND(AC4780-AC4767,1)/AC4767)</f>
        <v>-5.4310344827586211E-2</v>
      </c>
    </row>
    <row r="4781" spans="1:30">
      <c r="A4781" s="99"/>
      <c r="B4781" s="91"/>
      <c r="C4781" s="21" t="s">
        <v>326</v>
      </c>
      <c r="D4781" s="12">
        <v>145</v>
      </c>
      <c r="E4781" s="12">
        <v>0</v>
      </c>
      <c r="F4781" s="12">
        <v>0</v>
      </c>
      <c r="G4781" s="12">
        <v>0</v>
      </c>
      <c r="H4781" s="12">
        <v>0</v>
      </c>
      <c r="I4781" s="13">
        <v>74</v>
      </c>
      <c r="J4781" s="13">
        <v>0</v>
      </c>
      <c r="K4781" s="13">
        <v>0</v>
      </c>
      <c r="L4781" s="13">
        <v>0</v>
      </c>
      <c r="M4781" s="13">
        <v>0</v>
      </c>
      <c r="N4781" s="14">
        <f>D4781*$D$17</f>
        <v>232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0</v>
      </c>
      <c r="S4781" s="14">
        <f>(N4781/100)*(I4781*$I$17)+(N4781/100)*(J4781*$J$17)</f>
        <v>772.56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6"/>
        <v>1004.56</v>
      </c>
      <c r="Y4781" s="14">
        <f t="shared" si="1477"/>
        <v>0</v>
      </c>
      <c r="Z4781" s="14">
        <f t="shared" si="1478"/>
        <v>0</v>
      </c>
      <c r="AA4781" s="14">
        <f t="shared" si="1479"/>
        <v>0</v>
      </c>
      <c r="AB4781" s="14">
        <f t="shared" si="1483"/>
        <v>0</v>
      </c>
      <c r="AC4781" s="15">
        <f t="shared" si="1482"/>
        <v>1004.6</v>
      </c>
      <c r="AD4781" s="48">
        <f>(ROUND(AC4781-AC4767,1)/AC4767)</f>
        <v>0.23719211822660097</v>
      </c>
    </row>
    <row r="4782" spans="1:30">
      <c r="A4782" s="106" t="s">
        <v>0</v>
      </c>
      <c r="B4782" s="92" t="s">
        <v>228</v>
      </c>
      <c r="C4782" s="50" t="s">
        <v>241</v>
      </c>
      <c r="D4782" s="11">
        <v>124</v>
      </c>
      <c r="E4782" s="11">
        <v>0</v>
      </c>
      <c r="F4782" s="11">
        <v>0</v>
      </c>
      <c r="G4782" s="11">
        <v>0</v>
      </c>
      <c r="H4782" s="11">
        <v>80</v>
      </c>
      <c r="I4782" s="51">
        <v>20</v>
      </c>
      <c r="J4782" s="51">
        <v>30</v>
      </c>
      <c r="K4782" s="51">
        <v>0</v>
      </c>
      <c r="L4782" s="51">
        <v>25</v>
      </c>
      <c r="M4782" s="51">
        <v>0</v>
      </c>
      <c r="N4782" s="52">
        <f>D4782*$D$3</f>
        <v>248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160</v>
      </c>
      <c r="S4782" s="52">
        <f>(N4782/100)*(I4782*$I$3)+(N4782/100)*(J4782*$J$3)</f>
        <v>372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(R4782/100)*(K4782*$K$3)+(R4782/100)*(L4782*$L$3)</f>
        <v>120</v>
      </c>
      <c r="X4782" s="52">
        <f t="shared" si="1476"/>
        <v>620</v>
      </c>
      <c r="Y4782" s="52">
        <f t="shared" si="1477"/>
        <v>0</v>
      </c>
      <c r="Z4782" s="52">
        <f t="shared" si="1478"/>
        <v>0</v>
      </c>
      <c r="AA4782" s="52">
        <f t="shared" si="1479"/>
        <v>0</v>
      </c>
      <c r="AB4782" s="52">
        <f>R4782+W4782</f>
        <v>280</v>
      </c>
      <c r="AC4782" s="53">
        <f>ROUND(X4782+Y4782+Z4782+AA4782+AB4782,1)</f>
        <v>900</v>
      </c>
      <c r="AD4782" s="58"/>
    </row>
    <row r="4783" spans="1:30">
      <c r="A4783" s="99" t="s">
        <v>802</v>
      </c>
      <c r="B4783" s="93">
        <v>10</v>
      </c>
      <c r="C4783" s="21" t="s">
        <v>324</v>
      </c>
      <c r="D4783" s="12">
        <v>124</v>
      </c>
      <c r="E4783" s="12">
        <v>0</v>
      </c>
      <c r="F4783" s="12">
        <v>0</v>
      </c>
      <c r="G4783" s="12">
        <v>0</v>
      </c>
      <c r="H4783" s="12">
        <v>80</v>
      </c>
      <c r="I4783" s="13">
        <v>38</v>
      </c>
      <c r="J4783" s="13">
        <v>48</v>
      </c>
      <c r="K4783" s="13">
        <v>0</v>
      </c>
      <c r="L4783" s="13">
        <v>25</v>
      </c>
      <c r="M4783" s="13">
        <v>0</v>
      </c>
      <c r="N4783" s="14">
        <f>D4783*$D$4</f>
        <v>198.4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128</v>
      </c>
      <c r="S4783" s="14">
        <f>(N4783/100)*(I4783*$I$4)+(N4783/100)*(J4783*$J$4)</f>
        <v>597.18399999999997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96</v>
      </c>
      <c r="X4783" s="14">
        <f t="shared" ref="X4783:X4796" si="1484">N4783+S4783</f>
        <v>795.58399999999995</v>
      </c>
      <c r="Y4783" s="14">
        <f t="shared" ref="Y4783:Y4796" si="1485">O4783+T4783</f>
        <v>0</v>
      </c>
      <c r="Z4783" s="14">
        <f t="shared" ref="Z4783:Z4796" si="1486">P4783+U4783</f>
        <v>0</v>
      </c>
      <c r="AA4783" s="14">
        <f t="shared" ref="AA4783:AA4796" si="1487">Q4783+V4783</f>
        <v>0</v>
      </c>
      <c r="AB4783" s="14">
        <f>R4783+W4783</f>
        <v>224</v>
      </c>
      <c r="AC4783" s="15">
        <f>ROUND(X4783+Y4783+Z4783+AA4783+AB4783,1)</f>
        <v>1019.6</v>
      </c>
      <c r="AD4783" s="48">
        <f>(ROUND(AC4783-AC4782,1)/AC4782)</f>
        <v>0.13288888888888889</v>
      </c>
    </row>
    <row r="4784" spans="1:30">
      <c r="A4784" s="99" t="s">
        <v>803</v>
      </c>
      <c r="B4784" s="93">
        <v>12</v>
      </c>
      <c r="C4784" s="21" t="s">
        <v>836</v>
      </c>
      <c r="D4784" s="12">
        <v>124</v>
      </c>
      <c r="E4784" s="12">
        <v>0</v>
      </c>
      <c r="F4784" s="12">
        <v>0</v>
      </c>
      <c r="G4784" s="12">
        <v>0</v>
      </c>
      <c r="H4784" s="12">
        <v>80</v>
      </c>
      <c r="I4784" s="13">
        <v>20</v>
      </c>
      <c r="J4784" s="13">
        <v>30</v>
      </c>
      <c r="K4784" s="13">
        <v>0</v>
      </c>
      <c r="L4784" s="13">
        <v>25</v>
      </c>
      <c r="M4784" s="13">
        <v>0</v>
      </c>
      <c r="N4784" s="14">
        <f>D4784*$D$5</f>
        <v>248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160</v>
      </c>
      <c r="S4784" s="14">
        <f>(N4784/100)*(I4784*$I$5)+(N4784/100)*(J4784*$J$5)</f>
        <v>347.2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112</v>
      </c>
      <c r="X4784" s="14">
        <f t="shared" si="1484"/>
        <v>595.20000000000005</v>
      </c>
      <c r="Y4784" s="14">
        <f t="shared" si="1485"/>
        <v>0</v>
      </c>
      <c r="Z4784" s="14">
        <f t="shared" si="1486"/>
        <v>0</v>
      </c>
      <c r="AA4784" s="14">
        <f t="shared" si="1487"/>
        <v>0</v>
      </c>
      <c r="AB4784" s="14">
        <f>R4784+W4784</f>
        <v>272</v>
      </c>
      <c r="AC4784" s="15">
        <f t="shared" ref="AC4784:AC4796" si="1488">ROUND(X4784+Y4784+Z4784+AA4784+AB4784,1)</f>
        <v>867.2</v>
      </c>
      <c r="AD4784" s="48">
        <f>(ROUND(AC4784-AC4782,1)/AC4782)</f>
        <v>-3.6444444444444439E-2</v>
      </c>
    </row>
    <row r="4785" spans="1:30">
      <c r="A4785" s="99" t="s">
        <v>804</v>
      </c>
      <c r="B4785" s="93">
        <v>0</v>
      </c>
      <c r="C4785" s="21" t="s">
        <v>337</v>
      </c>
      <c r="D4785" s="12">
        <v>124</v>
      </c>
      <c r="E4785" s="12">
        <v>0</v>
      </c>
      <c r="F4785" s="12">
        <v>0</v>
      </c>
      <c r="G4785" s="12">
        <v>0</v>
      </c>
      <c r="H4785" s="12">
        <v>80</v>
      </c>
      <c r="I4785" s="13">
        <v>20</v>
      </c>
      <c r="J4785" s="13">
        <v>30</v>
      </c>
      <c r="K4785" s="13">
        <v>0</v>
      </c>
      <c r="L4785" s="13">
        <v>25</v>
      </c>
      <c r="M4785" s="13">
        <v>0</v>
      </c>
      <c r="N4785" s="14">
        <f>D4785*$D$6</f>
        <v>248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160</v>
      </c>
      <c r="S4785" s="14">
        <f>(N4785/100)*(I4785*$I$6)+(N4785/100)*(J4785*$J$6)</f>
        <v>347.2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112</v>
      </c>
      <c r="X4785" s="14">
        <f t="shared" si="1484"/>
        <v>595.20000000000005</v>
      </c>
      <c r="Y4785" s="14">
        <f t="shared" si="1485"/>
        <v>0</v>
      </c>
      <c r="Z4785" s="14">
        <f t="shared" si="1486"/>
        <v>0</v>
      </c>
      <c r="AA4785" s="14">
        <f t="shared" si="1487"/>
        <v>0</v>
      </c>
      <c r="AB4785" s="14">
        <f t="shared" ref="AB4785:AB4796" si="1489">R4785+W4785</f>
        <v>272</v>
      </c>
      <c r="AC4785" s="15">
        <f t="shared" si="1488"/>
        <v>867.2</v>
      </c>
      <c r="AD4785" s="48">
        <f>(ROUND(AC4785-AC4782,1)/AC4782)</f>
        <v>-3.6444444444444439E-2</v>
      </c>
    </row>
    <row r="4786" spans="1:30">
      <c r="A4786" s="99" t="s">
        <v>805</v>
      </c>
      <c r="B4786" s="93">
        <v>0</v>
      </c>
      <c r="C4786" s="21" t="s">
        <v>338</v>
      </c>
      <c r="D4786" s="12">
        <v>124</v>
      </c>
      <c r="E4786" s="12">
        <v>0</v>
      </c>
      <c r="F4786" s="12">
        <v>0</v>
      </c>
      <c r="G4786" s="12">
        <v>0</v>
      </c>
      <c r="H4786" s="12">
        <v>80</v>
      </c>
      <c r="I4786" s="13">
        <v>20</v>
      </c>
      <c r="J4786" s="13">
        <v>30</v>
      </c>
      <c r="K4786" s="13">
        <v>0</v>
      </c>
      <c r="L4786" s="13">
        <v>25</v>
      </c>
      <c r="M4786" s="13">
        <v>0</v>
      </c>
      <c r="N4786" s="14">
        <f>D4786*$D$7</f>
        <v>248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160</v>
      </c>
      <c r="S4786" s="14">
        <f>(N4786/100)*(I4786*$I$7)+(N4786/100)*(J4786*$J$7)</f>
        <v>347.2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112</v>
      </c>
      <c r="X4786" s="14">
        <f t="shared" si="1484"/>
        <v>595.20000000000005</v>
      </c>
      <c r="Y4786" s="14">
        <f t="shared" si="1485"/>
        <v>0</v>
      </c>
      <c r="Z4786" s="14">
        <f t="shared" si="1486"/>
        <v>0</v>
      </c>
      <c r="AA4786" s="14">
        <f t="shared" si="1487"/>
        <v>0</v>
      </c>
      <c r="AB4786" s="14">
        <f t="shared" si="1489"/>
        <v>272</v>
      </c>
      <c r="AC4786" s="15">
        <f t="shared" si="1488"/>
        <v>867.2</v>
      </c>
      <c r="AD4786" s="48">
        <f>(ROUND(AC4786-AC4782,1)/AC4782)</f>
        <v>-3.6444444444444439E-2</v>
      </c>
    </row>
    <row r="4787" spans="1:30">
      <c r="A4787" s="99" t="s">
        <v>655</v>
      </c>
      <c r="B4787" s="93"/>
      <c r="C4787" s="21" t="s">
        <v>339</v>
      </c>
      <c r="D4787" s="12">
        <v>124</v>
      </c>
      <c r="E4787" s="12">
        <v>0</v>
      </c>
      <c r="F4787" s="12">
        <v>0</v>
      </c>
      <c r="G4787" s="12">
        <v>0</v>
      </c>
      <c r="H4787" s="12">
        <v>80</v>
      </c>
      <c r="I4787" s="13">
        <v>20</v>
      </c>
      <c r="J4787" s="13">
        <v>30</v>
      </c>
      <c r="K4787" s="13">
        <v>0</v>
      </c>
      <c r="L4787" s="13">
        <v>25</v>
      </c>
      <c r="M4787" s="13">
        <v>0</v>
      </c>
      <c r="N4787" s="14">
        <f>D4787*$D$8</f>
        <v>248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160</v>
      </c>
      <c r="S4787" s="14">
        <f>(N4787/100)*(I4787*$I$8)+(N4787/100)*(J4787*$J$8)</f>
        <v>347.2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112</v>
      </c>
      <c r="X4787" s="14">
        <f t="shared" si="1484"/>
        <v>595.20000000000005</v>
      </c>
      <c r="Y4787" s="14">
        <f t="shared" si="1485"/>
        <v>0</v>
      </c>
      <c r="Z4787" s="14">
        <f t="shared" si="1486"/>
        <v>0</v>
      </c>
      <c r="AA4787" s="14">
        <f t="shared" si="1487"/>
        <v>0</v>
      </c>
      <c r="AB4787" s="14">
        <f t="shared" si="1489"/>
        <v>272</v>
      </c>
      <c r="AC4787" s="15">
        <f t="shared" si="1488"/>
        <v>867.2</v>
      </c>
      <c r="AD4787" s="48">
        <f>(ROUND(AC4787-AC4782,1)/AC4782)</f>
        <v>-3.6444444444444439E-2</v>
      </c>
    </row>
    <row r="4788" spans="1:30">
      <c r="A4788" s="99" t="s">
        <v>596</v>
      </c>
      <c r="B4788" s="93"/>
      <c r="C4788" s="21" t="s">
        <v>1</v>
      </c>
      <c r="D4788" s="12">
        <v>62</v>
      </c>
      <c r="E4788" s="12">
        <v>160</v>
      </c>
      <c r="F4788" s="12">
        <v>0</v>
      </c>
      <c r="G4788" s="12">
        <v>0</v>
      </c>
      <c r="H4788" s="12">
        <v>0</v>
      </c>
      <c r="I4788" s="13">
        <v>20</v>
      </c>
      <c r="J4788" s="13">
        <v>30</v>
      </c>
      <c r="K4788" s="13">
        <v>80</v>
      </c>
      <c r="L4788" s="13">
        <v>0</v>
      </c>
      <c r="M4788" s="13">
        <v>0</v>
      </c>
      <c r="N4788" s="14">
        <f>D4788*$D$9</f>
        <v>80.600000000000009</v>
      </c>
      <c r="O4788" s="14">
        <f>E4788*$E$9</f>
        <v>240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</f>
        <v>120.9</v>
      </c>
      <c r="T4788" s="14">
        <f>(O4788/100)*(K4788*$K$9)</f>
        <v>576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4"/>
        <v>201.5</v>
      </c>
      <c r="Y4788" s="14">
        <f t="shared" si="1485"/>
        <v>816</v>
      </c>
      <c r="Z4788" s="14">
        <f t="shared" si="1486"/>
        <v>0</v>
      </c>
      <c r="AA4788" s="14">
        <f t="shared" si="1487"/>
        <v>0</v>
      </c>
      <c r="AB4788" s="14">
        <f t="shared" si="1489"/>
        <v>0</v>
      </c>
      <c r="AC4788" s="15">
        <f t="shared" si="1488"/>
        <v>1017.5</v>
      </c>
      <c r="AD4788" s="48">
        <f>(ROUND(AC4788-AC4782,1)/AC4782)</f>
        <v>0.13055555555555556</v>
      </c>
    </row>
    <row r="4789" spans="1:30">
      <c r="A4789" s="99" t="s">
        <v>831</v>
      </c>
      <c r="B4789" s="93"/>
      <c r="C4789" s="21" t="s">
        <v>2</v>
      </c>
      <c r="D4789" s="12">
        <v>62</v>
      </c>
      <c r="E4789" s="12">
        <v>0</v>
      </c>
      <c r="F4789" s="12">
        <v>160</v>
      </c>
      <c r="G4789" s="12">
        <v>0</v>
      </c>
      <c r="H4789" s="12">
        <v>0</v>
      </c>
      <c r="I4789" s="13">
        <v>20</v>
      </c>
      <c r="J4789" s="13">
        <v>30</v>
      </c>
      <c r="K4789" s="13">
        <v>40</v>
      </c>
      <c r="L4789" s="13">
        <v>40</v>
      </c>
      <c r="M4789" s="13">
        <v>0</v>
      </c>
      <c r="N4789" s="14">
        <f>D4789*$D$10</f>
        <v>80.600000000000009</v>
      </c>
      <c r="O4789" s="14">
        <f>E4789*$E$10</f>
        <v>0</v>
      </c>
      <c r="P4789" s="14">
        <f>F4789*$F$10</f>
        <v>240</v>
      </c>
      <c r="Q4789" s="14">
        <f>G4789*$G$10</f>
        <v>0</v>
      </c>
      <c r="R4789" s="14">
        <f>H4789*$H$10</f>
        <v>0</v>
      </c>
      <c r="S4789" s="14">
        <f>(N4789/100)*(I4789*$I$10)+(N4789/100)*(J4789*$J$10)</f>
        <v>120.9</v>
      </c>
      <c r="T4789" s="14">
        <f>(O4789/100)*(K4789*$J$10)</f>
        <v>0</v>
      </c>
      <c r="U4789" s="14">
        <f>(P4789/100)*(K4789*$K$10)+(P4789/100)*(L4789*$L$10)</f>
        <v>576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4"/>
        <v>201.5</v>
      </c>
      <c r="Y4789" s="14">
        <f t="shared" si="1485"/>
        <v>0</v>
      </c>
      <c r="Z4789" s="14">
        <f t="shared" si="1486"/>
        <v>816</v>
      </c>
      <c r="AA4789" s="14">
        <f t="shared" si="1487"/>
        <v>0</v>
      </c>
      <c r="AB4789" s="14">
        <f t="shared" si="1489"/>
        <v>0</v>
      </c>
      <c r="AC4789" s="15">
        <f t="shared" si="1488"/>
        <v>1017.5</v>
      </c>
      <c r="AD4789" s="48">
        <f>(ROUND(AC4789-AC4782,1)/AC4782)</f>
        <v>0.13055555555555556</v>
      </c>
    </row>
    <row r="4790" spans="1:30">
      <c r="A4790" s="99" t="s">
        <v>832</v>
      </c>
      <c r="B4790" s="93"/>
      <c r="C4790" s="21" t="s">
        <v>3</v>
      </c>
      <c r="D4790" s="12">
        <v>62</v>
      </c>
      <c r="E4790" s="12">
        <v>0</v>
      </c>
      <c r="F4790" s="12">
        <v>0</v>
      </c>
      <c r="G4790" s="12">
        <v>160</v>
      </c>
      <c r="H4790" s="12">
        <v>0</v>
      </c>
      <c r="I4790" s="13">
        <v>20</v>
      </c>
      <c r="J4790" s="13">
        <v>30</v>
      </c>
      <c r="K4790" s="13">
        <v>0</v>
      </c>
      <c r="L4790" s="13">
        <v>80</v>
      </c>
      <c r="M4790" s="13">
        <v>0</v>
      </c>
      <c r="N4790" s="14">
        <f>D4790*$D$11</f>
        <v>80.600000000000009</v>
      </c>
      <c r="O4790" s="14">
        <f>E4790*$E$11</f>
        <v>0</v>
      </c>
      <c r="P4790" s="14">
        <f>F4790*$F$11</f>
        <v>0</v>
      </c>
      <c r="Q4790" s="14">
        <f>G4790*$G$11</f>
        <v>240</v>
      </c>
      <c r="R4790" s="14">
        <f>H4790*$H$11</f>
        <v>0</v>
      </c>
      <c r="S4790" s="14">
        <f>(N4790/100)*(I4790*$I$11)+(N4790/100)*(J4790*$J$11)</f>
        <v>120.9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</f>
        <v>576</v>
      </c>
      <c r="W4790" s="14">
        <f>(R4790/100)*(K4790*$K$11)+(R4790/100)*(L4790*$L$11)</f>
        <v>0</v>
      </c>
      <c r="X4790" s="14">
        <f t="shared" si="1484"/>
        <v>201.5</v>
      </c>
      <c r="Y4790" s="14">
        <f t="shared" si="1485"/>
        <v>0</v>
      </c>
      <c r="Z4790" s="14">
        <f t="shared" si="1486"/>
        <v>0</v>
      </c>
      <c r="AA4790" s="14">
        <f t="shared" si="1487"/>
        <v>816</v>
      </c>
      <c r="AB4790" s="14">
        <f t="shared" si="1489"/>
        <v>0</v>
      </c>
      <c r="AC4790" s="15">
        <f t="shared" si="1488"/>
        <v>1017.5</v>
      </c>
      <c r="AD4790" s="48">
        <f>(ROUND(AC4790-AC4782,1)/AC4782)</f>
        <v>0.13055555555555556</v>
      </c>
    </row>
    <row r="4791" spans="1:30">
      <c r="A4791" s="99" t="s">
        <v>833</v>
      </c>
      <c r="B4791" s="93"/>
      <c r="C4791" s="21" t="s">
        <v>4</v>
      </c>
      <c r="D4791" s="12">
        <v>62</v>
      </c>
      <c r="E4791" s="12">
        <v>0</v>
      </c>
      <c r="F4791" s="12">
        <v>0</v>
      </c>
      <c r="G4791" s="12">
        <v>0</v>
      </c>
      <c r="H4791" s="12">
        <v>160</v>
      </c>
      <c r="I4791" s="13">
        <v>20</v>
      </c>
      <c r="J4791" s="13">
        <v>30</v>
      </c>
      <c r="K4791" s="13">
        <v>40</v>
      </c>
      <c r="L4791" s="13">
        <v>40</v>
      </c>
      <c r="M4791" s="13">
        <v>0</v>
      </c>
      <c r="N4791" s="14">
        <f>D4791*$D$12</f>
        <v>80.600000000000009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240</v>
      </c>
      <c r="S4791" s="14">
        <f>(N4791/100)*(I4791*$I$12)+(N4791/100)*(J4791*$J$12)</f>
        <v>120.9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</f>
        <v>576</v>
      </c>
      <c r="X4791" s="14">
        <f t="shared" si="1484"/>
        <v>201.5</v>
      </c>
      <c r="Y4791" s="14">
        <f t="shared" si="1485"/>
        <v>0</v>
      </c>
      <c r="Z4791" s="14">
        <f t="shared" si="1486"/>
        <v>0</v>
      </c>
      <c r="AA4791" s="14">
        <f t="shared" si="1487"/>
        <v>0</v>
      </c>
      <c r="AB4791" s="14">
        <f t="shared" si="1489"/>
        <v>816</v>
      </c>
      <c r="AC4791" s="15">
        <f t="shared" si="1488"/>
        <v>1017.5</v>
      </c>
      <c r="AD4791" s="48">
        <f>(ROUND(AC4791-AC4782,1)/AC4782)</f>
        <v>0.13055555555555556</v>
      </c>
    </row>
    <row r="4792" spans="1:30">
      <c r="A4792" s="99" t="s">
        <v>834</v>
      </c>
      <c r="B4792" s="93"/>
      <c r="C4792" s="21" t="s">
        <v>327</v>
      </c>
      <c r="D4792" s="12">
        <v>124</v>
      </c>
      <c r="E4792" s="12">
        <v>0</v>
      </c>
      <c r="F4792" s="12">
        <v>0</v>
      </c>
      <c r="G4792" s="12">
        <v>0</v>
      </c>
      <c r="H4792" s="12">
        <v>80</v>
      </c>
      <c r="I4792" s="13">
        <v>20</v>
      </c>
      <c r="J4792" s="13">
        <v>30</v>
      </c>
      <c r="K4792" s="13">
        <v>0</v>
      </c>
      <c r="L4792" s="13">
        <v>25</v>
      </c>
      <c r="M4792" s="13">
        <v>50</v>
      </c>
      <c r="N4792" s="14">
        <f>D4792*$D$13</f>
        <v>186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120</v>
      </c>
      <c r="S4792" s="14">
        <f>(N4792/100)*(I4792*$I$14)+(N4792/100)*(J4792*$J$14)+(N4792/100)*(M4792*$M$14)</f>
        <v>558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330</v>
      </c>
      <c r="X4792" s="14">
        <f t="shared" si="1484"/>
        <v>744</v>
      </c>
      <c r="Y4792" s="14">
        <f t="shared" si="1485"/>
        <v>0</v>
      </c>
      <c r="Z4792" s="14">
        <f t="shared" si="1486"/>
        <v>0</v>
      </c>
      <c r="AA4792" s="14">
        <f t="shared" si="1487"/>
        <v>0</v>
      </c>
      <c r="AB4792" s="14">
        <f t="shared" si="1489"/>
        <v>450</v>
      </c>
      <c r="AC4792" s="15">
        <f t="shared" si="1488"/>
        <v>1194</v>
      </c>
      <c r="AD4792" s="48">
        <f>(ROUND(AC4792-AC4782,1)/AC4782)</f>
        <v>0.32666666666666666</v>
      </c>
    </row>
    <row r="4793" spans="1:30">
      <c r="A4793" s="99" t="s">
        <v>835</v>
      </c>
      <c r="B4793" s="93"/>
      <c r="C4793" s="21" t="s">
        <v>328</v>
      </c>
      <c r="D4793" s="12">
        <v>150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30</v>
      </c>
      <c r="K4793" s="13">
        <v>80</v>
      </c>
      <c r="L4793" s="13">
        <v>0</v>
      </c>
      <c r="M4793" s="13">
        <v>0</v>
      </c>
      <c r="N4793" s="14">
        <f>D4793*$D$14</f>
        <v>225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877.5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4"/>
        <v>1102.5</v>
      </c>
      <c r="Y4793" s="14">
        <f t="shared" si="1485"/>
        <v>0</v>
      </c>
      <c r="Z4793" s="14">
        <f t="shared" si="1486"/>
        <v>0</v>
      </c>
      <c r="AA4793" s="14">
        <f t="shared" si="1487"/>
        <v>0</v>
      </c>
      <c r="AB4793" s="14">
        <f t="shared" si="1489"/>
        <v>0</v>
      </c>
      <c r="AC4793" s="15">
        <f t="shared" si="1488"/>
        <v>1102.5</v>
      </c>
      <c r="AD4793" s="48">
        <f>(ROUND(AC4793-AC4782,1)/AC4782)</f>
        <v>0.22500000000000001</v>
      </c>
    </row>
    <row r="4794" spans="1:30">
      <c r="A4794" s="99"/>
      <c r="B4794" s="93"/>
      <c r="C4794" s="21" t="s">
        <v>329</v>
      </c>
      <c r="D4794" s="12">
        <v>150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30</v>
      </c>
      <c r="K4794" s="13">
        <v>0</v>
      </c>
      <c r="L4794" s="13">
        <v>80</v>
      </c>
      <c r="M4794" s="13">
        <v>0</v>
      </c>
      <c r="N4794" s="14">
        <f>D4794*$D$15</f>
        <v>225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877.5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4"/>
        <v>1102.5</v>
      </c>
      <c r="Y4794" s="14">
        <f t="shared" si="1485"/>
        <v>0</v>
      </c>
      <c r="Z4794" s="14">
        <f t="shared" si="1486"/>
        <v>0</v>
      </c>
      <c r="AA4794" s="14">
        <f t="shared" si="1487"/>
        <v>0</v>
      </c>
      <c r="AB4794" s="14">
        <f t="shared" si="1489"/>
        <v>0</v>
      </c>
      <c r="AC4794" s="15">
        <f t="shared" si="1488"/>
        <v>1102.5</v>
      </c>
      <c r="AD4794" s="48">
        <f>(ROUND(AC4794-AC4782,1)/AC4782)</f>
        <v>0.22500000000000001</v>
      </c>
    </row>
    <row r="4795" spans="1:30">
      <c r="A4795" s="99"/>
      <c r="B4795" s="93"/>
      <c r="C4795" s="21" t="s">
        <v>325</v>
      </c>
      <c r="D4795" s="12">
        <v>124</v>
      </c>
      <c r="E4795" s="12">
        <v>0</v>
      </c>
      <c r="F4795" s="12">
        <v>0</v>
      </c>
      <c r="G4795" s="12">
        <v>0</v>
      </c>
      <c r="H4795" s="12">
        <v>80</v>
      </c>
      <c r="I4795" s="13">
        <v>20</v>
      </c>
      <c r="J4795" s="13">
        <v>65</v>
      </c>
      <c r="K4795" s="13">
        <v>0</v>
      </c>
      <c r="L4795" s="13">
        <v>25</v>
      </c>
      <c r="M4795" s="13">
        <v>0</v>
      </c>
      <c r="N4795" s="14">
        <f>D4795*$D$16</f>
        <v>198.4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128</v>
      </c>
      <c r="S4795" s="14">
        <f>(N4795/100)*(I4795*$I$16)+(N4795/100)*(J4795*$J$16)</f>
        <v>620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96</v>
      </c>
      <c r="X4795" s="14">
        <f t="shared" si="1484"/>
        <v>818.4</v>
      </c>
      <c r="Y4795" s="14">
        <f t="shared" si="1485"/>
        <v>0</v>
      </c>
      <c r="Z4795" s="14">
        <f t="shared" si="1486"/>
        <v>0</v>
      </c>
      <c r="AA4795" s="14">
        <f t="shared" si="1487"/>
        <v>0</v>
      </c>
      <c r="AB4795" s="14">
        <f t="shared" si="1489"/>
        <v>224</v>
      </c>
      <c r="AC4795" s="15">
        <f t="shared" si="1488"/>
        <v>1042.4000000000001</v>
      </c>
      <c r="AD4795" s="48">
        <f>(ROUND(AC4795-AC4782,1)/AC4782)</f>
        <v>0.15822222222222224</v>
      </c>
    </row>
    <row r="4796" spans="1:30">
      <c r="A4796" s="99"/>
      <c r="B4796" s="93"/>
      <c r="C4796" s="21" t="s">
        <v>326</v>
      </c>
      <c r="D4796" s="12">
        <v>124</v>
      </c>
      <c r="E4796" s="12">
        <v>0</v>
      </c>
      <c r="F4796" s="12">
        <v>0</v>
      </c>
      <c r="G4796" s="12">
        <v>0</v>
      </c>
      <c r="H4796" s="12">
        <v>80</v>
      </c>
      <c r="I4796" s="13">
        <v>49</v>
      </c>
      <c r="J4796" s="13">
        <v>30</v>
      </c>
      <c r="K4796" s="13">
        <v>0</v>
      </c>
      <c r="L4796" s="13">
        <v>25</v>
      </c>
      <c r="M4796" s="13">
        <v>0</v>
      </c>
      <c r="N4796" s="14">
        <f>D4796*$D$17</f>
        <v>198.4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128</v>
      </c>
      <c r="S4796" s="14">
        <f>(N4796/100)*(I4796*$I$17)+(N4796/100)*(J4796*$J$17)</f>
        <v>496.99199999999996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96</v>
      </c>
      <c r="X4796" s="14">
        <f t="shared" si="1484"/>
        <v>695.39199999999994</v>
      </c>
      <c r="Y4796" s="14">
        <f t="shared" si="1485"/>
        <v>0</v>
      </c>
      <c r="Z4796" s="14">
        <f t="shared" si="1486"/>
        <v>0</v>
      </c>
      <c r="AA4796" s="14">
        <f t="shared" si="1487"/>
        <v>0</v>
      </c>
      <c r="AB4796" s="14">
        <f t="shared" si="1489"/>
        <v>224</v>
      </c>
      <c r="AC4796" s="15">
        <f t="shared" si="1488"/>
        <v>919.4</v>
      </c>
      <c r="AD4796" s="48">
        <f>(ROUND(AC4796-AC4782,1)/AC4782)</f>
        <v>2.1555555555555553E-2</v>
      </c>
    </row>
    <row r="4797" spans="1:30">
      <c r="A4797" s="106" t="s">
        <v>0</v>
      </c>
      <c r="B4797" s="90" t="s">
        <v>205</v>
      </c>
      <c r="C4797" s="50" t="s">
        <v>242</v>
      </c>
      <c r="D4797" s="11">
        <v>120</v>
      </c>
      <c r="E4797" s="11">
        <v>0</v>
      </c>
      <c r="F4797" s="11">
        <v>0</v>
      </c>
      <c r="G4797" s="11">
        <v>0</v>
      </c>
      <c r="H4797" s="11">
        <v>0</v>
      </c>
      <c r="I4797" s="51">
        <v>20</v>
      </c>
      <c r="J4797" s="51">
        <v>20</v>
      </c>
      <c r="K4797" s="51">
        <v>0</v>
      </c>
      <c r="L4797" s="51">
        <v>0</v>
      </c>
      <c r="M4797" s="51">
        <v>50</v>
      </c>
      <c r="N4797" s="52">
        <f>D4797*$D$3</f>
        <v>240</v>
      </c>
      <c r="O4797" s="52">
        <f>E4797*$E$3</f>
        <v>0</v>
      </c>
      <c r="P4797" s="52">
        <f>F4797*$F$3</f>
        <v>0</v>
      </c>
      <c r="Q4797" s="52">
        <f>G4797*$G$3</f>
        <v>0</v>
      </c>
      <c r="R4797" s="52">
        <f>H4797*$H$3</f>
        <v>0</v>
      </c>
      <c r="S4797" s="52">
        <f>(N4797/100)*(I4797*$I$3)+(N4797/100)*(J4797*$J$3)+(N4797/100)*(M4797*$M$3)</f>
        <v>648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</f>
        <v>0</v>
      </c>
      <c r="X4797" s="52">
        <f t="shared" ref="X4797:X4811" si="1490">N4797+S4797</f>
        <v>888</v>
      </c>
      <c r="Y4797" s="52">
        <f t="shared" ref="Y4797:Y4811" si="1491">O4797+T4797</f>
        <v>0</v>
      </c>
      <c r="Z4797" s="52">
        <f t="shared" ref="Z4797:Z4811" si="1492">P4797+U4797</f>
        <v>0</v>
      </c>
      <c r="AA4797" s="52">
        <f t="shared" ref="AA4797:AA4811" si="1493">Q4797+V4797</f>
        <v>0</v>
      </c>
      <c r="AB4797" s="52">
        <f>R4797+W4797</f>
        <v>0</v>
      </c>
      <c r="AC4797" s="53">
        <f>ROUND(X4797+Y4797+Z4797+AA4797+AB4797,1)</f>
        <v>888</v>
      </c>
      <c r="AD4797" s="58" t="s">
        <v>327</v>
      </c>
    </row>
    <row r="4798" spans="1:30">
      <c r="A4798" s="99" t="s">
        <v>802</v>
      </c>
      <c r="B4798" s="91">
        <v>20</v>
      </c>
      <c r="C4798" s="21" t="s">
        <v>324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44</v>
      </c>
      <c r="J4798" s="13">
        <v>44</v>
      </c>
      <c r="K4798" s="13">
        <v>0</v>
      </c>
      <c r="L4798" s="13">
        <v>0</v>
      </c>
      <c r="M4798" s="13">
        <v>50</v>
      </c>
      <c r="N4798" s="14">
        <f>D4798*$D$4</f>
        <v>192</v>
      </c>
      <c r="O4798" s="14">
        <f>E4798*$E$4</f>
        <v>0</v>
      </c>
      <c r="P4798" s="14">
        <f>F4798*$F$4</f>
        <v>0</v>
      </c>
      <c r="Q4798" s="14">
        <f>G4798*$G$4</f>
        <v>0</v>
      </c>
      <c r="R4798" s="14">
        <f>H4798*$H$4</f>
        <v>0</v>
      </c>
      <c r="S4798" s="14">
        <f>(N4798/100)*(I4798*$I$4)+(N4798/100)*(J4798*$J$4)+(N4798/100)*(M4798*$M$4)</f>
        <v>879.36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90"/>
        <v>1071.3600000000001</v>
      </c>
      <c r="Y4798" s="14">
        <f t="shared" si="1491"/>
        <v>0</v>
      </c>
      <c r="Z4798" s="14">
        <f t="shared" si="1492"/>
        <v>0</v>
      </c>
      <c r="AA4798" s="14">
        <f t="shared" si="1493"/>
        <v>0</v>
      </c>
      <c r="AB4798" s="14">
        <f>R4798+W4798</f>
        <v>0</v>
      </c>
      <c r="AC4798" s="15">
        <f>ROUND(X4798+Y4798+Z4798+AA4798+AB4798,1)</f>
        <v>1071.4000000000001</v>
      </c>
      <c r="AD4798" s="48">
        <f>(ROUND(AC4798-AC4797,1)/AC4797)</f>
        <v>0.20653153153153153</v>
      </c>
    </row>
    <row r="4799" spans="1:30">
      <c r="A4799" s="99" t="s">
        <v>803</v>
      </c>
      <c r="B4799" s="91">
        <v>20</v>
      </c>
      <c r="C4799" s="21" t="s">
        <v>836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20</v>
      </c>
      <c r="J4799" s="13">
        <v>20</v>
      </c>
      <c r="K4799" s="13">
        <v>0</v>
      </c>
      <c r="L4799" s="13">
        <v>0</v>
      </c>
      <c r="M4799" s="13">
        <v>50</v>
      </c>
      <c r="N4799" s="14">
        <f>D4799*$D$5</f>
        <v>240</v>
      </c>
      <c r="O4799" s="14">
        <f>E4799*$E$5</f>
        <v>0</v>
      </c>
      <c r="P4799" s="14">
        <f>F4799*$F$5</f>
        <v>0</v>
      </c>
      <c r="Q4799" s="14">
        <f>G4799*$G$5</f>
        <v>0</v>
      </c>
      <c r="R4799" s="14">
        <f>H4799*$H$5</f>
        <v>0</v>
      </c>
      <c r="S4799" s="14">
        <f>(N4799/100)*(I4799*$I$5)+(N4799/100)*(J4799*$J$5)+(N4799/100)*(M4799*$M$5)</f>
        <v>604.79999999999995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90"/>
        <v>844.8</v>
      </c>
      <c r="Y4799" s="14">
        <f t="shared" si="1491"/>
        <v>0</v>
      </c>
      <c r="Z4799" s="14">
        <f t="shared" si="1492"/>
        <v>0</v>
      </c>
      <c r="AA4799" s="14">
        <f t="shared" si="1493"/>
        <v>0</v>
      </c>
      <c r="AB4799" s="14">
        <f>R4799+W4799</f>
        <v>0</v>
      </c>
      <c r="AC4799" s="15">
        <f t="shared" ref="AC4799:AC4811" si="1494">ROUND(X4799+Y4799+Z4799+AA4799+AB4799,1)</f>
        <v>844.8</v>
      </c>
      <c r="AD4799" s="48">
        <f>(ROUND(AC4799-AC4797,1)/AC4797)</f>
        <v>-4.8648648648648651E-2</v>
      </c>
    </row>
    <row r="4800" spans="1:30">
      <c r="A4800" s="99" t="s">
        <v>804</v>
      </c>
      <c r="B4800" s="91">
        <v>0</v>
      </c>
      <c r="C4800" s="21" t="s">
        <v>337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20</v>
      </c>
      <c r="J4800" s="13">
        <v>20</v>
      </c>
      <c r="K4800" s="13">
        <v>0</v>
      </c>
      <c r="L4800" s="13">
        <v>0</v>
      </c>
      <c r="M4800" s="13">
        <v>50</v>
      </c>
      <c r="N4800" s="14">
        <f>D4800*$D$6</f>
        <v>240</v>
      </c>
      <c r="O4800" s="14">
        <f>E4800*$E$6</f>
        <v>0</v>
      </c>
      <c r="P4800" s="14">
        <f>F4800*$F$6</f>
        <v>0</v>
      </c>
      <c r="Q4800" s="14">
        <f>G4800*$G$6</f>
        <v>0</v>
      </c>
      <c r="R4800" s="14">
        <f>H4800*$H$6</f>
        <v>0</v>
      </c>
      <c r="S4800" s="14">
        <f>(N4800/100)*(I4800*$I$6)+(N4800/100)*(J4800*$J$6)+(N4800/100)*(M4800*$M$6)</f>
        <v>604.79999999999995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90"/>
        <v>844.8</v>
      </c>
      <c r="Y4800" s="14">
        <f t="shared" si="1491"/>
        <v>0</v>
      </c>
      <c r="Z4800" s="14">
        <f t="shared" si="1492"/>
        <v>0</v>
      </c>
      <c r="AA4800" s="14">
        <f t="shared" si="1493"/>
        <v>0</v>
      </c>
      <c r="AB4800" s="14">
        <f t="shared" ref="AB4800:AB4811" si="1495">R4800+W4800</f>
        <v>0</v>
      </c>
      <c r="AC4800" s="15">
        <f t="shared" si="1494"/>
        <v>844.8</v>
      </c>
      <c r="AD4800" s="48">
        <f>(ROUND(AC4800-AC4797,1)/AC4797)</f>
        <v>-4.8648648648648651E-2</v>
      </c>
    </row>
    <row r="4801" spans="1:30">
      <c r="A4801" s="99" t="s">
        <v>805</v>
      </c>
      <c r="B4801" s="91">
        <v>0</v>
      </c>
      <c r="C4801" s="21" t="s">
        <v>338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20</v>
      </c>
      <c r="J4801" s="13">
        <v>20</v>
      </c>
      <c r="K4801" s="13">
        <v>0</v>
      </c>
      <c r="L4801" s="13">
        <v>0</v>
      </c>
      <c r="M4801" s="13">
        <v>50</v>
      </c>
      <c r="N4801" s="14">
        <f>D4801*$D$7</f>
        <v>240</v>
      </c>
      <c r="O4801" s="14">
        <f>E4801*$E$7</f>
        <v>0</v>
      </c>
      <c r="P4801" s="14">
        <f>F4801*$F$7</f>
        <v>0</v>
      </c>
      <c r="Q4801" s="14">
        <f>G4801*$G$7</f>
        <v>0</v>
      </c>
      <c r="R4801" s="14">
        <f>H4801*$H$7</f>
        <v>0</v>
      </c>
      <c r="S4801" s="14">
        <f>(N4801/100)*(I4801*$I$7)+(N4801/100)*(J4801*$J$7)+(N4801/100)*(M4801*$M$7)</f>
        <v>604.79999999999995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90"/>
        <v>844.8</v>
      </c>
      <c r="Y4801" s="14">
        <f t="shared" si="1491"/>
        <v>0</v>
      </c>
      <c r="Z4801" s="14">
        <f t="shared" si="1492"/>
        <v>0</v>
      </c>
      <c r="AA4801" s="14">
        <f t="shared" si="1493"/>
        <v>0</v>
      </c>
      <c r="AB4801" s="14">
        <f t="shared" si="1495"/>
        <v>0</v>
      </c>
      <c r="AC4801" s="15">
        <f t="shared" si="1494"/>
        <v>844.8</v>
      </c>
      <c r="AD4801" s="48">
        <f>(ROUND(AC4801-AC4797,1)/AC4797)</f>
        <v>-4.8648648648648651E-2</v>
      </c>
    </row>
    <row r="4802" spans="1:30">
      <c r="A4802" s="99" t="s">
        <v>655</v>
      </c>
      <c r="B4802" s="91"/>
      <c r="C4802" s="21" t="s">
        <v>339</v>
      </c>
      <c r="D4802" s="12">
        <v>120</v>
      </c>
      <c r="E4802" s="12">
        <v>0</v>
      </c>
      <c r="F4802" s="12">
        <v>0</v>
      </c>
      <c r="G4802" s="12">
        <v>0</v>
      </c>
      <c r="H4802" s="12">
        <v>0</v>
      </c>
      <c r="I4802" s="13">
        <v>20</v>
      </c>
      <c r="J4802" s="13">
        <v>20</v>
      </c>
      <c r="K4802" s="13">
        <v>0</v>
      </c>
      <c r="L4802" s="13">
        <v>0</v>
      </c>
      <c r="M4802" s="13">
        <v>50</v>
      </c>
      <c r="N4802" s="14">
        <f>D4802*$D$8</f>
        <v>240</v>
      </c>
      <c r="O4802" s="14">
        <f>E4802*$E$8</f>
        <v>0</v>
      </c>
      <c r="P4802" s="14">
        <f>F4802*$F$8</f>
        <v>0</v>
      </c>
      <c r="Q4802" s="14">
        <f>G4802*$G$8</f>
        <v>0</v>
      </c>
      <c r="R4802" s="14">
        <f>H4802*$H$8</f>
        <v>0</v>
      </c>
      <c r="S4802" s="14">
        <f>(N4802/100)*(I4802*$I$8)+(N4802/100)*(J4802*$J$8)+(N4802/100)*(M4802*$M$8)</f>
        <v>604.79999999999995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90"/>
        <v>844.8</v>
      </c>
      <c r="Y4802" s="14">
        <f t="shared" si="1491"/>
        <v>0</v>
      </c>
      <c r="Z4802" s="14">
        <f t="shared" si="1492"/>
        <v>0</v>
      </c>
      <c r="AA4802" s="14">
        <f t="shared" si="1493"/>
        <v>0</v>
      </c>
      <c r="AB4802" s="14">
        <f t="shared" si="1495"/>
        <v>0</v>
      </c>
      <c r="AC4802" s="15">
        <f t="shared" si="1494"/>
        <v>844.8</v>
      </c>
      <c r="AD4802" s="48">
        <f>(ROUND(AC4802-AC4797,1)/AC4797)</f>
        <v>-4.8648648648648651E-2</v>
      </c>
    </row>
    <row r="4803" spans="1:30">
      <c r="A4803" s="99" t="s">
        <v>596</v>
      </c>
      <c r="B4803" s="91"/>
      <c r="C4803" s="21" t="s">
        <v>1</v>
      </c>
      <c r="D4803" s="12">
        <v>60</v>
      </c>
      <c r="E4803" s="12">
        <v>120</v>
      </c>
      <c r="F4803" s="12">
        <v>0</v>
      </c>
      <c r="G4803" s="12">
        <v>0</v>
      </c>
      <c r="H4803" s="12">
        <v>0</v>
      </c>
      <c r="I4803" s="13">
        <v>20</v>
      </c>
      <c r="J4803" s="13">
        <v>20</v>
      </c>
      <c r="K4803" s="13">
        <v>74</v>
      </c>
      <c r="L4803" s="13">
        <v>0</v>
      </c>
      <c r="M4803" s="13">
        <v>50</v>
      </c>
      <c r="N4803" s="14">
        <f>D4803*$D$9</f>
        <v>78</v>
      </c>
      <c r="O4803" s="14">
        <f>E4803*$E$9</f>
        <v>180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(N4803/100)*(I4803*$I$9)+(N4803/100)*(J4803*$J$9)+(N4803/100)*(M4803*$M$9)</f>
        <v>210.60000000000002</v>
      </c>
      <c r="T4803" s="14">
        <f>(O4803/100)*(K4803*$K$9)+(N4803/100)*(M4803*$M$9)</f>
        <v>516.6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90"/>
        <v>288.60000000000002</v>
      </c>
      <c r="Y4803" s="14">
        <f t="shared" si="1491"/>
        <v>696.6</v>
      </c>
      <c r="Z4803" s="14">
        <f t="shared" si="1492"/>
        <v>0</v>
      </c>
      <c r="AA4803" s="14">
        <f t="shared" si="1493"/>
        <v>0</v>
      </c>
      <c r="AB4803" s="14">
        <f t="shared" si="1495"/>
        <v>0</v>
      </c>
      <c r="AC4803" s="15">
        <f t="shared" si="1494"/>
        <v>985.2</v>
      </c>
      <c r="AD4803" s="48">
        <f>(ROUND(AC4803-AC4797,1)/AC4797)</f>
        <v>0.10945945945945947</v>
      </c>
    </row>
    <row r="4804" spans="1:30">
      <c r="A4804" s="99" t="s">
        <v>831</v>
      </c>
      <c r="B4804" s="91"/>
      <c r="C4804" s="21" t="s">
        <v>2</v>
      </c>
      <c r="D4804" s="12">
        <v>60</v>
      </c>
      <c r="E4804" s="12">
        <v>0</v>
      </c>
      <c r="F4804" s="12">
        <v>120</v>
      </c>
      <c r="G4804" s="12">
        <v>0</v>
      </c>
      <c r="H4804" s="12">
        <v>0</v>
      </c>
      <c r="I4804" s="13">
        <v>20</v>
      </c>
      <c r="J4804" s="13">
        <v>20</v>
      </c>
      <c r="K4804" s="13">
        <v>37</v>
      </c>
      <c r="L4804" s="13">
        <v>37</v>
      </c>
      <c r="M4804" s="13">
        <v>50</v>
      </c>
      <c r="N4804" s="14">
        <f>D4804*$D$10</f>
        <v>78</v>
      </c>
      <c r="O4804" s="14">
        <f>E4804*$E$10</f>
        <v>0</v>
      </c>
      <c r="P4804" s="14">
        <f>F4804*$F$10</f>
        <v>180</v>
      </c>
      <c r="Q4804" s="14">
        <f>G4804*$G$10</f>
        <v>0</v>
      </c>
      <c r="R4804" s="14">
        <f>H4804*$H$10</f>
        <v>0</v>
      </c>
      <c r="S4804" s="14">
        <f>(N4804/100)*(I4804*$I$10)+(N4804/100)*(J4804*$J$10)+(N4804/100)*(M4804*$M$10)</f>
        <v>210.60000000000002</v>
      </c>
      <c r="T4804" s="14">
        <f>(O4804/100)*(K4804*$J$10)</f>
        <v>0</v>
      </c>
      <c r="U4804" s="14">
        <f>(P4804/100)*(K4804*$K$10)+(P4804/100)*(L4804*$L$10)+(N4804/100)*(M4804*$M$10)</f>
        <v>516.6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90"/>
        <v>288.60000000000002</v>
      </c>
      <c r="Y4804" s="14">
        <f t="shared" si="1491"/>
        <v>0</v>
      </c>
      <c r="Z4804" s="14">
        <f t="shared" si="1492"/>
        <v>696.6</v>
      </c>
      <c r="AA4804" s="14">
        <f t="shared" si="1493"/>
        <v>0</v>
      </c>
      <c r="AB4804" s="14">
        <f t="shared" si="1495"/>
        <v>0</v>
      </c>
      <c r="AC4804" s="15">
        <f t="shared" si="1494"/>
        <v>985.2</v>
      </c>
      <c r="AD4804" s="48">
        <f>(ROUND(AC4804-AC4797,1)/AC4797)</f>
        <v>0.10945945945945947</v>
      </c>
    </row>
    <row r="4805" spans="1:30">
      <c r="A4805" s="99" t="s">
        <v>832</v>
      </c>
      <c r="B4805" s="91"/>
      <c r="C4805" s="21" t="s">
        <v>3</v>
      </c>
      <c r="D4805" s="12">
        <v>60</v>
      </c>
      <c r="E4805" s="12">
        <v>0</v>
      </c>
      <c r="F4805" s="12">
        <v>0</v>
      </c>
      <c r="G4805" s="12">
        <v>120</v>
      </c>
      <c r="H4805" s="12">
        <v>0</v>
      </c>
      <c r="I4805" s="13">
        <v>20</v>
      </c>
      <c r="J4805" s="13">
        <v>20</v>
      </c>
      <c r="K4805" s="13">
        <v>0</v>
      </c>
      <c r="L4805" s="13">
        <v>74</v>
      </c>
      <c r="M4805" s="13">
        <v>50</v>
      </c>
      <c r="N4805" s="14">
        <f>D4805*$D$11</f>
        <v>78</v>
      </c>
      <c r="O4805" s="14">
        <f>E4805*$E$11</f>
        <v>0</v>
      </c>
      <c r="P4805" s="14">
        <f>F4805*$F$11</f>
        <v>0</v>
      </c>
      <c r="Q4805" s="14">
        <f>G4805*$G$11</f>
        <v>180</v>
      </c>
      <c r="R4805" s="14">
        <f>H4805*$H$11</f>
        <v>0</v>
      </c>
      <c r="S4805" s="14">
        <f>(N4805/100)*(I4805*$I$11)+(N4805/100)*(J4805*$J$11)+(N4805/100)*(M4805*$M$11)</f>
        <v>210.60000000000002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(Q4805/100)*(L4805*$L$11)+(N4805/100)*(M4805*$M$11)</f>
        <v>516.6</v>
      </c>
      <c r="W4805" s="14">
        <f>(R4805/100)*(K4805*$K$11)+(R4805/100)*(L4805*$L$11)</f>
        <v>0</v>
      </c>
      <c r="X4805" s="14">
        <f t="shared" si="1490"/>
        <v>288.60000000000002</v>
      </c>
      <c r="Y4805" s="14">
        <f t="shared" si="1491"/>
        <v>0</v>
      </c>
      <c r="Z4805" s="14">
        <f t="shared" si="1492"/>
        <v>0</v>
      </c>
      <c r="AA4805" s="14">
        <f t="shared" si="1493"/>
        <v>696.6</v>
      </c>
      <c r="AB4805" s="14">
        <f t="shared" si="1495"/>
        <v>0</v>
      </c>
      <c r="AC4805" s="15">
        <f t="shared" si="1494"/>
        <v>985.2</v>
      </c>
      <c r="AD4805" s="48">
        <f>(ROUND(AC4805-AC4797,1)/AC4797)</f>
        <v>0.10945945945945947</v>
      </c>
    </row>
    <row r="4806" spans="1:30">
      <c r="A4806" s="99" t="s">
        <v>833</v>
      </c>
      <c r="B4806" s="91"/>
      <c r="C4806" s="21" t="s">
        <v>4</v>
      </c>
      <c r="D4806" s="12">
        <v>60</v>
      </c>
      <c r="E4806" s="12">
        <v>0</v>
      </c>
      <c r="F4806" s="12">
        <v>0</v>
      </c>
      <c r="G4806" s="12">
        <v>0</v>
      </c>
      <c r="H4806" s="12">
        <v>120</v>
      </c>
      <c r="I4806" s="13">
        <v>20</v>
      </c>
      <c r="J4806" s="13">
        <v>20</v>
      </c>
      <c r="K4806" s="13">
        <v>37</v>
      </c>
      <c r="L4806" s="13">
        <v>37</v>
      </c>
      <c r="M4806" s="13">
        <v>50</v>
      </c>
      <c r="N4806" s="14">
        <f>D4806*$D$12</f>
        <v>78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180</v>
      </c>
      <c r="S4806" s="14">
        <f>(N4806/100)*(I4806*$I$12)+(N4806/100)*(J4806*$J$12)+(N4806/100)*(M4806*$M$12)</f>
        <v>210.60000000000002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(R4806/100)*(K4806*$K$12)+(R4806/100)*(L4806*$L$12)+(N4806/100)*(M4806*$M$12)</f>
        <v>516.6</v>
      </c>
      <c r="X4806" s="14">
        <f t="shared" si="1490"/>
        <v>288.60000000000002</v>
      </c>
      <c r="Y4806" s="14">
        <f t="shared" si="1491"/>
        <v>0</v>
      </c>
      <c r="Z4806" s="14">
        <f t="shared" si="1492"/>
        <v>0</v>
      </c>
      <c r="AA4806" s="14">
        <f t="shared" si="1493"/>
        <v>0</v>
      </c>
      <c r="AB4806" s="14">
        <f t="shared" si="1495"/>
        <v>696.6</v>
      </c>
      <c r="AC4806" s="15">
        <f t="shared" si="1494"/>
        <v>985.2</v>
      </c>
      <c r="AD4806" s="48">
        <f>(ROUND(AC4806-AC4797,1)/AC4797)</f>
        <v>0.10945945945945947</v>
      </c>
    </row>
    <row r="4807" spans="1:30">
      <c r="A4807" s="99" t="s">
        <v>834</v>
      </c>
      <c r="B4807" s="91"/>
      <c r="C4807" s="21" t="s">
        <v>327</v>
      </c>
      <c r="D4807" s="12">
        <v>120</v>
      </c>
      <c r="E4807" s="12">
        <v>0</v>
      </c>
      <c r="F4807" s="12">
        <v>0</v>
      </c>
      <c r="G4807" s="12">
        <v>0</v>
      </c>
      <c r="H4807" s="12">
        <v>0</v>
      </c>
      <c r="I4807" s="13">
        <v>20</v>
      </c>
      <c r="J4807" s="13">
        <v>20</v>
      </c>
      <c r="K4807" s="13">
        <v>0</v>
      </c>
      <c r="L4807" s="13">
        <v>0</v>
      </c>
      <c r="M4807" s="13">
        <v>75</v>
      </c>
      <c r="N4807" s="14">
        <f>D4807*$D$13</f>
        <v>180</v>
      </c>
      <c r="O4807" s="14">
        <f>E4807*$E$13</f>
        <v>0</v>
      </c>
      <c r="P4807" s="14">
        <f>F4807*$F$13</f>
        <v>0</v>
      </c>
      <c r="Q4807" s="14">
        <f>G4807*$G$13</f>
        <v>0</v>
      </c>
      <c r="R4807" s="14">
        <f>H4807*$H$13</f>
        <v>0</v>
      </c>
      <c r="S4807" s="14">
        <f>(N4807/100)*(I4807*$I$13)+(N4807/100)*(J4807*$J$13)+(N4807/100)*(M4807*$M$13)+(N4807/100)*(M4807*$M$13)</f>
        <v>1296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0</v>
      </c>
      <c r="W4807" s="14">
        <f>(R4807/100)*(K4807*$K$13)+(R4807/100)*(L4807*$L$13)+(R4807/100)*(M4807*$M$13)</f>
        <v>0</v>
      </c>
      <c r="X4807" s="14">
        <f t="shared" si="1490"/>
        <v>1476</v>
      </c>
      <c r="Y4807" s="14">
        <f t="shared" si="1491"/>
        <v>0</v>
      </c>
      <c r="Z4807" s="14">
        <f t="shared" si="1492"/>
        <v>0</v>
      </c>
      <c r="AA4807" s="14">
        <f t="shared" si="1493"/>
        <v>0</v>
      </c>
      <c r="AB4807" s="14">
        <f t="shared" si="1495"/>
        <v>0</v>
      </c>
      <c r="AC4807" s="15">
        <f t="shared" si="1494"/>
        <v>1476</v>
      </c>
      <c r="AD4807" s="48">
        <f>(ROUND(AC4807-AC4797,1)/AC4797)</f>
        <v>0.66216216216216217</v>
      </c>
    </row>
    <row r="4808" spans="1:30">
      <c r="A4808" s="99" t="s">
        <v>835</v>
      </c>
      <c r="B4808" s="91"/>
      <c r="C4808" s="21" t="s">
        <v>328</v>
      </c>
      <c r="D4808" s="12">
        <v>140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20</v>
      </c>
      <c r="K4808" s="13">
        <v>80</v>
      </c>
      <c r="L4808" s="13">
        <v>0</v>
      </c>
      <c r="M4808" s="13">
        <v>20</v>
      </c>
      <c r="N4808" s="14">
        <f>D4808*$D$14</f>
        <v>210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756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90"/>
        <v>966</v>
      </c>
      <c r="Y4808" s="14">
        <f t="shared" si="1491"/>
        <v>0</v>
      </c>
      <c r="Z4808" s="14">
        <f t="shared" si="1492"/>
        <v>0</v>
      </c>
      <c r="AA4808" s="14">
        <f t="shared" si="1493"/>
        <v>0</v>
      </c>
      <c r="AB4808" s="14">
        <f t="shared" si="1495"/>
        <v>0</v>
      </c>
      <c r="AC4808" s="15">
        <f t="shared" si="1494"/>
        <v>966</v>
      </c>
      <c r="AD4808" s="48">
        <f>(ROUND(AC4808-AC4797,1)/AC4797)</f>
        <v>8.7837837837837843E-2</v>
      </c>
    </row>
    <row r="4809" spans="1:30">
      <c r="A4809" s="99"/>
      <c r="B4809" s="91"/>
      <c r="C4809" s="21" t="s">
        <v>329</v>
      </c>
      <c r="D4809" s="12">
        <v>140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20</v>
      </c>
      <c r="K4809" s="13">
        <v>0</v>
      </c>
      <c r="L4809" s="13">
        <v>80</v>
      </c>
      <c r="M4809" s="13">
        <v>20</v>
      </c>
      <c r="N4809" s="14">
        <f>D4809*$D$15</f>
        <v>210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756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90"/>
        <v>966</v>
      </c>
      <c r="Y4809" s="14">
        <f t="shared" si="1491"/>
        <v>0</v>
      </c>
      <c r="Z4809" s="14">
        <f t="shared" si="1492"/>
        <v>0</v>
      </c>
      <c r="AA4809" s="14">
        <f t="shared" si="1493"/>
        <v>0</v>
      </c>
      <c r="AB4809" s="14">
        <f t="shared" si="1495"/>
        <v>0</v>
      </c>
      <c r="AC4809" s="15">
        <f t="shared" si="1494"/>
        <v>966</v>
      </c>
      <c r="AD4809" s="48">
        <f>(ROUND(AC4809-AC4797,1)/AC4797)</f>
        <v>8.7837837837837843E-2</v>
      </c>
    </row>
    <row r="4810" spans="1:30">
      <c r="A4810" s="99"/>
      <c r="B4810" s="91"/>
      <c r="C4810" s="21" t="s">
        <v>325</v>
      </c>
      <c r="D4810" s="12">
        <v>120</v>
      </c>
      <c r="E4810" s="12">
        <v>0</v>
      </c>
      <c r="F4810" s="12">
        <v>0</v>
      </c>
      <c r="G4810" s="12">
        <v>0</v>
      </c>
      <c r="H4810" s="12">
        <v>0</v>
      </c>
      <c r="I4810" s="13">
        <v>20</v>
      </c>
      <c r="J4810" s="13">
        <v>54</v>
      </c>
      <c r="K4810" s="13">
        <v>0</v>
      </c>
      <c r="L4810" s="13">
        <v>0</v>
      </c>
      <c r="M4810" s="13">
        <v>50</v>
      </c>
      <c r="N4810" s="14">
        <f>D4810*$D$16</f>
        <v>192</v>
      </c>
      <c r="O4810" s="14">
        <f>E4810*$E$16</f>
        <v>0</v>
      </c>
      <c r="P4810" s="14">
        <f>F4810*$F$16</f>
        <v>0</v>
      </c>
      <c r="Q4810" s="14">
        <f>G4810*$G$16</f>
        <v>0</v>
      </c>
      <c r="R4810" s="14">
        <f>H4810*$H$16</f>
        <v>0</v>
      </c>
      <c r="S4810" s="14">
        <f>(N4810/100)*(I4810*$I$16)+(N4810/100)*(J4810*$J$16)+(N4810/100)*(M4810*$M$16)</f>
        <v>792.96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90"/>
        <v>984.96</v>
      </c>
      <c r="Y4810" s="14">
        <f t="shared" si="1491"/>
        <v>0</v>
      </c>
      <c r="Z4810" s="14">
        <f t="shared" si="1492"/>
        <v>0</v>
      </c>
      <c r="AA4810" s="14">
        <f t="shared" si="1493"/>
        <v>0</v>
      </c>
      <c r="AB4810" s="14">
        <f t="shared" si="1495"/>
        <v>0</v>
      </c>
      <c r="AC4810" s="15">
        <f t="shared" si="1494"/>
        <v>985</v>
      </c>
      <c r="AD4810" s="48">
        <f>(ROUND(AC4810-AC4797,1)/AC4797)</f>
        <v>0.10923423423423423</v>
      </c>
    </row>
    <row r="4811" spans="1:30">
      <c r="A4811" s="99"/>
      <c r="B4811" s="91"/>
      <c r="C4811" s="21" t="s">
        <v>326</v>
      </c>
      <c r="D4811" s="12">
        <v>120</v>
      </c>
      <c r="E4811" s="12">
        <v>0</v>
      </c>
      <c r="F4811" s="12">
        <v>0</v>
      </c>
      <c r="G4811" s="12">
        <v>0</v>
      </c>
      <c r="H4811" s="12">
        <v>0</v>
      </c>
      <c r="I4811" s="13">
        <v>54</v>
      </c>
      <c r="J4811" s="13">
        <v>20</v>
      </c>
      <c r="K4811" s="13">
        <v>0</v>
      </c>
      <c r="L4811" s="13">
        <v>0</v>
      </c>
      <c r="M4811" s="13">
        <v>50</v>
      </c>
      <c r="N4811" s="14">
        <f>D4811*$D$17</f>
        <v>192</v>
      </c>
      <c r="O4811" s="14">
        <f>E4811*$E$17</f>
        <v>0</v>
      </c>
      <c r="P4811" s="14">
        <f>F4811*$F$17</f>
        <v>0</v>
      </c>
      <c r="Q4811" s="14">
        <f>G4811*$G$17</f>
        <v>0</v>
      </c>
      <c r="R4811" s="14">
        <f>H4811*$H$17</f>
        <v>0</v>
      </c>
      <c r="S4811" s="14">
        <f>(N4811/100)*(I4811*$I$17)+(N4811/100)*(J4811*$J$17)+(N4811/100)*(M4811*$M$17)</f>
        <v>792.96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90"/>
        <v>984.96</v>
      </c>
      <c r="Y4811" s="14">
        <f t="shared" si="1491"/>
        <v>0</v>
      </c>
      <c r="Z4811" s="14">
        <f t="shared" si="1492"/>
        <v>0</v>
      </c>
      <c r="AA4811" s="14">
        <f t="shared" si="1493"/>
        <v>0</v>
      </c>
      <c r="AB4811" s="14">
        <f t="shared" si="1495"/>
        <v>0</v>
      </c>
      <c r="AC4811" s="15">
        <f t="shared" si="1494"/>
        <v>985</v>
      </c>
      <c r="AD4811" s="48">
        <f>(ROUND(AC4811-AC4797,1)/AC4797)</f>
        <v>0.10923423423423423</v>
      </c>
    </row>
    <row r="4812" spans="1:30">
      <c r="A4812" s="106" t="s">
        <v>0</v>
      </c>
      <c r="B4812" s="92" t="s">
        <v>206</v>
      </c>
      <c r="C4812" s="50" t="s">
        <v>241</v>
      </c>
      <c r="D4812" s="11">
        <v>114</v>
      </c>
      <c r="E4812" s="11">
        <v>0</v>
      </c>
      <c r="F4812" s="11">
        <v>0</v>
      </c>
      <c r="G4812" s="11">
        <v>100</v>
      </c>
      <c r="H4812" s="11">
        <v>0</v>
      </c>
      <c r="I4812" s="51">
        <v>20</v>
      </c>
      <c r="J4812" s="51">
        <v>50</v>
      </c>
      <c r="K4812" s="51">
        <v>0</v>
      </c>
      <c r="L4812" s="51">
        <v>0</v>
      </c>
      <c r="M4812" s="51">
        <v>0</v>
      </c>
      <c r="N4812" s="52">
        <f>D4812*$D$3</f>
        <v>228</v>
      </c>
      <c r="O4812" s="52">
        <f>E4812*$E$3</f>
        <v>0</v>
      </c>
      <c r="P4812" s="52">
        <f>F4812*$F$3</f>
        <v>0</v>
      </c>
      <c r="Q4812" s="52">
        <f>G4812*$G$3</f>
        <v>200</v>
      </c>
      <c r="R4812" s="52">
        <f>H4812*$H$3</f>
        <v>0</v>
      </c>
      <c r="S4812" s="52">
        <f>(N4812/100)*(I4812*$I$3)+(N4812/100)*(J4812*$J$3)</f>
        <v>478.79999999999995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0</v>
      </c>
      <c r="X4812" s="52">
        <f t="shared" si="1476"/>
        <v>706.8</v>
      </c>
      <c r="Y4812" s="52">
        <f t="shared" si="1477"/>
        <v>0</v>
      </c>
      <c r="Z4812" s="52">
        <f t="shared" si="1478"/>
        <v>0</v>
      </c>
      <c r="AA4812" s="52">
        <f t="shared" si="1479"/>
        <v>200</v>
      </c>
      <c r="AB4812" s="52">
        <f>R4812+W4812</f>
        <v>0</v>
      </c>
      <c r="AC4812" s="53">
        <f>ROUND(X4812+Y4812+Z4812+AA4812+AB4812,1)</f>
        <v>906.8</v>
      </c>
      <c r="AD4812" s="58"/>
    </row>
    <row r="4813" spans="1:30">
      <c r="A4813" s="99" t="s">
        <v>802</v>
      </c>
      <c r="B4813" s="93">
        <v>10</v>
      </c>
      <c r="C4813" s="21" t="s">
        <v>324</v>
      </c>
      <c r="D4813" s="12">
        <v>114</v>
      </c>
      <c r="E4813" s="12">
        <v>0</v>
      </c>
      <c r="F4813" s="12">
        <v>0</v>
      </c>
      <c r="G4813" s="12">
        <v>100</v>
      </c>
      <c r="H4813" s="12">
        <v>0</v>
      </c>
      <c r="I4813" s="13">
        <v>40</v>
      </c>
      <c r="J4813" s="13">
        <v>68</v>
      </c>
      <c r="K4813" s="13">
        <v>0</v>
      </c>
      <c r="L4813" s="13">
        <v>0</v>
      </c>
      <c r="M4813" s="13">
        <v>0</v>
      </c>
      <c r="N4813" s="14">
        <f>D4813*$D$4</f>
        <v>182.4</v>
      </c>
      <c r="O4813" s="14">
        <f>E4813*$E$4</f>
        <v>0</v>
      </c>
      <c r="P4813" s="14">
        <f>F4813*$F$4</f>
        <v>0</v>
      </c>
      <c r="Q4813" s="14">
        <f>G4813*$G$4</f>
        <v>160</v>
      </c>
      <c r="R4813" s="14">
        <f>H4813*$H$4</f>
        <v>0</v>
      </c>
      <c r="S4813" s="14">
        <f>(N4813/100)*(I4813*$I$4)+(N4813/100)*(J4813*$J$4)</f>
        <v>689.47199999999998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0</v>
      </c>
      <c r="X4813" s="14">
        <f t="shared" si="1476"/>
        <v>871.87199999999996</v>
      </c>
      <c r="Y4813" s="14">
        <f t="shared" si="1477"/>
        <v>0</v>
      </c>
      <c r="Z4813" s="14">
        <f t="shared" si="1478"/>
        <v>0</v>
      </c>
      <c r="AA4813" s="14">
        <f t="shared" si="1479"/>
        <v>160</v>
      </c>
      <c r="AB4813" s="14">
        <f>R4813+W4813</f>
        <v>0</v>
      </c>
      <c r="AC4813" s="15">
        <f>ROUND(X4813+Y4813+Z4813+AA4813+AB4813,1)</f>
        <v>1031.9000000000001</v>
      </c>
      <c r="AD4813" s="48">
        <f>(ROUND(AC4813-AC4812,1)/AC4812)</f>
        <v>0.13795765328628143</v>
      </c>
    </row>
    <row r="4814" spans="1:30">
      <c r="A4814" s="99" t="s">
        <v>803</v>
      </c>
      <c r="B4814" s="93">
        <v>30</v>
      </c>
      <c r="C4814" s="21" t="s">
        <v>836</v>
      </c>
      <c r="D4814" s="12">
        <v>114</v>
      </c>
      <c r="E4814" s="12">
        <v>0</v>
      </c>
      <c r="F4814" s="12">
        <v>0</v>
      </c>
      <c r="G4814" s="12">
        <v>100</v>
      </c>
      <c r="H4814" s="12">
        <v>0</v>
      </c>
      <c r="I4814" s="13">
        <v>20</v>
      </c>
      <c r="J4814" s="13">
        <v>50</v>
      </c>
      <c r="K4814" s="13">
        <v>0</v>
      </c>
      <c r="L4814" s="13">
        <v>0</v>
      </c>
      <c r="M4814" s="13">
        <v>0</v>
      </c>
      <c r="N4814" s="14">
        <f>D4814*$D$5</f>
        <v>228</v>
      </c>
      <c r="O4814" s="14">
        <f>E4814*$E$5</f>
        <v>0</v>
      </c>
      <c r="P4814" s="14">
        <f>F4814*$F$5</f>
        <v>0</v>
      </c>
      <c r="Q4814" s="14">
        <f>G4814*$G$5</f>
        <v>200</v>
      </c>
      <c r="R4814" s="14">
        <f>H4814*$H$5</f>
        <v>0</v>
      </c>
      <c r="S4814" s="14">
        <f>(N4814/100)*(I4814*$I$5)+(N4814/100)*(J4814*$J$5)</f>
        <v>446.88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0</v>
      </c>
      <c r="X4814" s="14">
        <f t="shared" si="1476"/>
        <v>674.88</v>
      </c>
      <c r="Y4814" s="14">
        <f t="shared" si="1477"/>
        <v>0</v>
      </c>
      <c r="Z4814" s="14">
        <f t="shared" si="1478"/>
        <v>0</v>
      </c>
      <c r="AA4814" s="14">
        <f t="shared" si="1479"/>
        <v>200</v>
      </c>
      <c r="AB4814" s="14">
        <f>R4814+W4814</f>
        <v>0</v>
      </c>
      <c r="AC4814" s="15">
        <f t="shared" ref="AC4814:AC4826" si="1496">ROUND(X4814+Y4814+Z4814+AA4814+AB4814,1)</f>
        <v>874.9</v>
      </c>
      <c r="AD4814" s="48">
        <f>(ROUND(AC4814-AC4812,1)/AC4812)</f>
        <v>-3.5178650198500222E-2</v>
      </c>
    </row>
    <row r="4815" spans="1:30">
      <c r="A4815" s="99" t="s">
        <v>804</v>
      </c>
      <c r="B4815" s="93">
        <v>0</v>
      </c>
      <c r="C4815" s="21" t="s">
        <v>337</v>
      </c>
      <c r="D4815" s="12">
        <v>114</v>
      </c>
      <c r="E4815" s="12">
        <v>0</v>
      </c>
      <c r="F4815" s="12">
        <v>0</v>
      </c>
      <c r="G4815" s="12">
        <v>100</v>
      </c>
      <c r="H4815" s="12">
        <v>0</v>
      </c>
      <c r="I4815" s="13">
        <v>20</v>
      </c>
      <c r="J4815" s="13">
        <v>50</v>
      </c>
      <c r="K4815" s="13">
        <v>0</v>
      </c>
      <c r="L4815" s="13">
        <v>0</v>
      </c>
      <c r="M4815" s="13">
        <v>0</v>
      </c>
      <c r="N4815" s="14">
        <f>D4815*$D$6</f>
        <v>228</v>
      </c>
      <c r="O4815" s="14">
        <f>E4815*$E$6</f>
        <v>0</v>
      </c>
      <c r="P4815" s="14">
        <f>F4815*$F$6</f>
        <v>0</v>
      </c>
      <c r="Q4815" s="14">
        <f>G4815*$G$6</f>
        <v>200</v>
      </c>
      <c r="R4815" s="14">
        <f>H4815*$H$6</f>
        <v>0</v>
      </c>
      <c r="S4815" s="14">
        <f>(N4815/100)*(I4815*$I$6)+(N4815/100)*(J4815*$J$6)</f>
        <v>446.88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0</v>
      </c>
      <c r="X4815" s="14">
        <f t="shared" si="1476"/>
        <v>674.88</v>
      </c>
      <c r="Y4815" s="14">
        <f t="shared" si="1477"/>
        <v>0</v>
      </c>
      <c r="Z4815" s="14">
        <f t="shared" si="1478"/>
        <v>0</v>
      </c>
      <c r="AA4815" s="14">
        <f t="shared" si="1479"/>
        <v>200</v>
      </c>
      <c r="AB4815" s="14">
        <f t="shared" ref="AB4815:AB4826" si="1497">R4815+W4815</f>
        <v>0</v>
      </c>
      <c r="AC4815" s="15">
        <f t="shared" si="1496"/>
        <v>874.9</v>
      </c>
      <c r="AD4815" s="48">
        <f>(ROUND(AC4815-AC4812,1)/AC4812)</f>
        <v>-3.5178650198500222E-2</v>
      </c>
    </row>
    <row r="4816" spans="1:30">
      <c r="A4816" s="99" t="s">
        <v>805</v>
      </c>
      <c r="B4816" s="93">
        <v>0</v>
      </c>
      <c r="C4816" s="21" t="s">
        <v>338</v>
      </c>
      <c r="D4816" s="12">
        <v>114</v>
      </c>
      <c r="E4816" s="12">
        <v>0</v>
      </c>
      <c r="F4816" s="12">
        <v>0</v>
      </c>
      <c r="G4816" s="12">
        <v>100</v>
      </c>
      <c r="H4816" s="12">
        <v>0</v>
      </c>
      <c r="I4816" s="13">
        <v>20</v>
      </c>
      <c r="J4816" s="13">
        <v>50</v>
      </c>
      <c r="K4816" s="13">
        <v>0</v>
      </c>
      <c r="L4816" s="13">
        <v>0</v>
      </c>
      <c r="M4816" s="13">
        <v>0</v>
      </c>
      <c r="N4816" s="14">
        <f>D4816*$D$7</f>
        <v>228</v>
      </c>
      <c r="O4816" s="14">
        <f>E4816*$E$7</f>
        <v>0</v>
      </c>
      <c r="P4816" s="14">
        <f>F4816*$F$7</f>
        <v>0</v>
      </c>
      <c r="Q4816" s="14">
        <f>G4816*$G$7</f>
        <v>200</v>
      </c>
      <c r="R4816" s="14">
        <f>H4816*$H$7</f>
        <v>0</v>
      </c>
      <c r="S4816" s="14">
        <f>(N4816/100)*(I4816*$I$7)+(N4816/100)*(J4816*$J$7)</f>
        <v>446.88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0</v>
      </c>
      <c r="X4816" s="14">
        <f t="shared" si="1476"/>
        <v>674.88</v>
      </c>
      <c r="Y4816" s="14">
        <f t="shared" si="1477"/>
        <v>0</v>
      </c>
      <c r="Z4816" s="14">
        <f t="shared" si="1478"/>
        <v>0</v>
      </c>
      <c r="AA4816" s="14">
        <f t="shared" si="1479"/>
        <v>200</v>
      </c>
      <c r="AB4816" s="14">
        <f t="shared" si="1497"/>
        <v>0</v>
      </c>
      <c r="AC4816" s="15">
        <f t="shared" si="1496"/>
        <v>874.9</v>
      </c>
      <c r="AD4816" s="48">
        <f>(ROUND(AC4816-AC4812,1)/AC4812)</f>
        <v>-3.5178650198500222E-2</v>
      </c>
    </row>
    <row r="4817" spans="1:30">
      <c r="A4817" s="99" t="s">
        <v>655</v>
      </c>
      <c r="B4817" s="93"/>
      <c r="C4817" s="21" t="s">
        <v>339</v>
      </c>
      <c r="D4817" s="12">
        <v>114</v>
      </c>
      <c r="E4817" s="12">
        <v>0</v>
      </c>
      <c r="F4817" s="12">
        <v>0</v>
      </c>
      <c r="G4817" s="12">
        <v>100</v>
      </c>
      <c r="H4817" s="12">
        <v>0</v>
      </c>
      <c r="I4817" s="13">
        <v>20</v>
      </c>
      <c r="J4817" s="13">
        <v>50</v>
      </c>
      <c r="K4817" s="13">
        <v>0</v>
      </c>
      <c r="L4817" s="13">
        <v>0</v>
      </c>
      <c r="M4817" s="13">
        <v>0</v>
      </c>
      <c r="N4817" s="14">
        <f>D4817*$D$8</f>
        <v>228</v>
      </c>
      <c r="O4817" s="14">
        <f>E4817*$E$8</f>
        <v>0</v>
      </c>
      <c r="P4817" s="14">
        <f>F4817*$F$8</f>
        <v>0</v>
      </c>
      <c r="Q4817" s="14">
        <f>G4817*$G$8</f>
        <v>200</v>
      </c>
      <c r="R4817" s="14">
        <f>H4817*$H$8</f>
        <v>0</v>
      </c>
      <c r="S4817" s="14">
        <f>(N4817/100)*(I4817*$I$8)+(N4817/100)*(J4817*$J$8)</f>
        <v>446.88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0</v>
      </c>
      <c r="X4817" s="14">
        <f t="shared" si="1476"/>
        <v>674.88</v>
      </c>
      <c r="Y4817" s="14">
        <f t="shared" si="1477"/>
        <v>0</v>
      </c>
      <c r="Z4817" s="14">
        <f t="shared" si="1478"/>
        <v>0</v>
      </c>
      <c r="AA4817" s="14">
        <f t="shared" si="1479"/>
        <v>200</v>
      </c>
      <c r="AB4817" s="14">
        <f t="shared" si="1497"/>
        <v>0</v>
      </c>
      <c r="AC4817" s="15">
        <f t="shared" si="1496"/>
        <v>874.9</v>
      </c>
      <c r="AD4817" s="48">
        <f>(ROUND(AC4817-AC4812,1)/AC4812)</f>
        <v>-3.5178650198500222E-2</v>
      </c>
    </row>
    <row r="4818" spans="1:30">
      <c r="A4818" s="99" t="s">
        <v>596</v>
      </c>
      <c r="B4818" s="93"/>
      <c r="C4818" s="21" t="s">
        <v>1</v>
      </c>
      <c r="D4818" s="12">
        <v>57</v>
      </c>
      <c r="E4818" s="12">
        <v>164</v>
      </c>
      <c r="F4818" s="12">
        <v>0</v>
      </c>
      <c r="G4818" s="12">
        <v>0</v>
      </c>
      <c r="H4818" s="12">
        <v>0</v>
      </c>
      <c r="I4818" s="13">
        <v>20</v>
      </c>
      <c r="J4818" s="13">
        <v>50</v>
      </c>
      <c r="K4818" s="13">
        <v>62</v>
      </c>
      <c r="L4818" s="13">
        <v>0</v>
      </c>
      <c r="M4818" s="13">
        <v>0</v>
      </c>
      <c r="N4818" s="14">
        <f>D4818*$D$9</f>
        <v>74.100000000000009</v>
      </c>
      <c r="O4818" s="14">
        <f>E4818*$E$9</f>
        <v>246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155.61000000000001</v>
      </c>
      <c r="T4818" s="14">
        <f>(O4818/100)*(K4818*$K$9)</f>
        <v>457.56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76"/>
        <v>229.71000000000004</v>
      </c>
      <c r="Y4818" s="14">
        <f t="shared" si="1477"/>
        <v>703.56</v>
      </c>
      <c r="Z4818" s="14">
        <f t="shared" si="1478"/>
        <v>0</v>
      </c>
      <c r="AA4818" s="14">
        <f t="shared" si="1479"/>
        <v>0</v>
      </c>
      <c r="AB4818" s="14">
        <f t="shared" si="1497"/>
        <v>0</v>
      </c>
      <c r="AC4818" s="15">
        <f t="shared" si="1496"/>
        <v>933.3</v>
      </c>
      <c r="AD4818" s="48">
        <f>(ROUND(AC4818-AC4812,1)/AC4812)</f>
        <v>2.9223643581826202E-2</v>
      </c>
    </row>
    <row r="4819" spans="1:30">
      <c r="A4819" s="99" t="s">
        <v>831</v>
      </c>
      <c r="B4819" s="93"/>
      <c r="C4819" s="21" t="s">
        <v>2</v>
      </c>
      <c r="D4819" s="12">
        <v>57</v>
      </c>
      <c r="E4819" s="12">
        <v>0</v>
      </c>
      <c r="F4819" s="12">
        <v>164</v>
      </c>
      <c r="G4819" s="12">
        <v>0</v>
      </c>
      <c r="H4819" s="12">
        <v>0</v>
      </c>
      <c r="I4819" s="13">
        <v>20</v>
      </c>
      <c r="J4819" s="13">
        <v>50</v>
      </c>
      <c r="K4819" s="13">
        <v>31</v>
      </c>
      <c r="L4819" s="13">
        <v>31</v>
      </c>
      <c r="M4819" s="13">
        <v>0</v>
      </c>
      <c r="N4819" s="14">
        <f>D4819*$D$10</f>
        <v>74.100000000000009</v>
      </c>
      <c r="O4819" s="14">
        <f>E4819*$E$10</f>
        <v>0</v>
      </c>
      <c r="P4819" s="14">
        <f>F4819*$F$10</f>
        <v>246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155.61000000000001</v>
      </c>
      <c r="T4819" s="14">
        <f>(O4819/100)*(K4819*$J$10)</f>
        <v>0</v>
      </c>
      <c r="U4819" s="14">
        <f>(P4819/100)*(K4819*$K$10)+(P4819/100)*(L4819*$L$10)</f>
        <v>457.56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76"/>
        <v>229.71000000000004</v>
      </c>
      <c r="Y4819" s="14">
        <f t="shared" si="1477"/>
        <v>0</v>
      </c>
      <c r="Z4819" s="14">
        <f t="shared" si="1478"/>
        <v>703.56</v>
      </c>
      <c r="AA4819" s="14">
        <f t="shared" si="1479"/>
        <v>0</v>
      </c>
      <c r="AB4819" s="14">
        <f t="shared" si="1497"/>
        <v>0</v>
      </c>
      <c r="AC4819" s="15">
        <f t="shared" si="1496"/>
        <v>933.3</v>
      </c>
      <c r="AD4819" s="48">
        <f>(ROUND(AC4819-AC4812,1)/AC4812)</f>
        <v>2.9223643581826202E-2</v>
      </c>
    </row>
    <row r="4820" spans="1:30">
      <c r="A4820" s="99" t="s">
        <v>832</v>
      </c>
      <c r="B4820" s="93"/>
      <c r="C4820" s="21" t="s">
        <v>3</v>
      </c>
      <c r="D4820" s="12">
        <v>57</v>
      </c>
      <c r="E4820" s="12">
        <v>0</v>
      </c>
      <c r="F4820" s="12">
        <v>0</v>
      </c>
      <c r="G4820" s="12">
        <v>164</v>
      </c>
      <c r="H4820" s="12">
        <v>0</v>
      </c>
      <c r="I4820" s="13">
        <v>20</v>
      </c>
      <c r="J4820" s="13">
        <v>50</v>
      </c>
      <c r="K4820" s="13">
        <v>0</v>
      </c>
      <c r="L4820" s="13">
        <v>62</v>
      </c>
      <c r="M4820" s="13">
        <v>0</v>
      </c>
      <c r="N4820" s="14">
        <f>D4820*$D$11</f>
        <v>74.100000000000009</v>
      </c>
      <c r="O4820" s="14">
        <f>E4820*$E$11</f>
        <v>0</v>
      </c>
      <c r="P4820" s="14">
        <f>F4820*$F$11</f>
        <v>0</v>
      </c>
      <c r="Q4820" s="14">
        <f>G4820*$G$11</f>
        <v>246</v>
      </c>
      <c r="R4820" s="14">
        <f>H4820*$H$11</f>
        <v>0</v>
      </c>
      <c r="S4820" s="14">
        <f>(N4820/100)*(I4820*$I$11)+(N4820/100)*(J4820*$J$11)</f>
        <v>155.61000000000001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457.56</v>
      </c>
      <c r="W4820" s="14">
        <f>(R4820/100)*(K4820*$K$11)+(R4820/100)*(L4820*$L$11)</f>
        <v>0</v>
      </c>
      <c r="X4820" s="14">
        <f t="shared" si="1476"/>
        <v>229.71000000000004</v>
      </c>
      <c r="Y4820" s="14">
        <f t="shared" si="1477"/>
        <v>0</v>
      </c>
      <c r="Z4820" s="14">
        <f t="shared" si="1478"/>
        <v>0</v>
      </c>
      <c r="AA4820" s="14">
        <f t="shared" si="1479"/>
        <v>703.56</v>
      </c>
      <c r="AB4820" s="14">
        <f t="shared" si="1497"/>
        <v>0</v>
      </c>
      <c r="AC4820" s="15">
        <f t="shared" si="1496"/>
        <v>933.3</v>
      </c>
      <c r="AD4820" s="48">
        <f>(ROUND(AC4820-AC4812,1)/AC4812)</f>
        <v>2.9223643581826202E-2</v>
      </c>
    </row>
    <row r="4821" spans="1:30">
      <c r="A4821" s="99" t="s">
        <v>833</v>
      </c>
      <c r="B4821" s="93"/>
      <c r="C4821" s="21" t="s">
        <v>4</v>
      </c>
      <c r="D4821" s="12">
        <v>57</v>
      </c>
      <c r="E4821" s="12">
        <v>0</v>
      </c>
      <c r="F4821" s="12">
        <v>0</v>
      </c>
      <c r="G4821" s="12">
        <v>0</v>
      </c>
      <c r="H4821" s="12">
        <v>164</v>
      </c>
      <c r="I4821" s="13">
        <v>20</v>
      </c>
      <c r="J4821" s="13">
        <v>50</v>
      </c>
      <c r="K4821" s="13">
        <v>31</v>
      </c>
      <c r="L4821" s="13">
        <v>31</v>
      </c>
      <c r="M4821" s="13">
        <v>0</v>
      </c>
      <c r="N4821" s="14">
        <f>D4821*$D$12</f>
        <v>74.100000000000009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246</v>
      </c>
      <c r="S4821" s="14">
        <f>(N4821/100)*(I4821*$I$12)+(N4821/100)*(J4821*$J$12)</f>
        <v>155.61000000000001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457.56</v>
      </c>
      <c r="X4821" s="14">
        <f t="shared" si="1476"/>
        <v>229.71000000000004</v>
      </c>
      <c r="Y4821" s="14">
        <f t="shared" si="1477"/>
        <v>0</v>
      </c>
      <c r="Z4821" s="14">
        <f t="shared" si="1478"/>
        <v>0</v>
      </c>
      <c r="AA4821" s="14">
        <f t="shared" si="1479"/>
        <v>0</v>
      </c>
      <c r="AB4821" s="14">
        <f t="shared" si="1497"/>
        <v>703.56</v>
      </c>
      <c r="AC4821" s="15">
        <f t="shared" si="1496"/>
        <v>933.3</v>
      </c>
      <c r="AD4821" s="48">
        <f>(ROUND(AC4821-AC4812,1)/AC4812)</f>
        <v>2.9223643581826202E-2</v>
      </c>
    </row>
    <row r="4822" spans="1:30">
      <c r="A4822" s="99" t="s">
        <v>834</v>
      </c>
      <c r="B4822" s="93"/>
      <c r="C4822" s="21" t="s">
        <v>327</v>
      </c>
      <c r="D4822" s="12">
        <v>114</v>
      </c>
      <c r="E4822" s="12">
        <v>0</v>
      </c>
      <c r="F4822" s="12">
        <v>0</v>
      </c>
      <c r="G4822" s="12">
        <v>100</v>
      </c>
      <c r="H4822" s="12">
        <v>0</v>
      </c>
      <c r="I4822" s="13">
        <v>20</v>
      </c>
      <c r="J4822" s="13">
        <v>50</v>
      </c>
      <c r="K4822" s="13">
        <v>0</v>
      </c>
      <c r="L4822" s="13">
        <v>0</v>
      </c>
      <c r="M4822" s="13">
        <v>30</v>
      </c>
      <c r="N4822" s="14">
        <f>D4822*$D$13</f>
        <v>171</v>
      </c>
      <c r="O4822" s="14">
        <f>E4822*$E$13</f>
        <v>0</v>
      </c>
      <c r="P4822" s="14">
        <f>F4822*$F$13</f>
        <v>0</v>
      </c>
      <c r="Q4822" s="14">
        <f>G4822*$G$13</f>
        <v>150</v>
      </c>
      <c r="R4822" s="14">
        <f>H4822*$H$13</f>
        <v>0</v>
      </c>
      <c r="S4822" s="14">
        <f>(N4822/100)*(I4822*$I$14)+(N4822/100)*(J4822*$J$14)+(N4822/100)*(M4822*$M$14)</f>
        <v>513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180</v>
      </c>
      <c r="W4822" s="14">
        <f>(R4822/100)*(K4822*$K$13)+(R4822/100)*(L4822*$L$13)+(R4822/100)*(M4822*$M$13)</f>
        <v>0</v>
      </c>
      <c r="X4822" s="14">
        <f t="shared" si="1476"/>
        <v>684</v>
      </c>
      <c r="Y4822" s="14">
        <f t="shared" si="1477"/>
        <v>0</v>
      </c>
      <c r="Z4822" s="14">
        <f t="shared" si="1478"/>
        <v>0</v>
      </c>
      <c r="AA4822" s="14">
        <f t="shared" si="1479"/>
        <v>330</v>
      </c>
      <c r="AB4822" s="14">
        <f t="shared" si="1497"/>
        <v>0</v>
      </c>
      <c r="AC4822" s="15">
        <f t="shared" si="1496"/>
        <v>1014</v>
      </c>
      <c r="AD4822" s="48">
        <f>(ROUND(AC4822-AC4812,1)/AC4812)</f>
        <v>0.11821790913101016</v>
      </c>
    </row>
    <row r="4823" spans="1:30">
      <c r="A4823" s="99" t="s">
        <v>835</v>
      </c>
      <c r="B4823" s="93"/>
      <c r="C4823" s="21" t="s">
        <v>328</v>
      </c>
      <c r="D4823" s="12">
        <v>145</v>
      </c>
      <c r="E4823" s="12">
        <v>0</v>
      </c>
      <c r="F4823" s="12">
        <v>0</v>
      </c>
      <c r="G4823" s="12">
        <v>0</v>
      </c>
      <c r="H4823" s="12">
        <v>0</v>
      </c>
      <c r="I4823" s="13">
        <v>20</v>
      </c>
      <c r="J4823" s="13">
        <v>50</v>
      </c>
      <c r="K4823" s="13">
        <v>63</v>
      </c>
      <c r="L4823" s="13">
        <v>0</v>
      </c>
      <c r="M4823" s="13">
        <v>0</v>
      </c>
      <c r="N4823" s="14">
        <f>D4823*$D$14</f>
        <v>217.5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867.82500000000005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76"/>
        <v>1085.325</v>
      </c>
      <c r="Y4823" s="14">
        <f t="shared" si="1477"/>
        <v>0</v>
      </c>
      <c r="Z4823" s="14">
        <f t="shared" si="1478"/>
        <v>0</v>
      </c>
      <c r="AA4823" s="14">
        <f t="shared" si="1479"/>
        <v>0</v>
      </c>
      <c r="AB4823" s="14">
        <f t="shared" si="1497"/>
        <v>0</v>
      </c>
      <c r="AC4823" s="15">
        <f t="shared" si="1496"/>
        <v>1085.3</v>
      </c>
      <c r="AD4823" s="48">
        <f>(ROUND(AC4823-AC4812,1)/AC4812)</f>
        <v>0.19684605205116895</v>
      </c>
    </row>
    <row r="4824" spans="1:30">
      <c r="A4824" s="99"/>
      <c r="B4824" s="93"/>
      <c r="C4824" s="21" t="s">
        <v>329</v>
      </c>
      <c r="D4824" s="12">
        <v>145</v>
      </c>
      <c r="E4824" s="12">
        <v>0</v>
      </c>
      <c r="F4824" s="12">
        <v>0</v>
      </c>
      <c r="G4824" s="12">
        <v>0</v>
      </c>
      <c r="H4824" s="12">
        <v>0</v>
      </c>
      <c r="I4824" s="13">
        <v>20</v>
      </c>
      <c r="J4824" s="13">
        <v>50</v>
      </c>
      <c r="K4824" s="13">
        <v>0</v>
      </c>
      <c r="L4824" s="13">
        <v>63</v>
      </c>
      <c r="M4824" s="13">
        <v>0</v>
      </c>
      <c r="N4824" s="14">
        <f>D4824*$D$15</f>
        <v>217.5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867.82500000000005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76"/>
        <v>1085.325</v>
      </c>
      <c r="Y4824" s="14">
        <f t="shared" si="1477"/>
        <v>0</v>
      </c>
      <c r="Z4824" s="14">
        <f t="shared" si="1478"/>
        <v>0</v>
      </c>
      <c r="AA4824" s="14">
        <f t="shared" si="1479"/>
        <v>0</v>
      </c>
      <c r="AB4824" s="14">
        <f t="shared" si="1497"/>
        <v>0</v>
      </c>
      <c r="AC4824" s="15">
        <f t="shared" si="1496"/>
        <v>1085.3</v>
      </c>
      <c r="AD4824" s="48">
        <f>(ROUND(AC4824-AC4812,1)/AC4812)</f>
        <v>0.19684605205116895</v>
      </c>
    </row>
    <row r="4825" spans="1:30">
      <c r="A4825" s="99"/>
      <c r="B4825" s="93"/>
      <c r="C4825" s="21" t="s">
        <v>325</v>
      </c>
      <c r="D4825" s="12">
        <v>114</v>
      </c>
      <c r="E4825" s="12">
        <v>0</v>
      </c>
      <c r="F4825" s="12">
        <v>0</v>
      </c>
      <c r="G4825" s="12">
        <v>100</v>
      </c>
      <c r="H4825" s="12">
        <v>0</v>
      </c>
      <c r="I4825" s="13">
        <v>20</v>
      </c>
      <c r="J4825" s="13">
        <v>82</v>
      </c>
      <c r="K4825" s="13">
        <v>0</v>
      </c>
      <c r="L4825" s="13">
        <v>0</v>
      </c>
      <c r="M4825" s="13">
        <v>0</v>
      </c>
      <c r="N4825" s="14">
        <f>D4825*$D$16</f>
        <v>182.4</v>
      </c>
      <c r="O4825" s="14">
        <f>E4825*$E$16</f>
        <v>0</v>
      </c>
      <c r="P4825" s="14">
        <f>F4825*$F$16</f>
        <v>0</v>
      </c>
      <c r="Q4825" s="14">
        <f>G4825*$G$16</f>
        <v>160</v>
      </c>
      <c r="R4825" s="14">
        <f>H4825*$H$16</f>
        <v>0</v>
      </c>
      <c r="S4825" s="14">
        <f>(N4825/100)*(I4825*$I$16)+(N4825/100)*(J4825*$J$16)</f>
        <v>709.53600000000006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0</v>
      </c>
      <c r="X4825" s="14">
        <f t="shared" si="1476"/>
        <v>891.93600000000004</v>
      </c>
      <c r="Y4825" s="14">
        <f t="shared" si="1477"/>
        <v>0</v>
      </c>
      <c r="Z4825" s="14">
        <f t="shared" si="1478"/>
        <v>0</v>
      </c>
      <c r="AA4825" s="14">
        <f t="shared" si="1479"/>
        <v>160</v>
      </c>
      <c r="AB4825" s="14">
        <f t="shared" si="1497"/>
        <v>0</v>
      </c>
      <c r="AC4825" s="15">
        <f t="shared" si="1496"/>
        <v>1051.9000000000001</v>
      </c>
      <c r="AD4825" s="48">
        <f>(ROUND(AC4825-AC4812,1)/AC4812)</f>
        <v>0.16001323334803705</v>
      </c>
    </row>
    <row r="4826" spans="1:30">
      <c r="A4826" s="99"/>
      <c r="B4826" s="93"/>
      <c r="C4826" s="21" t="s">
        <v>326</v>
      </c>
      <c r="D4826" s="12">
        <v>114</v>
      </c>
      <c r="E4826" s="12">
        <v>0</v>
      </c>
      <c r="F4826" s="12">
        <v>0</v>
      </c>
      <c r="G4826" s="12">
        <v>100</v>
      </c>
      <c r="H4826" s="12">
        <v>0</v>
      </c>
      <c r="I4826" s="13">
        <v>56</v>
      </c>
      <c r="J4826" s="13">
        <v>50</v>
      </c>
      <c r="K4826" s="13">
        <v>0</v>
      </c>
      <c r="L4826" s="13">
        <v>0</v>
      </c>
      <c r="M4826" s="13">
        <v>0</v>
      </c>
      <c r="N4826" s="14">
        <f>D4826*$D$17</f>
        <v>182.4</v>
      </c>
      <c r="O4826" s="14">
        <f>E4826*$E$17</f>
        <v>0</v>
      </c>
      <c r="P4826" s="14">
        <f>F4826*$F$17</f>
        <v>0</v>
      </c>
      <c r="Q4826" s="14">
        <f>G4826*$G$17</f>
        <v>160</v>
      </c>
      <c r="R4826" s="14">
        <f>H4826*$H$17</f>
        <v>0</v>
      </c>
      <c r="S4826" s="14">
        <f>(N4826/100)*(I4826*$I$17)+(N4826/100)*(J4826*$J$17)</f>
        <v>550.84800000000007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0</v>
      </c>
      <c r="X4826" s="14">
        <f t="shared" si="1476"/>
        <v>733.24800000000005</v>
      </c>
      <c r="Y4826" s="14">
        <f t="shared" si="1477"/>
        <v>0</v>
      </c>
      <c r="Z4826" s="14">
        <f t="shared" si="1478"/>
        <v>0</v>
      </c>
      <c r="AA4826" s="14">
        <f t="shared" si="1479"/>
        <v>160</v>
      </c>
      <c r="AB4826" s="14">
        <f t="shared" si="1497"/>
        <v>0</v>
      </c>
      <c r="AC4826" s="15">
        <f t="shared" si="1496"/>
        <v>893.2</v>
      </c>
      <c r="AD4826" s="48">
        <f>(ROUND(AC4826-AC4812,1)/AC4812)</f>
        <v>-1.4997794441993825E-2</v>
      </c>
    </row>
    <row r="4827" spans="1:30">
      <c r="A4827" s="106" t="s">
        <v>0</v>
      </c>
      <c r="B4827" s="90" t="s">
        <v>207</v>
      </c>
      <c r="C4827" s="50" t="s">
        <v>241</v>
      </c>
      <c r="D4827" s="11">
        <v>106</v>
      </c>
      <c r="E4827" s="11">
        <v>0</v>
      </c>
      <c r="F4827" s="11">
        <v>0</v>
      </c>
      <c r="G4827" s="11">
        <v>0</v>
      </c>
      <c r="H4827" s="11">
        <v>100</v>
      </c>
      <c r="I4827" s="51">
        <v>30</v>
      </c>
      <c r="J4827" s="51">
        <v>30</v>
      </c>
      <c r="K4827" s="51">
        <v>20</v>
      </c>
      <c r="L4827" s="51">
        <v>20</v>
      </c>
      <c r="M4827" s="51">
        <v>0</v>
      </c>
      <c r="N4827" s="52">
        <f>D4827*$D$3</f>
        <v>212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200</v>
      </c>
      <c r="S4827" s="52">
        <f>(N4827/100)*(I4827*$I$3)+(N4827/100)*(J4827*$J$3)</f>
        <v>381.6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240</v>
      </c>
      <c r="X4827" s="52">
        <f t="shared" si="1476"/>
        <v>593.6</v>
      </c>
      <c r="Y4827" s="52">
        <f t="shared" si="1477"/>
        <v>0</v>
      </c>
      <c r="Z4827" s="52">
        <f t="shared" si="1478"/>
        <v>0</v>
      </c>
      <c r="AA4827" s="52">
        <f t="shared" si="1479"/>
        <v>0</v>
      </c>
      <c r="AB4827" s="52">
        <f>R4827+W4827</f>
        <v>440</v>
      </c>
      <c r="AC4827" s="53">
        <f>ROUND(X4827+Y4827+Z4827+AA4827+AB4827,1)</f>
        <v>1033.5999999999999</v>
      </c>
      <c r="AD4827" s="58"/>
    </row>
    <row r="4828" spans="1:30">
      <c r="A4828" s="99" t="s">
        <v>802</v>
      </c>
      <c r="B4828" s="91">
        <v>10</v>
      </c>
      <c r="C4828" s="21" t="s">
        <v>324</v>
      </c>
      <c r="D4828" s="12">
        <v>106</v>
      </c>
      <c r="E4828" s="12">
        <v>0</v>
      </c>
      <c r="F4828" s="12">
        <v>0</v>
      </c>
      <c r="G4828" s="12">
        <v>0</v>
      </c>
      <c r="H4828" s="12">
        <v>100</v>
      </c>
      <c r="I4828" s="13">
        <v>56</v>
      </c>
      <c r="J4828" s="13">
        <v>56</v>
      </c>
      <c r="K4828" s="13">
        <v>20</v>
      </c>
      <c r="L4828" s="13">
        <v>20</v>
      </c>
      <c r="M4828" s="13">
        <v>0</v>
      </c>
      <c r="N4828" s="14">
        <f>D4828*$D$4</f>
        <v>169.60000000000002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160</v>
      </c>
      <c r="S4828" s="14">
        <f>(N4828/100)*(I4828*$I$4)+(N4828/100)*(J4828*$J$4)</f>
        <v>664.83200000000011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192</v>
      </c>
      <c r="X4828" s="14">
        <f t="shared" ref="X4828:X4841" si="1498">N4828+S4828</f>
        <v>834.43200000000013</v>
      </c>
      <c r="Y4828" s="14">
        <f t="shared" ref="Y4828:Y4841" si="1499">O4828+T4828</f>
        <v>0</v>
      </c>
      <c r="Z4828" s="14">
        <f t="shared" ref="Z4828:Z4841" si="1500">P4828+U4828</f>
        <v>0</v>
      </c>
      <c r="AA4828" s="14">
        <f t="shared" ref="AA4828:AA4841" si="1501">Q4828+V4828</f>
        <v>0</v>
      </c>
      <c r="AB4828" s="14">
        <f>R4828+W4828</f>
        <v>352</v>
      </c>
      <c r="AC4828" s="15">
        <f>ROUND(X4828+Y4828+Z4828+AA4828+AB4828,1)</f>
        <v>1186.4000000000001</v>
      </c>
      <c r="AD4828" s="48">
        <f>(ROUND(AC4828-AC4827,1)/AC4827)</f>
        <v>0.14783281733746131</v>
      </c>
    </row>
    <row r="4829" spans="1:30">
      <c r="A4829" s="99" t="s">
        <v>803</v>
      </c>
      <c r="B4829" s="91">
        <v>10</v>
      </c>
      <c r="C4829" s="21" t="s">
        <v>836</v>
      </c>
      <c r="D4829" s="12">
        <v>106</v>
      </c>
      <c r="E4829" s="12">
        <v>0</v>
      </c>
      <c r="F4829" s="12">
        <v>0</v>
      </c>
      <c r="G4829" s="12">
        <v>0</v>
      </c>
      <c r="H4829" s="12">
        <v>100</v>
      </c>
      <c r="I4829" s="13">
        <v>30</v>
      </c>
      <c r="J4829" s="13">
        <v>30</v>
      </c>
      <c r="K4829" s="13">
        <v>20</v>
      </c>
      <c r="L4829" s="13">
        <v>20</v>
      </c>
      <c r="M4829" s="13">
        <v>0</v>
      </c>
      <c r="N4829" s="14">
        <f>D4829*$D$5</f>
        <v>212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200</v>
      </c>
      <c r="S4829" s="14">
        <f>(N4829/100)*(I4829*$I$5)+(N4829/100)*(J4829*$J$5)</f>
        <v>356.16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224</v>
      </c>
      <c r="X4829" s="14">
        <f t="shared" si="1498"/>
        <v>568.16000000000008</v>
      </c>
      <c r="Y4829" s="14">
        <f t="shared" si="1499"/>
        <v>0</v>
      </c>
      <c r="Z4829" s="14">
        <f t="shared" si="1500"/>
        <v>0</v>
      </c>
      <c r="AA4829" s="14">
        <f t="shared" si="1501"/>
        <v>0</v>
      </c>
      <c r="AB4829" s="14">
        <f>R4829+W4829</f>
        <v>424</v>
      </c>
      <c r="AC4829" s="15">
        <f t="shared" ref="AC4829:AC4841" si="1502">ROUND(X4829+Y4829+Z4829+AA4829+AB4829,1)</f>
        <v>992.2</v>
      </c>
      <c r="AD4829" s="48">
        <f>(ROUND(AC4829-AC4827,1)/AC4827)</f>
        <v>-4.0054179566563472E-2</v>
      </c>
    </row>
    <row r="4830" spans="1:30">
      <c r="A4830" s="99" t="s">
        <v>804</v>
      </c>
      <c r="B4830" s="91">
        <v>0</v>
      </c>
      <c r="C4830" s="21" t="s">
        <v>337</v>
      </c>
      <c r="D4830" s="12">
        <v>106</v>
      </c>
      <c r="E4830" s="12">
        <v>0</v>
      </c>
      <c r="F4830" s="12">
        <v>0</v>
      </c>
      <c r="G4830" s="12">
        <v>0</v>
      </c>
      <c r="H4830" s="12">
        <v>100</v>
      </c>
      <c r="I4830" s="13">
        <v>30</v>
      </c>
      <c r="J4830" s="13">
        <v>30</v>
      </c>
      <c r="K4830" s="13">
        <v>20</v>
      </c>
      <c r="L4830" s="13">
        <v>20</v>
      </c>
      <c r="M4830" s="13">
        <v>0</v>
      </c>
      <c r="N4830" s="14">
        <f>D4830*$D$6</f>
        <v>212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200</v>
      </c>
      <c r="S4830" s="14">
        <f>(N4830/100)*(I4830*$I$6)+(N4830/100)*(J4830*$J$6)</f>
        <v>356.16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224</v>
      </c>
      <c r="X4830" s="14">
        <f t="shared" si="1498"/>
        <v>568.16000000000008</v>
      </c>
      <c r="Y4830" s="14">
        <f t="shared" si="1499"/>
        <v>0</v>
      </c>
      <c r="Z4830" s="14">
        <f t="shared" si="1500"/>
        <v>0</v>
      </c>
      <c r="AA4830" s="14">
        <f t="shared" si="1501"/>
        <v>0</v>
      </c>
      <c r="AB4830" s="14">
        <f t="shared" ref="AB4830:AB4841" si="1503">R4830+W4830</f>
        <v>424</v>
      </c>
      <c r="AC4830" s="15">
        <f t="shared" si="1502"/>
        <v>992.2</v>
      </c>
      <c r="AD4830" s="48">
        <f>(ROUND(AC4830-AC4827,1)/AC4827)</f>
        <v>-4.0054179566563472E-2</v>
      </c>
    </row>
    <row r="4831" spans="1:30">
      <c r="A4831" s="99" t="s">
        <v>805</v>
      </c>
      <c r="B4831" s="91">
        <v>20</v>
      </c>
      <c r="C4831" s="21" t="s">
        <v>338</v>
      </c>
      <c r="D4831" s="12">
        <v>106</v>
      </c>
      <c r="E4831" s="12">
        <v>0</v>
      </c>
      <c r="F4831" s="12">
        <v>0</v>
      </c>
      <c r="G4831" s="12">
        <v>0</v>
      </c>
      <c r="H4831" s="12">
        <v>100</v>
      </c>
      <c r="I4831" s="13">
        <v>30</v>
      </c>
      <c r="J4831" s="13">
        <v>30</v>
      </c>
      <c r="K4831" s="13">
        <v>20</v>
      </c>
      <c r="L4831" s="13">
        <v>20</v>
      </c>
      <c r="M4831" s="13">
        <v>0</v>
      </c>
      <c r="N4831" s="14">
        <f>D4831*$D$7</f>
        <v>212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200</v>
      </c>
      <c r="S4831" s="14">
        <f>(N4831/100)*(I4831*$I$7)+(N4831/100)*(J4831*$J$7)</f>
        <v>356.16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224</v>
      </c>
      <c r="X4831" s="14">
        <f t="shared" si="1498"/>
        <v>568.16000000000008</v>
      </c>
      <c r="Y4831" s="14">
        <f t="shared" si="1499"/>
        <v>0</v>
      </c>
      <c r="Z4831" s="14">
        <f t="shared" si="1500"/>
        <v>0</v>
      </c>
      <c r="AA4831" s="14">
        <f t="shared" si="1501"/>
        <v>0</v>
      </c>
      <c r="AB4831" s="14">
        <f t="shared" si="1503"/>
        <v>424</v>
      </c>
      <c r="AC4831" s="15">
        <f t="shared" si="1502"/>
        <v>992.2</v>
      </c>
      <c r="AD4831" s="48">
        <f>(ROUND(AC4831-AC4827,1)/AC4827)</f>
        <v>-4.0054179566563472E-2</v>
      </c>
    </row>
    <row r="4832" spans="1:30">
      <c r="A4832" s="99" t="s">
        <v>655</v>
      </c>
      <c r="B4832" s="91"/>
      <c r="C4832" s="21" t="s">
        <v>339</v>
      </c>
      <c r="D4832" s="12">
        <v>106</v>
      </c>
      <c r="E4832" s="12">
        <v>0</v>
      </c>
      <c r="F4832" s="12">
        <v>0</v>
      </c>
      <c r="G4832" s="12">
        <v>0</v>
      </c>
      <c r="H4832" s="12">
        <v>100</v>
      </c>
      <c r="I4832" s="13">
        <v>30</v>
      </c>
      <c r="J4832" s="13">
        <v>30</v>
      </c>
      <c r="K4832" s="13">
        <v>20</v>
      </c>
      <c r="L4832" s="13">
        <v>20</v>
      </c>
      <c r="M4832" s="13">
        <v>0</v>
      </c>
      <c r="N4832" s="14">
        <f>D4832*$D$8</f>
        <v>212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200</v>
      </c>
      <c r="S4832" s="14">
        <f>(N4832/100)*(I4832*$I$8)+(N4832/100)*(J4832*$J$8)</f>
        <v>356.16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224</v>
      </c>
      <c r="X4832" s="14">
        <f t="shared" si="1498"/>
        <v>568.16000000000008</v>
      </c>
      <c r="Y4832" s="14">
        <f t="shared" si="1499"/>
        <v>0</v>
      </c>
      <c r="Z4832" s="14">
        <f t="shared" si="1500"/>
        <v>0</v>
      </c>
      <c r="AA4832" s="14">
        <f t="shared" si="1501"/>
        <v>0</v>
      </c>
      <c r="AB4832" s="14">
        <f t="shared" si="1503"/>
        <v>424</v>
      </c>
      <c r="AC4832" s="15">
        <f t="shared" si="1502"/>
        <v>992.2</v>
      </c>
      <c r="AD4832" s="48">
        <f>(ROUND(AC4832-AC4827,1)/AC4827)</f>
        <v>-4.0054179566563472E-2</v>
      </c>
    </row>
    <row r="4833" spans="1:30">
      <c r="A4833" s="99" t="s">
        <v>596</v>
      </c>
      <c r="B4833" s="91"/>
      <c r="C4833" s="21" t="s">
        <v>1</v>
      </c>
      <c r="D4833" s="12">
        <v>53</v>
      </c>
      <c r="E4833" s="12">
        <v>180</v>
      </c>
      <c r="F4833" s="12">
        <v>0</v>
      </c>
      <c r="G4833" s="12">
        <v>0</v>
      </c>
      <c r="H4833" s="12">
        <v>0</v>
      </c>
      <c r="I4833" s="13">
        <v>30</v>
      </c>
      <c r="J4833" s="13">
        <v>30</v>
      </c>
      <c r="K4833" s="13">
        <v>73</v>
      </c>
      <c r="L4833" s="13">
        <v>0</v>
      </c>
      <c r="M4833" s="13">
        <v>0</v>
      </c>
      <c r="N4833" s="14">
        <f>D4833*$D$9</f>
        <v>68.900000000000006</v>
      </c>
      <c r="O4833" s="14">
        <f>E4833*$E$9</f>
        <v>270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124.02000000000001</v>
      </c>
      <c r="T4833" s="14">
        <f>(O4833/100)*(K4833*$K$9)</f>
        <v>591.30000000000007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98"/>
        <v>192.92000000000002</v>
      </c>
      <c r="Y4833" s="14">
        <f t="shared" si="1499"/>
        <v>861.30000000000007</v>
      </c>
      <c r="Z4833" s="14">
        <f t="shared" si="1500"/>
        <v>0</v>
      </c>
      <c r="AA4833" s="14">
        <f t="shared" si="1501"/>
        <v>0</v>
      </c>
      <c r="AB4833" s="14">
        <f t="shared" si="1503"/>
        <v>0</v>
      </c>
      <c r="AC4833" s="15">
        <f t="shared" si="1502"/>
        <v>1054.2</v>
      </c>
      <c r="AD4833" s="48">
        <f>(ROUND(AC4833-AC4827,1)/AC4827)</f>
        <v>1.9930340557275546E-2</v>
      </c>
    </row>
    <row r="4834" spans="1:30">
      <c r="A4834" s="99" t="s">
        <v>831</v>
      </c>
      <c r="B4834" s="91"/>
      <c r="C4834" s="21" t="s">
        <v>2</v>
      </c>
      <c r="D4834" s="12">
        <v>53</v>
      </c>
      <c r="E4834" s="12">
        <v>0</v>
      </c>
      <c r="F4834" s="12">
        <v>180</v>
      </c>
      <c r="G4834" s="12">
        <v>0</v>
      </c>
      <c r="H4834" s="12">
        <v>0</v>
      </c>
      <c r="I4834" s="13">
        <v>30</v>
      </c>
      <c r="J4834" s="13">
        <v>30</v>
      </c>
      <c r="K4834" s="13">
        <v>36.5</v>
      </c>
      <c r="L4834" s="13">
        <v>36.5</v>
      </c>
      <c r="M4834" s="13">
        <v>0</v>
      </c>
      <c r="N4834" s="14">
        <f>D4834*$D$10</f>
        <v>68.900000000000006</v>
      </c>
      <c r="O4834" s="14">
        <f>E4834*$E$10</f>
        <v>0</v>
      </c>
      <c r="P4834" s="14">
        <f>F4834*$F$10</f>
        <v>270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124.02000000000001</v>
      </c>
      <c r="T4834" s="14">
        <f>(O4834/100)*(K4834*$J$10)</f>
        <v>0</v>
      </c>
      <c r="U4834" s="14">
        <f>(P4834/100)*(K4834*$K$10)+(P4834/100)*(L4834*$L$10)</f>
        <v>591.30000000000007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98"/>
        <v>192.92000000000002</v>
      </c>
      <c r="Y4834" s="14">
        <f t="shared" si="1499"/>
        <v>0</v>
      </c>
      <c r="Z4834" s="14">
        <f t="shared" si="1500"/>
        <v>861.30000000000007</v>
      </c>
      <c r="AA4834" s="14">
        <f t="shared" si="1501"/>
        <v>0</v>
      </c>
      <c r="AB4834" s="14">
        <f t="shared" si="1503"/>
        <v>0</v>
      </c>
      <c r="AC4834" s="15">
        <f t="shared" si="1502"/>
        <v>1054.2</v>
      </c>
      <c r="AD4834" s="48">
        <f>(ROUND(AC4834-AC4827,1)/AC4827)</f>
        <v>1.9930340557275546E-2</v>
      </c>
    </row>
    <row r="4835" spans="1:30">
      <c r="A4835" s="99" t="s">
        <v>832</v>
      </c>
      <c r="B4835" s="91"/>
      <c r="C4835" s="21" t="s">
        <v>3</v>
      </c>
      <c r="D4835" s="12">
        <v>53</v>
      </c>
      <c r="E4835" s="12">
        <v>0</v>
      </c>
      <c r="F4835" s="12">
        <v>0</v>
      </c>
      <c r="G4835" s="12">
        <v>180</v>
      </c>
      <c r="H4835" s="12">
        <v>0</v>
      </c>
      <c r="I4835" s="13">
        <v>30</v>
      </c>
      <c r="J4835" s="13">
        <v>30</v>
      </c>
      <c r="K4835" s="13">
        <v>0</v>
      </c>
      <c r="L4835" s="13">
        <v>73</v>
      </c>
      <c r="M4835" s="13">
        <v>0</v>
      </c>
      <c r="N4835" s="14">
        <f>D4835*$D$11</f>
        <v>68.900000000000006</v>
      </c>
      <c r="O4835" s="14">
        <f>E4835*$E$11</f>
        <v>0</v>
      </c>
      <c r="P4835" s="14">
        <f>F4835*$F$11</f>
        <v>0</v>
      </c>
      <c r="Q4835" s="14">
        <f>G4835*$G$11</f>
        <v>270</v>
      </c>
      <c r="R4835" s="14">
        <f>H4835*$H$11</f>
        <v>0</v>
      </c>
      <c r="S4835" s="14">
        <f>(N4835/100)*(I4835*$I$11)+(N4835/100)*(J4835*$J$11)</f>
        <v>124.02000000000001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591.30000000000007</v>
      </c>
      <c r="W4835" s="14">
        <f>(R4835/100)*(K4835*$K$11)+(R4835/100)*(L4835*$L$11)</f>
        <v>0</v>
      </c>
      <c r="X4835" s="14">
        <f t="shared" si="1498"/>
        <v>192.92000000000002</v>
      </c>
      <c r="Y4835" s="14">
        <f t="shared" si="1499"/>
        <v>0</v>
      </c>
      <c r="Z4835" s="14">
        <f t="shared" si="1500"/>
        <v>0</v>
      </c>
      <c r="AA4835" s="14">
        <f t="shared" si="1501"/>
        <v>861.30000000000007</v>
      </c>
      <c r="AB4835" s="14">
        <f t="shared" si="1503"/>
        <v>0</v>
      </c>
      <c r="AC4835" s="15">
        <f t="shared" si="1502"/>
        <v>1054.2</v>
      </c>
      <c r="AD4835" s="48">
        <f>(ROUND(AC4835-AC4827,1)/AC4827)</f>
        <v>1.9930340557275546E-2</v>
      </c>
    </row>
    <row r="4836" spans="1:30">
      <c r="A4836" s="99" t="s">
        <v>833</v>
      </c>
      <c r="B4836" s="91"/>
      <c r="C4836" s="21" t="s">
        <v>4</v>
      </c>
      <c r="D4836" s="12">
        <v>53</v>
      </c>
      <c r="E4836" s="12">
        <v>0</v>
      </c>
      <c r="F4836" s="12">
        <v>0</v>
      </c>
      <c r="G4836" s="12">
        <v>0</v>
      </c>
      <c r="H4836" s="12">
        <v>180</v>
      </c>
      <c r="I4836" s="13">
        <v>30</v>
      </c>
      <c r="J4836" s="13">
        <v>30</v>
      </c>
      <c r="K4836" s="13">
        <v>36.5</v>
      </c>
      <c r="L4836" s="13">
        <v>36.5</v>
      </c>
      <c r="M4836" s="13">
        <v>0</v>
      </c>
      <c r="N4836" s="14">
        <f>D4836*$D$12</f>
        <v>68.900000000000006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270</v>
      </c>
      <c r="S4836" s="14">
        <f>(N4836/100)*(I4836*$I$12)+(N4836/100)*(J4836*$J$12)</f>
        <v>124.02000000000001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591.30000000000007</v>
      </c>
      <c r="X4836" s="14">
        <f t="shared" si="1498"/>
        <v>192.92000000000002</v>
      </c>
      <c r="Y4836" s="14">
        <f t="shared" si="1499"/>
        <v>0</v>
      </c>
      <c r="Z4836" s="14">
        <f t="shared" si="1500"/>
        <v>0</v>
      </c>
      <c r="AA4836" s="14">
        <f t="shared" si="1501"/>
        <v>0</v>
      </c>
      <c r="AB4836" s="14">
        <f t="shared" si="1503"/>
        <v>861.30000000000007</v>
      </c>
      <c r="AC4836" s="15">
        <f t="shared" si="1502"/>
        <v>1054.2</v>
      </c>
      <c r="AD4836" s="48">
        <f>(ROUND(AC4836-AC4827,1)/AC4827)</f>
        <v>1.9930340557275546E-2</v>
      </c>
    </row>
    <row r="4837" spans="1:30">
      <c r="A4837" s="99" t="s">
        <v>834</v>
      </c>
      <c r="B4837" s="91"/>
      <c r="C4837" s="21" t="s">
        <v>327</v>
      </c>
      <c r="D4837" s="12">
        <v>106</v>
      </c>
      <c r="E4837" s="12">
        <v>0</v>
      </c>
      <c r="F4837" s="12">
        <v>0</v>
      </c>
      <c r="G4837" s="12">
        <v>0</v>
      </c>
      <c r="H4837" s="12">
        <v>100</v>
      </c>
      <c r="I4837" s="13">
        <v>30</v>
      </c>
      <c r="J4837" s="13">
        <v>30</v>
      </c>
      <c r="K4837" s="13">
        <v>20</v>
      </c>
      <c r="L4837" s="13">
        <v>20</v>
      </c>
      <c r="M4837" s="13">
        <v>30</v>
      </c>
      <c r="N4837" s="14">
        <f>D4837*$D$13</f>
        <v>159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150</v>
      </c>
      <c r="S4837" s="14">
        <f>(N4837/100)*(I4837*$I$14)+(N4837/100)*(J4837*$J$14)+(N4837/100)*(M4837*$M$14)</f>
        <v>429.29999999999995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360</v>
      </c>
      <c r="X4837" s="14">
        <f t="shared" si="1498"/>
        <v>588.29999999999995</v>
      </c>
      <c r="Y4837" s="14">
        <f t="shared" si="1499"/>
        <v>0</v>
      </c>
      <c r="Z4837" s="14">
        <f t="shared" si="1500"/>
        <v>0</v>
      </c>
      <c r="AA4837" s="14">
        <f t="shared" si="1501"/>
        <v>0</v>
      </c>
      <c r="AB4837" s="14">
        <f t="shared" si="1503"/>
        <v>510</v>
      </c>
      <c r="AC4837" s="15">
        <f t="shared" si="1502"/>
        <v>1098.3</v>
      </c>
      <c r="AD4837" s="48">
        <f>(ROUND(AC4837-AC4827,1)/AC4827)</f>
        <v>6.2596749226006207E-2</v>
      </c>
    </row>
    <row r="4838" spans="1:30">
      <c r="A4838" s="99" t="s">
        <v>835</v>
      </c>
      <c r="B4838" s="91"/>
      <c r="C4838" s="21" t="s">
        <v>328</v>
      </c>
      <c r="D4838" s="12">
        <v>170</v>
      </c>
      <c r="E4838" s="12">
        <v>0</v>
      </c>
      <c r="F4838" s="12">
        <v>0</v>
      </c>
      <c r="G4838" s="12">
        <v>0</v>
      </c>
      <c r="H4838" s="12">
        <v>0</v>
      </c>
      <c r="I4838" s="13">
        <v>30</v>
      </c>
      <c r="J4838" s="13">
        <v>30</v>
      </c>
      <c r="K4838" s="13">
        <v>58</v>
      </c>
      <c r="L4838" s="13">
        <v>0</v>
      </c>
      <c r="M4838" s="13">
        <v>0</v>
      </c>
      <c r="N4838" s="14">
        <f>D4838*$D$14</f>
        <v>255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902.69999999999993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98"/>
        <v>1157.6999999999998</v>
      </c>
      <c r="Y4838" s="14">
        <f t="shared" si="1499"/>
        <v>0</v>
      </c>
      <c r="Z4838" s="14">
        <f t="shared" si="1500"/>
        <v>0</v>
      </c>
      <c r="AA4838" s="14">
        <f t="shared" si="1501"/>
        <v>0</v>
      </c>
      <c r="AB4838" s="14">
        <f t="shared" si="1503"/>
        <v>0</v>
      </c>
      <c r="AC4838" s="15">
        <f t="shared" si="1502"/>
        <v>1157.7</v>
      </c>
      <c r="AD4838" s="48">
        <f>(ROUND(AC4838-AC4827,1)/AC4827)</f>
        <v>0.12006578947368421</v>
      </c>
    </row>
    <row r="4839" spans="1:30">
      <c r="A4839" s="99"/>
      <c r="B4839" s="91"/>
      <c r="C4839" s="21" t="s">
        <v>329</v>
      </c>
      <c r="D4839" s="12">
        <v>170</v>
      </c>
      <c r="E4839" s="12">
        <v>0</v>
      </c>
      <c r="F4839" s="12">
        <v>0</v>
      </c>
      <c r="G4839" s="12">
        <v>0</v>
      </c>
      <c r="H4839" s="12">
        <v>0</v>
      </c>
      <c r="I4839" s="13">
        <v>30</v>
      </c>
      <c r="J4839" s="13">
        <v>30</v>
      </c>
      <c r="K4839" s="13">
        <v>0</v>
      </c>
      <c r="L4839" s="13">
        <v>58</v>
      </c>
      <c r="M4839" s="13">
        <v>0</v>
      </c>
      <c r="N4839" s="14">
        <f>D4839*$D$15</f>
        <v>255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902.69999999999993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98"/>
        <v>1157.6999999999998</v>
      </c>
      <c r="Y4839" s="14">
        <f t="shared" si="1499"/>
        <v>0</v>
      </c>
      <c r="Z4839" s="14">
        <f t="shared" si="1500"/>
        <v>0</v>
      </c>
      <c r="AA4839" s="14">
        <f t="shared" si="1501"/>
        <v>0</v>
      </c>
      <c r="AB4839" s="14">
        <f t="shared" si="1503"/>
        <v>0</v>
      </c>
      <c r="AC4839" s="15">
        <f t="shared" si="1502"/>
        <v>1157.7</v>
      </c>
      <c r="AD4839" s="48">
        <f>(ROUND(AC4839-AC4827,1)/AC4827)</f>
        <v>0.12006578947368421</v>
      </c>
    </row>
    <row r="4840" spans="1:30">
      <c r="A4840" s="99"/>
      <c r="B4840" s="91"/>
      <c r="C4840" s="21" t="s">
        <v>325</v>
      </c>
      <c r="D4840" s="12">
        <v>106</v>
      </c>
      <c r="E4840" s="12">
        <v>0</v>
      </c>
      <c r="F4840" s="12">
        <v>0</v>
      </c>
      <c r="G4840" s="12">
        <v>0</v>
      </c>
      <c r="H4840" s="12">
        <v>100</v>
      </c>
      <c r="I4840" s="13">
        <v>30</v>
      </c>
      <c r="J4840" s="13">
        <v>68</v>
      </c>
      <c r="K4840" s="13">
        <v>20</v>
      </c>
      <c r="L4840" s="13">
        <v>20</v>
      </c>
      <c r="M4840" s="13">
        <v>0</v>
      </c>
      <c r="N4840" s="14">
        <f>D4840*$D$16</f>
        <v>169.60000000000002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160</v>
      </c>
      <c r="S4840" s="14">
        <f>(N4840/100)*(I4840*$I$16)+(N4840/100)*(J4840*$J$16)</f>
        <v>569.85599999999999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192</v>
      </c>
      <c r="X4840" s="14">
        <f t="shared" si="1498"/>
        <v>739.45600000000002</v>
      </c>
      <c r="Y4840" s="14">
        <f t="shared" si="1499"/>
        <v>0</v>
      </c>
      <c r="Z4840" s="14">
        <f t="shared" si="1500"/>
        <v>0</v>
      </c>
      <c r="AA4840" s="14">
        <f t="shared" si="1501"/>
        <v>0</v>
      </c>
      <c r="AB4840" s="14">
        <f t="shared" si="1503"/>
        <v>352</v>
      </c>
      <c r="AC4840" s="15">
        <f t="shared" si="1502"/>
        <v>1091.5</v>
      </c>
      <c r="AD4840" s="48">
        <f>(ROUND(AC4840-AC4827,1)/AC4827)</f>
        <v>5.6017801857585141E-2</v>
      </c>
    </row>
    <row r="4841" spans="1:30">
      <c r="A4841" s="99"/>
      <c r="B4841" s="91"/>
      <c r="C4841" s="21" t="s">
        <v>326</v>
      </c>
      <c r="D4841" s="12">
        <v>106</v>
      </c>
      <c r="E4841" s="12">
        <v>0</v>
      </c>
      <c r="F4841" s="12">
        <v>0</v>
      </c>
      <c r="G4841" s="12">
        <v>0</v>
      </c>
      <c r="H4841" s="12">
        <v>100</v>
      </c>
      <c r="I4841" s="13">
        <v>68</v>
      </c>
      <c r="J4841" s="13">
        <v>30</v>
      </c>
      <c r="K4841" s="13">
        <v>20</v>
      </c>
      <c r="L4841" s="13">
        <v>20</v>
      </c>
      <c r="M4841" s="13">
        <v>0</v>
      </c>
      <c r="N4841" s="14">
        <f>D4841*$D$17</f>
        <v>169.60000000000002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160</v>
      </c>
      <c r="S4841" s="14">
        <f>(N4841/100)*(I4841*$I$17)+(N4841/100)*(J4841*$J$17)</f>
        <v>569.85599999999999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192</v>
      </c>
      <c r="X4841" s="14">
        <f t="shared" si="1498"/>
        <v>739.45600000000002</v>
      </c>
      <c r="Y4841" s="14">
        <f t="shared" si="1499"/>
        <v>0</v>
      </c>
      <c r="Z4841" s="14">
        <f t="shared" si="1500"/>
        <v>0</v>
      </c>
      <c r="AA4841" s="14">
        <f t="shared" si="1501"/>
        <v>0</v>
      </c>
      <c r="AB4841" s="14">
        <f t="shared" si="1503"/>
        <v>352</v>
      </c>
      <c r="AC4841" s="15">
        <f t="shared" si="1502"/>
        <v>1091.5</v>
      </c>
      <c r="AD4841" s="48">
        <f>(ROUND(AC4841-AC4827,1)/AC4827)</f>
        <v>5.6017801857585141E-2</v>
      </c>
    </row>
    <row r="4842" spans="1:30">
      <c r="A4842" s="106" t="s">
        <v>0</v>
      </c>
      <c r="B4842" s="92" t="s">
        <v>208</v>
      </c>
      <c r="C4842" s="50" t="s">
        <v>241</v>
      </c>
      <c r="D4842" s="11">
        <v>125</v>
      </c>
      <c r="E4842" s="11">
        <v>0</v>
      </c>
      <c r="F4842" s="11">
        <v>0</v>
      </c>
      <c r="G4842" s="11">
        <v>0</v>
      </c>
      <c r="H4842" s="11">
        <v>80</v>
      </c>
      <c r="I4842" s="51">
        <v>20</v>
      </c>
      <c r="J4842" s="51">
        <v>30</v>
      </c>
      <c r="K4842" s="51">
        <v>15</v>
      </c>
      <c r="L4842" s="51">
        <v>15</v>
      </c>
      <c r="M4842" s="51">
        <v>0</v>
      </c>
      <c r="N4842" s="52">
        <f>D4842*$D$3</f>
        <v>250</v>
      </c>
      <c r="O4842" s="52">
        <f>E4842*$E$3</f>
        <v>0</v>
      </c>
      <c r="P4842" s="52">
        <f>F4842*$F$3</f>
        <v>0</v>
      </c>
      <c r="Q4842" s="52">
        <f>G4842*$G$3</f>
        <v>0</v>
      </c>
      <c r="R4842" s="52">
        <f>H4842*$H$3</f>
        <v>160</v>
      </c>
      <c r="S4842" s="52">
        <f>(N4842/100)*(I4842*$I$3)+(N4842/100)*(J4842*$J$3)</f>
        <v>375</v>
      </c>
      <c r="T4842" s="52">
        <f>(O4842/100)*(K4842*$K$3)</f>
        <v>0</v>
      </c>
      <c r="U4842" s="52">
        <f>(P4842/100)*(K4842*$K$3)+(P4842/100)*(L4842*$L$3)</f>
        <v>0</v>
      </c>
      <c r="V4842" s="52">
        <f>(Q4842/100)*(L4842*$L$3)</f>
        <v>0</v>
      </c>
      <c r="W4842" s="52">
        <f>(R4842/100)*(K4842*$K$3)+(R4842/100)*(L4842*$L$3)</f>
        <v>144</v>
      </c>
      <c r="X4842" s="52">
        <f t="shared" si="1476"/>
        <v>625</v>
      </c>
      <c r="Y4842" s="52">
        <f t="shared" si="1477"/>
        <v>0</v>
      </c>
      <c r="Z4842" s="52">
        <f t="shared" si="1478"/>
        <v>0</v>
      </c>
      <c r="AA4842" s="52">
        <f t="shared" si="1479"/>
        <v>0</v>
      </c>
      <c r="AB4842" s="52">
        <f>R4842+W4842</f>
        <v>304</v>
      </c>
      <c r="AC4842" s="53">
        <f>ROUND(X4842+Y4842+Z4842+AA4842+AB4842,1)</f>
        <v>929</v>
      </c>
      <c r="AD4842" s="58"/>
    </row>
    <row r="4843" spans="1:30">
      <c r="A4843" s="99" t="s">
        <v>802</v>
      </c>
      <c r="B4843" s="93">
        <v>12</v>
      </c>
      <c r="C4843" s="21" t="s">
        <v>324</v>
      </c>
      <c r="D4843" s="12">
        <v>125</v>
      </c>
      <c r="E4843" s="12">
        <v>0</v>
      </c>
      <c r="F4843" s="12">
        <v>0</v>
      </c>
      <c r="G4843" s="12">
        <v>0</v>
      </c>
      <c r="H4843" s="12">
        <v>80</v>
      </c>
      <c r="I4843" s="13">
        <v>38</v>
      </c>
      <c r="J4843" s="13">
        <v>48</v>
      </c>
      <c r="K4843" s="13">
        <v>15</v>
      </c>
      <c r="L4843" s="13">
        <v>15</v>
      </c>
      <c r="M4843" s="13">
        <v>0</v>
      </c>
      <c r="N4843" s="14">
        <f>D4843*$D$4</f>
        <v>200</v>
      </c>
      <c r="O4843" s="14">
        <f>E4843*$E$4</f>
        <v>0</v>
      </c>
      <c r="P4843" s="14">
        <f>F4843*$F$4</f>
        <v>0</v>
      </c>
      <c r="Q4843" s="14">
        <f>G4843*$G$4</f>
        <v>0</v>
      </c>
      <c r="R4843" s="14">
        <f>H4843*$H$4</f>
        <v>128</v>
      </c>
      <c r="S4843" s="14">
        <f>(N4843/100)*(I4843*$I$4)+(N4843/100)*(J4843*$J$4)</f>
        <v>602</v>
      </c>
      <c r="T4843" s="14">
        <f>(O4843/100)*(K4843*$K$4)</f>
        <v>0</v>
      </c>
      <c r="U4843" s="14">
        <f>(P4843/100)*(K4843*$K$4)+(P4843/100)*(L4843*$L$4)</f>
        <v>0</v>
      </c>
      <c r="V4843" s="14">
        <f>(Q4843/100)*(L4843*$L$4)</f>
        <v>0</v>
      </c>
      <c r="W4843" s="14">
        <f>(R4843/100)*(K4843*$K$4)+(R4843/100)*(L4843*$L$4)</f>
        <v>115.2</v>
      </c>
      <c r="X4843" s="14">
        <f t="shared" si="1476"/>
        <v>802</v>
      </c>
      <c r="Y4843" s="14">
        <f t="shared" si="1477"/>
        <v>0</v>
      </c>
      <c r="Z4843" s="14">
        <f t="shared" si="1478"/>
        <v>0</v>
      </c>
      <c r="AA4843" s="14">
        <f t="shared" si="1479"/>
        <v>0</v>
      </c>
      <c r="AB4843" s="14">
        <f>R4843+W4843</f>
        <v>243.2</v>
      </c>
      <c r="AC4843" s="15">
        <f>ROUND(X4843+Y4843+Z4843+AA4843+AB4843,1)</f>
        <v>1045.2</v>
      </c>
      <c r="AD4843" s="48">
        <f>(ROUND(AC4843-AC4842,1)/AC4842)</f>
        <v>0.12508073196986005</v>
      </c>
    </row>
    <row r="4844" spans="1:30">
      <c r="A4844" s="99" t="s">
        <v>803</v>
      </c>
      <c r="B4844" s="93">
        <v>16</v>
      </c>
      <c r="C4844" s="21" t="s">
        <v>836</v>
      </c>
      <c r="D4844" s="12">
        <v>125</v>
      </c>
      <c r="E4844" s="12">
        <v>0</v>
      </c>
      <c r="F4844" s="12">
        <v>0</v>
      </c>
      <c r="G4844" s="12">
        <v>0</v>
      </c>
      <c r="H4844" s="12">
        <v>80</v>
      </c>
      <c r="I4844" s="13">
        <v>20</v>
      </c>
      <c r="J4844" s="13">
        <v>30</v>
      </c>
      <c r="K4844" s="13">
        <v>15</v>
      </c>
      <c r="L4844" s="13">
        <v>15</v>
      </c>
      <c r="M4844" s="13">
        <v>0</v>
      </c>
      <c r="N4844" s="14">
        <f>D4844*$D$5</f>
        <v>250</v>
      </c>
      <c r="O4844" s="14">
        <f>E4844*$E$5</f>
        <v>0</v>
      </c>
      <c r="P4844" s="14">
        <f>F4844*$F$5</f>
        <v>0</v>
      </c>
      <c r="Q4844" s="14">
        <f>G4844*$G$5</f>
        <v>0</v>
      </c>
      <c r="R4844" s="14">
        <f>H4844*$H$5</f>
        <v>160</v>
      </c>
      <c r="S4844" s="14">
        <f>(N4844/100)*(I4844*$I$5)+(N4844/100)*(J4844*$J$5)</f>
        <v>350</v>
      </c>
      <c r="T4844" s="14">
        <f>(O4844/100)*(K4844*$K$5)</f>
        <v>0</v>
      </c>
      <c r="U4844" s="14">
        <f>(P4844/100)*(K4844*$K$5)+(P4844/100)*(L4844*$L$5)</f>
        <v>0</v>
      </c>
      <c r="V4844" s="14">
        <f>(Q4844/100)*(L4844*$L$5)</f>
        <v>0</v>
      </c>
      <c r="W4844" s="14">
        <f>(R4844/100)*(K4844*$K$5)+(R4844/100)*(L4844*$L$5)</f>
        <v>134.4</v>
      </c>
      <c r="X4844" s="14">
        <f t="shared" si="1476"/>
        <v>600</v>
      </c>
      <c r="Y4844" s="14">
        <f t="shared" si="1477"/>
        <v>0</v>
      </c>
      <c r="Z4844" s="14">
        <f t="shared" si="1478"/>
        <v>0</v>
      </c>
      <c r="AA4844" s="14">
        <f t="shared" si="1479"/>
        <v>0</v>
      </c>
      <c r="AB4844" s="14">
        <f>R4844+W4844</f>
        <v>294.39999999999998</v>
      </c>
      <c r="AC4844" s="15">
        <f t="shared" ref="AC4844:AC4856" si="1504">ROUND(X4844+Y4844+Z4844+AA4844+AB4844,1)</f>
        <v>894.4</v>
      </c>
      <c r="AD4844" s="48">
        <f>(ROUND(AC4844-AC4842,1)/AC4842)</f>
        <v>-3.7244348762109795E-2</v>
      </c>
    </row>
    <row r="4845" spans="1:30">
      <c r="A4845" s="99" t="s">
        <v>804</v>
      </c>
      <c r="B4845" s="93">
        <v>0</v>
      </c>
      <c r="C4845" s="21" t="s">
        <v>337</v>
      </c>
      <c r="D4845" s="12">
        <v>125</v>
      </c>
      <c r="E4845" s="12">
        <v>0</v>
      </c>
      <c r="F4845" s="12">
        <v>0</v>
      </c>
      <c r="G4845" s="12">
        <v>0</v>
      </c>
      <c r="H4845" s="12">
        <v>80</v>
      </c>
      <c r="I4845" s="13">
        <v>20</v>
      </c>
      <c r="J4845" s="13">
        <v>30</v>
      </c>
      <c r="K4845" s="13">
        <v>15</v>
      </c>
      <c r="L4845" s="13">
        <v>15</v>
      </c>
      <c r="M4845" s="13">
        <v>0</v>
      </c>
      <c r="N4845" s="14">
        <f>D4845*$D$6</f>
        <v>250</v>
      </c>
      <c r="O4845" s="14">
        <f>E4845*$E$6</f>
        <v>0</v>
      </c>
      <c r="P4845" s="14">
        <f>F4845*$F$6</f>
        <v>0</v>
      </c>
      <c r="Q4845" s="14">
        <f>G4845*$G$6</f>
        <v>0</v>
      </c>
      <c r="R4845" s="14">
        <f>H4845*$H$6</f>
        <v>160</v>
      </c>
      <c r="S4845" s="14">
        <f>(N4845/100)*(I4845*$I$6)+(N4845/100)*(J4845*$J$6)</f>
        <v>350</v>
      </c>
      <c r="T4845" s="14">
        <f>(O4845/100)*(K4845*$K$6)</f>
        <v>0</v>
      </c>
      <c r="U4845" s="14">
        <f>(P4845/100)*(K4845*$K$6)+(P4845/100)*(L4845*$L$6)</f>
        <v>0</v>
      </c>
      <c r="V4845" s="14">
        <f>(Q4845/100)*(L4845*$L$6)</f>
        <v>0</v>
      </c>
      <c r="W4845" s="14">
        <f>(R4845/100)*(K4845*$K$6)+(R4845/100)*(L4845*$L$6)</f>
        <v>134.4</v>
      </c>
      <c r="X4845" s="14">
        <f t="shared" si="1476"/>
        <v>600</v>
      </c>
      <c r="Y4845" s="14">
        <f t="shared" si="1477"/>
        <v>0</v>
      </c>
      <c r="Z4845" s="14">
        <f t="shared" si="1478"/>
        <v>0</v>
      </c>
      <c r="AA4845" s="14">
        <f t="shared" si="1479"/>
        <v>0</v>
      </c>
      <c r="AB4845" s="14">
        <f t="shared" ref="AB4845:AB4856" si="1505">R4845+W4845</f>
        <v>294.39999999999998</v>
      </c>
      <c r="AC4845" s="15">
        <f t="shared" si="1504"/>
        <v>894.4</v>
      </c>
      <c r="AD4845" s="48">
        <f>(ROUND(AC4845-AC4842,1)/AC4842)</f>
        <v>-3.7244348762109795E-2</v>
      </c>
    </row>
    <row r="4846" spans="1:30">
      <c r="A4846" s="99" t="s">
        <v>805</v>
      </c>
      <c r="B4846" s="93">
        <v>0</v>
      </c>
      <c r="C4846" s="21" t="s">
        <v>338</v>
      </c>
      <c r="D4846" s="12">
        <v>125</v>
      </c>
      <c r="E4846" s="12">
        <v>0</v>
      </c>
      <c r="F4846" s="12">
        <v>0</v>
      </c>
      <c r="G4846" s="12">
        <v>0</v>
      </c>
      <c r="H4846" s="12">
        <v>80</v>
      </c>
      <c r="I4846" s="13">
        <v>20</v>
      </c>
      <c r="J4846" s="13">
        <v>30</v>
      </c>
      <c r="K4846" s="13">
        <v>15</v>
      </c>
      <c r="L4846" s="13">
        <v>15</v>
      </c>
      <c r="M4846" s="13">
        <v>0</v>
      </c>
      <c r="N4846" s="14">
        <f>D4846*$D$7</f>
        <v>250</v>
      </c>
      <c r="O4846" s="14">
        <f>E4846*$E$7</f>
        <v>0</v>
      </c>
      <c r="P4846" s="14">
        <f>F4846*$F$7</f>
        <v>0</v>
      </c>
      <c r="Q4846" s="14">
        <f>G4846*$G$7</f>
        <v>0</v>
      </c>
      <c r="R4846" s="14">
        <f>H4846*$H$7</f>
        <v>160</v>
      </c>
      <c r="S4846" s="14">
        <f>(N4846/100)*(I4846*$I$7)+(N4846/100)*(J4846*$J$7)</f>
        <v>350</v>
      </c>
      <c r="T4846" s="14">
        <f>(O4846/100)*(K4846*$K$7)</f>
        <v>0</v>
      </c>
      <c r="U4846" s="14">
        <f>(P4846/100)*(K4846*$K$7)+(P4846/100)*(L4846*$L$7)</f>
        <v>0</v>
      </c>
      <c r="V4846" s="14">
        <f>(Q4846/100)*(L4846*$L$7)</f>
        <v>0</v>
      </c>
      <c r="W4846" s="14">
        <f>(R4846/100)*(K4846*$K$7)+(R4846/100)*(L4846*$L$7)</f>
        <v>134.4</v>
      </c>
      <c r="X4846" s="14">
        <f t="shared" si="1476"/>
        <v>600</v>
      </c>
      <c r="Y4846" s="14">
        <f t="shared" si="1477"/>
        <v>0</v>
      </c>
      <c r="Z4846" s="14">
        <f t="shared" si="1478"/>
        <v>0</v>
      </c>
      <c r="AA4846" s="14">
        <f t="shared" si="1479"/>
        <v>0</v>
      </c>
      <c r="AB4846" s="14">
        <f t="shared" si="1505"/>
        <v>294.39999999999998</v>
      </c>
      <c r="AC4846" s="15">
        <f t="shared" si="1504"/>
        <v>894.4</v>
      </c>
      <c r="AD4846" s="48">
        <f>(ROUND(AC4846-AC4842,1)/AC4842)</f>
        <v>-3.7244348762109795E-2</v>
      </c>
    </row>
    <row r="4847" spans="1:30">
      <c r="A4847" s="99" t="s">
        <v>655</v>
      </c>
      <c r="B4847" s="93"/>
      <c r="C4847" s="21" t="s">
        <v>339</v>
      </c>
      <c r="D4847" s="12">
        <v>125</v>
      </c>
      <c r="E4847" s="12">
        <v>0</v>
      </c>
      <c r="F4847" s="12">
        <v>0</v>
      </c>
      <c r="G4847" s="12">
        <v>0</v>
      </c>
      <c r="H4847" s="12">
        <v>80</v>
      </c>
      <c r="I4847" s="13">
        <v>20</v>
      </c>
      <c r="J4847" s="13">
        <v>30</v>
      </c>
      <c r="K4847" s="13">
        <v>15</v>
      </c>
      <c r="L4847" s="13">
        <v>15</v>
      </c>
      <c r="M4847" s="13">
        <v>0</v>
      </c>
      <c r="N4847" s="14">
        <f>D4847*$D$8</f>
        <v>250</v>
      </c>
      <c r="O4847" s="14">
        <f>E4847*$E$8</f>
        <v>0</v>
      </c>
      <c r="P4847" s="14">
        <f>F4847*$F$8</f>
        <v>0</v>
      </c>
      <c r="Q4847" s="14">
        <f>G4847*$G$8</f>
        <v>0</v>
      </c>
      <c r="R4847" s="14">
        <f>H4847*$H$8</f>
        <v>160</v>
      </c>
      <c r="S4847" s="14">
        <f>(N4847/100)*(I4847*$I$8)+(N4847/100)*(J4847*$J$8)</f>
        <v>350</v>
      </c>
      <c r="T4847" s="14">
        <f>(O4847/100)*(K4847*$K$8)</f>
        <v>0</v>
      </c>
      <c r="U4847" s="14">
        <f>(P4847/100)*(K4847*$K$8)+(P4847/100)*(L4847*$L$8)</f>
        <v>0</v>
      </c>
      <c r="V4847" s="14">
        <f>(Q4847/100)*(L4847*$L$8)</f>
        <v>0</v>
      </c>
      <c r="W4847" s="14">
        <f>(R4847/100)*(K4847*$K$8)+(R4847/100)*(L4847*$L$8)</f>
        <v>134.4</v>
      </c>
      <c r="X4847" s="14">
        <f t="shared" si="1476"/>
        <v>600</v>
      </c>
      <c r="Y4847" s="14">
        <f t="shared" si="1477"/>
        <v>0</v>
      </c>
      <c r="Z4847" s="14">
        <f t="shared" si="1478"/>
        <v>0</v>
      </c>
      <c r="AA4847" s="14">
        <f t="shared" si="1479"/>
        <v>0</v>
      </c>
      <c r="AB4847" s="14">
        <f t="shared" si="1505"/>
        <v>294.39999999999998</v>
      </c>
      <c r="AC4847" s="15">
        <f t="shared" si="1504"/>
        <v>894.4</v>
      </c>
      <c r="AD4847" s="48">
        <f>(ROUND(AC4847-AC4842,1)/AC4842)</f>
        <v>-3.7244348762109795E-2</v>
      </c>
    </row>
    <row r="4848" spans="1:30">
      <c r="A4848" s="99" t="s">
        <v>596</v>
      </c>
      <c r="B4848" s="93"/>
      <c r="C4848" s="21" t="s">
        <v>1</v>
      </c>
      <c r="D4848" s="12">
        <v>63</v>
      </c>
      <c r="E4848" s="12">
        <v>175</v>
      </c>
      <c r="F4848" s="12">
        <v>0</v>
      </c>
      <c r="G4848" s="12">
        <v>0</v>
      </c>
      <c r="H4848" s="12">
        <v>0</v>
      </c>
      <c r="I4848" s="13">
        <v>20</v>
      </c>
      <c r="J4848" s="13">
        <v>30</v>
      </c>
      <c r="K4848" s="13">
        <v>59</v>
      </c>
      <c r="L4848" s="13">
        <v>0</v>
      </c>
      <c r="M4848" s="13">
        <v>0</v>
      </c>
      <c r="N4848" s="14">
        <f>D4848*$D$9</f>
        <v>81.900000000000006</v>
      </c>
      <c r="O4848" s="14">
        <f>E4848*$E$9</f>
        <v>262.5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122.85000000000001</v>
      </c>
      <c r="T4848" s="14">
        <f>(O4848/100)*(K4848*$K$9)</f>
        <v>464.625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476"/>
        <v>204.75</v>
      </c>
      <c r="Y4848" s="14">
        <f t="shared" si="1477"/>
        <v>727.125</v>
      </c>
      <c r="Z4848" s="14">
        <f t="shared" si="1478"/>
        <v>0</v>
      </c>
      <c r="AA4848" s="14">
        <f t="shared" si="1479"/>
        <v>0</v>
      </c>
      <c r="AB4848" s="14">
        <f t="shared" si="1505"/>
        <v>0</v>
      </c>
      <c r="AC4848" s="15">
        <f t="shared" si="1504"/>
        <v>931.9</v>
      </c>
      <c r="AD4848" s="48">
        <f>(ROUND(AC4848-AC4842,1)/AC4842)</f>
        <v>3.1216361679224972E-3</v>
      </c>
    </row>
    <row r="4849" spans="1:30">
      <c r="A4849" s="99" t="s">
        <v>831</v>
      </c>
      <c r="B4849" s="93"/>
      <c r="C4849" s="21" t="s">
        <v>2</v>
      </c>
      <c r="D4849" s="12">
        <v>63</v>
      </c>
      <c r="E4849" s="12">
        <v>0</v>
      </c>
      <c r="F4849" s="12">
        <v>175</v>
      </c>
      <c r="G4849" s="12">
        <v>0</v>
      </c>
      <c r="H4849" s="12">
        <v>0</v>
      </c>
      <c r="I4849" s="13">
        <v>20</v>
      </c>
      <c r="J4849" s="13">
        <v>30</v>
      </c>
      <c r="K4849" s="13">
        <v>29.5</v>
      </c>
      <c r="L4849" s="13">
        <v>29.5</v>
      </c>
      <c r="M4849" s="13">
        <v>0</v>
      </c>
      <c r="N4849" s="14">
        <f>D4849*$D$10</f>
        <v>81.900000000000006</v>
      </c>
      <c r="O4849" s="14">
        <f>E4849*$E$10</f>
        <v>0</v>
      </c>
      <c r="P4849" s="14">
        <f>F4849*$F$10</f>
        <v>262.5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122.85000000000001</v>
      </c>
      <c r="T4849" s="14">
        <f>(O4849/100)*(K4849*$J$10)</f>
        <v>0</v>
      </c>
      <c r="U4849" s="14">
        <f>(P4849/100)*(K4849*$K$10)+(P4849/100)*(L4849*$L$10)</f>
        <v>464.625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476"/>
        <v>204.75</v>
      </c>
      <c r="Y4849" s="14">
        <f t="shared" si="1477"/>
        <v>0</v>
      </c>
      <c r="Z4849" s="14">
        <f t="shared" si="1478"/>
        <v>727.125</v>
      </c>
      <c r="AA4849" s="14">
        <f t="shared" si="1479"/>
        <v>0</v>
      </c>
      <c r="AB4849" s="14">
        <f t="shared" si="1505"/>
        <v>0</v>
      </c>
      <c r="AC4849" s="15">
        <f t="shared" si="1504"/>
        <v>931.9</v>
      </c>
      <c r="AD4849" s="48">
        <f>(ROUND(AC4849-AC4842,1)/AC4842)</f>
        <v>3.1216361679224972E-3</v>
      </c>
    </row>
    <row r="4850" spans="1:30">
      <c r="A4850" s="99" t="s">
        <v>832</v>
      </c>
      <c r="B4850" s="93"/>
      <c r="C4850" s="21" t="s">
        <v>3</v>
      </c>
      <c r="D4850" s="12">
        <v>63</v>
      </c>
      <c r="E4850" s="12">
        <v>0</v>
      </c>
      <c r="F4850" s="12">
        <v>0</v>
      </c>
      <c r="G4850" s="12">
        <v>175</v>
      </c>
      <c r="H4850" s="12">
        <v>0</v>
      </c>
      <c r="I4850" s="13">
        <v>20</v>
      </c>
      <c r="J4850" s="13">
        <v>30</v>
      </c>
      <c r="K4850" s="13">
        <v>0</v>
      </c>
      <c r="L4850" s="13">
        <v>59</v>
      </c>
      <c r="M4850" s="13">
        <v>0</v>
      </c>
      <c r="N4850" s="14">
        <f>D4850*$D$11</f>
        <v>81.900000000000006</v>
      </c>
      <c r="O4850" s="14">
        <f>E4850*$E$11</f>
        <v>0</v>
      </c>
      <c r="P4850" s="14">
        <f>F4850*$F$11</f>
        <v>0</v>
      </c>
      <c r="Q4850" s="14">
        <f>G4850*$G$11</f>
        <v>262.5</v>
      </c>
      <c r="R4850" s="14">
        <f>H4850*$H$11</f>
        <v>0</v>
      </c>
      <c r="S4850" s="14">
        <f>(N4850/100)*(I4850*$I$11)+(N4850/100)*(J4850*$J$11)</f>
        <v>122.85000000000001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464.625</v>
      </c>
      <c r="W4850" s="14">
        <f>(R4850/100)*(K4850*$K$11)+(R4850/100)*(L4850*$L$11)</f>
        <v>0</v>
      </c>
      <c r="X4850" s="14">
        <f t="shared" si="1476"/>
        <v>204.75</v>
      </c>
      <c r="Y4850" s="14">
        <f t="shared" si="1477"/>
        <v>0</v>
      </c>
      <c r="Z4850" s="14">
        <f t="shared" si="1478"/>
        <v>0</v>
      </c>
      <c r="AA4850" s="14">
        <f t="shared" si="1479"/>
        <v>727.125</v>
      </c>
      <c r="AB4850" s="14">
        <f t="shared" si="1505"/>
        <v>0</v>
      </c>
      <c r="AC4850" s="15">
        <f t="shared" si="1504"/>
        <v>931.9</v>
      </c>
      <c r="AD4850" s="48">
        <f>(ROUND(AC4850-AC4842,1)/AC4842)</f>
        <v>3.1216361679224972E-3</v>
      </c>
    </row>
    <row r="4851" spans="1:30">
      <c r="A4851" s="99" t="s">
        <v>833</v>
      </c>
      <c r="B4851" s="93"/>
      <c r="C4851" s="21" t="s">
        <v>4</v>
      </c>
      <c r="D4851" s="12">
        <v>63</v>
      </c>
      <c r="E4851" s="12">
        <v>0</v>
      </c>
      <c r="F4851" s="12">
        <v>0</v>
      </c>
      <c r="G4851" s="12">
        <v>0</v>
      </c>
      <c r="H4851" s="12">
        <v>175</v>
      </c>
      <c r="I4851" s="13">
        <v>20</v>
      </c>
      <c r="J4851" s="13">
        <v>30</v>
      </c>
      <c r="K4851" s="13">
        <v>29.5</v>
      </c>
      <c r="L4851" s="13">
        <v>29.5</v>
      </c>
      <c r="M4851" s="13">
        <v>0</v>
      </c>
      <c r="N4851" s="14">
        <f>D4851*$D$12</f>
        <v>81.900000000000006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262.5</v>
      </c>
      <c r="S4851" s="14">
        <f>(N4851/100)*(I4851*$I$12)+(N4851/100)*(J4851*$J$12)</f>
        <v>122.85000000000001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464.625</v>
      </c>
      <c r="X4851" s="14">
        <f t="shared" si="1476"/>
        <v>204.75</v>
      </c>
      <c r="Y4851" s="14">
        <f t="shared" si="1477"/>
        <v>0</v>
      </c>
      <c r="Z4851" s="14">
        <f t="shared" si="1478"/>
        <v>0</v>
      </c>
      <c r="AA4851" s="14">
        <f t="shared" si="1479"/>
        <v>0</v>
      </c>
      <c r="AB4851" s="14">
        <f t="shared" si="1505"/>
        <v>727.125</v>
      </c>
      <c r="AC4851" s="15">
        <f t="shared" si="1504"/>
        <v>931.9</v>
      </c>
      <c r="AD4851" s="48">
        <f>(ROUND(AC4851-AC4842,1)/AC4842)</f>
        <v>3.1216361679224972E-3</v>
      </c>
    </row>
    <row r="4852" spans="1:30">
      <c r="A4852" s="99" t="s">
        <v>834</v>
      </c>
      <c r="B4852" s="93"/>
      <c r="C4852" s="21" t="s">
        <v>327</v>
      </c>
      <c r="D4852" s="12">
        <v>125</v>
      </c>
      <c r="E4852" s="12">
        <v>0</v>
      </c>
      <c r="F4852" s="12">
        <v>0</v>
      </c>
      <c r="G4852" s="12">
        <v>0</v>
      </c>
      <c r="H4852" s="12">
        <v>80</v>
      </c>
      <c r="I4852" s="13">
        <v>20</v>
      </c>
      <c r="J4852" s="13">
        <v>30</v>
      </c>
      <c r="K4852" s="13">
        <v>15</v>
      </c>
      <c r="L4852" s="13">
        <v>15</v>
      </c>
      <c r="M4852" s="13">
        <v>30</v>
      </c>
      <c r="N4852" s="14">
        <f>D4852*$D$13</f>
        <v>187.5</v>
      </c>
      <c r="O4852" s="14">
        <f>E4852*$E$13</f>
        <v>0</v>
      </c>
      <c r="P4852" s="14">
        <f>F4852*$F$13</f>
        <v>0</v>
      </c>
      <c r="Q4852" s="14">
        <f>G4852*$G$13</f>
        <v>0</v>
      </c>
      <c r="R4852" s="14">
        <f>H4852*$H$13</f>
        <v>120</v>
      </c>
      <c r="S4852" s="14">
        <f>(N4852/100)*(I4852*$I$14)+(N4852/100)*(J4852*$J$14)+(N4852/100)*(M4852*$M$14)</f>
        <v>450</v>
      </c>
      <c r="T4852" s="14">
        <f>(O4852/100)*(K4852*$K$13)+(O4852/100)*(M4852*$M$13)</f>
        <v>0</v>
      </c>
      <c r="U4852" s="14">
        <f>(P4852/100)*(K4852*$K$13)+(P4852/100)*(L4852*$L$13)+(P4852/100)*(M4852*$M$13)</f>
        <v>0</v>
      </c>
      <c r="V4852" s="14">
        <f>(Q4852/100)*(L4852*$L$13)+(Q4852/100)*(M4852*$M$13)</f>
        <v>0</v>
      </c>
      <c r="W4852" s="14">
        <f>(R4852/100)*(K4852*$K$13)+(R4852/100)*(L4852*$L$13)+(R4852/100)*(M4852*$M$13)</f>
        <v>252</v>
      </c>
      <c r="X4852" s="14">
        <f t="shared" si="1476"/>
        <v>637.5</v>
      </c>
      <c r="Y4852" s="14">
        <f t="shared" si="1477"/>
        <v>0</v>
      </c>
      <c r="Z4852" s="14">
        <f t="shared" si="1478"/>
        <v>0</v>
      </c>
      <c r="AA4852" s="14">
        <f t="shared" si="1479"/>
        <v>0</v>
      </c>
      <c r="AB4852" s="14">
        <f t="shared" si="1505"/>
        <v>372</v>
      </c>
      <c r="AC4852" s="15">
        <f t="shared" si="1504"/>
        <v>1009.5</v>
      </c>
      <c r="AD4852" s="48">
        <f>(ROUND(AC4852-AC4842,1)/AC4842)</f>
        <v>8.6652314316469317E-2</v>
      </c>
    </row>
    <row r="4853" spans="1:30">
      <c r="A4853" s="99" t="s">
        <v>835</v>
      </c>
      <c r="B4853" s="93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20</v>
      </c>
      <c r="J4853" s="13">
        <v>30</v>
      </c>
      <c r="K4853" s="13">
        <v>65</v>
      </c>
      <c r="L4853" s="13">
        <v>0</v>
      </c>
      <c r="M4853" s="13">
        <v>0</v>
      </c>
      <c r="N4853" s="14">
        <f>D4853*$D$14</f>
        <v>240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828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476"/>
        <v>1068</v>
      </c>
      <c r="Y4853" s="14">
        <f t="shared" si="1477"/>
        <v>0</v>
      </c>
      <c r="Z4853" s="14">
        <f t="shared" si="1478"/>
        <v>0</v>
      </c>
      <c r="AA4853" s="14">
        <f t="shared" si="1479"/>
        <v>0</v>
      </c>
      <c r="AB4853" s="14">
        <f t="shared" si="1505"/>
        <v>0</v>
      </c>
      <c r="AC4853" s="15">
        <f t="shared" si="1504"/>
        <v>1068</v>
      </c>
      <c r="AD4853" s="48">
        <f>(ROUND(AC4853-AC4842,1)/AC4842)</f>
        <v>0.1496232508073197</v>
      </c>
    </row>
    <row r="4854" spans="1:30">
      <c r="A4854" s="99"/>
      <c r="B4854" s="93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20</v>
      </c>
      <c r="J4854" s="13">
        <v>30</v>
      </c>
      <c r="K4854" s="13">
        <v>0</v>
      </c>
      <c r="L4854" s="13">
        <v>65</v>
      </c>
      <c r="M4854" s="13">
        <v>0</v>
      </c>
      <c r="N4854" s="14">
        <f>D4854*$D$15</f>
        <v>240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828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476"/>
        <v>1068</v>
      </c>
      <c r="Y4854" s="14">
        <f t="shared" si="1477"/>
        <v>0</v>
      </c>
      <c r="Z4854" s="14">
        <f t="shared" si="1478"/>
        <v>0</v>
      </c>
      <c r="AA4854" s="14">
        <f t="shared" si="1479"/>
        <v>0</v>
      </c>
      <c r="AB4854" s="14">
        <f t="shared" si="1505"/>
        <v>0</v>
      </c>
      <c r="AC4854" s="15">
        <f t="shared" si="1504"/>
        <v>1068</v>
      </c>
      <c r="AD4854" s="48">
        <f>(ROUND(AC4854-AC4842,1)/AC4842)</f>
        <v>0.1496232508073197</v>
      </c>
    </row>
    <row r="4855" spans="1:30">
      <c r="A4855" s="99"/>
      <c r="B4855" s="93"/>
      <c r="C4855" s="21" t="s">
        <v>325</v>
      </c>
      <c r="D4855" s="12">
        <v>125</v>
      </c>
      <c r="E4855" s="12">
        <v>0</v>
      </c>
      <c r="F4855" s="12">
        <v>0</v>
      </c>
      <c r="G4855" s="12">
        <v>0</v>
      </c>
      <c r="H4855" s="12">
        <v>80</v>
      </c>
      <c r="I4855" s="13">
        <v>20</v>
      </c>
      <c r="J4855" s="13">
        <v>64</v>
      </c>
      <c r="K4855" s="13">
        <v>15</v>
      </c>
      <c r="L4855" s="13">
        <v>15</v>
      </c>
      <c r="M4855" s="13">
        <v>0</v>
      </c>
      <c r="N4855" s="14">
        <f>D4855*$D$16</f>
        <v>200</v>
      </c>
      <c r="O4855" s="14">
        <f>E4855*$E$16</f>
        <v>0</v>
      </c>
      <c r="P4855" s="14">
        <f>F4855*$F$16</f>
        <v>0</v>
      </c>
      <c r="Q4855" s="14">
        <f>G4855*$G$16</f>
        <v>0</v>
      </c>
      <c r="R4855" s="14">
        <f>H4855*$H$16</f>
        <v>128</v>
      </c>
      <c r="S4855" s="14">
        <f>(N4855/100)*(I4855*$I$16)+(N4855/100)*(J4855*$J$16)</f>
        <v>616</v>
      </c>
      <c r="T4855" s="14">
        <f>(O4855/100)*(K4855*$K$16)</f>
        <v>0</v>
      </c>
      <c r="U4855" s="14">
        <f>(P4855/100)*(K4855*$K$16)+(P4855/100)*(L4855*$L$16)</f>
        <v>0</v>
      </c>
      <c r="V4855" s="14">
        <f>(Q4855/100)*(L4855*$L$16)</f>
        <v>0</v>
      </c>
      <c r="W4855" s="14">
        <f>(R4855/100)*(K4855*$K$16)+(R4855/100)*(L4855*$L$16)</f>
        <v>115.2</v>
      </c>
      <c r="X4855" s="14">
        <f t="shared" si="1476"/>
        <v>816</v>
      </c>
      <c r="Y4855" s="14">
        <f t="shared" si="1477"/>
        <v>0</v>
      </c>
      <c r="Z4855" s="14">
        <f t="shared" si="1478"/>
        <v>0</v>
      </c>
      <c r="AA4855" s="14">
        <f t="shared" si="1479"/>
        <v>0</v>
      </c>
      <c r="AB4855" s="14">
        <f t="shared" si="1505"/>
        <v>243.2</v>
      </c>
      <c r="AC4855" s="15">
        <f t="shared" si="1504"/>
        <v>1059.2</v>
      </c>
      <c r="AD4855" s="48">
        <f>(ROUND(AC4855-AC4842,1)/AC4842)</f>
        <v>0.14015069967707211</v>
      </c>
    </row>
    <row r="4856" spans="1:30">
      <c r="A4856" s="99"/>
      <c r="B4856" s="93"/>
      <c r="C4856" s="21" t="s">
        <v>326</v>
      </c>
      <c r="D4856" s="12">
        <v>125</v>
      </c>
      <c r="E4856" s="12">
        <v>0</v>
      </c>
      <c r="F4856" s="12">
        <v>0</v>
      </c>
      <c r="G4856" s="12">
        <v>0</v>
      </c>
      <c r="H4856" s="12">
        <v>80</v>
      </c>
      <c r="I4856" s="13">
        <v>48</v>
      </c>
      <c r="J4856" s="13">
        <v>30</v>
      </c>
      <c r="K4856" s="13">
        <v>15</v>
      </c>
      <c r="L4856" s="13">
        <v>15</v>
      </c>
      <c r="M4856" s="13">
        <v>0</v>
      </c>
      <c r="N4856" s="14">
        <f>D4856*$D$17</f>
        <v>200</v>
      </c>
      <c r="O4856" s="14">
        <f>E4856*$E$17</f>
        <v>0</v>
      </c>
      <c r="P4856" s="14">
        <f>F4856*$F$17</f>
        <v>0</v>
      </c>
      <c r="Q4856" s="14">
        <f>G4856*$G$17</f>
        <v>0</v>
      </c>
      <c r="R4856" s="14">
        <f>H4856*$H$17</f>
        <v>128</v>
      </c>
      <c r="S4856" s="14">
        <f>(N4856/100)*(I4856*$I$17)+(N4856/100)*(J4856*$J$17)</f>
        <v>492</v>
      </c>
      <c r="T4856" s="14">
        <f>(O4856/100)*(K4856*$K$17)</f>
        <v>0</v>
      </c>
      <c r="U4856" s="14">
        <f>(P4856/100)*(K4856*$K$17)+(P4856/100)*(L4856*$L$17)</f>
        <v>0</v>
      </c>
      <c r="V4856" s="14">
        <f>(Q4856/100)*(L4856*$L$17)</f>
        <v>0</v>
      </c>
      <c r="W4856" s="14">
        <f>(R4856/100)*(K4856*$K$17)+(R4856/100)*(L4856*$L$17)</f>
        <v>115.2</v>
      </c>
      <c r="X4856" s="14">
        <f t="shared" si="1476"/>
        <v>692</v>
      </c>
      <c r="Y4856" s="14">
        <f t="shared" si="1477"/>
        <v>0</v>
      </c>
      <c r="Z4856" s="14">
        <f t="shared" si="1478"/>
        <v>0</v>
      </c>
      <c r="AA4856" s="14">
        <f t="shared" si="1479"/>
        <v>0</v>
      </c>
      <c r="AB4856" s="14">
        <f t="shared" si="1505"/>
        <v>243.2</v>
      </c>
      <c r="AC4856" s="15">
        <f t="shared" si="1504"/>
        <v>935.2</v>
      </c>
      <c r="AD4856" s="48">
        <f>(ROUND(AC4856-AC4842,1)/AC4842)</f>
        <v>6.673842841765339E-3</v>
      </c>
    </row>
    <row r="4857" spans="1:30">
      <c r="A4857" s="106" t="s">
        <v>0</v>
      </c>
      <c r="B4857" s="90" t="s">
        <v>209</v>
      </c>
      <c r="C4857" s="50" t="s">
        <v>241</v>
      </c>
      <c r="D4857" s="11">
        <v>110</v>
      </c>
      <c r="E4857" s="11">
        <v>0</v>
      </c>
      <c r="F4857" s="11">
        <v>100</v>
      </c>
      <c r="G4857" s="11">
        <v>0</v>
      </c>
      <c r="H4857" s="11">
        <v>0</v>
      </c>
      <c r="I4857" s="51">
        <v>15</v>
      </c>
      <c r="J4857" s="51">
        <v>40</v>
      </c>
      <c r="K4857" s="51">
        <v>15</v>
      </c>
      <c r="L4857" s="51">
        <v>15</v>
      </c>
      <c r="M4857" s="51">
        <v>0</v>
      </c>
      <c r="N4857" s="52">
        <f>D4857*$D$3</f>
        <v>220</v>
      </c>
      <c r="O4857" s="52">
        <f>E4857*$E$3</f>
        <v>0</v>
      </c>
      <c r="P4857" s="52">
        <f>F4857*$F$3</f>
        <v>200</v>
      </c>
      <c r="Q4857" s="52">
        <f>G4857*$G$3</f>
        <v>0</v>
      </c>
      <c r="R4857" s="52">
        <f>H4857*$H$3</f>
        <v>0</v>
      </c>
      <c r="S4857" s="52">
        <f>(N4857/100)*(I4857*$I$3)+(N4857/100)*(J4857*$J$3)</f>
        <v>363</v>
      </c>
      <c r="T4857" s="52">
        <f>(O4857/100)*(K4857*$K$3)</f>
        <v>0</v>
      </c>
      <c r="U4857" s="52">
        <f>(P4857/100)*(K4857*$K$3)+(P4857/100)*(L4857*$L$3)</f>
        <v>180</v>
      </c>
      <c r="V4857" s="52">
        <f>(Q4857/100)*(L4857*$L$3)</f>
        <v>0</v>
      </c>
      <c r="W4857" s="52">
        <f>(R4857/100)*(K4857*$K$3)+(R4857/100)*(L4857*$L$3)</f>
        <v>0</v>
      </c>
      <c r="X4857" s="52">
        <f t="shared" si="1476"/>
        <v>583</v>
      </c>
      <c r="Y4857" s="52">
        <f t="shared" si="1477"/>
        <v>0</v>
      </c>
      <c r="Z4857" s="52">
        <f t="shared" si="1478"/>
        <v>380</v>
      </c>
      <c r="AA4857" s="52">
        <f t="shared" si="1479"/>
        <v>0</v>
      </c>
      <c r="AB4857" s="52">
        <f>R4857+W4857</f>
        <v>0</v>
      </c>
      <c r="AC4857" s="53">
        <f>ROUND(X4857+Y4857+Z4857+AA4857+AB4857,1)</f>
        <v>963</v>
      </c>
      <c r="AD4857" s="58"/>
    </row>
    <row r="4858" spans="1:30">
      <c r="A4858" s="99" t="s">
        <v>802</v>
      </c>
      <c r="B4858" s="91">
        <v>10</v>
      </c>
      <c r="C4858" s="21" t="s">
        <v>324</v>
      </c>
      <c r="D4858" s="12">
        <v>110</v>
      </c>
      <c r="E4858" s="12">
        <v>0</v>
      </c>
      <c r="F4858" s="12">
        <v>100</v>
      </c>
      <c r="G4858" s="12">
        <v>0</v>
      </c>
      <c r="H4858" s="12">
        <v>0</v>
      </c>
      <c r="I4858" s="13">
        <v>34</v>
      </c>
      <c r="J4858" s="13">
        <v>64</v>
      </c>
      <c r="K4858" s="13">
        <v>15</v>
      </c>
      <c r="L4858" s="13">
        <v>15</v>
      </c>
      <c r="M4858" s="13">
        <v>0</v>
      </c>
      <c r="N4858" s="14">
        <f>D4858*$D$4</f>
        <v>176</v>
      </c>
      <c r="O4858" s="14">
        <f>E4858*$E$4</f>
        <v>0</v>
      </c>
      <c r="P4858" s="14">
        <f>F4858*$F$4</f>
        <v>160</v>
      </c>
      <c r="Q4858" s="14">
        <f>G4858*$G$4</f>
        <v>0</v>
      </c>
      <c r="R4858" s="14">
        <f>H4858*$H$4</f>
        <v>0</v>
      </c>
      <c r="S4858" s="14">
        <f>(N4858/100)*(I4858*$I$4)+(N4858/100)*(J4858*$J$4)</f>
        <v>603.68000000000006</v>
      </c>
      <c r="T4858" s="14">
        <f>(O4858/100)*(K4858*$K$4)</f>
        <v>0</v>
      </c>
      <c r="U4858" s="14">
        <f>(P4858/100)*(K4858*$K$4)+(P4858/100)*(L4858*$L$4)</f>
        <v>144</v>
      </c>
      <c r="V4858" s="14">
        <f>(Q4858/100)*(L4858*$L$4)</f>
        <v>0</v>
      </c>
      <c r="W4858" s="14">
        <f>(R4858/100)*(K4858*$K$4)+(R4858/100)*(L4858*$L$4)</f>
        <v>0</v>
      </c>
      <c r="X4858" s="14">
        <f t="shared" ref="X4858:X4871" si="1506">N4858+S4858</f>
        <v>779.68000000000006</v>
      </c>
      <c r="Y4858" s="14">
        <f t="shared" ref="Y4858:Y4871" si="1507">O4858+T4858</f>
        <v>0</v>
      </c>
      <c r="Z4858" s="14">
        <f t="shared" ref="Z4858:Z4871" si="1508">P4858+U4858</f>
        <v>304</v>
      </c>
      <c r="AA4858" s="14">
        <f t="shared" ref="AA4858:AA4871" si="1509">Q4858+V4858</f>
        <v>0</v>
      </c>
      <c r="AB4858" s="14">
        <f>R4858+W4858</f>
        <v>0</v>
      </c>
      <c r="AC4858" s="15">
        <f>ROUND(X4858+Y4858+Z4858+AA4858+AB4858,1)</f>
        <v>1083.7</v>
      </c>
      <c r="AD4858" s="48">
        <f>(ROUND(AC4858-AC4857,1)/AC4857)</f>
        <v>0.12533748701973002</v>
      </c>
    </row>
    <row r="4859" spans="1:30">
      <c r="A4859" s="99" t="s">
        <v>803</v>
      </c>
      <c r="B4859" s="91">
        <v>10</v>
      </c>
      <c r="C4859" s="21" t="s">
        <v>836</v>
      </c>
      <c r="D4859" s="12">
        <v>110</v>
      </c>
      <c r="E4859" s="12">
        <v>0</v>
      </c>
      <c r="F4859" s="12">
        <v>100</v>
      </c>
      <c r="G4859" s="12">
        <v>0</v>
      </c>
      <c r="H4859" s="12">
        <v>0</v>
      </c>
      <c r="I4859" s="13">
        <v>15</v>
      </c>
      <c r="J4859" s="13">
        <v>40</v>
      </c>
      <c r="K4859" s="13">
        <v>15</v>
      </c>
      <c r="L4859" s="13">
        <v>15</v>
      </c>
      <c r="M4859" s="13">
        <v>0</v>
      </c>
      <c r="N4859" s="14">
        <f>D4859*$D$5</f>
        <v>220</v>
      </c>
      <c r="O4859" s="14">
        <f>E4859*$E$5</f>
        <v>0</v>
      </c>
      <c r="P4859" s="14">
        <f>F4859*$F$5</f>
        <v>200</v>
      </c>
      <c r="Q4859" s="14">
        <f>G4859*$G$5</f>
        <v>0</v>
      </c>
      <c r="R4859" s="14">
        <f>H4859*$H$5</f>
        <v>0</v>
      </c>
      <c r="S4859" s="14">
        <f>(N4859/100)*(I4859*$I$5)+(N4859/100)*(J4859*$J$5)</f>
        <v>338.80000000000007</v>
      </c>
      <c r="T4859" s="14">
        <f>(O4859/100)*(K4859*$K$5)</f>
        <v>0</v>
      </c>
      <c r="U4859" s="14">
        <f>(P4859/100)*(K4859*$K$5)+(P4859/100)*(L4859*$L$5)</f>
        <v>168</v>
      </c>
      <c r="V4859" s="14">
        <f>(Q4859/100)*(L4859*$L$5)</f>
        <v>0</v>
      </c>
      <c r="W4859" s="14">
        <f>(R4859/100)*(K4859*$K$5)+(R4859/100)*(L4859*$L$5)</f>
        <v>0</v>
      </c>
      <c r="X4859" s="14">
        <f t="shared" si="1506"/>
        <v>558.80000000000007</v>
      </c>
      <c r="Y4859" s="14">
        <f t="shared" si="1507"/>
        <v>0</v>
      </c>
      <c r="Z4859" s="14">
        <f t="shared" si="1508"/>
        <v>368</v>
      </c>
      <c r="AA4859" s="14">
        <f t="shared" si="1509"/>
        <v>0</v>
      </c>
      <c r="AB4859" s="14">
        <f>R4859+W4859</f>
        <v>0</v>
      </c>
      <c r="AC4859" s="15">
        <f t="shared" ref="AC4859:AC4871" si="1510">ROUND(X4859+Y4859+Z4859+AA4859+AB4859,1)</f>
        <v>926.8</v>
      </c>
      <c r="AD4859" s="48">
        <f>(ROUND(AC4859-AC4857,1)/AC4857)</f>
        <v>-3.7590861889927316E-2</v>
      </c>
    </row>
    <row r="4860" spans="1:30">
      <c r="A4860" s="99" t="s">
        <v>804</v>
      </c>
      <c r="B4860" s="91">
        <v>20</v>
      </c>
      <c r="C4860" s="21" t="s">
        <v>337</v>
      </c>
      <c r="D4860" s="12">
        <v>110</v>
      </c>
      <c r="E4860" s="12">
        <v>0</v>
      </c>
      <c r="F4860" s="12">
        <v>100</v>
      </c>
      <c r="G4860" s="12">
        <v>0</v>
      </c>
      <c r="H4860" s="12">
        <v>0</v>
      </c>
      <c r="I4860" s="13">
        <v>15</v>
      </c>
      <c r="J4860" s="13">
        <v>40</v>
      </c>
      <c r="K4860" s="13">
        <v>15</v>
      </c>
      <c r="L4860" s="13">
        <v>15</v>
      </c>
      <c r="M4860" s="13">
        <v>0</v>
      </c>
      <c r="N4860" s="14">
        <f>D4860*$D$6</f>
        <v>220</v>
      </c>
      <c r="O4860" s="14">
        <f>E4860*$E$6</f>
        <v>0</v>
      </c>
      <c r="P4860" s="14">
        <f>F4860*$F$6</f>
        <v>200</v>
      </c>
      <c r="Q4860" s="14">
        <f>G4860*$G$6</f>
        <v>0</v>
      </c>
      <c r="R4860" s="14">
        <f>H4860*$H$6</f>
        <v>0</v>
      </c>
      <c r="S4860" s="14">
        <f>(N4860/100)*(I4860*$I$6)+(N4860/100)*(J4860*$J$6)</f>
        <v>338.80000000000007</v>
      </c>
      <c r="T4860" s="14">
        <f>(O4860/100)*(K4860*$K$6)</f>
        <v>0</v>
      </c>
      <c r="U4860" s="14">
        <f>(P4860/100)*(K4860*$K$6)+(P4860/100)*(L4860*$L$6)</f>
        <v>168</v>
      </c>
      <c r="V4860" s="14">
        <f>(Q4860/100)*(L4860*$L$6)</f>
        <v>0</v>
      </c>
      <c r="W4860" s="14">
        <f>(R4860/100)*(K4860*$K$6)+(R4860/100)*(L4860*$L$6)</f>
        <v>0</v>
      </c>
      <c r="X4860" s="14">
        <f t="shared" si="1506"/>
        <v>558.80000000000007</v>
      </c>
      <c r="Y4860" s="14">
        <f t="shared" si="1507"/>
        <v>0</v>
      </c>
      <c r="Z4860" s="14">
        <f t="shared" si="1508"/>
        <v>368</v>
      </c>
      <c r="AA4860" s="14">
        <f t="shared" si="1509"/>
        <v>0</v>
      </c>
      <c r="AB4860" s="14">
        <f t="shared" ref="AB4860:AB4871" si="1511">R4860+W4860</f>
        <v>0</v>
      </c>
      <c r="AC4860" s="15">
        <f t="shared" si="1510"/>
        <v>926.8</v>
      </c>
      <c r="AD4860" s="48">
        <f>(ROUND(AC4860-AC4857,1)/AC4857)</f>
        <v>-3.7590861889927316E-2</v>
      </c>
    </row>
    <row r="4861" spans="1:30">
      <c r="A4861" s="99" t="s">
        <v>805</v>
      </c>
      <c r="B4861" s="91">
        <v>20</v>
      </c>
      <c r="C4861" s="21" t="s">
        <v>338</v>
      </c>
      <c r="D4861" s="12">
        <v>110</v>
      </c>
      <c r="E4861" s="12">
        <v>0</v>
      </c>
      <c r="F4861" s="12">
        <v>100</v>
      </c>
      <c r="G4861" s="12">
        <v>0</v>
      </c>
      <c r="H4861" s="12">
        <v>0</v>
      </c>
      <c r="I4861" s="13">
        <v>15</v>
      </c>
      <c r="J4861" s="13">
        <v>40</v>
      </c>
      <c r="K4861" s="13">
        <v>15</v>
      </c>
      <c r="L4861" s="13">
        <v>15</v>
      </c>
      <c r="M4861" s="13">
        <v>0</v>
      </c>
      <c r="N4861" s="14">
        <f>D4861*$D$7</f>
        <v>220</v>
      </c>
      <c r="O4861" s="14">
        <f>E4861*$E$7</f>
        <v>0</v>
      </c>
      <c r="P4861" s="14">
        <f>F4861*$F$7</f>
        <v>200</v>
      </c>
      <c r="Q4861" s="14">
        <f>G4861*$G$7</f>
        <v>0</v>
      </c>
      <c r="R4861" s="14">
        <f>H4861*$H$7</f>
        <v>0</v>
      </c>
      <c r="S4861" s="14">
        <f>(N4861/100)*(I4861*$I$7)+(N4861/100)*(J4861*$J$7)</f>
        <v>338.80000000000007</v>
      </c>
      <c r="T4861" s="14">
        <f>(O4861/100)*(K4861*$K$7)</f>
        <v>0</v>
      </c>
      <c r="U4861" s="14">
        <f>(P4861/100)*(K4861*$K$7)+(P4861/100)*(L4861*$L$7)</f>
        <v>168</v>
      </c>
      <c r="V4861" s="14">
        <f>(Q4861/100)*(L4861*$L$7)</f>
        <v>0</v>
      </c>
      <c r="W4861" s="14">
        <f>(R4861/100)*(K4861*$K$7)+(R4861/100)*(L4861*$L$7)</f>
        <v>0</v>
      </c>
      <c r="X4861" s="14">
        <f t="shared" si="1506"/>
        <v>558.80000000000007</v>
      </c>
      <c r="Y4861" s="14">
        <f t="shared" si="1507"/>
        <v>0</v>
      </c>
      <c r="Z4861" s="14">
        <f t="shared" si="1508"/>
        <v>368</v>
      </c>
      <c r="AA4861" s="14">
        <f t="shared" si="1509"/>
        <v>0</v>
      </c>
      <c r="AB4861" s="14">
        <f t="shared" si="1511"/>
        <v>0</v>
      </c>
      <c r="AC4861" s="15">
        <f t="shared" si="1510"/>
        <v>926.8</v>
      </c>
      <c r="AD4861" s="48">
        <f>(ROUND(AC4861-AC4857,1)/AC4857)</f>
        <v>-3.7590861889927316E-2</v>
      </c>
    </row>
    <row r="4862" spans="1:30">
      <c r="A4862" s="99" t="s">
        <v>655</v>
      </c>
      <c r="B4862" s="91"/>
      <c r="C4862" s="21" t="s">
        <v>339</v>
      </c>
      <c r="D4862" s="12">
        <v>110</v>
      </c>
      <c r="E4862" s="12">
        <v>0</v>
      </c>
      <c r="F4862" s="12">
        <v>100</v>
      </c>
      <c r="G4862" s="12">
        <v>0</v>
      </c>
      <c r="H4862" s="12">
        <v>0</v>
      </c>
      <c r="I4862" s="13">
        <v>15</v>
      </c>
      <c r="J4862" s="13">
        <v>40</v>
      </c>
      <c r="K4862" s="13">
        <v>15</v>
      </c>
      <c r="L4862" s="13">
        <v>15</v>
      </c>
      <c r="M4862" s="13">
        <v>0</v>
      </c>
      <c r="N4862" s="14">
        <f>D4862*$D$8</f>
        <v>220</v>
      </c>
      <c r="O4862" s="14">
        <f>E4862*$E$8</f>
        <v>0</v>
      </c>
      <c r="P4862" s="14">
        <f>F4862*$F$8</f>
        <v>200</v>
      </c>
      <c r="Q4862" s="14">
        <f>G4862*$G$8</f>
        <v>0</v>
      </c>
      <c r="R4862" s="14">
        <f>H4862*$H$8</f>
        <v>0</v>
      </c>
      <c r="S4862" s="14">
        <f>(N4862/100)*(I4862*$I$8)+(N4862/100)*(J4862*$J$8)</f>
        <v>338.80000000000007</v>
      </c>
      <c r="T4862" s="14">
        <f>(O4862/100)*(K4862*$K$8)</f>
        <v>0</v>
      </c>
      <c r="U4862" s="14">
        <f>(P4862/100)*(K4862*$K$8)+(P4862/100)*(L4862*$L$8)</f>
        <v>168</v>
      </c>
      <c r="V4862" s="14">
        <f>(Q4862/100)*(L4862*$L$8)</f>
        <v>0</v>
      </c>
      <c r="W4862" s="14">
        <f>(R4862/100)*(K4862*$K$8)+(R4862/100)*(L4862*$L$8)</f>
        <v>0</v>
      </c>
      <c r="X4862" s="14">
        <f t="shared" si="1506"/>
        <v>558.80000000000007</v>
      </c>
      <c r="Y4862" s="14">
        <f t="shared" si="1507"/>
        <v>0</v>
      </c>
      <c r="Z4862" s="14">
        <f t="shared" si="1508"/>
        <v>368</v>
      </c>
      <c r="AA4862" s="14">
        <f t="shared" si="1509"/>
        <v>0</v>
      </c>
      <c r="AB4862" s="14">
        <f t="shared" si="1511"/>
        <v>0</v>
      </c>
      <c r="AC4862" s="15">
        <f t="shared" si="1510"/>
        <v>926.8</v>
      </c>
      <c r="AD4862" s="48">
        <f>(ROUND(AC4862-AC4857,1)/AC4857)</f>
        <v>-3.7590861889927316E-2</v>
      </c>
    </row>
    <row r="4863" spans="1:30">
      <c r="A4863" s="99" t="s">
        <v>596</v>
      </c>
      <c r="B4863" s="91"/>
      <c r="C4863" s="21" t="s">
        <v>1</v>
      </c>
      <c r="D4863" s="12">
        <v>55</v>
      </c>
      <c r="E4863" s="12">
        <v>180</v>
      </c>
      <c r="F4863" s="12">
        <v>0</v>
      </c>
      <c r="G4863" s="12">
        <v>0</v>
      </c>
      <c r="H4863" s="12">
        <v>0</v>
      </c>
      <c r="I4863" s="13">
        <v>15</v>
      </c>
      <c r="J4863" s="13">
        <v>40</v>
      </c>
      <c r="K4863" s="13">
        <v>65</v>
      </c>
      <c r="L4863" s="13">
        <v>0</v>
      </c>
      <c r="M4863" s="13">
        <v>0</v>
      </c>
      <c r="N4863" s="14">
        <f>D4863*$D$9</f>
        <v>71.5</v>
      </c>
      <c r="O4863" s="14">
        <f>E4863*$E$9</f>
        <v>270</v>
      </c>
      <c r="P4863" s="14">
        <f>F4863*$F$9</f>
        <v>0</v>
      </c>
      <c r="Q4863" s="14">
        <f>G4863*$G$9</f>
        <v>0</v>
      </c>
      <c r="R4863" s="14">
        <f>H4863*$H$9</f>
        <v>0</v>
      </c>
      <c r="S4863" s="14">
        <f>(N4863/100)*(I4863*$I$9)+(N4863/100)*(J4863*$J$9)</f>
        <v>117.97499999999999</v>
      </c>
      <c r="T4863" s="14">
        <f>(O4863/100)*(K4863*$K$9)</f>
        <v>526.5</v>
      </c>
      <c r="U4863" s="14">
        <f>(P4863/100)*(K4863*$K$9)+(P4863/100)*(L4863*$L$9)</f>
        <v>0</v>
      </c>
      <c r="V4863" s="14">
        <f>(Q4863/100)*(L4863*$L$9)</f>
        <v>0</v>
      </c>
      <c r="W4863" s="14">
        <f>(R4863/100)*(K4863*$K$9)+(R4863/100)*(L4863*$L$9)</f>
        <v>0</v>
      </c>
      <c r="X4863" s="14">
        <f t="shared" si="1506"/>
        <v>189.47499999999999</v>
      </c>
      <c r="Y4863" s="14">
        <f t="shared" si="1507"/>
        <v>796.5</v>
      </c>
      <c r="Z4863" s="14">
        <f t="shared" si="1508"/>
        <v>0</v>
      </c>
      <c r="AA4863" s="14">
        <f t="shared" si="1509"/>
        <v>0</v>
      </c>
      <c r="AB4863" s="14">
        <f t="shared" si="1511"/>
        <v>0</v>
      </c>
      <c r="AC4863" s="15">
        <f t="shared" si="1510"/>
        <v>986</v>
      </c>
      <c r="AD4863" s="48">
        <f>(ROUND(AC4863-AC4857,1)/AC4857)</f>
        <v>2.3883696780893044E-2</v>
      </c>
    </row>
    <row r="4864" spans="1:30">
      <c r="A4864" s="99" t="s">
        <v>831</v>
      </c>
      <c r="B4864" s="91"/>
      <c r="C4864" s="21" t="s">
        <v>2</v>
      </c>
      <c r="D4864" s="12">
        <v>55</v>
      </c>
      <c r="E4864" s="12">
        <v>0</v>
      </c>
      <c r="F4864" s="12">
        <v>180</v>
      </c>
      <c r="G4864" s="12">
        <v>0</v>
      </c>
      <c r="H4864" s="12">
        <v>0</v>
      </c>
      <c r="I4864" s="13">
        <v>15</v>
      </c>
      <c r="J4864" s="13">
        <v>40</v>
      </c>
      <c r="K4864" s="13">
        <v>32.5</v>
      </c>
      <c r="L4864" s="13">
        <v>32.5</v>
      </c>
      <c r="M4864" s="13">
        <v>0</v>
      </c>
      <c r="N4864" s="14">
        <f>D4864*$D$10</f>
        <v>71.5</v>
      </c>
      <c r="O4864" s="14">
        <f>E4864*$E$10</f>
        <v>0</v>
      </c>
      <c r="P4864" s="14">
        <f>F4864*$F$10</f>
        <v>270</v>
      </c>
      <c r="Q4864" s="14">
        <f>G4864*$G$10</f>
        <v>0</v>
      </c>
      <c r="R4864" s="14">
        <f>H4864*$H$10</f>
        <v>0</v>
      </c>
      <c r="S4864" s="14">
        <f>(N4864/100)*(I4864*$I$10)+(N4864/100)*(J4864*$J$10)</f>
        <v>117.97499999999999</v>
      </c>
      <c r="T4864" s="14">
        <f>(O4864/100)*(K4864*$J$10)</f>
        <v>0</v>
      </c>
      <c r="U4864" s="14">
        <f>(P4864/100)*(K4864*$K$10)+(P4864/100)*(L4864*$L$10)</f>
        <v>526.5</v>
      </c>
      <c r="V4864" s="14">
        <f>(Q4864/100)*(L4864*$L$10)</f>
        <v>0</v>
      </c>
      <c r="W4864" s="14">
        <f>(R4864/100)*(K4864*$K$10)+(R4864/100)*(L4864*$L$10)</f>
        <v>0</v>
      </c>
      <c r="X4864" s="14">
        <f t="shared" si="1506"/>
        <v>189.47499999999999</v>
      </c>
      <c r="Y4864" s="14">
        <f t="shared" si="1507"/>
        <v>0</v>
      </c>
      <c r="Z4864" s="14">
        <f t="shared" si="1508"/>
        <v>796.5</v>
      </c>
      <c r="AA4864" s="14">
        <f t="shared" si="1509"/>
        <v>0</v>
      </c>
      <c r="AB4864" s="14">
        <f t="shared" si="1511"/>
        <v>0</v>
      </c>
      <c r="AC4864" s="15">
        <f t="shared" si="1510"/>
        <v>986</v>
      </c>
      <c r="AD4864" s="48">
        <f>(ROUND(AC4864-AC4857,1)/AC4857)</f>
        <v>2.3883696780893044E-2</v>
      </c>
    </row>
    <row r="4865" spans="1:30">
      <c r="A4865" s="99" t="s">
        <v>832</v>
      </c>
      <c r="B4865" s="91"/>
      <c r="C4865" s="21" t="s">
        <v>3</v>
      </c>
      <c r="D4865" s="12">
        <v>55</v>
      </c>
      <c r="E4865" s="12">
        <v>0</v>
      </c>
      <c r="F4865" s="12">
        <v>0</v>
      </c>
      <c r="G4865" s="12">
        <v>180</v>
      </c>
      <c r="H4865" s="12">
        <v>0</v>
      </c>
      <c r="I4865" s="13">
        <v>15</v>
      </c>
      <c r="J4865" s="13">
        <v>40</v>
      </c>
      <c r="K4865" s="13">
        <v>0</v>
      </c>
      <c r="L4865" s="13">
        <v>65</v>
      </c>
      <c r="M4865" s="13">
        <v>0</v>
      </c>
      <c r="N4865" s="14">
        <f>D4865*$D$11</f>
        <v>71.5</v>
      </c>
      <c r="O4865" s="14">
        <f>E4865*$E$11</f>
        <v>0</v>
      </c>
      <c r="P4865" s="14">
        <f>F4865*$F$11</f>
        <v>0</v>
      </c>
      <c r="Q4865" s="14">
        <f>G4865*$G$11</f>
        <v>270</v>
      </c>
      <c r="R4865" s="14">
        <f>H4865*$H$11</f>
        <v>0</v>
      </c>
      <c r="S4865" s="14">
        <f>(N4865/100)*(I4865*$I$11)+(N4865/100)*(J4865*$J$11)</f>
        <v>117.97499999999999</v>
      </c>
      <c r="T4865" s="14">
        <f>(O4865/100)*(K4865*$K$11)</f>
        <v>0</v>
      </c>
      <c r="U4865" s="14">
        <f>(P4865/100)*(K4865*$K$11)+(P4865/100)*(L4865*$L$11)</f>
        <v>0</v>
      </c>
      <c r="V4865" s="14">
        <f>(Q4865/100)*(L4865*$L$11)</f>
        <v>526.5</v>
      </c>
      <c r="W4865" s="14">
        <f>(R4865/100)*(K4865*$K$11)+(R4865/100)*(L4865*$L$11)</f>
        <v>0</v>
      </c>
      <c r="X4865" s="14">
        <f t="shared" si="1506"/>
        <v>189.47499999999999</v>
      </c>
      <c r="Y4865" s="14">
        <f t="shared" si="1507"/>
        <v>0</v>
      </c>
      <c r="Z4865" s="14">
        <f t="shared" si="1508"/>
        <v>0</v>
      </c>
      <c r="AA4865" s="14">
        <f t="shared" si="1509"/>
        <v>796.5</v>
      </c>
      <c r="AB4865" s="14">
        <f t="shared" si="1511"/>
        <v>0</v>
      </c>
      <c r="AC4865" s="15">
        <f t="shared" si="1510"/>
        <v>986</v>
      </c>
      <c r="AD4865" s="48">
        <f>(ROUND(AC4865-AC4857,1)/AC4857)</f>
        <v>2.3883696780893044E-2</v>
      </c>
    </row>
    <row r="4866" spans="1:30">
      <c r="A4866" s="99" t="s">
        <v>833</v>
      </c>
      <c r="B4866" s="91"/>
      <c r="C4866" s="21" t="s">
        <v>4</v>
      </c>
      <c r="D4866" s="12">
        <v>55</v>
      </c>
      <c r="E4866" s="12">
        <v>0</v>
      </c>
      <c r="F4866" s="12">
        <v>0</v>
      </c>
      <c r="G4866" s="12">
        <v>0</v>
      </c>
      <c r="H4866" s="12">
        <v>180</v>
      </c>
      <c r="I4866" s="13">
        <v>15</v>
      </c>
      <c r="J4866" s="13">
        <v>40</v>
      </c>
      <c r="K4866" s="13">
        <v>32.5</v>
      </c>
      <c r="L4866" s="13">
        <v>32.5</v>
      </c>
      <c r="M4866" s="13">
        <v>0</v>
      </c>
      <c r="N4866" s="14">
        <f>D4866*$D$12</f>
        <v>71.5</v>
      </c>
      <c r="O4866" s="14">
        <f>E4866*$E$12</f>
        <v>0</v>
      </c>
      <c r="P4866" s="14">
        <f>F4866*$F$12</f>
        <v>0</v>
      </c>
      <c r="Q4866" s="14">
        <f>G4866*$G$12</f>
        <v>0</v>
      </c>
      <c r="R4866" s="14">
        <f>H4866*$H$12</f>
        <v>270</v>
      </c>
      <c r="S4866" s="14">
        <f>(N4866/100)*(I4866*$I$12)+(N4866/100)*(J4866*$J$12)</f>
        <v>117.97499999999999</v>
      </c>
      <c r="T4866" s="14">
        <f>(O4866/100)*(K4866*$K$12)</f>
        <v>0</v>
      </c>
      <c r="U4866" s="14">
        <f>(P4866/100)*(K4866*$K$12)+(P4866/100)*(L4866*$L$12)</f>
        <v>0</v>
      </c>
      <c r="V4866" s="14">
        <f>(Q4866/100)*(L4866*$L$12)</f>
        <v>0</v>
      </c>
      <c r="W4866" s="14">
        <f>(R4866/100)*(K4866*$K$12)+(R4866/100)*(L4866*$L$12)</f>
        <v>526.5</v>
      </c>
      <c r="X4866" s="14">
        <f t="shared" si="1506"/>
        <v>189.47499999999999</v>
      </c>
      <c r="Y4866" s="14">
        <f t="shared" si="1507"/>
        <v>0</v>
      </c>
      <c r="Z4866" s="14">
        <f t="shared" si="1508"/>
        <v>0</v>
      </c>
      <c r="AA4866" s="14">
        <f t="shared" si="1509"/>
        <v>0</v>
      </c>
      <c r="AB4866" s="14">
        <f t="shared" si="1511"/>
        <v>796.5</v>
      </c>
      <c r="AC4866" s="15">
        <f t="shared" si="1510"/>
        <v>986</v>
      </c>
      <c r="AD4866" s="48">
        <f>(ROUND(AC4866-AC4857,1)/AC4857)</f>
        <v>2.3883696780893044E-2</v>
      </c>
    </row>
    <row r="4867" spans="1:30">
      <c r="A4867" s="99" t="s">
        <v>834</v>
      </c>
      <c r="B4867" s="91"/>
      <c r="C4867" s="21" t="s">
        <v>327</v>
      </c>
      <c r="D4867" s="12">
        <v>110</v>
      </c>
      <c r="E4867" s="12">
        <v>0</v>
      </c>
      <c r="F4867" s="12">
        <v>100</v>
      </c>
      <c r="G4867" s="12">
        <v>0</v>
      </c>
      <c r="H4867" s="12">
        <v>0</v>
      </c>
      <c r="I4867" s="13">
        <v>15</v>
      </c>
      <c r="J4867" s="13">
        <v>40</v>
      </c>
      <c r="K4867" s="13">
        <v>15</v>
      </c>
      <c r="L4867" s="13">
        <v>15</v>
      </c>
      <c r="M4867" s="13">
        <v>30</v>
      </c>
      <c r="N4867" s="14">
        <f>D4867*$D$13</f>
        <v>165</v>
      </c>
      <c r="O4867" s="14">
        <f>E4867*$E$13</f>
        <v>0</v>
      </c>
      <c r="P4867" s="14">
        <f>F4867*$F$13</f>
        <v>150</v>
      </c>
      <c r="Q4867" s="14">
        <f>G4867*$G$13</f>
        <v>0</v>
      </c>
      <c r="R4867" s="14">
        <f>H4867*$H$13</f>
        <v>0</v>
      </c>
      <c r="S4867" s="14">
        <f>(N4867/100)*(I4867*$I$14)+(N4867/100)*(J4867*$J$14)+(N4867/100)*(M4867*$M$14)</f>
        <v>420.75</v>
      </c>
      <c r="T4867" s="14">
        <f>(O4867/100)*(K4867*$K$13)+(O4867/100)*(M4867*$M$13)</f>
        <v>0</v>
      </c>
      <c r="U4867" s="14">
        <f>(P4867/100)*(K4867*$K$13)+(P4867/100)*(L4867*$L$13)+(P4867/100)*(M4867*$M$13)</f>
        <v>315</v>
      </c>
      <c r="V4867" s="14">
        <f>(Q4867/100)*(L4867*$L$13)+(Q4867/100)*(M4867*$M$13)</f>
        <v>0</v>
      </c>
      <c r="W4867" s="14">
        <f>(R4867/100)*(K4867*$K$13)+(R4867/100)*(L4867*$L$13)+(R4867/100)*(M4867*$M$13)</f>
        <v>0</v>
      </c>
      <c r="X4867" s="14">
        <f t="shared" si="1506"/>
        <v>585.75</v>
      </c>
      <c r="Y4867" s="14">
        <f t="shared" si="1507"/>
        <v>0</v>
      </c>
      <c r="Z4867" s="14">
        <f t="shared" si="1508"/>
        <v>465</v>
      </c>
      <c r="AA4867" s="14">
        <f t="shared" si="1509"/>
        <v>0</v>
      </c>
      <c r="AB4867" s="14">
        <f t="shared" si="1511"/>
        <v>0</v>
      </c>
      <c r="AC4867" s="15">
        <f t="shared" si="1510"/>
        <v>1050.8</v>
      </c>
      <c r="AD4867" s="48">
        <f>(ROUND(AC4867-AC4857,1)/AC4857)</f>
        <v>9.1173416407061267E-2</v>
      </c>
    </row>
    <row r="4868" spans="1:30">
      <c r="A4868" s="99" t="s">
        <v>835</v>
      </c>
      <c r="B4868" s="91"/>
      <c r="C4868" s="21" t="s">
        <v>328</v>
      </c>
      <c r="D4868" s="12">
        <v>160</v>
      </c>
      <c r="E4868" s="12">
        <v>0</v>
      </c>
      <c r="F4868" s="12">
        <v>0</v>
      </c>
      <c r="G4868" s="12">
        <v>0</v>
      </c>
      <c r="H4868" s="12">
        <v>0</v>
      </c>
      <c r="I4868" s="13">
        <v>15</v>
      </c>
      <c r="J4868" s="13">
        <v>40</v>
      </c>
      <c r="K4868" s="13">
        <v>67</v>
      </c>
      <c r="L4868" s="13">
        <v>0</v>
      </c>
      <c r="M4868" s="13">
        <v>0</v>
      </c>
      <c r="N4868" s="14">
        <f>D4868*$D$14</f>
        <v>240</v>
      </c>
      <c r="O4868" s="14">
        <f>E4868*$E$14</f>
        <v>0</v>
      </c>
      <c r="P4868" s="14">
        <f>F4868*$F$14</f>
        <v>0</v>
      </c>
      <c r="Q4868" s="14">
        <f>G4868*$G$14</f>
        <v>0</v>
      </c>
      <c r="R4868" s="14">
        <f>H4868*$H$14</f>
        <v>0</v>
      </c>
      <c r="S4868" s="14">
        <f>(N4868/100)*(I4868*$I$14)+(N4868/100)*(J4868*$J$14)+(N4868/100)*(K4868*$K$14)</f>
        <v>878.4</v>
      </c>
      <c r="T4868" s="14">
        <f>(O4868/100)*(K4868*$K$14)</f>
        <v>0</v>
      </c>
      <c r="U4868" s="14">
        <f>(P4868/100)*(K4868*$K$14)+(P4868/100)*(L4868*$L$14)</f>
        <v>0</v>
      </c>
      <c r="V4868" s="14">
        <f>(Q4868/100)*(L4868*$L$14)</f>
        <v>0</v>
      </c>
      <c r="W4868" s="14">
        <f>(R4868/100)*(K4868*$L$14)+(R4868/100)*(L4868*$M$14)</f>
        <v>0</v>
      </c>
      <c r="X4868" s="14">
        <f t="shared" si="1506"/>
        <v>1118.4000000000001</v>
      </c>
      <c r="Y4868" s="14">
        <f t="shared" si="1507"/>
        <v>0</v>
      </c>
      <c r="Z4868" s="14">
        <f t="shared" si="1508"/>
        <v>0</v>
      </c>
      <c r="AA4868" s="14">
        <f t="shared" si="1509"/>
        <v>0</v>
      </c>
      <c r="AB4868" s="14">
        <f t="shared" si="1511"/>
        <v>0</v>
      </c>
      <c r="AC4868" s="15">
        <f t="shared" si="1510"/>
        <v>1118.4000000000001</v>
      </c>
      <c r="AD4868" s="48">
        <f>(ROUND(AC4868-AC4857,1)/AC4857)</f>
        <v>0.16137071651090343</v>
      </c>
    </row>
    <row r="4869" spans="1:30">
      <c r="A4869" s="99"/>
      <c r="B4869" s="91"/>
      <c r="C4869" s="21" t="s">
        <v>329</v>
      </c>
      <c r="D4869" s="12">
        <v>160</v>
      </c>
      <c r="E4869" s="12">
        <v>0</v>
      </c>
      <c r="F4869" s="12">
        <v>0</v>
      </c>
      <c r="G4869" s="12">
        <v>0</v>
      </c>
      <c r="H4869" s="12">
        <v>0</v>
      </c>
      <c r="I4869" s="13">
        <v>15</v>
      </c>
      <c r="J4869" s="13">
        <v>40</v>
      </c>
      <c r="K4869" s="13">
        <v>0</v>
      </c>
      <c r="L4869" s="13">
        <v>67</v>
      </c>
      <c r="M4869" s="13">
        <v>0</v>
      </c>
      <c r="N4869" s="14">
        <f>D4869*$D$15</f>
        <v>240</v>
      </c>
      <c r="O4869" s="14">
        <f>E4869*$E$15</f>
        <v>0</v>
      </c>
      <c r="P4869" s="14">
        <f>F4869*$F$15</f>
        <v>0</v>
      </c>
      <c r="Q4869" s="14">
        <f>G4869*$G$15</f>
        <v>0</v>
      </c>
      <c r="R4869" s="14">
        <f>H4869*$H$15</f>
        <v>0</v>
      </c>
      <c r="S4869" s="14">
        <f>(N4869/100)*(I4869*$I$15)+(N4869/100)*(J4869*$J$15)+(N4869/100)*(L4869*$L$15)</f>
        <v>878.4</v>
      </c>
      <c r="T4869" s="14">
        <f>(O4869/100)*(K4869*$K$15)</f>
        <v>0</v>
      </c>
      <c r="U4869" s="14">
        <f>(P4869/100)*(K4869*$K$15)+(P4869/100)*(L4869*$L$15)</f>
        <v>0</v>
      </c>
      <c r="V4869" s="14">
        <f>(Q4869/100)*(L4869*$L$15)</f>
        <v>0</v>
      </c>
      <c r="W4869" s="14">
        <f>(R4869/100)*(K4869*$K$15)+(R4869/100)*(L4869*$L$15)</f>
        <v>0</v>
      </c>
      <c r="X4869" s="14">
        <f t="shared" si="1506"/>
        <v>1118.4000000000001</v>
      </c>
      <c r="Y4869" s="14">
        <f t="shared" si="1507"/>
        <v>0</v>
      </c>
      <c r="Z4869" s="14">
        <f t="shared" si="1508"/>
        <v>0</v>
      </c>
      <c r="AA4869" s="14">
        <f t="shared" si="1509"/>
        <v>0</v>
      </c>
      <c r="AB4869" s="14">
        <f t="shared" si="1511"/>
        <v>0</v>
      </c>
      <c r="AC4869" s="15">
        <f t="shared" si="1510"/>
        <v>1118.4000000000001</v>
      </c>
      <c r="AD4869" s="48">
        <f>(ROUND(AC4869-AC4857,1)/AC4857)</f>
        <v>0.16137071651090343</v>
      </c>
    </row>
    <row r="4870" spans="1:30">
      <c r="A4870" s="99"/>
      <c r="B4870" s="91"/>
      <c r="C4870" s="21" t="s">
        <v>325</v>
      </c>
      <c r="D4870" s="12">
        <v>110</v>
      </c>
      <c r="E4870" s="12">
        <v>0</v>
      </c>
      <c r="F4870" s="12">
        <v>100</v>
      </c>
      <c r="G4870" s="12">
        <v>0</v>
      </c>
      <c r="H4870" s="12">
        <v>0</v>
      </c>
      <c r="I4870" s="13">
        <v>15</v>
      </c>
      <c r="J4870" s="13">
        <v>77</v>
      </c>
      <c r="K4870" s="13">
        <v>15</v>
      </c>
      <c r="L4870" s="13">
        <v>15</v>
      </c>
      <c r="M4870" s="13">
        <v>0</v>
      </c>
      <c r="N4870" s="14">
        <f>D4870*$D$16</f>
        <v>176</v>
      </c>
      <c r="O4870" s="14">
        <f>E4870*$E$16</f>
        <v>0</v>
      </c>
      <c r="P4870" s="14">
        <f>F4870*$F$16</f>
        <v>160</v>
      </c>
      <c r="Q4870" s="14">
        <f>G4870*$G$16</f>
        <v>0</v>
      </c>
      <c r="R4870" s="14">
        <f>H4870*$H$16</f>
        <v>0</v>
      </c>
      <c r="S4870" s="14">
        <f>(N4870/100)*(I4870*$I$16)+(N4870/100)*(J4870*$J$16)</f>
        <v>636.24</v>
      </c>
      <c r="T4870" s="14">
        <f>(O4870/100)*(K4870*$K$16)</f>
        <v>0</v>
      </c>
      <c r="U4870" s="14">
        <f>(P4870/100)*(K4870*$K$16)+(P4870/100)*(L4870*$L$16)</f>
        <v>144</v>
      </c>
      <c r="V4870" s="14">
        <f>(Q4870/100)*(L4870*$L$16)</f>
        <v>0</v>
      </c>
      <c r="W4870" s="14">
        <f>(R4870/100)*(K4870*$K$16)+(R4870/100)*(L4870*$L$16)</f>
        <v>0</v>
      </c>
      <c r="X4870" s="14">
        <f t="shared" si="1506"/>
        <v>812.24</v>
      </c>
      <c r="Y4870" s="14">
        <f t="shared" si="1507"/>
        <v>0</v>
      </c>
      <c r="Z4870" s="14">
        <f t="shared" si="1508"/>
        <v>304</v>
      </c>
      <c r="AA4870" s="14">
        <f t="shared" si="1509"/>
        <v>0</v>
      </c>
      <c r="AB4870" s="14">
        <f t="shared" si="1511"/>
        <v>0</v>
      </c>
      <c r="AC4870" s="15">
        <f t="shared" si="1510"/>
        <v>1116.2</v>
      </c>
      <c r="AD4870" s="48">
        <f>(ROUND(AC4870-AC4857,1)/AC4857)</f>
        <v>0.15908618899273103</v>
      </c>
    </row>
    <row r="4871" spans="1:30">
      <c r="A4871" s="99"/>
      <c r="B4871" s="91"/>
      <c r="C4871" s="21" t="s">
        <v>326</v>
      </c>
      <c r="D4871" s="12">
        <v>110</v>
      </c>
      <c r="E4871" s="12">
        <v>0</v>
      </c>
      <c r="F4871" s="12">
        <v>100</v>
      </c>
      <c r="G4871" s="12">
        <v>0</v>
      </c>
      <c r="H4871" s="12">
        <v>0</v>
      </c>
      <c r="I4871" s="13">
        <v>52</v>
      </c>
      <c r="J4871" s="13">
        <v>40</v>
      </c>
      <c r="K4871" s="13">
        <v>15</v>
      </c>
      <c r="L4871" s="13">
        <v>15</v>
      </c>
      <c r="M4871" s="13">
        <v>0</v>
      </c>
      <c r="N4871" s="14">
        <f>D4871*$D$17</f>
        <v>176</v>
      </c>
      <c r="O4871" s="14">
        <f>E4871*$E$17</f>
        <v>0</v>
      </c>
      <c r="P4871" s="14">
        <f>F4871*$F$17</f>
        <v>160</v>
      </c>
      <c r="Q4871" s="14">
        <f>G4871*$G$17</f>
        <v>0</v>
      </c>
      <c r="R4871" s="14">
        <f>H4871*$H$17</f>
        <v>0</v>
      </c>
      <c r="S4871" s="14">
        <f>(N4871/100)*(I4871*$I$17)+(N4871/100)*(J4871*$J$17)</f>
        <v>482.24</v>
      </c>
      <c r="T4871" s="14">
        <f>(O4871/100)*(K4871*$K$17)</f>
        <v>0</v>
      </c>
      <c r="U4871" s="14">
        <f>(P4871/100)*(K4871*$K$17)+(P4871/100)*(L4871*$L$17)</f>
        <v>144</v>
      </c>
      <c r="V4871" s="14">
        <f>(Q4871/100)*(L4871*$L$17)</f>
        <v>0</v>
      </c>
      <c r="W4871" s="14">
        <f>(R4871/100)*(K4871*$K$17)+(R4871/100)*(L4871*$L$17)</f>
        <v>0</v>
      </c>
      <c r="X4871" s="14">
        <f t="shared" si="1506"/>
        <v>658.24</v>
      </c>
      <c r="Y4871" s="14">
        <f t="shared" si="1507"/>
        <v>0</v>
      </c>
      <c r="Z4871" s="14">
        <f t="shared" si="1508"/>
        <v>304</v>
      </c>
      <c r="AA4871" s="14">
        <f t="shared" si="1509"/>
        <v>0</v>
      </c>
      <c r="AB4871" s="14">
        <f t="shared" si="1511"/>
        <v>0</v>
      </c>
      <c r="AC4871" s="15">
        <f t="shared" si="1510"/>
        <v>962.2</v>
      </c>
      <c r="AD4871" s="48">
        <f>(ROUND(AC4871-AC4857,1)/AC4857)</f>
        <v>-8.3073727933541017E-4</v>
      </c>
    </row>
    <row r="4872" spans="1:30">
      <c r="A4872" s="107"/>
      <c r="B4872" s="156" t="s">
        <v>528</v>
      </c>
      <c r="C4872" s="156"/>
      <c r="D4872" s="156"/>
      <c r="E4872" s="156"/>
      <c r="F4872" s="156"/>
      <c r="G4872" s="156"/>
      <c r="H4872" s="156"/>
      <c r="I4872" s="156"/>
      <c r="J4872" s="156"/>
      <c r="K4872" s="156"/>
      <c r="L4872" s="156"/>
      <c r="M4872" s="156"/>
      <c r="N4872" s="156"/>
      <c r="O4872" s="156"/>
      <c r="P4872" s="156"/>
      <c r="Q4872" s="156"/>
      <c r="R4872" s="156"/>
      <c r="S4872" s="156"/>
      <c r="T4872" s="156"/>
      <c r="U4872" s="156"/>
      <c r="V4872" s="156"/>
      <c r="W4872" s="156"/>
      <c r="X4872" s="156"/>
      <c r="Y4872" s="156"/>
      <c r="Z4872" s="156"/>
      <c r="AA4872" s="156"/>
      <c r="AB4872" s="156"/>
      <c r="AC4872" s="110">
        <v>0</v>
      </c>
      <c r="AD4872" s="110"/>
    </row>
    <row r="4873" spans="1:30">
      <c r="A4873" s="106" t="s">
        <v>0</v>
      </c>
      <c r="B4873" s="87" t="s">
        <v>234</v>
      </c>
      <c r="C4873" s="21" t="s">
        <v>243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100</v>
      </c>
      <c r="J4873" s="13">
        <v>0</v>
      </c>
      <c r="K4873" s="13">
        <v>0</v>
      </c>
      <c r="L4873" s="13">
        <v>0</v>
      </c>
      <c r="M4873" s="13">
        <v>0</v>
      </c>
      <c r="N4873" s="14">
        <f>D4873*$D$3</f>
        <v>240</v>
      </c>
      <c r="O4873" s="14">
        <f>E4873*$E$3</f>
        <v>0</v>
      </c>
      <c r="P4873" s="14">
        <f>F4873*$F$3</f>
        <v>0</v>
      </c>
      <c r="Q4873" s="14">
        <f>G4873*$G$3</f>
        <v>0</v>
      </c>
      <c r="R4873" s="14">
        <f>H4873*$H$3</f>
        <v>0</v>
      </c>
      <c r="S4873" s="14">
        <f>(N4873/100)*(I4873*$I$3)+(N4873/100)*(J4873*$J$3)</f>
        <v>720</v>
      </c>
      <c r="T4873" s="14">
        <f>(O4873/100)*(K4873*$K$3)</f>
        <v>0</v>
      </c>
      <c r="U4873" s="14">
        <f>(P4873/100)*(K4873*$K$3)+(P4873/100)*(L4873*$L$3)</f>
        <v>0</v>
      </c>
      <c r="V4873" s="14">
        <f>(Q4873/100)*(L4873*$L$3)</f>
        <v>0</v>
      </c>
      <c r="W4873" s="14">
        <f>(R4873/100)*(K4873*$K$3)+(R4873/100)*(L4873*$L$3)</f>
        <v>0</v>
      </c>
      <c r="X4873" s="14">
        <f t="shared" ref="X4873:X4887" si="1512">N4873+S4873</f>
        <v>960</v>
      </c>
      <c r="Y4873" s="14">
        <f t="shared" ref="Y4873:Y4887" si="1513">O4873+T4873</f>
        <v>0</v>
      </c>
      <c r="Z4873" s="14">
        <f t="shared" ref="Z4873:Z4887" si="1514">P4873+U4873</f>
        <v>0</v>
      </c>
      <c r="AA4873" s="14">
        <f t="shared" ref="AA4873:AA4887" si="1515">Q4873+V4873</f>
        <v>0</v>
      </c>
      <c r="AB4873" s="14">
        <f>R4873+W4873</f>
        <v>0</v>
      </c>
      <c r="AC4873" s="15">
        <f>ROUND(X4873+Y4873+Z4873+AA4873+AB4873,1)</f>
        <v>960</v>
      </c>
      <c r="AD4873" s="48">
        <v>0</v>
      </c>
    </row>
    <row r="4874" spans="1:30">
      <c r="A4874" s="99" t="s">
        <v>802</v>
      </c>
      <c r="B4874" s="87">
        <v>50</v>
      </c>
      <c r="C4874" s="21" t="s">
        <v>324</v>
      </c>
      <c r="D4874" s="12">
        <v>120</v>
      </c>
      <c r="E4874" s="12">
        <v>0</v>
      </c>
      <c r="F4874" s="12">
        <v>0</v>
      </c>
      <c r="G4874" s="12">
        <v>0</v>
      </c>
      <c r="H4874" s="12">
        <v>0</v>
      </c>
      <c r="I4874" s="13">
        <v>110</v>
      </c>
      <c r="J4874" s="13">
        <v>23</v>
      </c>
      <c r="K4874" s="13">
        <v>0</v>
      </c>
      <c r="L4874" s="13">
        <v>0</v>
      </c>
      <c r="M4874" s="13">
        <v>0</v>
      </c>
      <c r="N4874" s="14">
        <f>D4874*$D$4</f>
        <v>192</v>
      </c>
      <c r="O4874" s="14">
        <f>E4874*$E$4</f>
        <v>0</v>
      </c>
      <c r="P4874" s="14">
        <f>F4874*$F$4</f>
        <v>0</v>
      </c>
      <c r="Q4874" s="14">
        <f>G4874*$G$4</f>
        <v>0</v>
      </c>
      <c r="R4874" s="14">
        <f>H4874*$H$4</f>
        <v>0</v>
      </c>
      <c r="S4874" s="14">
        <f>(N4874/100)*(I4874*$I$4)+(N4874/100)*(J4874*$J$4)</f>
        <v>893.76</v>
      </c>
      <c r="T4874" s="14">
        <f>(O4874/100)*(K4874*$K$4)</f>
        <v>0</v>
      </c>
      <c r="U4874" s="14">
        <f>(P4874/100)*(K4874*$K$4)+(P4874/100)*(L4874*$L$4)</f>
        <v>0</v>
      </c>
      <c r="V4874" s="14">
        <f>(Q4874/100)*(L4874*$L$4)</f>
        <v>0</v>
      </c>
      <c r="W4874" s="14">
        <f>(R4874/100)*(K4874*$K$4)+(R4874/100)*(L4874*$L$4)</f>
        <v>0</v>
      </c>
      <c r="X4874" s="14">
        <f t="shared" si="1512"/>
        <v>1085.76</v>
      </c>
      <c r="Y4874" s="14">
        <f t="shared" si="1513"/>
        <v>0</v>
      </c>
      <c r="Z4874" s="14">
        <f t="shared" si="1514"/>
        <v>0</v>
      </c>
      <c r="AA4874" s="14">
        <f t="shared" si="1515"/>
        <v>0</v>
      </c>
      <c r="AB4874" s="14">
        <f>R4874+W4874</f>
        <v>0</v>
      </c>
      <c r="AC4874" s="15">
        <f>ROUND(X4874+Y4874+Z4874+AA4874+AB4874,1)</f>
        <v>1085.8</v>
      </c>
      <c r="AD4874" s="48">
        <f>(ROUND(AC4874-AC4873,1)/AC4873)</f>
        <v>0.13104166666666667</v>
      </c>
    </row>
    <row r="4875" spans="1:30">
      <c r="A4875" s="99" t="s">
        <v>803</v>
      </c>
      <c r="B4875" s="87">
        <v>0</v>
      </c>
      <c r="C4875" s="21" t="s">
        <v>836</v>
      </c>
      <c r="D4875" s="12">
        <v>120</v>
      </c>
      <c r="E4875" s="12">
        <v>0</v>
      </c>
      <c r="F4875" s="12">
        <v>0</v>
      </c>
      <c r="G4875" s="12">
        <v>0</v>
      </c>
      <c r="H4875" s="12">
        <v>0</v>
      </c>
      <c r="I4875" s="13">
        <v>100</v>
      </c>
      <c r="J4875" s="13">
        <v>0</v>
      </c>
      <c r="K4875" s="13">
        <v>0</v>
      </c>
      <c r="L4875" s="13">
        <v>0</v>
      </c>
      <c r="M4875" s="13">
        <v>0</v>
      </c>
      <c r="N4875" s="14">
        <f>D4875*$D$5</f>
        <v>240</v>
      </c>
      <c r="O4875" s="14">
        <f>E4875*$E$5</f>
        <v>0</v>
      </c>
      <c r="P4875" s="14">
        <f>F4875*$F$5</f>
        <v>0</v>
      </c>
      <c r="Q4875" s="14">
        <f>G4875*$G$5</f>
        <v>0</v>
      </c>
      <c r="R4875" s="14">
        <f>H4875*$H$5</f>
        <v>0</v>
      </c>
      <c r="S4875" s="14">
        <f>(N4875/100)*(I4875*$I$5)+(N4875/100)*(J4875*$J$5)</f>
        <v>672</v>
      </c>
      <c r="T4875" s="14">
        <f>(O4875/100)*(K4875*$K$5)</f>
        <v>0</v>
      </c>
      <c r="U4875" s="14">
        <f>(P4875/100)*(K4875*$K$5)+(P4875/100)*(L4875*$L$5)</f>
        <v>0</v>
      </c>
      <c r="V4875" s="14">
        <f>(Q4875/100)*(L4875*$L$5)</f>
        <v>0</v>
      </c>
      <c r="W4875" s="14">
        <f>(R4875/100)*(K4875*$K$5)+(R4875/100)*(L4875*$L$5)</f>
        <v>0</v>
      </c>
      <c r="X4875" s="14">
        <f t="shared" si="1512"/>
        <v>912</v>
      </c>
      <c r="Y4875" s="14">
        <f t="shared" si="1513"/>
        <v>0</v>
      </c>
      <c r="Z4875" s="14">
        <f t="shared" si="1514"/>
        <v>0</v>
      </c>
      <c r="AA4875" s="14">
        <f t="shared" si="1515"/>
        <v>0</v>
      </c>
      <c r="AB4875" s="14">
        <f>R4875+W4875</f>
        <v>0</v>
      </c>
      <c r="AC4875" s="15">
        <f t="shared" ref="AC4875:AC4887" si="1516">ROUND(X4875+Y4875+Z4875+AA4875+AB4875,1)</f>
        <v>912</v>
      </c>
      <c r="AD4875" s="48">
        <f>(ROUND(AC4875-AC4873,1)/AC4873)</f>
        <v>-0.05</v>
      </c>
    </row>
    <row r="4876" spans="1:30">
      <c r="A4876" s="99" t="s">
        <v>804</v>
      </c>
      <c r="B4876" s="87">
        <v>0</v>
      </c>
      <c r="C4876" s="21" t="s">
        <v>337</v>
      </c>
      <c r="D4876" s="12">
        <v>120</v>
      </c>
      <c r="E4876" s="12">
        <v>0</v>
      </c>
      <c r="F4876" s="12">
        <v>0</v>
      </c>
      <c r="G4876" s="12">
        <v>0</v>
      </c>
      <c r="H4876" s="12">
        <v>0</v>
      </c>
      <c r="I4876" s="13">
        <v>100</v>
      </c>
      <c r="J4876" s="13">
        <v>0</v>
      </c>
      <c r="K4876" s="13">
        <v>0</v>
      </c>
      <c r="L4876" s="13">
        <v>0</v>
      </c>
      <c r="M4876" s="13">
        <v>0</v>
      </c>
      <c r="N4876" s="14">
        <f>D4876*$D$6</f>
        <v>240</v>
      </c>
      <c r="O4876" s="14">
        <f>E4876*$E$6</f>
        <v>0</v>
      </c>
      <c r="P4876" s="14">
        <f>F4876*$F$6</f>
        <v>0</v>
      </c>
      <c r="Q4876" s="14">
        <f>G4876*$G$6</f>
        <v>0</v>
      </c>
      <c r="R4876" s="14">
        <f>H4876*$H$6</f>
        <v>0</v>
      </c>
      <c r="S4876" s="14">
        <f>(N4876/100)*(I4876*$I$6)+(N4876/100)*(J4876*$J$6)</f>
        <v>672</v>
      </c>
      <c r="T4876" s="14">
        <f>(O4876/100)*(K4876*$K$6)</f>
        <v>0</v>
      </c>
      <c r="U4876" s="14">
        <f>(P4876/100)*(K4876*$K$6)+(P4876/100)*(L4876*$L$6)</f>
        <v>0</v>
      </c>
      <c r="V4876" s="14">
        <f>(Q4876/100)*(L4876*$L$6)</f>
        <v>0</v>
      </c>
      <c r="W4876" s="14">
        <f>(R4876/100)*(K4876*$K$6)+(R4876/100)*(L4876*$L$6)</f>
        <v>0</v>
      </c>
      <c r="X4876" s="14">
        <f t="shared" si="1512"/>
        <v>912</v>
      </c>
      <c r="Y4876" s="14">
        <f t="shared" si="1513"/>
        <v>0</v>
      </c>
      <c r="Z4876" s="14">
        <f t="shared" si="1514"/>
        <v>0</v>
      </c>
      <c r="AA4876" s="14">
        <f t="shared" si="1515"/>
        <v>0</v>
      </c>
      <c r="AB4876" s="14">
        <f t="shared" ref="AB4876:AB4887" si="1517">R4876+W4876</f>
        <v>0</v>
      </c>
      <c r="AC4876" s="15">
        <f t="shared" si="1516"/>
        <v>912</v>
      </c>
      <c r="AD4876" s="48">
        <f>(ROUND(AC4876-AC4873,1)/AC4873)</f>
        <v>-0.05</v>
      </c>
    </row>
    <row r="4877" spans="1:30">
      <c r="A4877" s="99" t="s">
        <v>805</v>
      </c>
      <c r="B4877" s="87">
        <v>0</v>
      </c>
      <c r="C4877" s="21" t="s">
        <v>338</v>
      </c>
      <c r="D4877" s="12">
        <v>120</v>
      </c>
      <c r="E4877" s="12">
        <v>0</v>
      </c>
      <c r="F4877" s="12">
        <v>0</v>
      </c>
      <c r="G4877" s="12">
        <v>0</v>
      </c>
      <c r="H4877" s="12">
        <v>0</v>
      </c>
      <c r="I4877" s="13">
        <v>100</v>
      </c>
      <c r="J4877" s="13">
        <v>0</v>
      </c>
      <c r="K4877" s="13">
        <v>0</v>
      </c>
      <c r="L4877" s="13">
        <v>0</v>
      </c>
      <c r="M4877" s="13">
        <v>0</v>
      </c>
      <c r="N4877" s="14">
        <f>D4877*$D$7</f>
        <v>240</v>
      </c>
      <c r="O4877" s="14">
        <f>E4877*$E$7</f>
        <v>0</v>
      </c>
      <c r="P4877" s="14">
        <f>F4877*$F$7</f>
        <v>0</v>
      </c>
      <c r="Q4877" s="14">
        <f>G4877*$G$7</f>
        <v>0</v>
      </c>
      <c r="R4877" s="14">
        <f>H4877*$H$7</f>
        <v>0</v>
      </c>
      <c r="S4877" s="14">
        <f>(N4877/100)*(I4877*$I$7)+(N4877/100)*(J4877*$J$7)</f>
        <v>672</v>
      </c>
      <c r="T4877" s="14">
        <f>(O4877/100)*(K4877*$K$7)</f>
        <v>0</v>
      </c>
      <c r="U4877" s="14">
        <f>(P4877/100)*(K4877*$K$7)+(P4877/100)*(L4877*$L$7)</f>
        <v>0</v>
      </c>
      <c r="V4877" s="14">
        <f>(Q4877/100)*(L4877*$L$7)</f>
        <v>0</v>
      </c>
      <c r="W4877" s="14">
        <f>(R4877/100)*(K4877*$K$7)+(R4877/100)*(L4877*$L$7)</f>
        <v>0</v>
      </c>
      <c r="X4877" s="14">
        <f t="shared" si="1512"/>
        <v>912</v>
      </c>
      <c r="Y4877" s="14">
        <f t="shared" si="1513"/>
        <v>0</v>
      </c>
      <c r="Z4877" s="14">
        <f t="shared" si="1514"/>
        <v>0</v>
      </c>
      <c r="AA4877" s="14">
        <f t="shared" si="1515"/>
        <v>0</v>
      </c>
      <c r="AB4877" s="14">
        <f t="shared" si="1517"/>
        <v>0</v>
      </c>
      <c r="AC4877" s="15">
        <f t="shared" si="1516"/>
        <v>912</v>
      </c>
      <c r="AD4877" s="48">
        <f>(ROUND(AC4877-AC4873,1)/AC4873)</f>
        <v>-0.05</v>
      </c>
    </row>
    <row r="4878" spans="1:30">
      <c r="A4878" s="99" t="s">
        <v>655</v>
      </c>
      <c r="B4878" s="87"/>
      <c r="C4878" s="21" t="s">
        <v>339</v>
      </c>
      <c r="D4878" s="12">
        <v>120</v>
      </c>
      <c r="E4878" s="12">
        <v>0</v>
      </c>
      <c r="F4878" s="12">
        <v>0</v>
      </c>
      <c r="G4878" s="12">
        <v>0</v>
      </c>
      <c r="H4878" s="12">
        <v>0</v>
      </c>
      <c r="I4878" s="13">
        <v>100</v>
      </c>
      <c r="J4878" s="13">
        <v>0</v>
      </c>
      <c r="K4878" s="13">
        <v>0</v>
      </c>
      <c r="L4878" s="13">
        <v>0</v>
      </c>
      <c r="M4878" s="13">
        <v>0</v>
      </c>
      <c r="N4878" s="14">
        <f>D4878*$D$8</f>
        <v>240</v>
      </c>
      <c r="O4878" s="14">
        <f>E4878*$E$8</f>
        <v>0</v>
      </c>
      <c r="P4878" s="14">
        <f>F4878*$F$8</f>
        <v>0</v>
      </c>
      <c r="Q4878" s="14">
        <f>G4878*$G$8</f>
        <v>0</v>
      </c>
      <c r="R4878" s="14">
        <f>H4878*$H$8</f>
        <v>0</v>
      </c>
      <c r="S4878" s="14">
        <f>(N4878/100)*(I4878*$I$8)+(N4878/100)*(J4878*$J$8)</f>
        <v>672</v>
      </c>
      <c r="T4878" s="14">
        <f>(O4878/100)*(K4878*$K$8)</f>
        <v>0</v>
      </c>
      <c r="U4878" s="14">
        <f>(P4878/100)*(K4878*$K$8)+(P4878/100)*(L4878*$L$8)</f>
        <v>0</v>
      </c>
      <c r="V4878" s="14">
        <f>(Q4878/100)*(L4878*$L$8)</f>
        <v>0</v>
      </c>
      <c r="W4878" s="14">
        <f>(R4878/100)*(K4878*$K$8)+(R4878/100)*(L4878*$L$8)</f>
        <v>0</v>
      </c>
      <c r="X4878" s="14">
        <f t="shared" si="1512"/>
        <v>912</v>
      </c>
      <c r="Y4878" s="14">
        <f t="shared" si="1513"/>
        <v>0</v>
      </c>
      <c r="Z4878" s="14">
        <f t="shared" si="1514"/>
        <v>0</v>
      </c>
      <c r="AA4878" s="14">
        <f t="shared" si="1515"/>
        <v>0</v>
      </c>
      <c r="AB4878" s="14">
        <f t="shared" si="1517"/>
        <v>0</v>
      </c>
      <c r="AC4878" s="15">
        <f t="shared" si="1516"/>
        <v>912</v>
      </c>
      <c r="AD4878" s="48">
        <f>(ROUND(AC4878-AC4873,1)/AC4873)</f>
        <v>-0.05</v>
      </c>
    </row>
    <row r="4879" spans="1:30">
      <c r="A4879" s="99" t="s">
        <v>596</v>
      </c>
      <c r="B4879" s="87"/>
      <c r="C4879" s="21" t="s">
        <v>1</v>
      </c>
      <c r="D4879" s="12">
        <v>60</v>
      </c>
      <c r="E4879" s="12">
        <v>120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105</v>
      </c>
      <c r="L4879" s="13">
        <v>0</v>
      </c>
      <c r="M4879" s="13">
        <v>0</v>
      </c>
      <c r="N4879" s="14">
        <f>D4879*$D$9</f>
        <v>78</v>
      </c>
      <c r="O4879" s="14">
        <f>E4879*$E$9</f>
        <v>180</v>
      </c>
      <c r="P4879" s="14">
        <f>F4879*$F$9</f>
        <v>0</v>
      </c>
      <c r="Q4879" s="14">
        <f>G4879*$G$9</f>
        <v>0</v>
      </c>
      <c r="R4879" s="14">
        <f>H4879*$H$9</f>
        <v>0</v>
      </c>
      <c r="S4879" s="14">
        <f>(N4879/100)*(I4879*$I$9)+(N4879/100)*(J4879*$J$9)</f>
        <v>234</v>
      </c>
      <c r="T4879" s="14">
        <f>(O4879/100)*(K4879*$K$9)</f>
        <v>567</v>
      </c>
      <c r="U4879" s="14">
        <f>(P4879/100)*(K4879*$K$9)+(P4879/100)*(L4879*$L$9)</f>
        <v>0</v>
      </c>
      <c r="V4879" s="14">
        <f>(Q4879/100)*(L4879*$L$9)</f>
        <v>0</v>
      </c>
      <c r="W4879" s="14">
        <f>(R4879/100)*(K4879*$K$9)+(R4879/100)*(L4879*$L$9)</f>
        <v>0</v>
      </c>
      <c r="X4879" s="14">
        <f t="shared" si="1512"/>
        <v>312</v>
      </c>
      <c r="Y4879" s="14">
        <f t="shared" si="1513"/>
        <v>747</v>
      </c>
      <c r="Z4879" s="14">
        <f t="shared" si="1514"/>
        <v>0</v>
      </c>
      <c r="AA4879" s="14">
        <f t="shared" si="1515"/>
        <v>0</v>
      </c>
      <c r="AB4879" s="14">
        <f t="shared" si="1517"/>
        <v>0</v>
      </c>
      <c r="AC4879" s="15">
        <f t="shared" si="1516"/>
        <v>1059</v>
      </c>
      <c r="AD4879" s="48">
        <f>(ROUND(AC4879-AC4873,1)/AC4873)</f>
        <v>0.10312499999999999</v>
      </c>
    </row>
    <row r="4880" spans="1:30">
      <c r="A4880" s="99" t="s">
        <v>831</v>
      </c>
      <c r="B4880" s="87"/>
      <c r="C4880" s="21" t="s">
        <v>2</v>
      </c>
      <c r="D4880" s="12">
        <v>60</v>
      </c>
      <c r="E4880" s="12">
        <v>0</v>
      </c>
      <c r="F4880" s="12">
        <v>120</v>
      </c>
      <c r="G4880" s="12">
        <v>0</v>
      </c>
      <c r="H4880" s="12">
        <v>0</v>
      </c>
      <c r="I4880" s="13">
        <v>100</v>
      </c>
      <c r="J4880" s="13">
        <v>0</v>
      </c>
      <c r="K4880" s="13">
        <v>52.5</v>
      </c>
      <c r="L4880" s="13">
        <v>52.5</v>
      </c>
      <c r="M4880" s="13">
        <v>0</v>
      </c>
      <c r="N4880" s="14">
        <f>D4880*$D$10</f>
        <v>78</v>
      </c>
      <c r="O4880" s="14">
        <f>E4880*$E$10</f>
        <v>0</v>
      </c>
      <c r="P4880" s="14">
        <f>F4880*$F$10</f>
        <v>180</v>
      </c>
      <c r="Q4880" s="14">
        <f>G4880*$G$10</f>
        <v>0</v>
      </c>
      <c r="R4880" s="14">
        <f>H4880*$H$10</f>
        <v>0</v>
      </c>
      <c r="S4880" s="14">
        <f>(N4880/100)*(I4880*$I$10)+(N4880/100)*(J4880*$J$10)</f>
        <v>234</v>
      </c>
      <c r="T4880" s="14">
        <f>(O4880/100)*(K4880*$J$10)</f>
        <v>0</v>
      </c>
      <c r="U4880" s="14">
        <f>(P4880/100)*(K4880*$K$10)+(P4880/100)*(L4880*$L$10)</f>
        <v>567</v>
      </c>
      <c r="V4880" s="14">
        <f>(Q4880/100)*(L4880*$L$10)</f>
        <v>0</v>
      </c>
      <c r="W4880" s="14">
        <f>(R4880/100)*(K4880*$K$10)+(R4880/100)*(L4880*$L$10)</f>
        <v>0</v>
      </c>
      <c r="X4880" s="14">
        <f t="shared" si="1512"/>
        <v>312</v>
      </c>
      <c r="Y4880" s="14">
        <f t="shared" si="1513"/>
        <v>0</v>
      </c>
      <c r="Z4880" s="14">
        <f t="shared" si="1514"/>
        <v>747</v>
      </c>
      <c r="AA4880" s="14">
        <f t="shared" si="1515"/>
        <v>0</v>
      </c>
      <c r="AB4880" s="14">
        <f t="shared" si="1517"/>
        <v>0</v>
      </c>
      <c r="AC4880" s="15">
        <f t="shared" si="1516"/>
        <v>1059</v>
      </c>
      <c r="AD4880" s="48">
        <f>(ROUND(AC4880-AC4873,1)/AC4873)</f>
        <v>0.10312499999999999</v>
      </c>
    </row>
    <row r="4881" spans="1:30">
      <c r="A4881" s="99" t="s">
        <v>832</v>
      </c>
      <c r="B4881" s="87"/>
      <c r="C4881" s="21" t="s">
        <v>3</v>
      </c>
      <c r="D4881" s="12">
        <v>60</v>
      </c>
      <c r="E4881" s="12">
        <v>0</v>
      </c>
      <c r="F4881" s="12">
        <v>0</v>
      </c>
      <c r="G4881" s="12">
        <v>120</v>
      </c>
      <c r="H4881" s="12">
        <v>0</v>
      </c>
      <c r="I4881" s="13">
        <v>100</v>
      </c>
      <c r="J4881" s="13">
        <v>0</v>
      </c>
      <c r="K4881" s="13">
        <v>0</v>
      </c>
      <c r="L4881" s="13">
        <v>105</v>
      </c>
      <c r="M4881" s="13">
        <v>0</v>
      </c>
      <c r="N4881" s="14">
        <f>D4881*$D$11</f>
        <v>78</v>
      </c>
      <c r="O4881" s="14">
        <f>E4881*$E$11</f>
        <v>0</v>
      </c>
      <c r="P4881" s="14">
        <f>F4881*$F$11</f>
        <v>0</v>
      </c>
      <c r="Q4881" s="14">
        <f>G4881*$G$11</f>
        <v>180</v>
      </c>
      <c r="R4881" s="14">
        <f>H4881*$H$11</f>
        <v>0</v>
      </c>
      <c r="S4881" s="14">
        <f>(N4881/100)*(I4881*$I$11)+(N4881/100)*(J4881*$J$11)</f>
        <v>234</v>
      </c>
      <c r="T4881" s="14">
        <f>(O4881/100)*(K4881*$K$11)</f>
        <v>0</v>
      </c>
      <c r="U4881" s="14">
        <f>(P4881/100)*(K4881*$K$11)+(P4881/100)*(L4881*$L$11)</f>
        <v>0</v>
      </c>
      <c r="V4881" s="14">
        <f>(Q4881/100)*(L4881*$L$11)</f>
        <v>567</v>
      </c>
      <c r="W4881" s="14">
        <f>(R4881/100)*(K4881*$K$11)+(R4881/100)*(L4881*$L$11)</f>
        <v>0</v>
      </c>
      <c r="X4881" s="14">
        <f t="shared" si="1512"/>
        <v>312</v>
      </c>
      <c r="Y4881" s="14">
        <f t="shared" si="1513"/>
        <v>0</v>
      </c>
      <c r="Z4881" s="14">
        <f t="shared" si="1514"/>
        <v>0</v>
      </c>
      <c r="AA4881" s="14">
        <f t="shared" si="1515"/>
        <v>747</v>
      </c>
      <c r="AB4881" s="14">
        <f t="shared" si="1517"/>
        <v>0</v>
      </c>
      <c r="AC4881" s="15">
        <f t="shared" si="1516"/>
        <v>1059</v>
      </c>
      <c r="AD4881" s="48">
        <f>(ROUND(AC4881-AC4873,1)/AC4873)</f>
        <v>0.10312499999999999</v>
      </c>
    </row>
    <row r="4882" spans="1:30">
      <c r="A4882" s="99" t="s">
        <v>833</v>
      </c>
      <c r="B4882" s="87"/>
      <c r="C4882" s="21" t="s">
        <v>4</v>
      </c>
      <c r="D4882" s="12">
        <v>60</v>
      </c>
      <c r="E4882" s="12">
        <v>0</v>
      </c>
      <c r="F4882" s="12">
        <v>0</v>
      </c>
      <c r="G4882" s="12">
        <v>0</v>
      </c>
      <c r="H4882" s="12">
        <v>120</v>
      </c>
      <c r="I4882" s="13">
        <v>100</v>
      </c>
      <c r="J4882" s="13">
        <v>0</v>
      </c>
      <c r="K4882" s="13">
        <v>52.5</v>
      </c>
      <c r="L4882" s="13">
        <v>52.5</v>
      </c>
      <c r="M4882" s="13">
        <v>0</v>
      </c>
      <c r="N4882" s="14">
        <f>D4882*$D$12</f>
        <v>78</v>
      </c>
      <c r="O4882" s="14">
        <f>E4882*$E$12</f>
        <v>0</v>
      </c>
      <c r="P4882" s="14">
        <f>F4882*$F$12</f>
        <v>0</v>
      </c>
      <c r="Q4882" s="14">
        <f>G4882*$G$12</f>
        <v>0</v>
      </c>
      <c r="R4882" s="14">
        <f>H4882*$H$12</f>
        <v>180</v>
      </c>
      <c r="S4882" s="14">
        <f>(N4882/100)*(I4882*$I$12)+(N4882/100)*(J4882*$J$12)</f>
        <v>234</v>
      </c>
      <c r="T4882" s="14">
        <f>(O4882/100)*(K4882*$K$12)</f>
        <v>0</v>
      </c>
      <c r="U4882" s="14">
        <f>(P4882/100)*(K4882*$K$12)+(P4882/100)*(L4882*$L$12)</f>
        <v>0</v>
      </c>
      <c r="V4882" s="14">
        <f>(Q4882/100)*(L4882*$L$12)</f>
        <v>0</v>
      </c>
      <c r="W4882" s="14">
        <f>(R4882/100)*(K4882*$K$12)+(R4882/100)*(L4882*$L$12)</f>
        <v>567</v>
      </c>
      <c r="X4882" s="14">
        <f t="shared" si="1512"/>
        <v>312</v>
      </c>
      <c r="Y4882" s="14">
        <f t="shared" si="1513"/>
        <v>0</v>
      </c>
      <c r="Z4882" s="14">
        <f t="shared" si="1514"/>
        <v>0</v>
      </c>
      <c r="AA4882" s="14">
        <f t="shared" si="1515"/>
        <v>0</v>
      </c>
      <c r="AB4882" s="14">
        <f t="shared" si="1517"/>
        <v>747</v>
      </c>
      <c r="AC4882" s="15">
        <f t="shared" si="1516"/>
        <v>1059</v>
      </c>
      <c r="AD4882" s="48">
        <f>(ROUND(AC4882-AC4873,1)/AC4873)</f>
        <v>0.10312499999999999</v>
      </c>
    </row>
    <row r="4883" spans="1:30">
      <c r="A4883" s="99" t="s">
        <v>834</v>
      </c>
      <c r="B4883" s="87"/>
      <c r="C4883" s="21" t="s">
        <v>327</v>
      </c>
      <c r="D4883" s="12">
        <v>120</v>
      </c>
      <c r="E4883" s="12">
        <v>0</v>
      </c>
      <c r="F4883" s="12">
        <v>0</v>
      </c>
      <c r="G4883" s="12">
        <v>0</v>
      </c>
      <c r="H4883" s="12">
        <v>0</v>
      </c>
      <c r="I4883" s="13">
        <v>100</v>
      </c>
      <c r="J4883" s="13">
        <v>0</v>
      </c>
      <c r="K4883" s="13">
        <v>0</v>
      </c>
      <c r="L4883" s="13">
        <v>0</v>
      </c>
      <c r="M4883" s="13">
        <v>80</v>
      </c>
      <c r="N4883" s="14">
        <f>D4883*$D$13</f>
        <v>180</v>
      </c>
      <c r="O4883" s="14">
        <f>E4883*$E$13</f>
        <v>0</v>
      </c>
      <c r="P4883" s="14">
        <f>F4883*$F$13</f>
        <v>0</v>
      </c>
      <c r="Q4883" s="14">
        <f>G4883*$G$13</f>
        <v>0</v>
      </c>
      <c r="R4883" s="14">
        <f>H4883*$H$13</f>
        <v>0</v>
      </c>
      <c r="S4883" s="14">
        <f>(N4883/100)*(I4883*$I$14)+(N4883/100)*(J4883*$J$14)+(N4883/100)*(M4883*$M$14)</f>
        <v>972</v>
      </c>
      <c r="T4883" s="14">
        <f>(O4883/100)*(K4883*$K$13)+(O4883/100)*(M4883*$M$13)</f>
        <v>0</v>
      </c>
      <c r="U4883" s="14">
        <f>(P4883/100)*(K4883*$K$13)+(P4883/100)*(L4883*$L$13)+(P4883/100)*(M4883*$M$13)</f>
        <v>0</v>
      </c>
      <c r="V4883" s="14">
        <f>(Q4883/100)*(L4883*$L$13)+(Q4883/100)*(M4883*$M$13)</f>
        <v>0</v>
      </c>
      <c r="W4883" s="14">
        <f>(R4883/100)*(K4883*$K$13)+(R4883/100)*(L4883*$L$13)+(R4883/100)*(M4883*$M$13)</f>
        <v>0</v>
      </c>
      <c r="X4883" s="14">
        <f t="shared" si="1512"/>
        <v>1152</v>
      </c>
      <c r="Y4883" s="14">
        <f t="shared" si="1513"/>
        <v>0</v>
      </c>
      <c r="Z4883" s="14">
        <f t="shared" si="1514"/>
        <v>0</v>
      </c>
      <c r="AA4883" s="14">
        <f t="shared" si="1515"/>
        <v>0</v>
      </c>
      <c r="AB4883" s="14">
        <f t="shared" si="1517"/>
        <v>0</v>
      </c>
      <c r="AC4883" s="15">
        <f t="shared" si="1516"/>
        <v>1152</v>
      </c>
      <c r="AD4883" s="48">
        <f>(ROUND(AC4883-AC4873,1)/AC4873)</f>
        <v>0.2</v>
      </c>
    </row>
    <row r="4884" spans="1:30">
      <c r="A4884" s="99" t="s">
        <v>835</v>
      </c>
      <c r="B4884" s="87"/>
      <c r="C4884" s="21" t="s">
        <v>328</v>
      </c>
      <c r="D4884" s="12">
        <v>120</v>
      </c>
      <c r="E4884" s="12">
        <v>0</v>
      </c>
      <c r="F4884" s="12">
        <v>0</v>
      </c>
      <c r="G4884" s="12">
        <v>0</v>
      </c>
      <c r="H4884" s="12">
        <v>0</v>
      </c>
      <c r="I4884" s="13">
        <v>100</v>
      </c>
      <c r="J4884" s="13">
        <v>0</v>
      </c>
      <c r="K4884" s="13">
        <v>80</v>
      </c>
      <c r="L4884" s="13">
        <v>0</v>
      </c>
      <c r="M4884" s="13">
        <v>0</v>
      </c>
      <c r="N4884" s="14">
        <f>D4884*$D$14</f>
        <v>180</v>
      </c>
      <c r="O4884" s="14">
        <f>E4884*$E$14</f>
        <v>0</v>
      </c>
      <c r="P4884" s="14">
        <f>F4884*$F$14</f>
        <v>0</v>
      </c>
      <c r="Q4884" s="14">
        <f>G4884*$G$14</f>
        <v>0</v>
      </c>
      <c r="R4884" s="14">
        <f>H4884*$H$14</f>
        <v>0</v>
      </c>
      <c r="S4884" s="14">
        <f>(N4884/100)*(I4884*$I$14)+(N4884/100)*(J4884*$J$14)+(N4884/100)*(K4884*$K$14)</f>
        <v>972</v>
      </c>
      <c r="T4884" s="14">
        <f>(O4884/100)*(K4884*$K$14)</f>
        <v>0</v>
      </c>
      <c r="U4884" s="14">
        <f>(P4884/100)*(K4884*$K$14)+(P4884/100)*(L4884*$L$14)</f>
        <v>0</v>
      </c>
      <c r="V4884" s="14">
        <f>(Q4884/100)*(L4884*$L$14)</f>
        <v>0</v>
      </c>
      <c r="W4884" s="14">
        <f>(R4884/100)*(K4884*$L$14)+(R4884/100)*(L4884*$M$14)</f>
        <v>0</v>
      </c>
      <c r="X4884" s="14">
        <f t="shared" si="1512"/>
        <v>1152</v>
      </c>
      <c r="Y4884" s="14">
        <f t="shared" si="1513"/>
        <v>0</v>
      </c>
      <c r="Z4884" s="14">
        <f t="shared" si="1514"/>
        <v>0</v>
      </c>
      <c r="AA4884" s="14">
        <f t="shared" si="1515"/>
        <v>0</v>
      </c>
      <c r="AB4884" s="14">
        <f t="shared" si="1517"/>
        <v>0</v>
      </c>
      <c r="AC4884" s="15">
        <f t="shared" si="1516"/>
        <v>1152</v>
      </c>
      <c r="AD4884" s="48">
        <f>(ROUND(AC4884-AC4873,1)/AC4873)</f>
        <v>0.2</v>
      </c>
    </row>
    <row r="4885" spans="1:30">
      <c r="A4885" s="99"/>
      <c r="B4885" s="87"/>
      <c r="C4885" s="21" t="s">
        <v>329</v>
      </c>
      <c r="D4885" s="12">
        <v>120</v>
      </c>
      <c r="E4885" s="12">
        <v>0</v>
      </c>
      <c r="F4885" s="12">
        <v>0</v>
      </c>
      <c r="G4885" s="12">
        <v>0</v>
      </c>
      <c r="H4885" s="12">
        <v>0</v>
      </c>
      <c r="I4885" s="13">
        <v>100</v>
      </c>
      <c r="J4885" s="13">
        <v>0</v>
      </c>
      <c r="K4885" s="13">
        <v>0</v>
      </c>
      <c r="L4885" s="13">
        <v>80</v>
      </c>
      <c r="M4885" s="13">
        <v>0</v>
      </c>
      <c r="N4885" s="14">
        <f>D4885*$D$15</f>
        <v>180</v>
      </c>
      <c r="O4885" s="14">
        <f>E4885*$E$15</f>
        <v>0</v>
      </c>
      <c r="P4885" s="14">
        <f>F4885*$F$15</f>
        <v>0</v>
      </c>
      <c r="Q4885" s="14">
        <f>G4885*$G$15</f>
        <v>0</v>
      </c>
      <c r="R4885" s="14">
        <f>H4885*$H$15</f>
        <v>0</v>
      </c>
      <c r="S4885" s="14">
        <f>(N4885/100)*(I4885*$I$15)+(N4885/100)*(J4885*$J$15)+(N4885/100)*(L4885*$L$15)</f>
        <v>972</v>
      </c>
      <c r="T4885" s="14">
        <f>(O4885/100)*(K4885*$K$15)</f>
        <v>0</v>
      </c>
      <c r="U4885" s="14">
        <f>(P4885/100)*(K4885*$K$15)+(P4885/100)*(L4885*$L$15)</f>
        <v>0</v>
      </c>
      <c r="V4885" s="14">
        <f>(Q4885/100)*(L4885*$L$15)</f>
        <v>0</v>
      </c>
      <c r="W4885" s="14">
        <f>(R4885/100)*(K4885*$K$15)+(R4885/100)*(L4885*$L$15)</f>
        <v>0</v>
      </c>
      <c r="X4885" s="14">
        <f t="shared" si="1512"/>
        <v>1152</v>
      </c>
      <c r="Y4885" s="14">
        <f t="shared" si="1513"/>
        <v>0</v>
      </c>
      <c r="Z4885" s="14">
        <f t="shared" si="1514"/>
        <v>0</v>
      </c>
      <c r="AA4885" s="14">
        <f t="shared" si="1515"/>
        <v>0</v>
      </c>
      <c r="AB4885" s="14">
        <f t="shared" si="1517"/>
        <v>0</v>
      </c>
      <c r="AC4885" s="15">
        <f t="shared" si="1516"/>
        <v>1152</v>
      </c>
      <c r="AD4885" s="48">
        <f>(ROUND(AC4885-AC4873,1)/AC4873)</f>
        <v>0.2</v>
      </c>
    </row>
    <row r="4886" spans="1:30">
      <c r="A4886" s="99"/>
      <c r="B4886" s="87"/>
      <c r="C4886" s="21" t="s">
        <v>325</v>
      </c>
      <c r="D4886" s="12">
        <v>120</v>
      </c>
      <c r="E4886" s="12">
        <v>0</v>
      </c>
      <c r="F4886" s="12">
        <v>0</v>
      </c>
      <c r="G4886" s="12">
        <v>0</v>
      </c>
      <c r="H4886" s="12">
        <v>0</v>
      </c>
      <c r="I4886" s="13">
        <v>100</v>
      </c>
      <c r="J4886" s="13">
        <v>54</v>
      </c>
      <c r="K4886" s="13">
        <v>0</v>
      </c>
      <c r="L4886" s="13">
        <v>0</v>
      </c>
      <c r="M4886" s="13">
        <v>0</v>
      </c>
      <c r="N4886" s="14">
        <f>D4886*$D$16</f>
        <v>192</v>
      </c>
      <c r="O4886" s="14">
        <f>E4886*$E$16</f>
        <v>0</v>
      </c>
      <c r="P4886" s="14">
        <f>F4886*$F$16</f>
        <v>0</v>
      </c>
      <c r="Q4886" s="14">
        <f>G4886*$G$16</f>
        <v>0</v>
      </c>
      <c r="R4886" s="14">
        <f>H4886*$H$16</f>
        <v>0</v>
      </c>
      <c r="S4886" s="14">
        <f>(N4886/100)*(I4886*$I$16)+(N4886/100)*(J4886*$J$16)</f>
        <v>658.56</v>
      </c>
      <c r="T4886" s="14">
        <f>(O4886/100)*(K4886*$K$16)</f>
        <v>0</v>
      </c>
      <c r="U4886" s="14">
        <f>(P4886/100)*(K4886*$K$16)+(P4886/100)*(L4886*$L$16)</f>
        <v>0</v>
      </c>
      <c r="V4886" s="14">
        <f>(Q4886/100)*(L4886*$L$16)</f>
        <v>0</v>
      </c>
      <c r="W4886" s="14">
        <f>(R4886/100)*(K4886*$K$16)+(R4886/100)*(L4886*$L$16)</f>
        <v>0</v>
      </c>
      <c r="X4886" s="14">
        <f t="shared" si="1512"/>
        <v>850.56</v>
      </c>
      <c r="Y4886" s="14">
        <f t="shared" si="1513"/>
        <v>0</v>
      </c>
      <c r="Z4886" s="14">
        <f t="shared" si="1514"/>
        <v>0</v>
      </c>
      <c r="AA4886" s="14">
        <f t="shared" si="1515"/>
        <v>0</v>
      </c>
      <c r="AB4886" s="14">
        <f t="shared" si="1517"/>
        <v>0</v>
      </c>
      <c r="AC4886" s="15">
        <f t="shared" si="1516"/>
        <v>850.6</v>
      </c>
      <c r="AD4886" s="48">
        <f>(ROUND(AC4886-AC4873,1)/AC4873)</f>
        <v>-0.11395833333333334</v>
      </c>
    </row>
    <row r="4887" spans="1:30">
      <c r="A4887" s="99"/>
      <c r="B4887" s="87"/>
      <c r="C4887" s="21" t="s">
        <v>326</v>
      </c>
      <c r="D4887" s="12">
        <v>120</v>
      </c>
      <c r="E4887" s="12">
        <v>0</v>
      </c>
      <c r="F4887" s="12">
        <v>0</v>
      </c>
      <c r="G4887" s="12">
        <v>0</v>
      </c>
      <c r="H4887" s="12">
        <v>0</v>
      </c>
      <c r="I4887" s="13">
        <v>110</v>
      </c>
      <c r="J4887" s="13">
        <v>0</v>
      </c>
      <c r="K4887" s="13">
        <v>0</v>
      </c>
      <c r="L4887" s="13">
        <v>0</v>
      </c>
      <c r="M4887" s="13">
        <v>0</v>
      </c>
      <c r="N4887" s="14">
        <f>D4887*$D$17</f>
        <v>192</v>
      </c>
      <c r="O4887" s="14">
        <f>E4887*$E$17</f>
        <v>0</v>
      </c>
      <c r="P4887" s="14">
        <f>F4887*$F$17</f>
        <v>0</v>
      </c>
      <c r="Q4887" s="14">
        <f>G4887*$G$17</f>
        <v>0</v>
      </c>
      <c r="R4887" s="14">
        <f>H4887*$H$17</f>
        <v>0</v>
      </c>
      <c r="S4887" s="14">
        <f>(N4887/100)*(I4887*$I$17)+(N4887/100)*(J4887*$J$17)</f>
        <v>950.4</v>
      </c>
      <c r="T4887" s="14">
        <f>(O4887/100)*(K4887*$K$17)</f>
        <v>0</v>
      </c>
      <c r="U4887" s="14">
        <f>(P4887/100)*(K4887*$K$17)+(P4887/100)*(L4887*$L$17)</f>
        <v>0</v>
      </c>
      <c r="V4887" s="14">
        <f>(Q4887/100)*(L4887*$L$17)</f>
        <v>0</v>
      </c>
      <c r="W4887" s="14">
        <f>(R4887/100)*(K4887*$K$17)+(R4887/100)*(L4887*$L$17)</f>
        <v>0</v>
      </c>
      <c r="X4887" s="14">
        <f t="shared" si="1512"/>
        <v>1142.4000000000001</v>
      </c>
      <c r="Y4887" s="14">
        <f t="shared" si="1513"/>
        <v>0</v>
      </c>
      <c r="Z4887" s="14">
        <f t="shared" si="1514"/>
        <v>0</v>
      </c>
      <c r="AA4887" s="14">
        <f t="shared" si="1515"/>
        <v>0</v>
      </c>
      <c r="AB4887" s="14">
        <f t="shared" si="1517"/>
        <v>0</v>
      </c>
      <c r="AC4887" s="15">
        <f t="shared" si="1516"/>
        <v>1142.4000000000001</v>
      </c>
      <c r="AD4887" s="48">
        <f>(ROUND(AC4887-AC4873,1)/AC4873)</f>
        <v>0.19</v>
      </c>
    </row>
    <row r="4888" spans="1:30">
      <c r="A4888" s="107"/>
      <c r="B4888" s="152" t="s">
        <v>837</v>
      </c>
      <c r="C4888" s="156"/>
      <c r="D4888" s="156"/>
      <c r="E4888" s="156"/>
      <c r="F4888" s="156"/>
      <c r="G4888" s="156"/>
      <c r="H4888" s="156"/>
      <c r="I4888" s="156"/>
      <c r="J4888" s="156"/>
      <c r="K4888" s="156"/>
      <c r="L4888" s="156"/>
      <c r="M4888" s="156"/>
      <c r="N4888" s="156"/>
      <c r="O4888" s="156"/>
      <c r="P4888" s="156"/>
      <c r="Q4888" s="156"/>
      <c r="R4888" s="156"/>
      <c r="S4888" s="156"/>
      <c r="T4888" s="156"/>
      <c r="U4888" s="156"/>
      <c r="V4888" s="156"/>
      <c r="W4888" s="156"/>
      <c r="X4888" s="156"/>
      <c r="Y4888" s="156"/>
      <c r="Z4888" s="156"/>
      <c r="AA4888" s="156"/>
      <c r="AB4888" s="156"/>
      <c r="AC4888" s="110">
        <v>0</v>
      </c>
      <c r="AD4888" s="110"/>
    </row>
    <row r="4889" spans="1:30">
      <c r="A4889" s="106" t="s">
        <v>0</v>
      </c>
      <c r="B4889" s="87" t="s">
        <v>838</v>
      </c>
      <c r="C4889" s="21" t="s">
        <v>243</v>
      </c>
      <c r="D4889" s="12">
        <v>90</v>
      </c>
      <c r="E4889" s="12">
        <v>0</v>
      </c>
      <c r="F4889" s="12">
        <v>65</v>
      </c>
      <c r="G4889" s="12">
        <v>0</v>
      </c>
      <c r="H4889" s="12">
        <v>0</v>
      </c>
      <c r="I4889" s="13">
        <v>45</v>
      </c>
      <c r="J4889" s="13">
        <v>20</v>
      </c>
      <c r="K4889" s="13">
        <v>20</v>
      </c>
      <c r="L4889" s="13">
        <v>20</v>
      </c>
      <c r="M4889" s="13">
        <v>0</v>
      </c>
      <c r="N4889" s="14">
        <f>D4889*$D$3</f>
        <v>180</v>
      </c>
      <c r="O4889" s="14">
        <f>E4889*$E$3</f>
        <v>0</v>
      </c>
      <c r="P4889" s="14">
        <f>F4889*$F$3</f>
        <v>130</v>
      </c>
      <c r="Q4889" s="14">
        <f>G4889*$G$3</f>
        <v>0</v>
      </c>
      <c r="R4889" s="14">
        <f>H4889*$H$3</f>
        <v>0</v>
      </c>
      <c r="S4889" s="14">
        <f>(N4889/100)*(I4889*$I$3)+(N4889/100)*(J4889*$J$3)</f>
        <v>351</v>
      </c>
      <c r="T4889" s="14">
        <f>(O4889/100)*(K4889*$K$3)</f>
        <v>0</v>
      </c>
      <c r="U4889" s="14">
        <f>(P4889/100)*(K4889*$K$3)+(P4889/100)*(L4889*$L$3)</f>
        <v>156</v>
      </c>
      <c r="V4889" s="14">
        <f>(Q4889/100)*(L4889*$L$3)</f>
        <v>0</v>
      </c>
      <c r="W4889" s="14">
        <f>(R4889/100)*(K4889*$K$3)+(R4889/100)*(L4889*$L$3)</f>
        <v>0</v>
      </c>
      <c r="X4889" s="14">
        <f t="shared" ref="X4889:X4903" si="1518">N4889+S4889</f>
        <v>531</v>
      </c>
      <c r="Y4889" s="14">
        <f t="shared" ref="Y4889:Y4903" si="1519">O4889+T4889</f>
        <v>0</v>
      </c>
      <c r="Z4889" s="14">
        <f t="shared" ref="Z4889:Z4903" si="1520">P4889+U4889</f>
        <v>286</v>
      </c>
      <c r="AA4889" s="14">
        <f t="shared" ref="AA4889:AA4903" si="1521">Q4889+V4889</f>
        <v>0</v>
      </c>
      <c r="AB4889" s="14">
        <f>R4889+W4889</f>
        <v>0</v>
      </c>
      <c r="AC4889" s="15">
        <f>ROUND(X4889+Y4889+Z4889+AA4889+AB4889,1)</f>
        <v>817</v>
      </c>
      <c r="AD4889" s="48">
        <v>0</v>
      </c>
    </row>
    <row r="4890" spans="1:30">
      <c r="A4890" s="99" t="s">
        <v>802</v>
      </c>
      <c r="B4890" s="87">
        <v>0</v>
      </c>
      <c r="C4890" s="21" t="s">
        <v>324</v>
      </c>
      <c r="D4890" s="12">
        <v>90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144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579.59999999999991</v>
      </c>
      <c r="T4890" s="14">
        <f>(O4890/100)*(K4890*$K$4)</f>
        <v>0</v>
      </c>
      <c r="U4890" s="14">
        <f>(P4890/100)*(K4890*$K$4)+(P4890/100)*(L4890*$L$4)</f>
        <v>124.80000000000001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8"/>
        <v>723.59999999999991</v>
      </c>
      <c r="Y4890" s="14">
        <f t="shared" si="1519"/>
        <v>0</v>
      </c>
      <c r="Z4890" s="14">
        <f t="shared" si="1520"/>
        <v>228.8</v>
      </c>
      <c r="AA4890" s="14">
        <f t="shared" si="1521"/>
        <v>0</v>
      </c>
      <c r="AB4890" s="14">
        <f>R4890+W4890</f>
        <v>0</v>
      </c>
      <c r="AC4890" s="15">
        <f>ROUND(X4890+Y4890+Z4890+AA4890+AB4890,1)</f>
        <v>952.4</v>
      </c>
      <c r="AD4890" s="48">
        <f>(ROUND(AC4890-AC4889,1)/AC4889)</f>
        <v>0.16572827417380662</v>
      </c>
    </row>
    <row r="4891" spans="1:30">
      <c r="A4891" s="99" t="s">
        <v>803</v>
      </c>
      <c r="B4891" s="87">
        <v>0</v>
      </c>
      <c r="C4891" s="21" t="s">
        <v>836</v>
      </c>
      <c r="D4891" s="12">
        <v>90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180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327.59999999999997</v>
      </c>
      <c r="T4891" s="14">
        <f>(O4891/100)*(K4891*$K$5)</f>
        <v>0</v>
      </c>
      <c r="U4891" s="14">
        <f>(P4891/100)*(K4891*$K$5)+(P4891/100)*(L4891*$L$5)</f>
        <v>145.6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8"/>
        <v>507.59999999999997</v>
      </c>
      <c r="Y4891" s="14">
        <f t="shared" si="1519"/>
        <v>0</v>
      </c>
      <c r="Z4891" s="14">
        <f t="shared" si="1520"/>
        <v>275.60000000000002</v>
      </c>
      <c r="AA4891" s="14">
        <f t="shared" si="1521"/>
        <v>0</v>
      </c>
      <c r="AB4891" s="14">
        <f>R4891+W4891</f>
        <v>0</v>
      </c>
      <c r="AC4891" s="15">
        <f t="shared" ref="AC4891:AC4903" si="1522">ROUND(X4891+Y4891+Z4891+AA4891+AB4891,1)</f>
        <v>783.2</v>
      </c>
      <c r="AD4891" s="48">
        <f>(ROUND(AC4891-AC4889,1)/AC4889)</f>
        <v>-4.1370869033047729E-2</v>
      </c>
    </row>
    <row r="4892" spans="1:30">
      <c r="A4892" s="99" t="s">
        <v>804</v>
      </c>
      <c r="B4892" s="87">
        <v>0</v>
      </c>
      <c r="C4892" s="21" t="s">
        <v>337</v>
      </c>
      <c r="D4892" s="12">
        <v>90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180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327.59999999999997</v>
      </c>
      <c r="T4892" s="14">
        <f>(O4892/100)*(K4892*$K$6)</f>
        <v>0</v>
      </c>
      <c r="U4892" s="14">
        <f>(P4892/100)*(K4892*$K$6)+(P4892/100)*(L4892*$L$6)</f>
        <v>145.6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8"/>
        <v>507.59999999999997</v>
      </c>
      <c r="Y4892" s="14">
        <f t="shared" si="1519"/>
        <v>0</v>
      </c>
      <c r="Z4892" s="14">
        <f t="shared" si="1520"/>
        <v>275.60000000000002</v>
      </c>
      <c r="AA4892" s="14">
        <f t="shared" si="1521"/>
        <v>0</v>
      </c>
      <c r="AB4892" s="14">
        <f t="shared" ref="AB4892:AB4903" si="1523">R4892+W4892</f>
        <v>0</v>
      </c>
      <c r="AC4892" s="15">
        <f t="shared" si="1522"/>
        <v>783.2</v>
      </c>
      <c r="AD4892" s="48">
        <f>(ROUND(AC4892-AC4889,1)/AC4889)</f>
        <v>-4.1370869033047729E-2</v>
      </c>
    </row>
    <row r="4893" spans="1:30">
      <c r="A4893" s="99" t="s">
        <v>805</v>
      </c>
      <c r="B4893" s="87">
        <v>0</v>
      </c>
      <c r="C4893" s="21" t="s">
        <v>338</v>
      </c>
      <c r="D4893" s="12">
        <v>90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180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327.59999999999997</v>
      </c>
      <c r="T4893" s="14">
        <f>(O4893/100)*(K4893*$K$7)</f>
        <v>0</v>
      </c>
      <c r="U4893" s="14">
        <f>(P4893/100)*(K4893*$K$7)+(P4893/100)*(L4893*$L$7)</f>
        <v>145.6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8"/>
        <v>507.59999999999997</v>
      </c>
      <c r="Y4893" s="14">
        <f t="shared" si="1519"/>
        <v>0</v>
      </c>
      <c r="Z4893" s="14">
        <f t="shared" si="1520"/>
        <v>275.60000000000002</v>
      </c>
      <c r="AA4893" s="14">
        <f t="shared" si="1521"/>
        <v>0</v>
      </c>
      <c r="AB4893" s="14">
        <f t="shared" si="1523"/>
        <v>0</v>
      </c>
      <c r="AC4893" s="15">
        <f t="shared" si="1522"/>
        <v>783.2</v>
      </c>
      <c r="AD4893" s="48">
        <f>(ROUND(AC4893-AC4889,1)/AC4889)</f>
        <v>-4.1370869033047729E-2</v>
      </c>
    </row>
    <row r="4894" spans="1:30">
      <c r="A4894" s="99" t="s">
        <v>655</v>
      </c>
      <c r="B4894" s="87"/>
      <c r="C4894" s="21" t="s">
        <v>339</v>
      </c>
      <c r="D4894" s="12">
        <v>90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180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327.59999999999997</v>
      </c>
      <c r="T4894" s="14">
        <f>(O4894/100)*(K4894*$K$8)</f>
        <v>0</v>
      </c>
      <c r="U4894" s="14">
        <f>(P4894/100)*(K4894*$K$8)+(P4894/100)*(L4894*$L$8)</f>
        <v>145.6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8"/>
        <v>507.59999999999997</v>
      </c>
      <c r="Y4894" s="14">
        <f t="shared" si="1519"/>
        <v>0</v>
      </c>
      <c r="Z4894" s="14">
        <f t="shared" si="1520"/>
        <v>275.60000000000002</v>
      </c>
      <c r="AA4894" s="14">
        <f t="shared" si="1521"/>
        <v>0</v>
      </c>
      <c r="AB4894" s="14">
        <f t="shared" si="1523"/>
        <v>0</v>
      </c>
      <c r="AC4894" s="15">
        <f t="shared" si="1522"/>
        <v>783.2</v>
      </c>
      <c r="AD4894" s="48">
        <f>(ROUND(AC4894-AC4889,1)/AC4889)</f>
        <v>-4.1370869033047729E-2</v>
      </c>
    </row>
    <row r="4895" spans="1:30">
      <c r="A4895" s="99" t="s">
        <v>596</v>
      </c>
      <c r="B4895" s="87"/>
      <c r="C4895" s="21" t="s">
        <v>1</v>
      </c>
      <c r="D4895" s="12">
        <v>45</v>
      </c>
      <c r="E4895" s="12">
        <v>155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58.5</v>
      </c>
      <c r="O4895" s="14">
        <f>E4895*$E$9</f>
        <v>232.5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114.07499999999999</v>
      </c>
      <c r="T4895" s="14">
        <f>(O4895/100)*(K4895*$K$9)</f>
        <v>558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8"/>
        <v>172.57499999999999</v>
      </c>
      <c r="Y4895" s="14">
        <f t="shared" si="1519"/>
        <v>790.5</v>
      </c>
      <c r="Z4895" s="14">
        <f t="shared" si="1520"/>
        <v>0</v>
      </c>
      <c r="AA4895" s="14">
        <f t="shared" si="1521"/>
        <v>0</v>
      </c>
      <c r="AB4895" s="14">
        <f t="shared" si="1523"/>
        <v>0</v>
      </c>
      <c r="AC4895" s="15">
        <f t="shared" si="1522"/>
        <v>963.1</v>
      </c>
      <c r="AD4895" s="48">
        <f>(ROUND(AC4895-AC4889,1)/AC4889)</f>
        <v>0.17882496940024478</v>
      </c>
    </row>
    <row r="4896" spans="1:30">
      <c r="A4896" s="99" t="s">
        <v>831</v>
      </c>
      <c r="B4896" s="87"/>
      <c r="C4896" s="21" t="s">
        <v>2</v>
      </c>
      <c r="D4896" s="12">
        <v>45</v>
      </c>
      <c r="E4896" s="12">
        <v>0</v>
      </c>
      <c r="F4896" s="12">
        <v>155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58.5</v>
      </c>
      <c r="O4896" s="14">
        <f>E4896*$E$10</f>
        <v>0</v>
      </c>
      <c r="P4896" s="14">
        <f>F4896*$F$10</f>
        <v>232.5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114.07499999999999</v>
      </c>
      <c r="T4896" s="14">
        <f>(O4896/100)*(K4896*$J$10)</f>
        <v>0</v>
      </c>
      <c r="U4896" s="14">
        <f>(P4896/100)*(K4896*$K$10)+(P4896/100)*(L4896*$L$10)</f>
        <v>558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8"/>
        <v>172.57499999999999</v>
      </c>
      <c r="Y4896" s="14">
        <f t="shared" si="1519"/>
        <v>0</v>
      </c>
      <c r="Z4896" s="14">
        <f t="shared" si="1520"/>
        <v>790.5</v>
      </c>
      <c r="AA4896" s="14">
        <f t="shared" si="1521"/>
        <v>0</v>
      </c>
      <c r="AB4896" s="14">
        <f t="shared" si="1523"/>
        <v>0</v>
      </c>
      <c r="AC4896" s="15">
        <f t="shared" si="1522"/>
        <v>963.1</v>
      </c>
      <c r="AD4896" s="48">
        <f>(ROUND(AC4896-AC4889,1)/AC4889)</f>
        <v>0.17882496940024478</v>
      </c>
    </row>
    <row r="4897" spans="1:30">
      <c r="A4897" s="99" t="s">
        <v>832</v>
      </c>
      <c r="B4897" s="87"/>
      <c r="C4897" s="21" t="s">
        <v>3</v>
      </c>
      <c r="D4897" s="12">
        <v>45</v>
      </c>
      <c r="E4897" s="12">
        <v>0</v>
      </c>
      <c r="F4897" s="12">
        <v>0</v>
      </c>
      <c r="G4897" s="12">
        <v>155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58.5</v>
      </c>
      <c r="O4897" s="14">
        <f>E4897*$E$11</f>
        <v>0</v>
      </c>
      <c r="P4897" s="14">
        <f>F4897*$F$11</f>
        <v>0</v>
      </c>
      <c r="Q4897" s="14">
        <f>G4897*$G$11</f>
        <v>232.5</v>
      </c>
      <c r="R4897" s="14">
        <f>H4897*$H$11</f>
        <v>0</v>
      </c>
      <c r="S4897" s="14">
        <f>(N4897/100)*(I4897*$I$11)+(N4897/100)*(J4897*$J$11)</f>
        <v>114.07499999999999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558</v>
      </c>
      <c r="W4897" s="14">
        <f>(R4897/100)*(K4897*$K$11)+(R4897/100)*(L4897*$L$11)</f>
        <v>0</v>
      </c>
      <c r="X4897" s="14">
        <f t="shared" si="1518"/>
        <v>172.57499999999999</v>
      </c>
      <c r="Y4897" s="14">
        <f t="shared" si="1519"/>
        <v>0</v>
      </c>
      <c r="Z4897" s="14">
        <f t="shared" si="1520"/>
        <v>0</v>
      </c>
      <c r="AA4897" s="14">
        <f t="shared" si="1521"/>
        <v>790.5</v>
      </c>
      <c r="AB4897" s="14">
        <f t="shared" si="1523"/>
        <v>0</v>
      </c>
      <c r="AC4897" s="15">
        <f t="shared" si="1522"/>
        <v>963.1</v>
      </c>
      <c r="AD4897" s="48">
        <f>(ROUND(AC4897-AC4889,1)/AC4889)</f>
        <v>0.17882496940024478</v>
      </c>
    </row>
    <row r="4898" spans="1:30">
      <c r="A4898" s="99" t="s">
        <v>833</v>
      </c>
      <c r="B4898" s="87"/>
      <c r="C4898" s="21" t="s">
        <v>4</v>
      </c>
      <c r="D4898" s="12">
        <v>45</v>
      </c>
      <c r="E4898" s="12">
        <v>0</v>
      </c>
      <c r="F4898" s="12">
        <v>0</v>
      </c>
      <c r="G4898" s="12">
        <v>0</v>
      </c>
      <c r="H4898" s="12">
        <v>155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58.5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232.5</v>
      </c>
      <c r="S4898" s="14">
        <f>(N4898/100)*(I4898*$I$12)+(N4898/100)*(J4898*$J$12)</f>
        <v>114.07499999999999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558</v>
      </c>
      <c r="X4898" s="14">
        <f t="shared" si="1518"/>
        <v>172.57499999999999</v>
      </c>
      <c r="Y4898" s="14">
        <f t="shared" si="1519"/>
        <v>0</v>
      </c>
      <c r="Z4898" s="14">
        <f t="shared" si="1520"/>
        <v>0</v>
      </c>
      <c r="AA4898" s="14">
        <f t="shared" si="1521"/>
        <v>0</v>
      </c>
      <c r="AB4898" s="14">
        <f t="shared" si="1523"/>
        <v>790.5</v>
      </c>
      <c r="AC4898" s="15">
        <f t="shared" si="1522"/>
        <v>963.1</v>
      </c>
      <c r="AD4898" s="48">
        <f>(ROUND(AC4898-AC4889,1)/AC4889)</f>
        <v>0.17882496940024478</v>
      </c>
    </row>
    <row r="4899" spans="1:30">
      <c r="A4899" s="99" t="s">
        <v>834</v>
      </c>
      <c r="B4899" s="87"/>
      <c r="C4899" s="21" t="s">
        <v>327</v>
      </c>
      <c r="D4899" s="12">
        <v>90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135</v>
      </c>
      <c r="O4899" s="14">
        <f>E4899*$E$13</f>
        <v>0</v>
      </c>
      <c r="P4899" s="14">
        <f>F4899*$F$13</f>
        <v>97.5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498.15</v>
      </c>
      <c r="T4899" s="14">
        <f>(O4899/100)*(K4899*$K$13)+(O4899/100)*(M4899*$M$13)</f>
        <v>0</v>
      </c>
      <c r="U4899" s="14">
        <f>(P4899/100)*(K4899*$K$13)+(P4899/100)*(L4899*$L$13)+(P4899/100)*(M4899*$M$13)</f>
        <v>343.2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8"/>
        <v>633.15</v>
      </c>
      <c r="Y4899" s="14">
        <f t="shared" si="1519"/>
        <v>0</v>
      </c>
      <c r="Z4899" s="14">
        <f t="shared" si="1520"/>
        <v>440.7</v>
      </c>
      <c r="AA4899" s="14">
        <f t="shared" si="1521"/>
        <v>0</v>
      </c>
      <c r="AB4899" s="14">
        <f t="shared" si="1523"/>
        <v>0</v>
      </c>
      <c r="AC4899" s="15">
        <f t="shared" si="1522"/>
        <v>1073.9000000000001</v>
      </c>
      <c r="AD4899" s="48">
        <f>(ROUND(AC4899-AC4889,1)/AC4889)</f>
        <v>0.31444308445532432</v>
      </c>
    </row>
    <row r="4900" spans="1:30">
      <c r="A4900" s="99" t="s">
        <v>835</v>
      </c>
      <c r="B4900" s="87"/>
      <c r="C4900" s="21" t="s">
        <v>328</v>
      </c>
      <c r="D4900" s="12">
        <v>140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210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837.90000000000009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8"/>
        <v>1047.9000000000001</v>
      </c>
      <c r="Y4900" s="14">
        <f t="shared" si="1519"/>
        <v>0</v>
      </c>
      <c r="Z4900" s="14">
        <f t="shared" si="1520"/>
        <v>0</v>
      </c>
      <c r="AA4900" s="14">
        <f t="shared" si="1521"/>
        <v>0</v>
      </c>
      <c r="AB4900" s="14">
        <f t="shared" si="1523"/>
        <v>0</v>
      </c>
      <c r="AC4900" s="15">
        <f t="shared" si="1522"/>
        <v>1047.9000000000001</v>
      </c>
      <c r="AD4900" s="48">
        <f>(ROUND(AC4900-AC4889,1)/AC4889)</f>
        <v>0.28261933904528763</v>
      </c>
    </row>
    <row r="4901" spans="1:30">
      <c r="A4901" s="99"/>
      <c r="B4901" s="87"/>
      <c r="C4901" s="21" t="s">
        <v>329</v>
      </c>
      <c r="D4901" s="12">
        <v>140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210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837.90000000000009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8"/>
        <v>1047.9000000000001</v>
      </c>
      <c r="Y4901" s="14">
        <f t="shared" si="1519"/>
        <v>0</v>
      </c>
      <c r="Z4901" s="14">
        <f t="shared" si="1520"/>
        <v>0</v>
      </c>
      <c r="AA4901" s="14">
        <f t="shared" si="1521"/>
        <v>0</v>
      </c>
      <c r="AB4901" s="14">
        <f t="shared" si="1523"/>
        <v>0</v>
      </c>
      <c r="AC4901" s="15">
        <f t="shared" si="1522"/>
        <v>1047.9000000000001</v>
      </c>
      <c r="AD4901" s="48">
        <f>(ROUND(AC4901-AC4889,1)/AC4889)</f>
        <v>0.28261933904528763</v>
      </c>
    </row>
    <row r="4902" spans="1:30">
      <c r="A4902" s="99"/>
      <c r="B4902" s="87"/>
      <c r="C4902" s="21" t="s">
        <v>325</v>
      </c>
      <c r="D4902" s="12">
        <v>90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144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486</v>
      </c>
      <c r="T4902" s="14">
        <f>(O4902/100)*(K4902*$K$16)</f>
        <v>0</v>
      </c>
      <c r="U4902" s="14">
        <f>(P4902/100)*(K4902*$K$16)+(P4902/100)*(L4902*$L$16)</f>
        <v>124.80000000000001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8"/>
        <v>630</v>
      </c>
      <c r="Y4902" s="14">
        <f t="shared" si="1519"/>
        <v>0</v>
      </c>
      <c r="Z4902" s="14">
        <f t="shared" si="1520"/>
        <v>228.8</v>
      </c>
      <c r="AA4902" s="14">
        <f t="shared" si="1521"/>
        <v>0</v>
      </c>
      <c r="AB4902" s="14">
        <f t="shared" si="1523"/>
        <v>0</v>
      </c>
      <c r="AC4902" s="15">
        <f t="shared" si="1522"/>
        <v>858.8</v>
      </c>
      <c r="AD4902" s="48">
        <f>(ROUND(AC4902-AC4889,1)/AC4889)</f>
        <v>5.1162790697674418E-2</v>
      </c>
    </row>
    <row r="4903" spans="1:30">
      <c r="A4903" s="99"/>
      <c r="B4903" s="87"/>
      <c r="C4903" s="21" t="s">
        <v>326</v>
      </c>
      <c r="D4903" s="12">
        <v>90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144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611.99999999999989</v>
      </c>
      <c r="T4903" s="14">
        <f>(O4903/100)*(K4903*$K$17)</f>
        <v>0</v>
      </c>
      <c r="U4903" s="14">
        <f>(P4903/100)*(K4903*$K$17)+(P4903/100)*(L4903*$L$17)</f>
        <v>124.80000000000001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8"/>
        <v>755.99999999999989</v>
      </c>
      <c r="Y4903" s="14">
        <f t="shared" si="1519"/>
        <v>0</v>
      </c>
      <c r="Z4903" s="14">
        <f t="shared" si="1520"/>
        <v>228.8</v>
      </c>
      <c r="AA4903" s="14">
        <f t="shared" si="1521"/>
        <v>0</v>
      </c>
      <c r="AB4903" s="14">
        <f t="shared" si="1523"/>
        <v>0</v>
      </c>
      <c r="AC4903" s="15">
        <f t="shared" si="1522"/>
        <v>984.8</v>
      </c>
      <c r="AD4903" s="48">
        <f>(ROUND(AC4903-AC4889,1)/AC4889)</f>
        <v>0.20538555691554469</v>
      </c>
    </row>
    <row r="4904" spans="1:30">
      <c r="A4904" s="106" t="s">
        <v>0</v>
      </c>
      <c r="B4904" s="116" t="s">
        <v>839</v>
      </c>
      <c r="C4904" s="50" t="s">
        <v>243</v>
      </c>
      <c r="D4904" s="11">
        <v>100</v>
      </c>
      <c r="E4904" s="11">
        <v>0</v>
      </c>
      <c r="F4904" s="11">
        <v>65</v>
      </c>
      <c r="G4904" s="11">
        <v>0</v>
      </c>
      <c r="H4904" s="11">
        <v>0</v>
      </c>
      <c r="I4904" s="51">
        <v>45</v>
      </c>
      <c r="J4904" s="51">
        <v>20</v>
      </c>
      <c r="K4904" s="51">
        <v>20</v>
      </c>
      <c r="L4904" s="51">
        <v>20</v>
      </c>
      <c r="M4904" s="51">
        <v>0</v>
      </c>
      <c r="N4904" s="52">
        <f>D4904*$D$3</f>
        <v>200</v>
      </c>
      <c r="O4904" s="52">
        <f>E4904*$E$3</f>
        <v>0</v>
      </c>
      <c r="P4904" s="52">
        <f>F4904*$F$3</f>
        <v>130</v>
      </c>
      <c r="Q4904" s="52">
        <f>G4904*$G$3</f>
        <v>0</v>
      </c>
      <c r="R4904" s="52">
        <f>H4904*$H$3</f>
        <v>0</v>
      </c>
      <c r="S4904" s="52">
        <f>(N4904/100)*(I4904*$I$3)+(N4904/100)*(J4904*$J$3)</f>
        <v>390</v>
      </c>
      <c r="T4904" s="52">
        <f>(O4904/100)*(K4904*$K$3)</f>
        <v>0</v>
      </c>
      <c r="U4904" s="52">
        <f>(P4904/100)*(K4904*$K$3)+(P4904/100)*(L4904*$L$3)</f>
        <v>156</v>
      </c>
      <c r="V4904" s="52">
        <f>(Q4904/100)*(L4904*$L$3)</f>
        <v>0</v>
      </c>
      <c r="W4904" s="52">
        <f>(R4904/100)*(K4904*$K$3)+(R4904/100)*(L4904*$L$3)</f>
        <v>0</v>
      </c>
      <c r="X4904" s="52">
        <f t="shared" ref="X4904:X4918" si="1524">N4904+S4904</f>
        <v>590</v>
      </c>
      <c r="Y4904" s="52">
        <f t="shared" ref="Y4904:Y4918" si="1525">O4904+T4904</f>
        <v>0</v>
      </c>
      <c r="Z4904" s="52">
        <f t="shared" ref="Z4904:Z4918" si="1526">P4904+U4904</f>
        <v>286</v>
      </c>
      <c r="AA4904" s="52">
        <f t="shared" ref="AA4904:AA4918" si="1527">Q4904+V4904</f>
        <v>0</v>
      </c>
      <c r="AB4904" s="52">
        <f>R4904+W4904</f>
        <v>0</v>
      </c>
      <c r="AC4904" s="53">
        <f>ROUND(X4904+Y4904+Z4904+AA4904+AB4904,1)</f>
        <v>876</v>
      </c>
      <c r="AD4904" s="117">
        <v>0</v>
      </c>
    </row>
    <row r="4905" spans="1:30">
      <c r="A4905" s="99" t="s">
        <v>802</v>
      </c>
      <c r="B4905" s="87">
        <v>15</v>
      </c>
      <c r="C4905" s="21" t="s">
        <v>324</v>
      </c>
      <c r="D4905" s="12">
        <v>100</v>
      </c>
      <c r="E4905" s="12">
        <v>0</v>
      </c>
      <c r="F4905" s="12">
        <v>65</v>
      </c>
      <c r="G4905" s="12">
        <v>0</v>
      </c>
      <c r="H4905" s="12">
        <v>0</v>
      </c>
      <c r="I4905" s="13">
        <v>65</v>
      </c>
      <c r="J4905" s="13">
        <v>50</v>
      </c>
      <c r="K4905" s="13">
        <v>20</v>
      </c>
      <c r="L4905" s="13">
        <v>20</v>
      </c>
      <c r="M4905" s="13">
        <v>0</v>
      </c>
      <c r="N4905" s="14">
        <f>D4905*$D$4</f>
        <v>160</v>
      </c>
      <c r="O4905" s="14">
        <f>E4905*$E$4</f>
        <v>0</v>
      </c>
      <c r="P4905" s="14">
        <f>F4905*$F$4</f>
        <v>104</v>
      </c>
      <c r="Q4905" s="14">
        <f>G4905*$G$4</f>
        <v>0</v>
      </c>
      <c r="R4905" s="14">
        <f>H4905*$H$4</f>
        <v>0</v>
      </c>
      <c r="S4905" s="14">
        <f>(N4905/100)*(I4905*$I$4)+(N4905/100)*(J4905*$J$4)</f>
        <v>644</v>
      </c>
      <c r="T4905" s="14">
        <f>(O4905/100)*(K4905*$K$4)</f>
        <v>0</v>
      </c>
      <c r="U4905" s="14">
        <f>(P4905/100)*(K4905*$K$4)+(P4905/100)*(L4905*$L$4)</f>
        <v>124.80000000000001</v>
      </c>
      <c r="V4905" s="14">
        <f>(Q4905/100)*(L4905*$L$4)</f>
        <v>0</v>
      </c>
      <c r="W4905" s="14">
        <f>(R4905/100)*(K4905*$K$4)+(R4905/100)*(L4905*$L$4)</f>
        <v>0</v>
      </c>
      <c r="X4905" s="14">
        <f t="shared" si="1524"/>
        <v>804</v>
      </c>
      <c r="Y4905" s="14">
        <f t="shared" si="1525"/>
        <v>0</v>
      </c>
      <c r="Z4905" s="14">
        <f t="shared" si="1526"/>
        <v>228.8</v>
      </c>
      <c r="AA4905" s="14">
        <f t="shared" si="1527"/>
        <v>0</v>
      </c>
      <c r="AB4905" s="14">
        <f>R4905+W4905</f>
        <v>0</v>
      </c>
      <c r="AC4905" s="15">
        <f>ROUND(X4905+Y4905+Z4905+AA4905+AB4905,1)</f>
        <v>1032.8</v>
      </c>
      <c r="AD4905" s="48">
        <f>(ROUND(AC4905-AC4904,1)/AC4904)</f>
        <v>0.17899543378995436</v>
      </c>
    </row>
    <row r="4906" spans="1:30">
      <c r="A4906" s="99" t="s">
        <v>803</v>
      </c>
      <c r="B4906" s="87">
        <v>15</v>
      </c>
      <c r="C4906" s="21" t="s">
        <v>836</v>
      </c>
      <c r="D4906" s="12">
        <v>100</v>
      </c>
      <c r="E4906" s="12">
        <v>0</v>
      </c>
      <c r="F4906" s="12">
        <v>65</v>
      </c>
      <c r="G4906" s="12">
        <v>0</v>
      </c>
      <c r="H4906" s="12">
        <v>0</v>
      </c>
      <c r="I4906" s="13">
        <v>45</v>
      </c>
      <c r="J4906" s="13">
        <v>20</v>
      </c>
      <c r="K4906" s="13">
        <v>20</v>
      </c>
      <c r="L4906" s="13">
        <v>20</v>
      </c>
      <c r="M4906" s="13">
        <v>0</v>
      </c>
      <c r="N4906" s="14">
        <f>D4906*$D$5</f>
        <v>200</v>
      </c>
      <c r="O4906" s="14">
        <f>E4906*$E$5</f>
        <v>0</v>
      </c>
      <c r="P4906" s="14">
        <f>F4906*$F$5</f>
        <v>130</v>
      </c>
      <c r="Q4906" s="14">
        <f>G4906*$G$5</f>
        <v>0</v>
      </c>
      <c r="R4906" s="14">
        <f>H4906*$H$5</f>
        <v>0</v>
      </c>
      <c r="S4906" s="14">
        <f>(N4906/100)*(I4906*$I$5)+(N4906/100)*(J4906*$J$5)</f>
        <v>364</v>
      </c>
      <c r="T4906" s="14">
        <f>(O4906/100)*(K4906*$K$5)</f>
        <v>0</v>
      </c>
      <c r="U4906" s="14">
        <f>(P4906/100)*(K4906*$K$5)+(P4906/100)*(L4906*$L$5)</f>
        <v>145.6</v>
      </c>
      <c r="V4906" s="14">
        <f>(Q4906/100)*(L4906*$L$5)</f>
        <v>0</v>
      </c>
      <c r="W4906" s="14">
        <f>(R4906/100)*(K4906*$K$5)+(R4906/100)*(L4906*$L$5)</f>
        <v>0</v>
      </c>
      <c r="X4906" s="14">
        <f t="shared" si="1524"/>
        <v>564</v>
      </c>
      <c r="Y4906" s="14">
        <f t="shared" si="1525"/>
        <v>0</v>
      </c>
      <c r="Z4906" s="14">
        <f t="shared" si="1526"/>
        <v>275.60000000000002</v>
      </c>
      <c r="AA4906" s="14">
        <f t="shared" si="1527"/>
        <v>0</v>
      </c>
      <c r="AB4906" s="14">
        <f>R4906+W4906</f>
        <v>0</v>
      </c>
      <c r="AC4906" s="15">
        <f t="shared" ref="AC4906:AC4918" si="1528">ROUND(X4906+Y4906+Z4906+AA4906+AB4906,1)</f>
        <v>839.6</v>
      </c>
      <c r="AD4906" s="48">
        <f>(ROUND(AC4906-AC4904,1)/AC4904)</f>
        <v>-4.1552511415525115E-2</v>
      </c>
    </row>
    <row r="4907" spans="1:30">
      <c r="A4907" s="99" t="s">
        <v>804</v>
      </c>
      <c r="B4907" s="87">
        <v>0</v>
      </c>
      <c r="C4907" s="21" t="s">
        <v>337</v>
      </c>
      <c r="D4907" s="12">
        <v>100</v>
      </c>
      <c r="E4907" s="12">
        <v>0</v>
      </c>
      <c r="F4907" s="12">
        <v>65</v>
      </c>
      <c r="G4907" s="12">
        <v>0</v>
      </c>
      <c r="H4907" s="12">
        <v>0</v>
      </c>
      <c r="I4907" s="13">
        <v>45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D4907*$D$6</f>
        <v>200</v>
      </c>
      <c r="O4907" s="14">
        <f>E4907*$E$6</f>
        <v>0</v>
      </c>
      <c r="P4907" s="14">
        <f>F4907*$F$6</f>
        <v>130</v>
      </c>
      <c r="Q4907" s="14">
        <f>G4907*$G$6</f>
        <v>0</v>
      </c>
      <c r="R4907" s="14">
        <f>H4907*$H$6</f>
        <v>0</v>
      </c>
      <c r="S4907" s="14">
        <f>(N4907/100)*(I4907*$I$6)+(N4907/100)*(J4907*$J$6)</f>
        <v>364</v>
      </c>
      <c r="T4907" s="14">
        <f>(O4907/100)*(K4907*$K$6)</f>
        <v>0</v>
      </c>
      <c r="U4907" s="14">
        <f>(P4907/100)*(K4907*$K$6)+(P4907/100)*(L4907*$L$6)</f>
        <v>145.6</v>
      </c>
      <c r="V4907" s="14">
        <f>(Q4907/100)*(L4907*$L$6)</f>
        <v>0</v>
      </c>
      <c r="W4907" s="14">
        <f>(R4907/100)*(K4907*$K$6)+(R4907/100)*(L4907*$L$6)</f>
        <v>0</v>
      </c>
      <c r="X4907" s="14">
        <f t="shared" si="1524"/>
        <v>564</v>
      </c>
      <c r="Y4907" s="14">
        <f t="shared" si="1525"/>
        <v>0</v>
      </c>
      <c r="Z4907" s="14">
        <f t="shared" si="1526"/>
        <v>275.60000000000002</v>
      </c>
      <c r="AA4907" s="14">
        <f t="shared" si="1527"/>
        <v>0</v>
      </c>
      <c r="AB4907" s="14">
        <f t="shared" ref="AB4907:AB4918" si="1529">R4907+W4907</f>
        <v>0</v>
      </c>
      <c r="AC4907" s="15">
        <f t="shared" si="1528"/>
        <v>839.6</v>
      </c>
      <c r="AD4907" s="48">
        <f>(ROUND(AC4907-AC4904,1)/AC4904)</f>
        <v>-4.1552511415525115E-2</v>
      </c>
    </row>
    <row r="4908" spans="1:30">
      <c r="A4908" s="99" t="s">
        <v>805</v>
      </c>
      <c r="B4908" s="87">
        <v>0</v>
      </c>
      <c r="C4908" s="21" t="s">
        <v>338</v>
      </c>
      <c r="D4908" s="12">
        <v>100</v>
      </c>
      <c r="E4908" s="12">
        <v>0</v>
      </c>
      <c r="F4908" s="12">
        <v>65</v>
      </c>
      <c r="G4908" s="12">
        <v>0</v>
      </c>
      <c r="H4908" s="12">
        <v>0</v>
      </c>
      <c r="I4908" s="13">
        <v>45</v>
      </c>
      <c r="J4908" s="13">
        <v>20</v>
      </c>
      <c r="K4908" s="13">
        <v>20</v>
      </c>
      <c r="L4908" s="13">
        <v>20</v>
      </c>
      <c r="M4908" s="13">
        <v>0</v>
      </c>
      <c r="N4908" s="14">
        <f>D4908*$D$7</f>
        <v>200</v>
      </c>
      <c r="O4908" s="14">
        <f>E4908*$E$7</f>
        <v>0</v>
      </c>
      <c r="P4908" s="14">
        <f>F4908*$F$7</f>
        <v>130</v>
      </c>
      <c r="Q4908" s="14">
        <f>G4908*$G$7</f>
        <v>0</v>
      </c>
      <c r="R4908" s="14">
        <f>H4908*$H$7</f>
        <v>0</v>
      </c>
      <c r="S4908" s="14">
        <f>(N4908/100)*(I4908*$I$7)+(N4908/100)*(J4908*$J$7)</f>
        <v>364</v>
      </c>
      <c r="T4908" s="14">
        <f>(O4908/100)*(K4908*$K$7)</f>
        <v>0</v>
      </c>
      <c r="U4908" s="14">
        <f>(P4908/100)*(K4908*$K$7)+(P4908/100)*(L4908*$L$7)</f>
        <v>145.6</v>
      </c>
      <c r="V4908" s="14">
        <f>(Q4908/100)*(L4908*$L$7)</f>
        <v>0</v>
      </c>
      <c r="W4908" s="14">
        <f>(R4908/100)*(K4908*$K$7)+(R4908/100)*(L4908*$L$7)</f>
        <v>0</v>
      </c>
      <c r="X4908" s="14">
        <f t="shared" si="1524"/>
        <v>564</v>
      </c>
      <c r="Y4908" s="14">
        <f t="shared" si="1525"/>
        <v>0</v>
      </c>
      <c r="Z4908" s="14">
        <f t="shared" si="1526"/>
        <v>275.60000000000002</v>
      </c>
      <c r="AA4908" s="14">
        <f t="shared" si="1527"/>
        <v>0</v>
      </c>
      <c r="AB4908" s="14">
        <f t="shared" si="1529"/>
        <v>0</v>
      </c>
      <c r="AC4908" s="15">
        <f t="shared" si="1528"/>
        <v>839.6</v>
      </c>
      <c r="AD4908" s="48">
        <f>(ROUND(AC4908-AC4904,1)/AC4904)</f>
        <v>-4.1552511415525115E-2</v>
      </c>
    </row>
    <row r="4909" spans="1:30">
      <c r="A4909" s="99" t="s">
        <v>655</v>
      </c>
      <c r="B4909" s="87"/>
      <c r="C4909" s="21" t="s">
        <v>339</v>
      </c>
      <c r="D4909" s="12">
        <v>100</v>
      </c>
      <c r="E4909" s="12">
        <v>0</v>
      </c>
      <c r="F4909" s="12">
        <v>65</v>
      </c>
      <c r="G4909" s="12">
        <v>0</v>
      </c>
      <c r="H4909" s="12">
        <v>0</v>
      </c>
      <c r="I4909" s="13">
        <v>45</v>
      </c>
      <c r="J4909" s="13">
        <v>20</v>
      </c>
      <c r="K4909" s="13">
        <v>20</v>
      </c>
      <c r="L4909" s="13">
        <v>20</v>
      </c>
      <c r="M4909" s="13">
        <v>0</v>
      </c>
      <c r="N4909" s="14">
        <f>D4909*$D$8</f>
        <v>200</v>
      </c>
      <c r="O4909" s="14">
        <f>E4909*$E$8</f>
        <v>0</v>
      </c>
      <c r="P4909" s="14">
        <f>F4909*$F$8</f>
        <v>130</v>
      </c>
      <c r="Q4909" s="14">
        <f>G4909*$G$8</f>
        <v>0</v>
      </c>
      <c r="R4909" s="14">
        <f>H4909*$H$8</f>
        <v>0</v>
      </c>
      <c r="S4909" s="14">
        <f>(N4909/100)*(I4909*$I$8)+(N4909/100)*(J4909*$J$8)</f>
        <v>364</v>
      </c>
      <c r="T4909" s="14">
        <f>(O4909/100)*(K4909*$K$8)</f>
        <v>0</v>
      </c>
      <c r="U4909" s="14">
        <f>(P4909/100)*(K4909*$K$8)+(P4909/100)*(L4909*$L$8)</f>
        <v>145.6</v>
      </c>
      <c r="V4909" s="14">
        <f>(Q4909/100)*(L4909*$L$8)</f>
        <v>0</v>
      </c>
      <c r="W4909" s="14">
        <f>(R4909/100)*(K4909*$K$8)+(R4909/100)*(L4909*$L$8)</f>
        <v>0</v>
      </c>
      <c r="X4909" s="14">
        <f t="shared" si="1524"/>
        <v>564</v>
      </c>
      <c r="Y4909" s="14">
        <f t="shared" si="1525"/>
        <v>0</v>
      </c>
      <c r="Z4909" s="14">
        <f t="shared" si="1526"/>
        <v>275.60000000000002</v>
      </c>
      <c r="AA4909" s="14">
        <f t="shared" si="1527"/>
        <v>0</v>
      </c>
      <c r="AB4909" s="14">
        <f t="shared" si="1529"/>
        <v>0</v>
      </c>
      <c r="AC4909" s="15">
        <f t="shared" si="1528"/>
        <v>839.6</v>
      </c>
      <c r="AD4909" s="48">
        <f>(ROUND(AC4909-AC4904,1)/AC4904)</f>
        <v>-4.1552511415525115E-2</v>
      </c>
    </row>
    <row r="4910" spans="1:30">
      <c r="A4910" s="99" t="s">
        <v>596</v>
      </c>
      <c r="B4910" s="87"/>
      <c r="C4910" s="21" t="s">
        <v>1</v>
      </c>
      <c r="D4910" s="12">
        <v>50</v>
      </c>
      <c r="E4910" s="12">
        <v>164</v>
      </c>
      <c r="F4910" s="12">
        <v>0</v>
      </c>
      <c r="G4910" s="12">
        <v>0</v>
      </c>
      <c r="H4910" s="12">
        <v>0</v>
      </c>
      <c r="I4910" s="13">
        <v>45</v>
      </c>
      <c r="J4910" s="13">
        <v>20</v>
      </c>
      <c r="K4910" s="13">
        <v>80</v>
      </c>
      <c r="L4910" s="13">
        <v>0</v>
      </c>
      <c r="M4910" s="13">
        <v>0</v>
      </c>
      <c r="N4910" s="14">
        <f>D4910*$D$9</f>
        <v>65</v>
      </c>
      <c r="O4910" s="14">
        <f>E4910*$E$9</f>
        <v>246</v>
      </c>
      <c r="P4910" s="14">
        <f>F4910*$F$9</f>
        <v>0</v>
      </c>
      <c r="Q4910" s="14">
        <f>G4910*$G$9</f>
        <v>0</v>
      </c>
      <c r="R4910" s="14">
        <f>H4910*$H$9</f>
        <v>0</v>
      </c>
      <c r="S4910" s="14">
        <f>(N4910/100)*(I4910*$I$9)+(N4910/100)*(J4910*$J$9)</f>
        <v>126.75</v>
      </c>
      <c r="T4910" s="14">
        <f>(O4910/100)*(K4910*$K$9)</f>
        <v>590.4</v>
      </c>
      <c r="U4910" s="14">
        <f>(P4910/100)*(K4910*$K$9)+(P4910/100)*(L4910*$L$9)</f>
        <v>0</v>
      </c>
      <c r="V4910" s="14">
        <f>(Q4910/100)*(L4910*$L$9)</f>
        <v>0</v>
      </c>
      <c r="W4910" s="14">
        <f>(R4910/100)*(K4910*$K$9)+(R4910/100)*(L4910*$L$9)</f>
        <v>0</v>
      </c>
      <c r="X4910" s="14">
        <f t="shared" si="1524"/>
        <v>191.75</v>
      </c>
      <c r="Y4910" s="14">
        <f t="shared" si="1525"/>
        <v>836.4</v>
      </c>
      <c r="Z4910" s="14">
        <f t="shared" si="1526"/>
        <v>0</v>
      </c>
      <c r="AA4910" s="14">
        <f t="shared" si="1527"/>
        <v>0</v>
      </c>
      <c r="AB4910" s="14">
        <f t="shared" si="1529"/>
        <v>0</v>
      </c>
      <c r="AC4910" s="15">
        <f t="shared" si="1528"/>
        <v>1028.2</v>
      </c>
      <c r="AD4910" s="48">
        <f>(ROUND(AC4910-AC4904,1)/AC4904)</f>
        <v>0.17374429223744292</v>
      </c>
    </row>
    <row r="4911" spans="1:30">
      <c r="A4911" s="99" t="s">
        <v>831</v>
      </c>
      <c r="B4911" s="87"/>
      <c r="C4911" s="21" t="s">
        <v>2</v>
      </c>
      <c r="D4911" s="12">
        <v>50</v>
      </c>
      <c r="E4911" s="12">
        <v>0</v>
      </c>
      <c r="F4911" s="12">
        <v>164</v>
      </c>
      <c r="G4911" s="12">
        <v>0</v>
      </c>
      <c r="H4911" s="12">
        <v>0</v>
      </c>
      <c r="I4911" s="13">
        <v>45</v>
      </c>
      <c r="J4911" s="13">
        <v>20</v>
      </c>
      <c r="K4911" s="13">
        <v>40</v>
      </c>
      <c r="L4911" s="13">
        <v>40</v>
      </c>
      <c r="M4911" s="13">
        <v>0</v>
      </c>
      <c r="N4911" s="14">
        <f>D4911*$D$10</f>
        <v>65</v>
      </c>
      <c r="O4911" s="14">
        <f>E4911*$E$10</f>
        <v>0</v>
      </c>
      <c r="P4911" s="14">
        <f>F4911*$F$10</f>
        <v>246</v>
      </c>
      <c r="Q4911" s="14">
        <f>G4911*$G$10</f>
        <v>0</v>
      </c>
      <c r="R4911" s="14">
        <f>H4911*$H$10</f>
        <v>0</v>
      </c>
      <c r="S4911" s="14">
        <f>(N4911/100)*(I4911*$I$10)+(N4911/100)*(J4911*$J$10)</f>
        <v>126.75</v>
      </c>
      <c r="T4911" s="14">
        <f>(O4911/100)*(K4911*$J$10)</f>
        <v>0</v>
      </c>
      <c r="U4911" s="14">
        <f>(P4911/100)*(K4911*$K$10)+(P4911/100)*(L4911*$L$10)</f>
        <v>590.4</v>
      </c>
      <c r="V4911" s="14">
        <f>(Q4911/100)*(L4911*$L$10)</f>
        <v>0</v>
      </c>
      <c r="W4911" s="14">
        <f>(R4911/100)*(K4911*$K$10)+(R4911/100)*(L4911*$L$10)</f>
        <v>0</v>
      </c>
      <c r="X4911" s="14">
        <f t="shared" si="1524"/>
        <v>191.75</v>
      </c>
      <c r="Y4911" s="14">
        <f t="shared" si="1525"/>
        <v>0</v>
      </c>
      <c r="Z4911" s="14">
        <f t="shared" si="1526"/>
        <v>836.4</v>
      </c>
      <c r="AA4911" s="14">
        <f t="shared" si="1527"/>
        <v>0</v>
      </c>
      <c r="AB4911" s="14">
        <f t="shared" si="1529"/>
        <v>0</v>
      </c>
      <c r="AC4911" s="15">
        <f t="shared" si="1528"/>
        <v>1028.2</v>
      </c>
      <c r="AD4911" s="48">
        <f>(ROUND(AC4911-AC4904,1)/AC4904)</f>
        <v>0.17374429223744292</v>
      </c>
    </row>
    <row r="4912" spans="1:30">
      <c r="A4912" s="99" t="s">
        <v>832</v>
      </c>
      <c r="B4912" s="87"/>
      <c r="C4912" s="21" t="s">
        <v>3</v>
      </c>
      <c r="D4912" s="12">
        <v>50</v>
      </c>
      <c r="E4912" s="12">
        <v>0</v>
      </c>
      <c r="F4912" s="12">
        <v>0</v>
      </c>
      <c r="G4912" s="12">
        <v>164</v>
      </c>
      <c r="H4912" s="12">
        <v>0</v>
      </c>
      <c r="I4912" s="13">
        <v>45</v>
      </c>
      <c r="J4912" s="13">
        <v>20</v>
      </c>
      <c r="K4912" s="13">
        <v>0</v>
      </c>
      <c r="L4912" s="13">
        <v>80</v>
      </c>
      <c r="M4912" s="13">
        <v>0</v>
      </c>
      <c r="N4912" s="14">
        <f>D4912*$D$11</f>
        <v>65</v>
      </c>
      <c r="O4912" s="14">
        <f>E4912*$E$11</f>
        <v>0</v>
      </c>
      <c r="P4912" s="14">
        <f>F4912*$F$11</f>
        <v>0</v>
      </c>
      <c r="Q4912" s="14">
        <f>G4912*$G$11</f>
        <v>246</v>
      </c>
      <c r="R4912" s="14">
        <f>H4912*$H$11</f>
        <v>0</v>
      </c>
      <c r="S4912" s="14">
        <f>(N4912/100)*(I4912*$I$11)+(N4912/100)*(J4912*$J$11)</f>
        <v>126.75</v>
      </c>
      <c r="T4912" s="14">
        <f>(O4912/100)*(K4912*$K$11)</f>
        <v>0</v>
      </c>
      <c r="U4912" s="14">
        <f>(P4912/100)*(K4912*$K$11)+(P4912/100)*(L4912*$L$11)</f>
        <v>0</v>
      </c>
      <c r="V4912" s="14">
        <f>(Q4912/100)*(L4912*$L$11)</f>
        <v>590.4</v>
      </c>
      <c r="W4912" s="14">
        <f>(R4912/100)*(K4912*$K$11)+(R4912/100)*(L4912*$L$11)</f>
        <v>0</v>
      </c>
      <c r="X4912" s="14">
        <f t="shared" si="1524"/>
        <v>191.75</v>
      </c>
      <c r="Y4912" s="14">
        <f t="shared" si="1525"/>
        <v>0</v>
      </c>
      <c r="Z4912" s="14">
        <f t="shared" si="1526"/>
        <v>0</v>
      </c>
      <c r="AA4912" s="14">
        <f t="shared" si="1527"/>
        <v>836.4</v>
      </c>
      <c r="AB4912" s="14">
        <f t="shared" si="1529"/>
        <v>0</v>
      </c>
      <c r="AC4912" s="15">
        <f t="shared" si="1528"/>
        <v>1028.2</v>
      </c>
      <c r="AD4912" s="48">
        <f>(ROUND(AC4912-AC4904,1)/AC4904)</f>
        <v>0.17374429223744292</v>
      </c>
    </row>
    <row r="4913" spans="1:30">
      <c r="A4913" s="99" t="s">
        <v>833</v>
      </c>
      <c r="B4913" s="87"/>
      <c r="C4913" s="21" t="s">
        <v>4</v>
      </c>
      <c r="D4913" s="12">
        <v>50</v>
      </c>
      <c r="E4913" s="12">
        <v>0</v>
      </c>
      <c r="F4913" s="12">
        <v>0</v>
      </c>
      <c r="G4913" s="12">
        <v>0</v>
      </c>
      <c r="H4913" s="12">
        <v>164</v>
      </c>
      <c r="I4913" s="13">
        <v>45</v>
      </c>
      <c r="J4913" s="13">
        <v>20</v>
      </c>
      <c r="K4913" s="13">
        <v>40</v>
      </c>
      <c r="L4913" s="13">
        <v>40</v>
      </c>
      <c r="M4913" s="13">
        <v>0</v>
      </c>
      <c r="N4913" s="14">
        <f>D4913*$D$12</f>
        <v>65</v>
      </c>
      <c r="O4913" s="14">
        <f>E4913*$E$12</f>
        <v>0</v>
      </c>
      <c r="P4913" s="14">
        <f>F4913*$F$12</f>
        <v>0</v>
      </c>
      <c r="Q4913" s="14">
        <f>G4913*$G$12</f>
        <v>0</v>
      </c>
      <c r="R4913" s="14">
        <f>H4913*$H$12</f>
        <v>246</v>
      </c>
      <c r="S4913" s="14">
        <f>(N4913/100)*(I4913*$I$12)+(N4913/100)*(J4913*$J$12)</f>
        <v>126.75</v>
      </c>
      <c r="T4913" s="14">
        <f>(O4913/100)*(K4913*$K$12)</f>
        <v>0</v>
      </c>
      <c r="U4913" s="14">
        <f>(P4913/100)*(K4913*$K$12)+(P4913/100)*(L4913*$L$12)</f>
        <v>0</v>
      </c>
      <c r="V4913" s="14">
        <f>(Q4913/100)*(L4913*$L$12)</f>
        <v>0</v>
      </c>
      <c r="W4913" s="14">
        <f>(R4913/100)*(K4913*$K$12)+(R4913/100)*(L4913*$L$12)</f>
        <v>590.4</v>
      </c>
      <c r="X4913" s="14">
        <f t="shared" si="1524"/>
        <v>191.75</v>
      </c>
      <c r="Y4913" s="14">
        <f t="shared" si="1525"/>
        <v>0</v>
      </c>
      <c r="Z4913" s="14">
        <f t="shared" si="1526"/>
        <v>0</v>
      </c>
      <c r="AA4913" s="14">
        <f t="shared" si="1527"/>
        <v>0</v>
      </c>
      <c r="AB4913" s="14">
        <f t="shared" si="1529"/>
        <v>836.4</v>
      </c>
      <c r="AC4913" s="15">
        <f t="shared" si="1528"/>
        <v>1028.2</v>
      </c>
      <c r="AD4913" s="48">
        <f>(ROUND(AC4913-AC4904,1)/AC4904)</f>
        <v>0.17374429223744292</v>
      </c>
    </row>
    <row r="4914" spans="1:30">
      <c r="A4914" s="99" t="s">
        <v>834</v>
      </c>
      <c r="B4914" s="87"/>
      <c r="C4914" s="21" t="s">
        <v>327</v>
      </c>
      <c r="D4914" s="12">
        <v>100</v>
      </c>
      <c r="E4914" s="12">
        <v>0</v>
      </c>
      <c r="F4914" s="12">
        <v>65</v>
      </c>
      <c r="G4914" s="12">
        <v>0</v>
      </c>
      <c r="H4914" s="12">
        <v>0</v>
      </c>
      <c r="I4914" s="13">
        <v>45</v>
      </c>
      <c r="J4914" s="13">
        <v>20</v>
      </c>
      <c r="K4914" s="13">
        <v>20</v>
      </c>
      <c r="L4914" s="13">
        <v>20</v>
      </c>
      <c r="M4914" s="13">
        <v>58</v>
      </c>
      <c r="N4914" s="14">
        <f>D4914*$D$13</f>
        <v>150</v>
      </c>
      <c r="O4914" s="14">
        <f>E4914*$E$13</f>
        <v>0</v>
      </c>
      <c r="P4914" s="14">
        <f>F4914*$F$13</f>
        <v>97.5</v>
      </c>
      <c r="Q4914" s="14">
        <f>G4914*$G$13</f>
        <v>0</v>
      </c>
      <c r="R4914" s="14">
        <f>H4914*$H$13</f>
        <v>0</v>
      </c>
      <c r="S4914" s="14">
        <f>(N4914/100)*(I4914*$I$14)+(N4914/100)*(J4914*$J$14)+(N4914/100)*(M4914*$M$14)</f>
        <v>553.5</v>
      </c>
      <c r="T4914" s="14">
        <f>(O4914/100)*(K4914*$K$13)+(O4914/100)*(M4914*$M$13)</f>
        <v>0</v>
      </c>
      <c r="U4914" s="14">
        <f>(P4914/100)*(K4914*$K$13)+(P4914/100)*(L4914*$L$13)+(P4914/100)*(M4914*$M$13)</f>
        <v>343.2</v>
      </c>
      <c r="V4914" s="14">
        <f>(Q4914/100)*(L4914*$L$13)+(Q4914/100)*(M4914*$M$13)</f>
        <v>0</v>
      </c>
      <c r="W4914" s="14">
        <f>(R4914/100)*(K4914*$K$13)+(R4914/100)*(L4914*$L$13)+(R4914/100)*(M4914*$M$13)</f>
        <v>0</v>
      </c>
      <c r="X4914" s="14">
        <f t="shared" si="1524"/>
        <v>703.5</v>
      </c>
      <c r="Y4914" s="14">
        <f t="shared" si="1525"/>
        <v>0</v>
      </c>
      <c r="Z4914" s="14">
        <f t="shared" si="1526"/>
        <v>440.7</v>
      </c>
      <c r="AA4914" s="14">
        <f t="shared" si="1527"/>
        <v>0</v>
      </c>
      <c r="AB4914" s="14">
        <f t="shared" si="1529"/>
        <v>0</v>
      </c>
      <c r="AC4914" s="15">
        <f t="shared" si="1528"/>
        <v>1144.2</v>
      </c>
      <c r="AD4914" s="48">
        <f>(ROUND(AC4914-AC4904,1)/AC4904)</f>
        <v>0.30616438356164383</v>
      </c>
    </row>
    <row r="4915" spans="1:30">
      <c r="A4915" s="99" t="s">
        <v>835</v>
      </c>
      <c r="B4915" s="87"/>
      <c r="C4915" s="21" t="s">
        <v>328</v>
      </c>
      <c r="D4915" s="12">
        <v>150</v>
      </c>
      <c r="E4915" s="12">
        <v>0</v>
      </c>
      <c r="F4915" s="12">
        <v>0</v>
      </c>
      <c r="G4915" s="12">
        <v>0</v>
      </c>
      <c r="H4915" s="12">
        <v>0</v>
      </c>
      <c r="I4915" s="13">
        <v>45</v>
      </c>
      <c r="J4915" s="13">
        <v>20</v>
      </c>
      <c r="K4915" s="13">
        <v>68</v>
      </c>
      <c r="L4915" s="13">
        <v>0</v>
      </c>
      <c r="M4915" s="13">
        <v>0</v>
      </c>
      <c r="N4915" s="14">
        <f>D4915*$D$14</f>
        <v>225</v>
      </c>
      <c r="O4915" s="14">
        <f>E4915*$E$14</f>
        <v>0</v>
      </c>
      <c r="P4915" s="14">
        <f>F4915*$F$14</f>
        <v>0</v>
      </c>
      <c r="Q4915" s="14">
        <f>G4915*$G$14</f>
        <v>0</v>
      </c>
      <c r="R4915" s="14">
        <f>H4915*$H$14</f>
        <v>0</v>
      </c>
      <c r="S4915" s="14">
        <f>(N4915/100)*(I4915*$I$14)+(N4915/100)*(J4915*$J$14)+(N4915/100)*(K4915*$K$14)</f>
        <v>897.75</v>
      </c>
      <c r="T4915" s="14">
        <f>(O4915/100)*(K4915*$K$14)</f>
        <v>0</v>
      </c>
      <c r="U4915" s="14">
        <f>(P4915/100)*(K4915*$K$14)+(P4915/100)*(L4915*$L$14)</f>
        <v>0</v>
      </c>
      <c r="V4915" s="14">
        <f>(Q4915/100)*(L4915*$L$14)</f>
        <v>0</v>
      </c>
      <c r="W4915" s="14">
        <f>(R4915/100)*(K4915*$L$14)+(R4915/100)*(L4915*$M$14)</f>
        <v>0</v>
      </c>
      <c r="X4915" s="14">
        <f t="shared" si="1524"/>
        <v>1122.75</v>
      </c>
      <c r="Y4915" s="14">
        <f t="shared" si="1525"/>
        <v>0</v>
      </c>
      <c r="Z4915" s="14">
        <f t="shared" si="1526"/>
        <v>0</v>
      </c>
      <c r="AA4915" s="14">
        <f t="shared" si="1527"/>
        <v>0</v>
      </c>
      <c r="AB4915" s="14">
        <f t="shared" si="1529"/>
        <v>0</v>
      </c>
      <c r="AC4915" s="15">
        <f t="shared" si="1528"/>
        <v>1122.8</v>
      </c>
      <c r="AD4915" s="48">
        <f>(ROUND(AC4915-AC4904,1)/AC4904)</f>
        <v>0.28173515981735159</v>
      </c>
    </row>
    <row r="4916" spans="1:30">
      <c r="A4916" s="99"/>
      <c r="B4916" s="87"/>
      <c r="C4916" s="21" t="s">
        <v>329</v>
      </c>
      <c r="D4916" s="12">
        <v>150</v>
      </c>
      <c r="E4916" s="12">
        <v>0</v>
      </c>
      <c r="F4916" s="12">
        <v>0</v>
      </c>
      <c r="G4916" s="12">
        <v>0</v>
      </c>
      <c r="H4916" s="12">
        <v>0</v>
      </c>
      <c r="I4916" s="13">
        <v>45</v>
      </c>
      <c r="J4916" s="13">
        <v>20</v>
      </c>
      <c r="K4916" s="13">
        <v>0</v>
      </c>
      <c r="L4916" s="13">
        <v>68</v>
      </c>
      <c r="M4916" s="13">
        <v>0</v>
      </c>
      <c r="N4916" s="14">
        <f>D4916*$D$15</f>
        <v>225</v>
      </c>
      <c r="O4916" s="14">
        <f>E4916*$E$15</f>
        <v>0</v>
      </c>
      <c r="P4916" s="14">
        <f>F4916*$F$15</f>
        <v>0</v>
      </c>
      <c r="Q4916" s="14">
        <f>G4916*$G$15</f>
        <v>0</v>
      </c>
      <c r="R4916" s="14">
        <f>H4916*$H$15</f>
        <v>0</v>
      </c>
      <c r="S4916" s="14">
        <f>(N4916/100)*(I4916*$I$15)+(N4916/100)*(J4916*$J$15)+(N4916/100)*(L4916*$L$15)</f>
        <v>897.75</v>
      </c>
      <c r="T4916" s="14">
        <f>(O4916/100)*(K4916*$K$15)</f>
        <v>0</v>
      </c>
      <c r="U4916" s="14">
        <f>(P4916/100)*(K4916*$K$15)+(P4916/100)*(L4916*$L$15)</f>
        <v>0</v>
      </c>
      <c r="V4916" s="14">
        <f>(Q4916/100)*(L4916*$L$15)</f>
        <v>0</v>
      </c>
      <c r="W4916" s="14">
        <f>(R4916/100)*(K4916*$K$15)+(R4916/100)*(L4916*$L$15)</f>
        <v>0</v>
      </c>
      <c r="X4916" s="14">
        <f t="shared" si="1524"/>
        <v>1122.75</v>
      </c>
      <c r="Y4916" s="14">
        <f t="shared" si="1525"/>
        <v>0</v>
      </c>
      <c r="Z4916" s="14">
        <f t="shared" si="1526"/>
        <v>0</v>
      </c>
      <c r="AA4916" s="14">
        <f t="shared" si="1527"/>
        <v>0</v>
      </c>
      <c r="AB4916" s="14">
        <f t="shared" si="1529"/>
        <v>0</v>
      </c>
      <c r="AC4916" s="15">
        <f t="shared" si="1528"/>
        <v>1122.8</v>
      </c>
      <c r="AD4916" s="48">
        <f>(ROUND(AC4916-AC4904,1)/AC4904)</f>
        <v>0.28173515981735159</v>
      </c>
    </row>
    <row r="4917" spans="1:30">
      <c r="A4917" s="99"/>
      <c r="B4917" s="87"/>
      <c r="C4917" s="21" t="s">
        <v>325</v>
      </c>
      <c r="D4917" s="12">
        <v>100</v>
      </c>
      <c r="E4917" s="12">
        <v>0</v>
      </c>
      <c r="F4917" s="12">
        <v>65</v>
      </c>
      <c r="G4917" s="12">
        <v>0</v>
      </c>
      <c r="H4917" s="12">
        <v>0</v>
      </c>
      <c r="I4917" s="13">
        <v>45</v>
      </c>
      <c r="J4917" s="13">
        <v>65</v>
      </c>
      <c r="K4917" s="13">
        <v>20</v>
      </c>
      <c r="L4917" s="13">
        <v>20</v>
      </c>
      <c r="M4917" s="13">
        <v>0</v>
      </c>
      <c r="N4917" s="14">
        <f>D4917*$D$16</f>
        <v>160</v>
      </c>
      <c r="O4917" s="14">
        <f>E4917*$E$16</f>
        <v>0</v>
      </c>
      <c r="P4917" s="14">
        <f>F4917*$F$16</f>
        <v>104</v>
      </c>
      <c r="Q4917" s="14">
        <f>G4917*$G$16</f>
        <v>0</v>
      </c>
      <c r="R4917" s="14">
        <f>H4917*$H$16</f>
        <v>0</v>
      </c>
      <c r="S4917" s="14">
        <f>(N4917/100)*(I4917*$I$16)+(N4917/100)*(J4917*$J$16)</f>
        <v>540</v>
      </c>
      <c r="T4917" s="14">
        <f>(O4917/100)*(K4917*$K$16)</f>
        <v>0</v>
      </c>
      <c r="U4917" s="14">
        <f>(P4917/100)*(K4917*$K$16)+(P4917/100)*(L4917*$L$16)</f>
        <v>124.80000000000001</v>
      </c>
      <c r="V4917" s="14">
        <f>(Q4917/100)*(L4917*$L$16)</f>
        <v>0</v>
      </c>
      <c r="W4917" s="14">
        <f>(R4917/100)*(K4917*$K$16)+(R4917/100)*(L4917*$L$16)</f>
        <v>0</v>
      </c>
      <c r="X4917" s="14">
        <f t="shared" si="1524"/>
        <v>700</v>
      </c>
      <c r="Y4917" s="14">
        <f t="shared" si="1525"/>
        <v>0</v>
      </c>
      <c r="Z4917" s="14">
        <f t="shared" si="1526"/>
        <v>228.8</v>
      </c>
      <c r="AA4917" s="14">
        <f t="shared" si="1527"/>
        <v>0</v>
      </c>
      <c r="AB4917" s="14">
        <f t="shared" si="1529"/>
        <v>0</v>
      </c>
      <c r="AC4917" s="15">
        <f t="shared" si="1528"/>
        <v>928.8</v>
      </c>
      <c r="AD4917" s="48">
        <f>(ROUND(AC4917-AC4904,1)/AC4904)</f>
        <v>6.0273972602739721E-2</v>
      </c>
    </row>
    <row r="4918" spans="1:30">
      <c r="A4918" s="99"/>
      <c r="B4918" s="87"/>
      <c r="C4918" s="21" t="s">
        <v>326</v>
      </c>
      <c r="D4918" s="12">
        <v>100</v>
      </c>
      <c r="E4918" s="12">
        <v>0</v>
      </c>
      <c r="F4918" s="12">
        <v>65</v>
      </c>
      <c r="G4918" s="12">
        <v>0</v>
      </c>
      <c r="H4918" s="12">
        <v>0</v>
      </c>
      <c r="I4918" s="13">
        <v>90</v>
      </c>
      <c r="J4918" s="13">
        <v>20</v>
      </c>
      <c r="K4918" s="13">
        <v>20</v>
      </c>
      <c r="L4918" s="13">
        <v>20</v>
      </c>
      <c r="M4918" s="13">
        <v>0</v>
      </c>
      <c r="N4918" s="14">
        <f>D4918*$D$17</f>
        <v>160</v>
      </c>
      <c r="O4918" s="14">
        <f>E4918*$E$17</f>
        <v>0</v>
      </c>
      <c r="P4918" s="14">
        <f>F4918*$F$17</f>
        <v>104</v>
      </c>
      <c r="Q4918" s="14">
        <f>G4918*$G$17</f>
        <v>0</v>
      </c>
      <c r="R4918" s="14">
        <f>H4918*$H$17</f>
        <v>0</v>
      </c>
      <c r="S4918" s="14">
        <f>(N4918/100)*(I4918*$I$17)+(N4918/100)*(J4918*$J$17)</f>
        <v>680</v>
      </c>
      <c r="T4918" s="14">
        <f>(O4918/100)*(K4918*$K$17)</f>
        <v>0</v>
      </c>
      <c r="U4918" s="14">
        <f>(P4918/100)*(K4918*$K$17)+(P4918/100)*(L4918*$L$17)</f>
        <v>124.80000000000001</v>
      </c>
      <c r="V4918" s="14">
        <f>(Q4918/100)*(L4918*$L$17)</f>
        <v>0</v>
      </c>
      <c r="W4918" s="14">
        <f>(R4918/100)*(K4918*$K$17)+(R4918/100)*(L4918*$L$17)</f>
        <v>0</v>
      </c>
      <c r="X4918" s="14">
        <f t="shared" si="1524"/>
        <v>840</v>
      </c>
      <c r="Y4918" s="14">
        <f t="shared" si="1525"/>
        <v>0</v>
      </c>
      <c r="Z4918" s="14">
        <f t="shared" si="1526"/>
        <v>228.8</v>
      </c>
      <c r="AA4918" s="14">
        <f t="shared" si="1527"/>
        <v>0</v>
      </c>
      <c r="AB4918" s="14">
        <f t="shared" si="1529"/>
        <v>0</v>
      </c>
      <c r="AC4918" s="15">
        <f t="shared" si="1528"/>
        <v>1068.8</v>
      </c>
      <c r="AD4918" s="48">
        <f>(ROUND(AC4918-AC4904,1)/AC4904)</f>
        <v>0.22009132420091326</v>
      </c>
    </row>
    <row r="4919" spans="1:30">
      <c r="A4919" s="107"/>
      <c r="B4919" s="152" t="s">
        <v>210</v>
      </c>
      <c r="C4919" s="152"/>
      <c r="D4919" s="152"/>
      <c r="E4919" s="152"/>
      <c r="F4919" s="152"/>
      <c r="G4919" s="152"/>
      <c r="H4919" s="152"/>
      <c r="I4919" s="152"/>
      <c r="J4919" s="152"/>
      <c r="K4919" s="152"/>
      <c r="L4919" s="152"/>
      <c r="M4919" s="152"/>
      <c r="N4919" s="152"/>
      <c r="O4919" s="152"/>
      <c r="P4919" s="152"/>
      <c r="Q4919" s="152"/>
      <c r="R4919" s="152"/>
      <c r="S4919" s="152"/>
      <c r="T4919" s="152"/>
      <c r="U4919" s="152"/>
      <c r="V4919" s="152"/>
      <c r="W4919" s="152"/>
      <c r="X4919" s="152"/>
      <c r="Y4919" s="152"/>
      <c r="Z4919" s="152"/>
      <c r="AA4919" s="152"/>
      <c r="AB4919" s="152"/>
      <c r="AC4919" s="18">
        <v>500</v>
      </c>
      <c r="AD4919" s="18"/>
    </row>
    <row r="4920" spans="1:30">
      <c r="A4920" s="105" t="s">
        <v>0</v>
      </c>
      <c r="B4920" s="87" t="s">
        <v>211</v>
      </c>
      <c r="C4920" s="21" t="s">
        <v>243</v>
      </c>
      <c r="D4920" s="12">
        <v>80</v>
      </c>
      <c r="E4920" s="12">
        <v>0</v>
      </c>
      <c r="F4920" s="12">
        <v>0</v>
      </c>
      <c r="G4920" s="12">
        <v>0</v>
      </c>
      <c r="H4920" s="12">
        <v>0</v>
      </c>
      <c r="I4920" s="13">
        <v>20</v>
      </c>
      <c r="J4920" s="13">
        <v>50</v>
      </c>
      <c r="K4920" s="13">
        <v>0</v>
      </c>
      <c r="L4920" s="13">
        <v>0</v>
      </c>
      <c r="M4920" s="13">
        <v>0</v>
      </c>
      <c r="N4920" s="14">
        <f>D4920*$D$3</f>
        <v>160</v>
      </c>
      <c r="O4920" s="14">
        <f>E4920*$E$3</f>
        <v>0</v>
      </c>
      <c r="P4920" s="14">
        <f>F4920*$F$3</f>
        <v>0</v>
      </c>
      <c r="Q4920" s="14">
        <f>G4920*$G$3</f>
        <v>0</v>
      </c>
      <c r="R4920" s="14">
        <f>H4920*$H$3</f>
        <v>0</v>
      </c>
      <c r="S4920" s="14">
        <f>(N4920/100)*(I4920*$I$3)+(N4920/100)*(J4920*$J$3)</f>
        <v>336</v>
      </c>
      <c r="T4920" s="14">
        <f>(O4920/100)*(K4920*$K$3)</f>
        <v>0</v>
      </c>
      <c r="U4920" s="14">
        <f>(P4920/100)*(K4920*$K$3)+(P4920/100)*(L4920*$L$3)</f>
        <v>0</v>
      </c>
      <c r="V4920" s="14">
        <f>(Q4920/100)*(L4920*$L$3)</f>
        <v>0</v>
      </c>
      <c r="W4920" s="14">
        <f>(R4920/100)*(K4920*$K$3)+(R4920/100)*(L4920*$L$3)</f>
        <v>0</v>
      </c>
      <c r="X4920" s="14">
        <f>N4920+S4920</f>
        <v>496</v>
      </c>
      <c r="Y4920" s="14">
        <f>O4920+T4920</f>
        <v>0</v>
      </c>
      <c r="Z4920" s="14">
        <f>P4920+U4920</f>
        <v>0</v>
      </c>
      <c r="AA4920" s="14">
        <f>Q4920+V4920</f>
        <v>0</v>
      </c>
      <c r="AB4920" s="14">
        <f>R4920+W4920</f>
        <v>0</v>
      </c>
      <c r="AC4920" s="15">
        <f>ROUND(X4920+Y4920+Z4920+AA4920+AB4920,1)</f>
        <v>496</v>
      </c>
      <c r="AD4920" s="48"/>
    </row>
    <row r="4921" spans="1:30">
      <c r="A4921" s="99" t="s">
        <v>802</v>
      </c>
      <c r="B4921" s="87">
        <v>8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803</v>
      </c>
      <c r="B4922" s="87">
        <v>10</v>
      </c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99" t="s">
        <v>804</v>
      </c>
      <c r="B4923" s="87">
        <v>0</v>
      </c>
      <c r="C4923" s="21"/>
      <c r="D4923" s="12"/>
      <c r="E4923" s="12"/>
      <c r="F4923" s="12"/>
      <c r="G4923" s="12"/>
      <c r="H4923" s="12"/>
      <c r="I4923" s="13"/>
      <c r="J4923" s="13"/>
      <c r="K4923" s="13"/>
      <c r="L4923" s="13"/>
      <c r="M4923" s="13"/>
      <c r="N4923" s="14"/>
      <c r="O4923" s="14"/>
      <c r="P4923" s="14"/>
      <c r="Q4923" s="14"/>
      <c r="R4923" s="14"/>
      <c r="S4923" s="14"/>
      <c r="T4923" s="14"/>
      <c r="U4923" s="14"/>
      <c r="V4923" s="14"/>
      <c r="W4923" s="14"/>
      <c r="X4923" s="14"/>
      <c r="Y4923" s="14"/>
      <c r="Z4923" s="14"/>
      <c r="AA4923" s="14"/>
      <c r="AB4923" s="14"/>
      <c r="AC4923" s="15"/>
      <c r="AD4923" s="48"/>
    </row>
    <row r="4924" spans="1:30">
      <c r="A4924" s="99" t="s">
        <v>805</v>
      </c>
      <c r="B4924" s="87">
        <v>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655</v>
      </c>
      <c r="B4925" s="87"/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106" t="s">
        <v>0</v>
      </c>
      <c r="B4926" s="116" t="s">
        <v>212</v>
      </c>
      <c r="C4926" s="50" t="s">
        <v>243</v>
      </c>
      <c r="D4926" s="11">
        <v>85</v>
      </c>
      <c r="E4926" s="11">
        <v>0</v>
      </c>
      <c r="F4926" s="11">
        <v>0</v>
      </c>
      <c r="G4926" s="11">
        <v>0</v>
      </c>
      <c r="H4926" s="11">
        <v>0</v>
      </c>
      <c r="I4926" s="51">
        <v>15</v>
      </c>
      <c r="J4926" s="51">
        <v>55</v>
      </c>
      <c r="K4926" s="51">
        <v>0</v>
      </c>
      <c r="L4926" s="51">
        <v>0</v>
      </c>
      <c r="M4926" s="51">
        <v>0</v>
      </c>
      <c r="N4926" s="52">
        <f>D4926*$D$3</f>
        <v>170</v>
      </c>
      <c r="O4926" s="52">
        <f>E4926*$E$3</f>
        <v>0</v>
      </c>
      <c r="P4926" s="52">
        <f>F4926*$F$3</f>
        <v>0</v>
      </c>
      <c r="Q4926" s="52">
        <f>G4926*$G$3</f>
        <v>0</v>
      </c>
      <c r="R4926" s="52">
        <f>H4926*$H$3</f>
        <v>0</v>
      </c>
      <c r="S4926" s="52">
        <f>(N4926/100)*(I4926*$I$3)+(N4926/100)*(J4926*$J$3)</f>
        <v>357</v>
      </c>
      <c r="T4926" s="52">
        <f>(O4926/100)*(K4926*$K$3)</f>
        <v>0</v>
      </c>
      <c r="U4926" s="52">
        <f>(P4926/100)*(K4926*$K$3)+(P4926/100)*(L4926*$L$3)</f>
        <v>0</v>
      </c>
      <c r="V4926" s="52">
        <f>(Q4926/100)*(L4926*$L$3)</f>
        <v>0</v>
      </c>
      <c r="W4926" s="52">
        <f>(R4926/100)*(K4926*$K$3)+(R4926/100)*(L4926*$L$3)</f>
        <v>0</v>
      </c>
      <c r="X4926" s="52">
        <f>N4926+S4926</f>
        <v>527</v>
      </c>
      <c r="Y4926" s="52">
        <f>O4926+T4926</f>
        <v>0</v>
      </c>
      <c r="Z4926" s="52">
        <f>P4926+U4926</f>
        <v>0</v>
      </c>
      <c r="AA4926" s="52">
        <f>Q4926+V4926</f>
        <v>0</v>
      </c>
      <c r="AB4926" s="52">
        <f>R4926+W4926</f>
        <v>0</v>
      </c>
      <c r="AC4926" s="53">
        <f>ROUND(X4926+Y4926+Z4926+AA4926+AB4926,1)</f>
        <v>527</v>
      </c>
      <c r="AD4926" s="117"/>
    </row>
    <row r="4927" spans="1:30">
      <c r="A4927" s="99" t="s">
        <v>802</v>
      </c>
      <c r="B4927" s="87">
        <v>10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803</v>
      </c>
      <c r="B4928" s="87">
        <v>14</v>
      </c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99" t="s">
        <v>804</v>
      </c>
      <c r="B4929" s="87">
        <v>0</v>
      </c>
      <c r="C4929" s="21"/>
      <c r="D4929" s="12"/>
      <c r="E4929" s="12"/>
      <c r="F4929" s="12"/>
      <c r="G4929" s="12"/>
      <c r="H4929" s="12"/>
      <c r="I4929" s="13"/>
      <c r="J4929" s="13"/>
      <c r="K4929" s="13"/>
      <c r="L4929" s="13"/>
      <c r="M4929" s="13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5"/>
      <c r="AD4929" s="48"/>
    </row>
    <row r="4930" spans="1:30">
      <c r="A4930" s="99" t="s">
        <v>805</v>
      </c>
      <c r="B4930" s="87">
        <v>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655</v>
      </c>
      <c r="B4931" s="87"/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106" t="s">
        <v>0</v>
      </c>
      <c r="B4932" s="116" t="s">
        <v>213</v>
      </c>
      <c r="C4932" s="50" t="s">
        <v>243</v>
      </c>
      <c r="D4932" s="11">
        <v>90</v>
      </c>
      <c r="E4932" s="11">
        <v>0</v>
      </c>
      <c r="F4932" s="11">
        <v>0</v>
      </c>
      <c r="G4932" s="11">
        <v>0</v>
      </c>
      <c r="H4932" s="11">
        <v>0</v>
      </c>
      <c r="I4932" s="51">
        <v>10</v>
      </c>
      <c r="J4932" s="51">
        <v>60</v>
      </c>
      <c r="K4932" s="51">
        <v>0</v>
      </c>
      <c r="L4932" s="51">
        <v>0</v>
      </c>
      <c r="M4932" s="51">
        <v>0</v>
      </c>
      <c r="N4932" s="52">
        <f>D4932*$D$3</f>
        <v>180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378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>N4932+S4932</f>
        <v>558</v>
      </c>
      <c r="Y4932" s="52">
        <f>O4932+T4932</f>
        <v>0</v>
      </c>
      <c r="Z4932" s="52">
        <f>P4932+U4932</f>
        <v>0</v>
      </c>
      <c r="AA4932" s="52">
        <f>Q4932+V4932</f>
        <v>0</v>
      </c>
      <c r="AB4932" s="52">
        <f>R4932+W4932</f>
        <v>0</v>
      </c>
      <c r="AC4932" s="53">
        <f>ROUND(X4932+Y4932+Z4932+AA4932+AB4932,1)</f>
        <v>558</v>
      </c>
      <c r="AD4932" s="117"/>
    </row>
    <row r="4933" spans="1:30">
      <c r="A4933" s="99" t="s">
        <v>802</v>
      </c>
      <c r="B4933" s="87">
        <v>12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803</v>
      </c>
      <c r="B4934" s="87">
        <v>18</v>
      </c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99" t="s">
        <v>804</v>
      </c>
      <c r="B4935" s="87">
        <v>0</v>
      </c>
      <c r="C4935" s="21"/>
      <c r="D4935" s="12"/>
      <c r="E4935" s="12"/>
      <c r="F4935" s="12"/>
      <c r="G4935" s="12"/>
      <c r="H4935" s="12"/>
      <c r="I4935" s="13"/>
      <c r="J4935" s="13"/>
      <c r="K4935" s="13"/>
      <c r="L4935" s="13"/>
      <c r="M4935" s="13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5"/>
      <c r="AD4935" s="48"/>
    </row>
    <row r="4936" spans="1:30">
      <c r="A4936" s="99" t="s">
        <v>805</v>
      </c>
      <c r="B4936" s="87">
        <v>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655</v>
      </c>
      <c r="B4937" s="87"/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106" t="s">
        <v>0</v>
      </c>
      <c r="B4938" s="116" t="s">
        <v>216</v>
      </c>
      <c r="C4938" s="50" t="s">
        <v>243</v>
      </c>
      <c r="D4938" s="11">
        <v>92</v>
      </c>
      <c r="E4938" s="11">
        <v>0</v>
      </c>
      <c r="F4938" s="11">
        <v>0</v>
      </c>
      <c r="G4938" s="11">
        <v>0</v>
      </c>
      <c r="H4938" s="11">
        <v>0</v>
      </c>
      <c r="I4938" s="51">
        <v>50</v>
      </c>
      <c r="J4938" s="51">
        <v>20</v>
      </c>
      <c r="K4938" s="51">
        <v>0</v>
      </c>
      <c r="L4938" s="51">
        <v>0</v>
      </c>
      <c r="M4938" s="51">
        <v>0</v>
      </c>
      <c r="N4938" s="52">
        <f>D4938*$D$3</f>
        <v>184</v>
      </c>
      <c r="O4938" s="52">
        <f>E4938*$E$3</f>
        <v>0</v>
      </c>
      <c r="P4938" s="52">
        <f>F4938*$F$3</f>
        <v>0</v>
      </c>
      <c r="Q4938" s="52">
        <f>G4938*$G$3</f>
        <v>0</v>
      </c>
      <c r="R4938" s="52">
        <f>H4938*$H$3</f>
        <v>0</v>
      </c>
      <c r="S4938" s="52">
        <f>(N4938/100)*(I4938*$I$3)+(N4938/100)*(J4938*$J$3)</f>
        <v>386.4</v>
      </c>
      <c r="T4938" s="52">
        <f>(O4938/100)*(K4938*$K$3)</f>
        <v>0</v>
      </c>
      <c r="U4938" s="52">
        <f>(P4938/100)*(K4938*$K$3)+(P4938/100)*(L4938*$L$3)</f>
        <v>0</v>
      </c>
      <c r="V4938" s="52">
        <f>(Q4938/100)*(L4938*$L$3)</f>
        <v>0</v>
      </c>
      <c r="W4938" s="52">
        <f>(R4938/100)*(K4938*$K$3)+(R4938/100)*(L4938*$L$3)</f>
        <v>0</v>
      </c>
      <c r="X4938" s="52">
        <f>N4938+S4938</f>
        <v>570.4</v>
      </c>
      <c r="Y4938" s="52">
        <f>O4938+T4938</f>
        <v>0</v>
      </c>
      <c r="Z4938" s="52">
        <f>P4938+U4938</f>
        <v>0</v>
      </c>
      <c r="AA4938" s="52">
        <f>Q4938+V4938</f>
        <v>0</v>
      </c>
      <c r="AB4938" s="52">
        <f>R4938+W4938</f>
        <v>0</v>
      </c>
      <c r="AC4938" s="53">
        <f>ROUND(X4938+Y4938+Z4938+AA4938+AB4938,1)</f>
        <v>570.4</v>
      </c>
      <c r="AD4938" s="117"/>
    </row>
    <row r="4939" spans="1:30">
      <c r="A4939" s="99" t="s">
        <v>802</v>
      </c>
      <c r="B4939" s="87">
        <v>20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803</v>
      </c>
      <c r="B4940" s="87">
        <v>12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804</v>
      </c>
      <c r="B4941" s="87">
        <v>0</v>
      </c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/>
    </row>
    <row r="4942" spans="1:30">
      <c r="A4942" s="99" t="s">
        <v>805</v>
      </c>
      <c r="B4942" s="87">
        <v>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655</v>
      </c>
      <c r="B4943" s="87"/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105" t="s">
        <v>0</v>
      </c>
      <c r="B4944" s="108" t="s">
        <v>214</v>
      </c>
      <c r="C4944" s="50" t="s">
        <v>241</v>
      </c>
      <c r="D4944" s="11">
        <v>90</v>
      </c>
      <c r="E4944" s="11">
        <v>0</v>
      </c>
      <c r="F4944" s="11">
        <v>0</v>
      </c>
      <c r="G4944" s="11">
        <v>0</v>
      </c>
      <c r="H4944" s="11">
        <v>0</v>
      </c>
      <c r="I4944" s="51">
        <v>10</v>
      </c>
      <c r="J4944" s="51">
        <v>70</v>
      </c>
      <c r="K4944" s="51">
        <v>0</v>
      </c>
      <c r="L4944" s="51">
        <v>0</v>
      </c>
      <c r="M4944" s="51">
        <v>0</v>
      </c>
      <c r="N4944" s="52">
        <f>D4944*$D$3</f>
        <v>180</v>
      </c>
      <c r="O4944" s="52">
        <f>E4944*$E$3</f>
        <v>0</v>
      </c>
      <c r="P4944" s="52">
        <f>F4944*$F$3</f>
        <v>0</v>
      </c>
      <c r="Q4944" s="52">
        <f>G4944*$G$3</f>
        <v>0</v>
      </c>
      <c r="R4944" s="52">
        <f>H4944*$H$3</f>
        <v>0</v>
      </c>
      <c r="S4944" s="52">
        <f>(N4944/100)*(I4944*$I$3)+(N4944/100)*(J4944*$J$3)</f>
        <v>432</v>
      </c>
      <c r="T4944" s="52">
        <f>(O4944/100)*(K4944*$K$3)</f>
        <v>0</v>
      </c>
      <c r="U4944" s="52">
        <f>(P4944/100)*(K4944*$K$3)+(P4944/100)*(L4944*$L$3)</f>
        <v>0</v>
      </c>
      <c r="V4944" s="52">
        <f>(Q4944/100)*(L4944*$L$3)</f>
        <v>0</v>
      </c>
      <c r="W4944" s="52">
        <f>(R4944/100)*(K4944*$K$3)+(R4944/100)*(L4944*$L$3)</f>
        <v>0</v>
      </c>
      <c r="X4944" s="52">
        <f>N4944+S4944</f>
        <v>612</v>
      </c>
      <c r="Y4944" s="52">
        <f>O4944+T4944</f>
        <v>0</v>
      </c>
      <c r="Z4944" s="52">
        <f>P4944+U4944</f>
        <v>0</v>
      </c>
      <c r="AA4944" s="52">
        <f>Q4944+V4944</f>
        <v>0</v>
      </c>
      <c r="AB4944" s="52">
        <f>R4944+W4944</f>
        <v>0</v>
      </c>
      <c r="AC4944" s="53">
        <f>ROUND(X4944+Y4944+Z4944+AA4944+AB4944,1)</f>
        <v>612</v>
      </c>
      <c r="AD4944" s="117"/>
    </row>
    <row r="4945" spans="1:30">
      <c r="A4945" s="99" t="s">
        <v>802</v>
      </c>
      <c r="B4945" s="91">
        <v>10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803</v>
      </c>
      <c r="B4946" s="91">
        <v>40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804</v>
      </c>
      <c r="B4947" s="91">
        <v>0</v>
      </c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/>
    </row>
    <row r="4948" spans="1:30">
      <c r="A4948" s="99" t="s">
        <v>805</v>
      </c>
      <c r="B4948" s="91">
        <v>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655</v>
      </c>
      <c r="B4949" s="91"/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106" t="s">
        <v>0</v>
      </c>
      <c r="B4950" s="92" t="s">
        <v>215</v>
      </c>
      <c r="C4950" s="50" t="s">
        <v>241</v>
      </c>
      <c r="D4950" s="11">
        <v>80</v>
      </c>
      <c r="E4950" s="11">
        <v>0</v>
      </c>
      <c r="F4950" s="11">
        <v>0</v>
      </c>
      <c r="G4950" s="11">
        <v>0</v>
      </c>
      <c r="H4950" s="11">
        <v>0</v>
      </c>
      <c r="I4950" s="51">
        <v>10</v>
      </c>
      <c r="J4950" s="51">
        <v>50</v>
      </c>
      <c r="K4950" s="51">
        <v>0</v>
      </c>
      <c r="L4950" s="51">
        <v>40</v>
      </c>
      <c r="M4950" s="51">
        <v>0</v>
      </c>
      <c r="N4950" s="52">
        <f>D4950*$D$3</f>
        <v>160</v>
      </c>
      <c r="O4950" s="52">
        <f>E4950*$E$3</f>
        <v>0</v>
      </c>
      <c r="P4950" s="52">
        <f>F4950*$F$3</f>
        <v>0</v>
      </c>
      <c r="Q4950" s="52">
        <f>G4950*$G$3</f>
        <v>0</v>
      </c>
      <c r="R4950" s="52">
        <f>H4950*$H$3</f>
        <v>0</v>
      </c>
      <c r="S4950" s="52">
        <f>(N4950/100)*(I4950*$I$3)+(N4950/100)*(J4950*$J$3)+(N4950/100)*(L4950*$L$3)</f>
        <v>480</v>
      </c>
      <c r="T4950" s="52">
        <f>(O4950/100)*(K4950*$K$3)</f>
        <v>0</v>
      </c>
      <c r="U4950" s="52">
        <f>(P4950/100)*(K4950*$K$3)+(P4950/100)*(L4950*$L$3)</f>
        <v>0</v>
      </c>
      <c r="V4950" s="52">
        <f>(Q4950/100)*(L4950*$L$3)</f>
        <v>0</v>
      </c>
      <c r="W4950" s="52">
        <f>(R4950/100)*(K4950*$K$3)+(R4950/100)*(L4950*$L$3)</f>
        <v>0</v>
      </c>
      <c r="X4950" s="52">
        <f>N4950+S4950</f>
        <v>640</v>
      </c>
      <c r="Y4950" s="52">
        <f>O4950+T4950</f>
        <v>0</v>
      </c>
      <c r="Z4950" s="52">
        <f>P4950+U4950</f>
        <v>0</v>
      </c>
      <c r="AA4950" s="52">
        <f>Q4950+V4950</f>
        <v>0</v>
      </c>
      <c r="AB4950" s="52">
        <f>R4950+W4950</f>
        <v>0</v>
      </c>
      <c r="AC4950" s="53">
        <f>ROUND(X4950+Y4950+Z4950+AA4950+AB4950,1)</f>
        <v>640</v>
      </c>
      <c r="AD4950" s="117" t="s">
        <v>329</v>
      </c>
    </row>
    <row r="4951" spans="1:30">
      <c r="A4951" s="99" t="s">
        <v>802</v>
      </c>
      <c r="B4951" s="93">
        <v>10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803</v>
      </c>
      <c r="B4952" s="93">
        <v>18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804</v>
      </c>
      <c r="B4953" s="93">
        <v>0</v>
      </c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/>
    </row>
    <row r="4954" spans="1:30">
      <c r="A4954" s="99" t="s">
        <v>805</v>
      </c>
      <c r="B4954" s="93">
        <v>32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655</v>
      </c>
      <c r="B4955" s="93"/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106" t="s">
        <v>0</v>
      </c>
      <c r="B4956" s="108" t="s">
        <v>427</v>
      </c>
      <c r="C4956" s="50" t="s">
        <v>241</v>
      </c>
      <c r="D4956" s="11">
        <v>70</v>
      </c>
      <c r="E4956" s="11">
        <v>0</v>
      </c>
      <c r="F4956" s="11">
        <v>0</v>
      </c>
      <c r="G4956" s="11">
        <v>0</v>
      </c>
      <c r="H4956" s="11">
        <v>0</v>
      </c>
      <c r="I4956" s="51">
        <v>10</v>
      </c>
      <c r="J4956" s="51">
        <v>50</v>
      </c>
      <c r="K4956" s="51">
        <v>0</v>
      </c>
      <c r="L4956" s="51">
        <v>0</v>
      </c>
      <c r="M4956" s="51">
        <v>50</v>
      </c>
      <c r="N4956" s="52">
        <f>D4956*$D$3</f>
        <v>140</v>
      </c>
      <c r="O4956" s="52">
        <f>E4956*$E$3</f>
        <v>0</v>
      </c>
      <c r="P4956" s="52">
        <f>F4956*$F$3</f>
        <v>0</v>
      </c>
      <c r="Q4956" s="52">
        <f>G4956*$G$3</f>
        <v>0</v>
      </c>
      <c r="R4956" s="52">
        <f>H4956*$H$3</f>
        <v>0</v>
      </c>
      <c r="S4956" s="52">
        <f>(N4956/100)*(I4956*$I$3)+(N4956/100)*(J4956*$J$3)+(N4956/100)*(M4956*$M$3)</f>
        <v>462</v>
      </c>
      <c r="T4956" s="52">
        <f>(O4956/100)*(K4956*$K$3)+(O4956/100)*(M4956*$M$3)</f>
        <v>0</v>
      </c>
      <c r="U4956" s="52">
        <f>(P4956/100)*(K4956*$K$3)+(P4956/100)*(L4956*$L$3)+(P4956/100)*(M4956*$M$3)</f>
        <v>0</v>
      </c>
      <c r="V4956" s="52">
        <f>(Q4956/100)*(L4956*$L$3)+(Q4956/100)*(M4956*$M$3)</f>
        <v>0</v>
      </c>
      <c r="W4956" s="52">
        <f>(R4956/100)*(K4956*$K$3)+(R4956/100)*(L4956*$L$3)+(R4956/100)*(M4956*$M$3)</f>
        <v>0</v>
      </c>
      <c r="X4956" s="52">
        <f>N4956+S4956</f>
        <v>602</v>
      </c>
      <c r="Y4956" s="52">
        <f>O4956+T4956</f>
        <v>0</v>
      </c>
      <c r="Z4956" s="52">
        <f>P4956+U4956</f>
        <v>0</v>
      </c>
      <c r="AA4956" s="52">
        <f>Q4956+V4956</f>
        <v>0</v>
      </c>
      <c r="AB4956" s="52">
        <f>R4956+W4956</f>
        <v>0</v>
      </c>
      <c r="AC4956" s="53">
        <f>ROUND(X4956+Y4956+Z4956+AA4956+AB4956,1)</f>
        <v>602</v>
      </c>
      <c r="AD4956" s="117" t="s">
        <v>327</v>
      </c>
    </row>
    <row r="4957" spans="1:30">
      <c r="A4957" s="99" t="s">
        <v>802</v>
      </c>
      <c r="B4957" s="91">
        <v>10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803</v>
      </c>
      <c r="B4958" s="91">
        <v>30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804</v>
      </c>
      <c r="B4959" s="91">
        <v>0</v>
      </c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/>
    </row>
    <row r="4960" spans="1:30">
      <c r="A4960" s="99" t="s">
        <v>805</v>
      </c>
      <c r="B4960" s="91">
        <v>0</v>
      </c>
      <c r="C4960" s="21"/>
      <c r="D4960" s="12"/>
      <c r="E4960" s="12"/>
      <c r="F4960" s="12"/>
      <c r="G4960" s="12"/>
      <c r="H4960" s="12"/>
      <c r="I4960" s="13"/>
      <c r="J4960" s="13"/>
      <c r="K4960" s="13"/>
      <c r="L4960" s="13"/>
      <c r="M4960" s="13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5"/>
      <c r="AD4960" s="48"/>
    </row>
    <row r="4961" spans="1:30">
      <c r="A4961" s="99" t="s">
        <v>655</v>
      </c>
      <c r="B4961" s="91"/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106" t="s">
        <v>0</v>
      </c>
      <c r="B4962" s="92" t="s">
        <v>349</v>
      </c>
      <c r="C4962" s="50" t="s">
        <v>242</v>
      </c>
      <c r="D4962" s="11">
        <v>60</v>
      </c>
      <c r="E4962" s="11">
        <v>50</v>
      </c>
      <c r="F4962" s="11">
        <v>0</v>
      </c>
      <c r="G4962" s="11">
        <v>0</v>
      </c>
      <c r="H4962" s="11">
        <v>0</v>
      </c>
      <c r="I4962" s="51">
        <v>10</v>
      </c>
      <c r="J4962" s="51">
        <v>30</v>
      </c>
      <c r="K4962" s="51">
        <v>50</v>
      </c>
      <c r="L4962" s="51">
        <v>0</v>
      </c>
      <c r="M4962" s="51">
        <v>0</v>
      </c>
      <c r="N4962" s="52">
        <f>D4962*$D$3</f>
        <v>120</v>
      </c>
      <c r="O4962" s="52">
        <f>E4962*$E$3</f>
        <v>100</v>
      </c>
      <c r="P4962" s="52">
        <f>F4962*$F$3</f>
        <v>0</v>
      </c>
      <c r="Q4962" s="52">
        <f>G4962*$G$3</f>
        <v>0</v>
      </c>
      <c r="R4962" s="52">
        <f>H4962*$H$3</f>
        <v>0</v>
      </c>
      <c r="S4962" s="52">
        <f>(N4962/100)*(I4962*$I$3)+(N4962/100)*(J4962*$J$3)+(N4962/100)*(K4962*$L$3)</f>
        <v>324</v>
      </c>
      <c r="T4962" s="52">
        <f>(O4962/100)*(K4962*$K$3)</f>
        <v>150</v>
      </c>
      <c r="U4962" s="52">
        <f>(P4962/100)*(K4962*$K$3)+(P4962/100)*(L4962*$L$3)</f>
        <v>0</v>
      </c>
      <c r="V4962" s="52">
        <f>(Q4962/100)*(L4962*$L$3)</f>
        <v>0</v>
      </c>
      <c r="W4962" s="52">
        <f>(R4962/100)*(K4962*$K$3)+(R4962/100)*(L4962*$L$3)</f>
        <v>0</v>
      </c>
      <c r="X4962" s="52">
        <f>N4962+S4962</f>
        <v>444</v>
      </c>
      <c r="Y4962" s="52">
        <f>O4962+T4962</f>
        <v>250</v>
      </c>
      <c r="Z4962" s="52">
        <f>P4962+U4962</f>
        <v>0</v>
      </c>
      <c r="AA4962" s="52">
        <f>Q4962+V4962</f>
        <v>0</v>
      </c>
      <c r="AB4962" s="52">
        <f>R4962+W4962</f>
        <v>0</v>
      </c>
      <c r="AC4962" s="53">
        <f>ROUND(X4962+Y4962+Z4962+AA4962+AB4962,1)</f>
        <v>694</v>
      </c>
      <c r="AD4962" s="117" t="s">
        <v>328</v>
      </c>
    </row>
    <row r="4963" spans="1:30">
      <c r="A4963" s="99" t="s">
        <v>802</v>
      </c>
      <c r="B4963" s="93">
        <v>10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803</v>
      </c>
      <c r="B4964" s="93">
        <v>18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804</v>
      </c>
      <c r="B4965" s="93">
        <v>32</v>
      </c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99" t="s">
        <v>805</v>
      </c>
      <c r="B4966" s="93">
        <v>0</v>
      </c>
      <c r="C4966" s="21"/>
      <c r="D4966" s="12"/>
      <c r="E4966" s="12"/>
      <c r="F4966" s="12"/>
      <c r="G4966" s="12"/>
      <c r="H4966" s="12"/>
      <c r="I4966" s="13"/>
      <c r="J4966" s="13"/>
      <c r="K4966" s="13"/>
      <c r="L4966" s="13"/>
      <c r="M4966" s="13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5"/>
      <c r="AD4966" s="48"/>
    </row>
    <row r="4967" spans="1:30">
      <c r="A4967" s="99" t="s">
        <v>655</v>
      </c>
      <c r="B4967" s="93"/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106" t="s">
        <v>0</v>
      </c>
      <c r="B4968" s="108" t="s">
        <v>672</v>
      </c>
      <c r="C4968" s="50" t="s">
        <v>242</v>
      </c>
      <c r="D4968" s="11">
        <v>75</v>
      </c>
      <c r="E4968" s="11">
        <v>0</v>
      </c>
      <c r="F4968" s="11">
        <v>0</v>
      </c>
      <c r="G4968" s="11">
        <v>0</v>
      </c>
      <c r="H4968" s="11">
        <v>0</v>
      </c>
      <c r="I4968" s="51">
        <v>10</v>
      </c>
      <c r="J4968" s="51">
        <v>50</v>
      </c>
      <c r="K4968" s="51">
        <v>40</v>
      </c>
      <c r="L4968" s="51">
        <v>0</v>
      </c>
      <c r="M4968" s="51">
        <v>0</v>
      </c>
      <c r="N4968" s="52">
        <f>D4968*$D$3</f>
        <v>150</v>
      </c>
      <c r="O4968" s="52">
        <f>E4968*$E$3</f>
        <v>0</v>
      </c>
      <c r="P4968" s="52">
        <f>F4968*$F$3</f>
        <v>0</v>
      </c>
      <c r="Q4968" s="52">
        <f>G4968*$G$3</f>
        <v>0</v>
      </c>
      <c r="R4968" s="52">
        <f>H4968*$H$3</f>
        <v>0</v>
      </c>
      <c r="S4968" s="52">
        <f>(N4968/100)*(I4968*$I$3)+(N4968/100)*(J4968*$J$3)+(N4968/100)*(K4968*$L$3)</f>
        <v>450</v>
      </c>
      <c r="T4968" s="52">
        <f>(O4968/100)*(K4968*$K$3)</f>
        <v>0</v>
      </c>
      <c r="U4968" s="52">
        <f>(P4968/100)*(K4968*$K$3)+(P4968/100)*(L4968*$L$3)</f>
        <v>0</v>
      </c>
      <c r="V4968" s="52">
        <f>(Q4968/100)*(L4968*$L$3)</f>
        <v>0</v>
      </c>
      <c r="W4968" s="52">
        <f>(R4968/100)*(K4968*$K$3)+(R4968/100)*(L4968*$L$3)</f>
        <v>0</v>
      </c>
      <c r="X4968" s="52">
        <f>N4968+S4968</f>
        <v>600</v>
      </c>
      <c r="Y4968" s="52">
        <f>O4968+T4968</f>
        <v>0</v>
      </c>
      <c r="Z4968" s="52">
        <f>P4968+U4968</f>
        <v>0</v>
      </c>
      <c r="AA4968" s="52">
        <f>Q4968+V4968</f>
        <v>0</v>
      </c>
      <c r="AB4968" s="52">
        <f>R4968+W4968</f>
        <v>0</v>
      </c>
      <c r="AC4968" s="53">
        <f>ROUND(X4968+Y4968+Z4968+AA4968+AB4968,1)</f>
        <v>600</v>
      </c>
      <c r="AD4968" s="117" t="s">
        <v>328</v>
      </c>
    </row>
    <row r="4969" spans="1:30">
      <c r="A4969" s="99" t="s">
        <v>802</v>
      </c>
      <c r="B4969" s="91">
        <v>10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803</v>
      </c>
      <c r="B4970" s="91">
        <v>15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804</v>
      </c>
      <c r="B4971" s="91">
        <v>25</v>
      </c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99" t="s">
        <v>805</v>
      </c>
      <c r="B4972" s="91">
        <v>0</v>
      </c>
      <c r="C4972" s="21"/>
      <c r="D4972" s="12"/>
      <c r="E4972" s="12"/>
      <c r="F4972" s="12"/>
      <c r="G4972" s="12"/>
      <c r="H4972" s="12"/>
      <c r="I4972" s="13"/>
      <c r="J4972" s="13"/>
      <c r="K4972" s="13"/>
      <c r="L4972" s="13"/>
      <c r="M4972" s="13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5"/>
      <c r="AD4972" s="48"/>
    </row>
    <row r="4973" spans="1:30">
      <c r="A4973" s="99" t="s">
        <v>655</v>
      </c>
      <c r="B4973" s="91"/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107"/>
      <c r="B4974" s="152" t="s">
        <v>219</v>
      </c>
      <c r="C4974" s="152"/>
      <c r="D4974" s="152"/>
      <c r="E4974" s="152"/>
      <c r="F4974" s="152"/>
      <c r="G4974" s="152"/>
      <c r="H4974" s="152"/>
      <c r="I4974" s="152"/>
      <c r="J4974" s="152"/>
      <c r="K4974" s="152"/>
      <c r="L4974" s="152"/>
      <c r="M4974" s="152"/>
      <c r="N4974" s="152"/>
      <c r="O4974" s="152"/>
      <c r="P4974" s="152"/>
      <c r="Q4974" s="152"/>
      <c r="R4974" s="152"/>
      <c r="S4974" s="152"/>
      <c r="T4974" s="152"/>
      <c r="U4974" s="152"/>
      <c r="V4974" s="152"/>
      <c r="W4974" s="152"/>
      <c r="X4974" s="152"/>
      <c r="Y4974" s="152"/>
      <c r="Z4974" s="152"/>
      <c r="AA4974" s="152"/>
      <c r="AB4974" s="152"/>
      <c r="AC4974" s="18">
        <v>800</v>
      </c>
      <c r="AD4974" s="18"/>
    </row>
    <row r="4975" spans="1:30">
      <c r="A4975" s="105" t="s">
        <v>0</v>
      </c>
      <c r="B4975" s="108" t="s">
        <v>217</v>
      </c>
      <c r="C4975" s="21" t="s">
        <v>241</v>
      </c>
      <c r="D4975" s="12">
        <v>100</v>
      </c>
      <c r="E4975" s="12">
        <v>0</v>
      </c>
      <c r="F4975" s="12">
        <v>0</v>
      </c>
      <c r="G4975" s="12">
        <v>0</v>
      </c>
      <c r="H4975" s="12">
        <v>0</v>
      </c>
      <c r="I4975" s="13">
        <v>80</v>
      </c>
      <c r="J4975" s="13">
        <v>20</v>
      </c>
      <c r="K4975" s="13">
        <v>0</v>
      </c>
      <c r="L4975" s="13">
        <v>0</v>
      </c>
      <c r="M4975" s="13">
        <v>0</v>
      </c>
      <c r="N4975" s="14">
        <f>D4975*$D$3</f>
        <v>200</v>
      </c>
      <c r="O4975" s="14">
        <f>E4975*$E$3</f>
        <v>0</v>
      </c>
      <c r="P4975" s="14">
        <f>F4975*$F$3</f>
        <v>0</v>
      </c>
      <c r="Q4975" s="14">
        <f>G4975*$G$3</f>
        <v>0</v>
      </c>
      <c r="R4975" s="14">
        <f>H4975*$H$3</f>
        <v>0</v>
      </c>
      <c r="S4975" s="14">
        <f>(N4975/100)*(I4975*$I$3)+(N4975/100)*(J4975*$J$3)</f>
        <v>600</v>
      </c>
      <c r="T4975" s="14">
        <f>(O4975/100)*(K4975*$K$3)</f>
        <v>0</v>
      </c>
      <c r="U4975" s="14">
        <f>(P4975/100)*(K4975*$K$3)+(P4975/100)*(L4975*$L$3)</f>
        <v>0</v>
      </c>
      <c r="V4975" s="14">
        <f>(Q4975/100)*(L4975*$L$3)</f>
        <v>0</v>
      </c>
      <c r="W4975" s="14">
        <f>(R4975/100)*(K4975*$K$3)+(R4975/100)*(L4975*$L$3)</f>
        <v>0</v>
      </c>
      <c r="X4975" s="14">
        <f>N4975+S4975</f>
        <v>800</v>
      </c>
      <c r="Y4975" s="14">
        <f>O4975+T4975</f>
        <v>0</v>
      </c>
      <c r="Z4975" s="14">
        <f>P4975+U4975</f>
        <v>0</v>
      </c>
      <c r="AA4975" s="14">
        <f>Q4975+V4975</f>
        <v>0</v>
      </c>
      <c r="AB4975" s="14">
        <f>R4975+W4975</f>
        <v>0</v>
      </c>
      <c r="AC4975" s="15">
        <f>ROUND(X4975+Y4975+Z4975+AA4975+AB4975,1)</f>
        <v>800</v>
      </c>
      <c r="AD4975" s="48"/>
    </row>
    <row r="4976" spans="1:30">
      <c r="A4976" s="99" t="s">
        <v>802</v>
      </c>
      <c r="B4976" s="91">
        <v>32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803</v>
      </c>
      <c r="B4977" s="91">
        <v>20</v>
      </c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99" t="s">
        <v>804</v>
      </c>
      <c r="B4978" s="91">
        <v>0</v>
      </c>
      <c r="C4978" s="21"/>
      <c r="D4978" s="12"/>
      <c r="E4978" s="12"/>
      <c r="F4978" s="12"/>
      <c r="G4978" s="12"/>
      <c r="H4978" s="12"/>
      <c r="I4978" s="13"/>
      <c r="J4978" s="13"/>
      <c r="K4978" s="13"/>
      <c r="L4978" s="13"/>
      <c r="M4978" s="13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5"/>
      <c r="AD4978" s="48"/>
    </row>
    <row r="4979" spans="1:30">
      <c r="A4979" s="99" t="s">
        <v>805</v>
      </c>
      <c r="B4979" s="91">
        <v>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655</v>
      </c>
      <c r="B4980" s="91"/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106" t="s">
        <v>0</v>
      </c>
      <c r="B4981" s="92" t="s">
        <v>218</v>
      </c>
      <c r="C4981" s="50" t="s">
        <v>241</v>
      </c>
      <c r="D4981" s="11">
        <v>90</v>
      </c>
      <c r="E4981" s="11">
        <v>0</v>
      </c>
      <c r="F4981" s="11">
        <v>0</v>
      </c>
      <c r="G4981" s="11">
        <v>0</v>
      </c>
      <c r="H4981" s="11">
        <v>0</v>
      </c>
      <c r="I4981" s="51">
        <v>40</v>
      </c>
      <c r="J4981" s="51">
        <v>70</v>
      </c>
      <c r="K4981" s="51">
        <v>0</v>
      </c>
      <c r="L4981" s="51">
        <v>0</v>
      </c>
      <c r="M4981" s="51">
        <v>0</v>
      </c>
      <c r="N4981" s="52">
        <f>D4981*$D$3</f>
        <v>180</v>
      </c>
      <c r="O4981" s="52">
        <f>E4981*$E$3</f>
        <v>0</v>
      </c>
      <c r="P4981" s="52">
        <f>F4981*$F$3</f>
        <v>0</v>
      </c>
      <c r="Q4981" s="52">
        <f>G4981*$G$3</f>
        <v>0</v>
      </c>
      <c r="R4981" s="52">
        <f>H4981*$H$3</f>
        <v>0</v>
      </c>
      <c r="S4981" s="52">
        <f>(N4981/100)*(I4981*$I$3)+(N4981/100)*(J4981*$J$3)</f>
        <v>594</v>
      </c>
      <c r="T4981" s="52">
        <f>(O4981/100)*(K4981*$K$3)</f>
        <v>0</v>
      </c>
      <c r="U4981" s="52">
        <f>(P4981/100)*(K4981*$K$3)+(P4981/100)*(L4981*$L$3)</f>
        <v>0</v>
      </c>
      <c r="V4981" s="52">
        <f>(Q4981/100)*(L4981*$L$3)</f>
        <v>0</v>
      </c>
      <c r="W4981" s="52">
        <f>(R4981/100)*(K4981*$K$3)+(R4981/100)*(L4981*$L$3)</f>
        <v>0</v>
      </c>
      <c r="X4981" s="52">
        <f>N4981+S4981</f>
        <v>774</v>
      </c>
      <c r="Y4981" s="52">
        <f>O4981+T4981</f>
        <v>0</v>
      </c>
      <c r="Z4981" s="52">
        <f>P4981+U4981</f>
        <v>0</v>
      </c>
      <c r="AA4981" s="52">
        <f>Q4981+V4981</f>
        <v>0</v>
      </c>
      <c r="AB4981" s="52">
        <f>R4981+W4981</f>
        <v>0</v>
      </c>
      <c r="AC4981" s="53">
        <f>ROUND(X4981+Y4981+Z4981+AA4981+AB4981,1)</f>
        <v>774</v>
      </c>
      <c r="AD4981" s="117"/>
    </row>
    <row r="4982" spans="1:30">
      <c r="A4982" s="99" t="s">
        <v>802</v>
      </c>
      <c r="B4982" s="93">
        <v>20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803</v>
      </c>
      <c r="B4983" s="93">
        <v>20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804</v>
      </c>
      <c r="B4984" s="93">
        <v>0</v>
      </c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99" t="s">
        <v>805</v>
      </c>
      <c r="B4985" s="93">
        <v>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655</v>
      </c>
      <c r="B4986" s="93"/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106" t="s">
        <v>0</v>
      </c>
      <c r="B4987" s="108" t="s">
        <v>220</v>
      </c>
      <c r="C4987" s="50" t="s">
        <v>241</v>
      </c>
      <c r="D4987" s="11">
        <v>110</v>
      </c>
      <c r="E4987" s="11">
        <v>0</v>
      </c>
      <c r="F4987" s="11">
        <v>0</v>
      </c>
      <c r="G4987" s="11">
        <v>0</v>
      </c>
      <c r="H4987" s="11">
        <v>0</v>
      </c>
      <c r="I4987" s="51">
        <v>80</v>
      </c>
      <c r="J4987" s="51">
        <v>10</v>
      </c>
      <c r="K4987" s="51">
        <v>0</v>
      </c>
      <c r="L4987" s="51">
        <v>0</v>
      </c>
      <c r="M4987" s="51">
        <v>0</v>
      </c>
      <c r="N4987" s="52">
        <f>D4987*$D$3</f>
        <v>220</v>
      </c>
      <c r="O4987" s="52">
        <f>E4987*$E$3</f>
        <v>0</v>
      </c>
      <c r="P4987" s="52">
        <f>F4987*$F$3</f>
        <v>0</v>
      </c>
      <c r="Q4987" s="52">
        <f>G4987*$G$3</f>
        <v>0</v>
      </c>
      <c r="R4987" s="52">
        <f>H4987*$H$3</f>
        <v>0</v>
      </c>
      <c r="S4987" s="52">
        <f>(N4987/100)*(I4987*$I$3)+(N4987/100)*(J4987*$J$3)</f>
        <v>594</v>
      </c>
      <c r="T4987" s="52">
        <f>(O4987/100)*(K4987*$K$3)</f>
        <v>0</v>
      </c>
      <c r="U4987" s="52">
        <f>(P4987/100)*(K4987*$K$3)+(P4987/100)*(L4987*$L$3)</f>
        <v>0</v>
      </c>
      <c r="V4987" s="52">
        <f>(Q4987/100)*(L4987*$L$3)</f>
        <v>0</v>
      </c>
      <c r="W4987" s="52">
        <f>(R4987/100)*(K4987*$K$3)+(R4987/100)*(L4987*$L$3)</f>
        <v>0</v>
      </c>
      <c r="X4987" s="52">
        <f>N4987+S4987</f>
        <v>814</v>
      </c>
      <c r="Y4987" s="52">
        <f>O4987+T4987</f>
        <v>0</v>
      </c>
      <c r="Z4987" s="52">
        <f>P4987+U4987</f>
        <v>0</v>
      </c>
      <c r="AA4987" s="52">
        <f>Q4987+V4987</f>
        <v>0</v>
      </c>
      <c r="AB4987" s="52">
        <f>R4987+W4987</f>
        <v>0</v>
      </c>
      <c r="AC4987" s="53">
        <f>ROUND(X4987+Y4987+Z4987+AA4987+AB4987,1)</f>
        <v>814</v>
      </c>
      <c r="AD4987" s="117"/>
    </row>
    <row r="4988" spans="1:30">
      <c r="A4988" s="99" t="s">
        <v>802</v>
      </c>
      <c r="B4988" s="91">
        <v>50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803</v>
      </c>
      <c r="B4989" s="91">
        <v>20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804</v>
      </c>
      <c r="B4990" s="91">
        <v>0</v>
      </c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99" t="s">
        <v>805</v>
      </c>
      <c r="B4991" s="91">
        <v>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655</v>
      </c>
      <c r="B4992" s="91"/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107"/>
      <c r="B4993" s="152" t="s">
        <v>221</v>
      </c>
      <c r="C4993" s="152"/>
      <c r="D4993" s="152"/>
      <c r="E4993" s="152"/>
      <c r="F4993" s="152"/>
      <c r="G4993" s="152"/>
      <c r="H4993" s="152"/>
      <c r="I4993" s="152"/>
      <c r="J4993" s="152"/>
      <c r="K4993" s="152"/>
      <c r="L4993" s="152"/>
      <c r="M4993" s="152"/>
      <c r="N4993" s="152"/>
      <c r="O4993" s="152"/>
      <c r="P4993" s="152"/>
      <c r="Q4993" s="152"/>
      <c r="R4993" s="152"/>
      <c r="S4993" s="152"/>
      <c r="T4993" s="152"/>
      <c r="U4993" s="152"/>
      <c r="V4993" s="152"/>
      <c r="W4993" s="152"/>
      <c r="X4993" s="152"/>
      <c r="Y4993" s="152"/>
      <c r="Z4993" s="152"/>
      <c r="AA4993" s="152"/>
      <c r="AB4993" s="152"/>
      <c r="AC4993" s="18">
        <v>700</v>
      </c>
      <c r="AD4993" s="18"/>
    </row>
    <row r="4994" spans="1:30">
      <c r="A4994" s="106" t="s">
        <v>0</v>
      </c>
      <c r="B4994" s="87" t="s">
        <v>350</v>
      </c>
      <c r="C4994" s="21" t="s">
        <v>243</v>
      </c>
      <c r="D4994" s="12">
        <v>70</v>
      </c>
      <c r="E4994" s="12">
        <v>0</v>
      </c>
      <c r="F4994" s="12">
        <v>0</v>
      </c>
      <c r="G4994" s="12">
        <v>0</v>
      </c>
      <c r="H4994" s="12">
        <v>0</v>
      </c>
      <c r="I4994" s="13">
        <v>60</v>
      </c>
      <c r="J4994" s="13">
        <v>35</v>
      </c>
      <c r="K4994" s="13">
        <v>0</v>
      </c>
      <c r="L4994" s="13">
        <v>0</v>
      </c>
      <c r="M4994" s="13">
        <v>0</v>
      </c>
      <c r="N4994" s="14">
        <f>D4994*$D$3</f>
        <v>140</v>
      </c>
      <c r="O4994" s="14">
        <f>E4994*$E$3</f>
        <v>0</v>
      </c>
      <c r="P4994" s="14">
        <f>F4994*$F$3</f>
        <v>0</v>
      </c>
      <c r="Q4994" s="14">
        <f>G4994*$G$3</f>
        <v>0</v>
      </c>
      <c r="R4994" s="14">
        <f>H4994*$H$3</f>
        <v>0</v>
      </c>
      <c r="S4994" s="14">
        <f>(N4994/100)*(I4994*$I$3)+(N4994/100)*(J4994*$J$3)</f>
        <v>399</v>
      </c>
      <c r="T4994" s="14">
        <f>(O4994/100)*(K4994*$K$3)</f>
        <v>0</v>
      </c>
      <c r="U4994" s="14">
        <f>(P4994/100)*(K4994*$K$3)+(P4994/100)*(L4994*$L$3)</f>
        <v>0</v>
      </c>
      <c r="V4994" s="14">
        <f>(Q4994/100)*(L4994*$L$3)</f>
        <v>0</v>
      </c>
      <c r="W4994" s="14">
        <f>(R4994/100)*(K4994*$K$3)+(R4994/100)*(L4994*$L$3)</f>
        <v>0</v>
      </c>
      <c r="X4994" s="14">
        <f>N4994+S4994</f>
        <v>539</v>
      </c>
      <c r="Y4994" s="14">
        <f>O4994+T4994</f>
        <v>0</v>
      </c>
      <c r="Z4994" s="14">
        <f>P4994+U4994</f>
        <v>0</v>
      </c>
      <c r="AA4994" s="14">
        <f>Q4994+V4994</f>
        <v>0</v>
      </c>
      <c r="AB4994" s="14">
        <f>R4994+W4994</f>
        <v>0</v>
      </c>
      <c r="AC4994" s="15">
        <f>ROUND(X4994+Y4994+Z4994+AA4994+AB4994,1)</f>
        <v>539</v>
      </c>
      <c r="AD4994" s="48"/>
    </row>
    <row r="4995" spans="1:30">
      <c r="A4995" s="99" t="s">
        <v>802</v>
      </c>
      <c r="B4995" s="87">
        <v>10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803</v>
      </c>
      <c r="B4996" s="87">
        <v>8</v>
      </c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99" t="s">
        <v>804</v>
      </c>
      <c r="B4997" s="87">
        <v>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805</v>
      </c>
      <c r="B4998" s="87">
        <v>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655</v>
      </c>
      <c r="B4999" s="87"/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106" t="s">
        <v>0</v>
      </c>
      <c r="B5000" s="116" t="s">
        <v>351</v>
      </c>
      <c r="C5000" s="50" t="s">
        <v>243</v>
      </c>
      <c r="D5000" s="11">
        <v>76</v>
      </c>
      <c r="E5000" s="11">
        <v>0</v>
      </c>
      <c r="F5000" s="11">
        <v>0</v>
      </c>
      <c r="G5000" s="11">
        <v>0</v>
      </c>
      <c r="H5000" s="11">
        <v>0</v>
      </c>
      <c r="I5000" s="51">
        <v>60</v>
      </c>
      <c r="J5000" s="51">
        <v>35</v>
      </c>
      <c r="K5000" s="51">
        <v>0</v>
      </c>
      <c r="L5000" s="51">
        <v>0</v>
      </c>
      <c r="M5000" s="51">
        <v>0</v>
      </c>
      <c r="N5000" s="52">
        <f>D5000*$D$3</f>
        <v>152</v>
      </c>
      <c r="O5000" s="52">
        <f>E5000*$E$3</f>
        <v>0</v>
      </c>
      <c r="P5000" s="52">
        <f>F5000*$F$3</f>
        <v>0</v>
      </c>
      <c r="Q5000" s="52">
        <f>G5000*$G$3</f>
        <v>0</v>
      </c>
      <c r="R5000" s="52">
        <f>H5000*$H$3</f>
        <v>0</v>
      </c>
      <c r="S5000" s="52">
        <f>(N5000/100)*(I5000*$I$3)+(N5000/100)*(J5000*$J$3)</f>
        <v>433.20000000000005</v>
      </c>
      <c r="T5000" s="52">
        <f>(O5000/100)*(K5000*$K$3)</f>
        <v>0</v>
      </c>
      <c r="U5000" s="52">
        <f>(P5000/100)*(K5000*$K$3)+(P5000/100)*(L5000*$L$3)</f>
        <v>0</v>
      </c>
      <c r="V5000" s="52">
        <f>(Q5000/100)*(L5000*$L$3)</f>
        <v>0</v>
      </c>
      <c r="W5000" s="52">
        <f>(R5000/100)*(K5000*$K$3)+(R5000/100)*(L5000*$L$3)</f>
        <v>0</v>
      </c>
      <c r="X5000" s="52">
        <f>N5000+S5000</f>
        <v>585.20000000000005</v>
      </c>
      <c r="Y5000" s="52">
        <f>O5000+T5000</f>
        <v>0</v>
      </c>
      <c r="Z5000" s="52">
        <f>P5000+U5000</f>
        <v>0</v>
      </c>
      <c r="AA5000" s="52">
        <f>Q5000+V5000</f>
        <v>0</v>
      </c>
      <c r="AB5000" s="52">
        <f>R5000+W5000</f>
        <v>0</v>
      </c>
      <c r="AC5000" s="53">
        <f>ROUND(X5000+Y5000+Z5000+AA5000+AB5000,1)</f>
        <v>585.20000000000005</v>
      </c>
      <c r="AD5000" s="117"/>
    </row>
    <row r="5001" spans="1:30">
      <c r="A5001" s="99" t="s">
        <v>802</v>
      </c>
      <c r="B5001" s="87">
        <v>16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803</v>
      </c>
      <c r="B5002" s="87">
        <v>10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804</v>
      </c>
      <c r="B5003" s="87">
        <v>0</v>
      </c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99" t="s">
        <v>805</v>
      </c>
      <c r="B5004" s="87">
        <v>0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655</v>
      </c>
      <c r="B5005" s="87"/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106" t="s">
        <v>0</v>
      </c>
      <c r="B5006" s="116" t="s">
        <v>222</v>
      </c>
      <c r="C5006" s="50" t="s">
        <v>243</v>
      </c>
      <c r="D5006" s="11">
        <v>80</v>
      </c>
      <c r="E5006" s="11">
        <v>0</v>
      </c>
      <c r="F5006" s="11">
        <v>0</v>
      </c>
      <c r="G5006" s="11">
        <v>0</v>
      </c>
      <c r="H5006" s="11">
        <v>0</v>
      </c>
      <c r="I5006" s="51">
        <v>60</v>
      </c>
      <c r="J5006" s="51">
        <v>40</v>
      </c>
      <c r="K5006" s="51">
        <v>0</v>
      </c>
      <c r="L5006" s="51">
        <v>0</v>
      </c>
      <c r="M5006" s="51">
        <v>0</v>
      </c>
      <c r="N5006" s="52">
        <f>D5006*$D$3</f>
        <v>160</v>
      </c>
      <c r="O5006" s="52">
        <f>E5006*$E$3</f>
        <v>0</v>
      </c>
      <c r="P5006" s="52">
        <f>F5006*$F$3</f>
        <v>0</v>
      </c>
      <c r="Q5006" s="52">
        <f>G5006*$G$3</f>
        <v>0</v>
      </c>
      <c r="R5006" s="52">
        <f>H5006*$H$3</f>
        <v>0</v>
      </c>
      <c r="S5006" s="52">
        <f>(N5006/100)*(I5006*$I$3)+(N5006/100)*(J5006*$J$3)</f>
        <v>480</v>
      </c>
      <c r="T5006" s="52">
        <f>(O5006/100)*(K5006*$K$3)</f>
        <v>0</v>
      </c>
      <c r="U5006" s="52">
        <f>(P5006/100)*(K5006*$K$3)+(P5006/100)*(L5006*$L$3)</f>
        <v>0</v>
      </c>
      <c r="V5006" s="52">
        <f>(Q5006/100)*(L5006*$L$3)</f>
        <v>0</v>
      </c>
      <c r="W5006" s="52">
        <f>(R5006/100)*(K5006*$K$3)+(R5006/100)*(L5006*$L$3)</f>
        <v>0</v>
      </c>
      <c r="X5006" s="52">
        <f>N5006+S5006</f>
        <v>640</v>
      </c>
      <c r="Y5006" s="52">
        <f>O5006+T5006</f>
        <v>0</v>
      </c>
      <c r="Z5006" s="52">
        <f>P5006+U5006</f>
        <v>0</v>
      </c>
      <c r="AA5006" s="52">
        <f>Q5006+V5006</f>
        <v>0</v>
      </c>
      <c r="AB5006" s="52">
        <f>R5006+W5006</f>
        <v>0</v>
      </c>
      <c r="AC5006" s="53">
        <f>ROUND(X5006+Y5006+Z5006+AA5006+AB5006,1)</f>
        <v>640</v>
      </c>
      <c r="AD5006" s="117"/>
    </row>
    <row r="5007" spans="1:30">
      <c r="A5007" s="99" t="s">
        <v>802</v>
      </c>
      <c r="B5007" s="87">
        <v>30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803</v>
      </c>
      <c r="B5008" s="87">
        <v>10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804</v>
      </c>
      <c r="B5009" s="87">
        <v>0</v>
      </c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99" t="s">
        <v>805</v>
      </c>
      <c r="B5010" s="87">
        <v>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655</v>
      </c>
      <c r="B5011" s="87"/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106" t="s">
        <v>0</v>
      </c>
      <c r="B5012" s="108" t="s">
        <v>223</v>
      </c>
      <c r="C5012" s="50" t="s">
        <v>241</v>
      </c>
      <c r="D5012" s="11">
        <v>78</v>
      </c>
      <c r="E5012" s="11">
        <v>0</v>
      </c>
      <c r="F5012" s="11">
        <v>0</v>
      </c>
      <c r="G5012" s="11">
        <v>0</v>
      </c>
      <c r="H5012" s="11">
        <v>0</v>
      </c>
      <c r="I5012" s="51">
        <v>80</v>
      </c>
      <c r="J5012" s="51">
        <v>20</v>
      </c>
      <c r="K5012" s="51">
        <v>0</v>
      </c>
      <c r="L5012" s="51">
        <v>0</v>
      </c>
      <c r="M5012" s="51">
        <v>0</v>
      </c>
      <c r="N5012" s="52">
        <f>D5012*$D$3</f>
        <v>156</v>
      </c>
      <c r="O5012" s="52">
        <f>E5012*$E$3</f>
        <v>0</v>
      </c>
      <c r="P5012" s="52">
        <f>F5012*$F$3</f>
        <v>0</v>
      </c>
      <c r="Q5012" s="52">
        <f>G5012*$G$3</f>
        <v>0</v>
      </c>
      <c r="R5012" s="52">
        <f>H5012*$H$3</f>
        <v>0</v>
      </c>
      <c r="S5012" s="52">
        <f>(N5012/100)*(I5012*$I$3)+(N5012/100)*(J5012*$J$3)</f>
        <v>468.00000000000006</v>
      </c>
      <c r="T5012" s="52">
        <f>(O5012/100)*(K5012*$K$3)</f>
        <v>0</v>
      </c>
      <c r="U5012" s="52">
        <f>(P5012/100)*(K5012*$K$3)+(P5012/100)*(L5012*$L$3)</f>
        <v>0</v>
      </c>
      <c r="V5012" s="52">
        <f>(Q5012/100)*(L5012*$L$3)</f>
        <v>0</v>
      </c>
      <c r="W5012" s="52">
        <f>(R5012/100)*(K5012*$K$3)+(R5012/100)*(L5012*$L$3)</f>
        <v>0</v>
      </c>
      <c r="X5012" s="52">
        <f>N5012+S5012</f>
        <v>624</v>
      </c>
      <c r="Y5012" s="52">
        <f>O5012+T5012</f>
        <v>0</v>
      </c>
      <c r="Z5012" s="52">
        <f>P5012+U5012</f>
        <v>0</v>
      </c>
      <c r="AA5012" s="52">
        <f>Q5012+V5012</f>
        <v>0</v>
      </c>
      <c r="AB5012" s="52">
        <f>R5012+W5012</f>
        <v>0</v>
      </c>
      <c r="AC5012" s="53">
        <f>ROUND(X5012+Y5012+Z5012+AA5012+AB5012,1)</f>
        <v>624</v>
      </c>
      <c r="AD5012" s="117"/>
    </row>
    <row r="5013" spans="1:30">
      <c r="A5013" s="99" t="s">
        <v>802</v>
      </c>
      <c r="B5013" s="91">
        <v>32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803</v>
      </c>
      <c r="B5014" s="91">
        <v>10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804</v>
      </c>
      <c r="B5015" s="91">
        <v>0</v>
      </c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99" t="s">
        <v>805</v>
      </c>
      <c r="B5016" s="91">
        <v>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655</v>
      </c>
      <c r="B5017" s="91"/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106" t="s">
        <v>0</v>
      </c>
      <c r="B5018" s="92" t="s">
        <v>224</v>
      </c>
      <c r="C5018" s="50" t="s">
        <v>241</v>
      </c>
      <c r="D5018" s="11">
        <v>70</v>
      </c>
      <c r="E5018" s="11">
        <v>0</v>
      </c>
      <c r="F5018" s="11">
        <v>0</v>
      </c>
      <c r="G5018" s="11">
        <v>0</v>
      </c>
      <c r="H5018" s="11">
        <v>0</v>
      </c>
      <c r="I5018" s="51">
        <v>40</v>
      </c>
      <c r="J5018" s="51">
        <v>20</v>
      </c>
      <c r="K5018" s="51">
        <v>0</v>
      </c>
      <c r="L5018" s="51">
        <v>50</v>
      </c>
      <c r="M5018" s="51">
        <v>0</v>
      </c>
      <c r="N5018" s="52">
        <f>D5018*$D$3</f>
        <v>140</v>
      </c>
      <c r="O5018" s="52">
        <f>E5018*$E$3</f>
        <v>0</v>
      </c>
      <c r="P5018" s="52">
        <f>F5018*$F$3</f>
        <v>0</v>
      </c>
      <c r="Q5018" s="52">
        <f>G5018*$G$3</f>
        <v>0</v>
      </c>
      <c r="R5018" s="52">
        <f>H5018*$H$3</f>
        <v>0</v>
      </c>
      <c r="S5018" s="52">
        <f>(N5018/100)*(I5018*$I$3)+(N5018/100)*(J5018*$J$3)+(N5018/100)*(L5018*$L$3)</f>
        <v>462</v>
      </c>
      <c r="T5018" s="52">
        <f>(O5018/100)*(K5018*$K$3)</f>
        <v>0</v>
      </c>
      <c r="U5018" s="52">
        <f>(P5018/100)*(K5018*$K$3)+(P5018/100)*(L5018*$L$3)</f>
        <v>0</v>
      </c>
      <c r="V5018" s="52">
        <f>(Q5018/100)*(L5018*$L$3)</f>
        <v>0</v>
      </c>
      <c r="W5018" s="52">
        <f>(R5018/100)*(K5018*$K$3)+(R5018/100)*(L5018*$L$3)</f>
        <v>0</v>
      </c>
      <c r="X5018" s="52">
        <f>N5018+S5018</f>
        <v>602</v>
      </c>
      <c r="Y5018" s="52">
        <f>O5018+T5018</f>
        <v>0</v>
      </c>
      <c r="Z5018" s="52">
        <f>P5018+U5018</f>
        <v>0</v>
      </c>
      <c r="AA5018" s="52">
        <f>Q5018+V5018</f>
        <v>0</v>
      </c>
      <c r="AB5018" s="52">
        <f>R5018+W5018</f>
        <v>0</v>
      </c>
      <c r="AC5018" s="53">
        <f>ROUND(X5018+Y5018+Z5018+AA5018+AB5018,1)</f>
        <v>602</v>
      </c>
      <c r="AD5018" s="117" t="s">
        <v>329</v>
      </c>
    </row>
    <row r="5019" spans="1:30">
      <c r="A5019" s="99" t="s">
        <v>802</v>
      </c>
      <c r="B5019" s="93">
        <v>18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803</v>
      </c>
      <c r="B5020" s="93">
        <v>12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804</v>
      </c>
      <c r="B5021" s="93">
        <v>0</v>
      </c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99" t="s">
        <v>805</v>
      </c>
      <c r="B5022" s="93">
        <v>10</v>
      </c>
      <c r="C5022" s="21"/>
      <c r="D5022" s="12"/>
      <c r="E5022" s="12"/>
      <c r="F5022" s="12"/>
      <c r="G5022" s="12"/>
      <c r="H5022" s="12"/>
      <c r="I5022" s="13"/>
      <c r="J5022" s="13"/>
      <c r="K5022" s="13"/>
      <c r="L5022" s="13"/>
      <c r="M5022" s="13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5"/>
      <c r="AD5022" s="48"/>
    </row>
    <row r="5023" spans="1:30">
      <c r="A5023" s="99" t="s">
        <v>655</v>
      </c>
      <c r="B5023" s="93"/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106" t="s">
        <v>0</v>
      </c>
      <c r="B5024" s="108" t="s">
        <v>225</v>
      </c>
      <c r="C5024" s="50" t="s">
        <v>241</v>
      </c>
      <c r="D5024" s="11">
        <v>80</v>
      </c>
      <c r="E5024" s="11">
        <v>0</v>
      </c>
      <c r="F5024" s="11">
        <v>0</v>
      </c>
      <c r="G5024" s="11">
        <v>0</v>
      </c>
      <c r="H5024" s="11">
        <v>0</v>
      </c>
      <c r="I5024" s="51">
        <v>15</v>
      </c>
      <c r="J5024" s="51">
        <v>15</v>
      </c>
      <c r="K5024" s="51">
        <v>0</v>
      </c>
      <c r="L5024" s="51">
        <v>0</v>
      </c>
      <c r="M5024" s="51">
        <v>0</v>
      </c>
      <c r="N5024" s="52">
        <f>D5024*$D$3</f>
        <v>160</v>
      </c>
      <c r="O5024" s="52">
        <f>E5024*$E$3</f>
        <v>0</v>
      </c>
      <c r="P5024" s="52">
        <f>F5024*$F$3</f>
        <v>0</v>
      </c>
      <c r="Q5024" s="52">
        <f>G5024*$G$3</f>
        <v>0</v>
      </c>
      <c r="R5024" s="52">
        <f>H5024*$H$3</f>
        <v>0</v>
      </c>
      <c r="S5024" s="52">
        <f>(N5024/100)*(I5024*$I$3)+(N5024/100)*(J5024*$J$3)</f>
        <v>144</v>
      </c>
      <c r="T5024" s="52">
        <f>(O5024/100)*(K5024*$K$3)</f>
        <v>0</v>
      </c>
      <c r="U5024" s="52">
        <f>(P5024/100)*(K5024*$K$3)+(P5024/100)*(L5024*$L$3)</f>
        <v>0</v>
      </c>
      <c r="V5024" s="52">
        <f>(Q5024/100)*(L5024*$L$3)</f>
        <v>0</v>
      </c>
      <c r="W5024" s="52">
        <f>(R5024/100)*(K5024*$K$3)+(R5024/100)*(L5024*$L$3)</f>
        <v>0</v>
      </c>
      <c r="X5024" s="52">
        <f>N5024+S5024</f>
        <v>304</v>
      </c>
      <c r="Y5024" s="52">
        <f>O5024+T5024</f>
        <v>0</v>
      </c>
      <c r="Z5024" s="52">
        <f>P5024+U5024</f>
        <v>0</v>
      </c>
      <c r="AA5024" s="52">
        <f>Q5024+V5024</f>
        <v>0</v>
      </c>
      <c r="AB5024" s="52">
        <f>R5024+W5024</f>
        <v>0</v>
      </c>
      <c r="AC5024" s="53">
        <f>ROUND(X5024+Y5024+Z5024+AA5024+AB5024,1)</f>
        <v>304</v>
      </c>
      <c r="AD5024" s="117" t="s">
        <v>997</v>
      </c>
    </row>
    <row r="5025" spans="1:30">
      <c r="A5025" s="99" t="s">
        <v>802</v>
      </c>
      <c r="B5025" s="91">
        <v>25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803</v>
      </c>
      <c r="B5026" s="91">
        <v>15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804</v>
      </c>
      <c r="B5027" s="91">
        <v>0</v>
      </c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99" t="s">
        <v>805</v>
      </c>
      <c r="B5028" s="91">
        <v>0</v>
      </c>
      <c r="C5028" s="21"/>
      <c r="D5028" s="12"/>
      <c r="E5028" s="12"/>
      <c r="F5028" s="12"/>
      <c r="G5028" s="12"/>
      <c r="H5028" s="12"/>
      <c r="I5028" s="13"/>
      <c r="J5028" s="13"/>
      <c r="K5028" s="13"/>
      <c r="L5028" s="13"/>
      <c r="M5028" s="13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5"/>
      <c r="AD5028" s="48"/>
    </row>
    <row r="5029" spans="1:30">
      <c r="A5029" s="99" t="s">
        <v>655</v>
      </c>
      <c r="B5029" s="91"/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106" t="s">
        <v>0</v>
      </c>
      <c r="B5030" s="92" t="s">
        <v>226</v>
      </c>
      <c r="C5030" s="50" t="s">
        <v>242</v>
      </c>
      <c r="D5030" s="11">
        <v>80</v>
      </c>
      <c r="E5030" s="11">
        <v>0</v>
      </c>
      <c r="F5030" s="11">
        <v>0</v>
      </c>
      <c r="G5030" s="11">
        <v>0</v>
      </c>
      <c r="H5030" s="11">
        <v>0</v>
      </c>
      <c r="I5030" s="51">
        <v>60</v>
      </c>
      <c r="J5030" s="51">
        <v>50</v>
      </c>
      <c r="K5030" s="51">
        <v>0</v>
      </c>
      <c r="L5030" s="51">
        <v>0</v>
      </c>
      <c r="M5030" s="51">
        <v>0</v>
      </c>
      <c r="N5030" s="52">
        <f>D5030*$D$3</f>
        <v>160</v>
      </c>
      <c r="O5030" s="52">
        <f>E5030*$E$3</f>
        <v>0</v>
      </c>
      <c r="P5030" s="52">
        <f>F5030*$F$3</f>
        <v>0</v>
      </c>
      <c r="Q5030" s="52">
        <f>G5030*$G$3</f>
        <v>0</v>
      </c>
      <c r="R5030" s="52">
        <f>H5030*$H$3</f>
        <v>0</v>
      </c>
      <c r="S5030" s="52">
        <f>(N5030/100)*(I5030*$I$3)+(N5030/100)*(J5030*$J$3)</f>
        <v>528</v>
      </c>
      <c r="T5030" s="52">
        <f>(O5030/100)*(K5030*$K$3)</f>
        <v>0</v>
      </c>
      <c r="U5030" s="52">
        <f>(P5030/100)*(K5030*$K$3)+(P5030/100)*(L5030*$L$3)</f>
        <v>0</v>
      </c>
      <c r="V5030" s="52">
        <f>(Q5030/100)*(L5030*$L$3)</f>
        <v>0</v>
      </c>
      <c r="W5030" s="52">
        <f>(R5030/100)*(K5030*$K$3)+(R5030/100)*(L5030*$L$3)</f>
        <v>0</v>
      </c>
      <c r="X5030" s="52">
        <f>N5030+S5030</f>
        <v>688</v>
      </c>
      <c r="Y5030" s="52">
        <f>O5030+T5030</f>
        <v>0</v>
      </c>
      <c r="Z5030" s="52">
        <f>P5030+U5030</f>
        <v>0</v>
      </c>
      <c r="AA5030" s="52">
        <f>Q5030+V5030</f>
        <v>0</v>
      </c>
      <c r="AB5030" s="52">
        <f>R5030+W5030</f>
        <v>0</v>
      </c>
      <c r="AC5030" s="53">
        <f>ROUND(X5030+Y5030+Z5030+AA5030+AB5030,1)</f>
        <v>688</v>
      </c>
      <c r="AD5030" s="117"/>
    </row>
    <row r="5031" spans="1:30">
      <c r="A5031" s="99" t="s">
        <v>802</v>
      </c>
      <c r="B5031" s="93">
        <v>35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803</v>
      </c>
      <c r="B5032" s="93">
        <v>20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804</v>
      </c>
      <c r="B5033" s="93">
        <v>0</v>
      </c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99" t="s">
        <v>805</v>
      </c>
      <c r="B5034" s="93">
        <v>0</v>
      </c>
      <c r="C5034" s="21"/>
      <c r="D5034" s="12"/>
      <c r="E5034" s="12"/>
      <c r="F5034" s="12"/>
      <c r="G5034" s="12"/>
      <c r="H5034" s="12"/>
      <c r="I5034" s="13"/>
      <c r="J5034" s="13"/>
      <c r="K5034" s="13"/>
      <c r="L5034" s="13"/>
      <c r="M5034" s="13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5"/>
      <c r="AD5034" s="48"/>
    </row>
    <row r="5035" spans="1:30">
      <c r="A5035" s="99" t="s">
        <v>655</v>
      </c>
      <c r="B5035" s="93"/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109"/>
      <c r="B5036" s="152" t="s">
        <v>352</v>
      </c>
      <c r="C5036" s="152"/>
      <c r="D5036" s="152"/>
      <c r="E5036" s="152"/>
      <c r="F5036" s="152"/>
      <c r="G5036" s="152"/>
      <c r="H5036" s="152"/>
      <c r="I5036" s="152"/>
      <c r="J5036" s="152"/>
      <c r="K5036" s="152"/>
      <c r="L5036" s="152"/>
      <c r="M5036" s="152"/>
      <c r="N5036" s="152"/>
      <c r="O5036" s="152"/>
      <c r="P5036" s="152"/>
      <c r="Q5036" s="152"/>
      <c r="R5036" s="152"/>
      <c r="S5036" s="152"/>
      <c r="T5036" s="152"/>
      <c r="U5036" s="152"/>
      <c r="V5036" s="152"/>
      <c r="W5036" s="152"/>
      <c r="X5036" s="152"/>
      <c r="Y5036" s="152"/>
      <c r="Z5036" s="152"/>
      <c r="AA5036" s="152"/>
      <c r="AB5036" s="152"/>
      <c r="AC5036" s="18">
        <v>400</v>
      </c>
      <c r="AD5036" s="18"/>
    </row>
    <row r="5037" spans="1:30">
      <c r="A5037" s="99"/>
      <c r="B5037" s="91" t="s">
        <v>196</v>
      </c>
      <c r="C5037" s="21" t="s">
        <v>243</v>
      </c>
      <c r="D5037" s="12">
        <v>20</v>
      </c>
      <c r="E5037" s="12">
        <v>0</v>
      </c>
      <c r="F5037" s="12">
        <v>0</v>
      </c>
      <c r="G5037" s="12">
        <v>0</v>
      </c>
      <c r="H5037" s="12">
        <v>0</v>
      </c>
      <c r="I5037" s="13">
        <v>500</v>
      </c>
      <c r="J5037" s="13">
        <v>500</v>
      </c>
      <c r="K5037" s="13">
        <v>0</v>
      </c>
      <c r="L5037" s="13">
        <v>0</v>
      </c>
      <c r="M5037" s="13">
        <v>0</v>
      </c>
      <c r="N5037" s="14">
        <f>D5037</f>
        <v>20</v>
      </c>
      <c r="O5037" s="14">
        <f>E5037</f>
        <v>0</v>
      </c>
      <c r="P5037" s="14">
        <f>F5037</f>
        <v>0</v>
      </c>
      <c r="Q5037" s="14">
        <f>G5037</f>
        <v>0</v>
      </c>
      <c r="R5037" s="14">
        <f>H5037</f>
        <v>0</v>
      </c>
      <c r="S5037" s="14">
        <f>(N5037/100)*(I5037)+(N5037/100)*(J5037)</f>
        <v>200</v>
      </c>
      <c r="T5037" s="14">
        <f>(O5037/100)*(K5037)</f>
        <v>0</v>
      </c>
      <c r="U5037" s="14">
        <f>(P5037/100)*(K5037)+(P5037/100)*(L5037)</f>
        <v>0</v>
      </c>
      <c r="V5037" s="14">
        <f>(Q5037/100)*(L5037)</f>
        <v>0</v>
      </c>
      <c r="W5037" s="14">
        <f>(R5037/100)*(K5037)+(R5037/100)*(L5037)</f>
        <v>0</v>
      </c>
      <c r="X5037" s="14">
        <f>N5037+S5037</f>
        <v>220</v>
      </c>
      <c r="Y5037" s="14">
        <f>O5037+T5037</f>
        <v>0</v>
      </c>
      <c r="Z5037" s="14">
        <f>P5037+U5037</f>
        <v>0</v>
      </c>
      <c r="AA5037" s="14">
        <f>Q5037+V5037</f>
        <v>0</v>
      </c>
      <c r="AB5037" s="14">
        <f>R5037+W5037</f>
        <v>0</v>
      </c>
      <c r="AC5037" s="15">
        <f>ROUND(X5037+Y5037+Z5037+AA5037+AB5037,1)</f>
        <v>220</v>
      </c>
      <c r="AD5037" s="48">
        <v>0</v>
      </c>
    </row>
    <row r="5038" spans="1:30">
      <c r="A5038" s="107"/>
      <c r="B5038" s="152" t="s">
        <v>462</v>
      </c>
      <c r="C5038" s="152"/>
      <c r="D5038" s="152"/>
      <c r="E5038" s="152"/>
      <c r="F5038" s="152"/>
      <c r="G5038" s="152"/>
      <c r="H5038" s="152"/>
      <c r="I5038" s="152"/>
      <c r="J5038" s="152"/>
      <c r="K5038" s="152"/>
      <c r="L5038" s="152"/>
      <c r="M5038" s="152"/>
      <c r="N5038" s="152"/>
      <c r="O5038" s="152"/>
      <c r="P5038" s="152"/>
      <c r="Q5038" s="152"/>
      <c r="R5038" s="152"/>
      <c r="S5038" s="152"/>
      <c r="T5038" s="152"/>
      <c r="U5038" s="152"/>
      <c r="V5038" s="152"/>
      <c r="W5038" s="152"/>
      <c r="X5038" s="152"/>
      <c r="Y5038" s="152"/>
      <c r="Z5038" s="152"/>
      <c r="AA5038" s="152"/>
      <c r="AB5038" s="152"/>
      <c r="AC5038" s="18">
        <v>0</v>
      </c>
      <c r="AD5038" s="18"/>
    </row>
    <row r="5039" spans="1:30">
      <c r="A5039" s="99"/>
      <c r="B5039" s="87" t="s">
        <v>463</v>
      </c>
      <c r="C5039" s="21" t="s">
        <v>243</v>
      </c>
      <c r="D5039" s="12">
        <v>67</v>
      </c>
      <c r="E5039" s="12">
        <v>0</v>
      </c>
      <c r="F5039" s="12">
        <v>0</v>
      </c>
      <c r="G5039" s="12">
        <v>0</v>
      </c>
      <c r="H5039" s="12">
        <v>0</v>
      </c>
      <c r="I5039" s="13">
        <v>19</v>
      </c>
      <c r="J5039" s="13">
        <v>0</v>
      </c>
      <c r="K5039" s="13">
        <v>0</v>
      </c>
      <c r="L5039" s="13">
        <v>0</v>
      </c>
      <c r="M5039" s="13">
        <v>0</v>
      </c>
      <c r="N5039" s="14">
        <f>D5039*$D$3</f>
        <v>134</v>
      </c>
      <c r="O5039" s="14">
        <f>E5039*$E$3</f>
        <v>0</v>
      </c>
      <c r="P5039" s="14">
        <f>F5039*$F$3</f>
        <v>0</v>
      </c>
      <c r="Q5039" s="14">
        <f>G5039*$G$3</f>
        <v>0</v>
      </c>
      <c r="R5039" s="14">
        <f>H5039*$H$3</f>
        <v>0</v>
      </c>
      <c r="S5039" s="14">
        <f>(N5039/100)*(I5039*$I$3)+(N5039/100)*(J5039*$J$3)</f>
        <v>76.38000000000001</v>
      </c>
      <c r="T5039" s="14">
        <f>(O5039/100)*(K5039*$K$3)</f>
        <v>0</v>
      </c>
      <c r="U5039" s="14">
        <f>(P5039/100)*(K5039*$K$3)+(P5039/100)*(L5039*$L$3)</f>
        <v>0</v>
      </c>
      <c r="V5039" s="14">
        <f>(Q5039/100)*(L5039*$L$3)</f>
        <v>0</v>
      </c>
      <c r="W5039" s="14">
        <f>(R5039/100)*(K5039*$K$3)+(R5039/100)*(L5039*$L$3)</f>
        <v>0</v>
      </c>
      <c r="X5039" s="14">
        <f>N5039+S5039</f>
        <v>210.38</v>
      </c>
      <c r="Y5039" s="14">
        <f>O5039+T5039</f>
        <v>0</v>
      </c>
      <c r="Z5039" s="14">
        <f>P5039+U5039</f>
        <v>0</v>
      </c>
      <c r="AA5039" s="14">
        <f>Q5039+V5039</f>
        <v>0</v>
      </c>
      <c r="AB5039" s="14">
        <f>R5039+W5039</f>
        <v>0</v>
      </c>
      <c r="AC5039" s="15">
        <f>ROUND(X5039+Y5039+Z5039+AA5039+AB5039,1)</f>
        <v>210.4</v>
      </c>
      <c r="AD5039" s="48"/>
    </row>
    <row r="5040" spans="1:30">
      <c r="A5040" s="99"/>
      <c r="B5040" s="87" t="s">
        <v>464</v>
      </c>
      <c r="C5040" s="21" t="s">
        <v>243</v>
      </c>
      <c r="D5040" s="12">
        <v>70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ref="N5040:N5080" si="1530">D5040*$D$3</f>
        <v>140</v>
      </c>
      <c r="O5040" s="14">
        <f t="shared" ref="O5040:O5080" si="1531">E5040*$E$3</f>
        <v>0</v>
      </c>
      <c r="P5040" s="14">
        <f t="shared" ref="P5040:P5080" si="1532">F5040*$F$3</f>
        <v>0</v>
      </c>
      <c r="Q5040" s="14">
        <f t="shared" ref="Q5040:Q5080" si="1533">G5040*$G$3</f>
        <v>0</v>
      </c>
      <c r="R5040" s="14">
        <f t="shared" ref="R5040:R5080" si="1534">H5040*$H$3</f>
        <v>0</v>
      </c>
      <c r="S5040" s="14">
        <f t="shared" ref="S5040:S5080" si="1535">(N5040/100)*(I5040*$I$3)+(N5040/100)*(J5040*$J$3)</f>
        <v>84</v>
      </c>
      <c r="T5040" s="14">
        <f t="shared" ref="T5040:T5080" si="1536">(O5040/100)*(K5040*$K$3)</f>
        <v>0</v>
      </c>
      <c r="U5040" s="14">
        <f t="shared" ref="U5040:U5080" si="1537">(P5040/100)*(K5040*$K$3)+(P5040/100)*(L5040*$L$3)</f>
        <v>0</v>
      </c>
      <c r="V5040" s="14">
        <f t="shared" ref="V5040:V5080" si="1538">(Q5040/100)*(L5040*$L$3)</f>
        <v>0</v>
      </c>
      <c r="W5040" s="14">
        <f t="shared" ref="W5040:W5080" si="1539">(R5040/100)*(K5040*$K$3)+(R5040/100)*(L5040*$L$3)</f>
        <v>0</v>
      </c>
      <c r="X5040" s="14">
        <f t="shared" ref="X5040:X5080" si="1540">N5040+S5040</f>
        <v>224</v>
      </c>
      <c r="Y5040" s="14">
        <f t="shared" ref="Y5040:Y5080" si="1541">O5040+T5040</f>
        <v>0</v>
      </c>
      <c r="Z5040" s="14">
        <f t="shared" ref="Z5040:Z5080" si="1542">P5040+U5040</f>
        <v>0</v>
      </c>
      <c r="AA5040" s="14">
        <f t="shared" ref="AA5040:AA5080" si="1543">Q5040+V5040</f>
        <v>0</v>
      </c>
      <c r="AB5040" s="14">
        <f t="shared" ref="AB5040:AB5080" si="1544">R5040+W5040</f>
        <v>0</v>
      </c>
      <c r="AC5040" s="15">
        <f t="shared" ref="AC5040:AC5080" si="1545">ROUND(X5040+Y5040+Z5040+AA5040+AB5040,1)</f>
        <v>224</v>
      </c>
      <c r="AD5040" s="48"/>
    </row>
    <row r="5041" spans="1:30">
      <c r="A5041" s="99"/>
      <c r="B5041" s="87" t="s">
        <v>465</v>
      </c>
      <c r="C5041" s="21" t="s">
        <v>243</v>
      </c>
      <c r="D5041" s="12">
        <v>79</v>
      </c>
      <c r="E5041" s="12">
        <v>0</v>
      </c>
      <c r="F5041" s="12">
        <v>0</v>
      </c>
      <c r="G5041" s="12">
        <v>0</v>
      </c>
      <c r="H5041" s="12">
        <v>0</v>
      </c>
      <c r="I5041" s="13">
        <v>30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30"/>
        <v>158</v>
      </c>
      <c r="O5041" s="14">
        <f t="shared" si="1531"/>
        <v>0</v>
      </c>
      <c r="P5041" s="14">
        <f t="shared" si="1532"/>
        <v>0</v>
      </c>
      <c r="Q5041" s="14">
        <f t="shared" si="1533"/>
        <v>0</v>
      </c>
      <c r="R5041" s="14">
        <f t="shared" si="1534"/>
        <v>0</v>
      </c>
      <c r="S5041" s="14">
        <f t="shared" si="1535"/>
        <v>142.20000000000002</v>
      </c>
      <c r="T5041" s="14">
        <f t="shared" si="1536"/>
        <v>0</v>
      </c>
      <c r="U5041" s="14">
        <f t="shared" si="1537"/>
        <v>0</v>
      </c>
      <c r="V5041" s="14">
        <f t="shared" si="1538"/>
        <v>0</v>
      </c>
      <c r="W5041" s="14">
        <f t="shared" si="1539"/>
        <v>0</v>
      </c>
      <c r="X5041" s="14">
        <f t="shared" si="1540"/>
        <v>300.20000000000005</v>
      </c>
      <c r="Y5041" s="14">
        <f t="shared" si="1541"/>
        <v>0</v>
      </c>
      <c r="Z5041" s="14">
        <f t="shared" si="1542"/>
        <v>0</v>
      </c>
      <c r="AA5041" s="14">
        <f t="shared" si="1543"/>
        <v>0</v>
      </c>
      <c r="AB5041" s="14">
        <f t="shared" si="1544"/>
        <v>0</v>
      </c>
      <c r="AC5041" s="15">
        <f t="shared" si="1545"/>
        <v>300.2</v>
      </c>
      <c r="AD5041" s="48"/>
    </row>
    <row r="5042" spans="1:30">
      <c r="A5042" s="99"/>
      <c r="B5042" s="87" t="s">
        <v>466</v>
      </c>
      <c r="C5042" s="21" t="s">
        <v>243</v>
      </c>
      <c r="D5042" s="12">
        <v>78</v>
      </c>
      <c r="E5042" s="12">
        <v>0</v>
      </c>
      <c r="F5042" s="12">
        <v>0</v>
      </c>
      <c r="G5042" s="12">
        <v>0</v>
      </c>
      <c r="H5042" s="12">
        <v>0</v>
      </c>
      <c r="I5042" s="13">
        <v>30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30"/>
        <v>156</v>
      </c>
      <c r="O5042" s="14">
        <f t="shared" si="1531"/>
        <v>0</v>
      </c>
      <c r="P5042" s="14">
        <f t="shared" si="1532"/>
        <v>0</v>
      </c>
      <c r="Q5042" s="14">
        <f t="shared" si="1533"/>
        <v>0</v>
      </c>
      <c r="R5042" s="14">
        <f t="shared" si="1534"/>
        <v>0</v>
      </c>
      <c r="S5042" s="14">
        <f t="shared" si="1535"/>
        <v>140.4</v>
      </c>
      <c r="T5042" s="14">
        <f t="shared" si="1536"/>
        <v>0</v>
      </c>
      <c r="U5042" s="14">
        <f t="shared" si="1537"/>
        <v>0</v>
      </c>
      <c r="V5042" s="14">
        <f t="shared" si="1538"/>
        <v>0</v>
      </c>
      <c r="W5042" s="14">
        <f t="shared" si="1539"/>
        <v>0</v>
      </c>
      <c r="X5042" s="14">
        <f t="shared" si="1540"/>
        <v>296.39999999999998</v>
      </c>
      <c r="Y5042" s="14">
        <f t="shared" si="1541"/>
        <v>0</v>
      </c>
      <c r="Z5042" s="14">
        <f t="shared" si="1542"/>
        <v>0</v>
      </c>
      <c r="AA5042" s="14">
        <f t="shared" si="1543"/>
        <v>0</v>
      </c>
      <c r="AB5042" s="14">
        <f t="shared" si="1544"/>
        <v>0</v>
      </c>
      <c r="AC5042" s="15">
        <f t="shared" si="1545"/>
        <v>296.39999999999998</v>
      </c>
      <c r="AD5042" s="48"/>
    </row>
    <row r="5043" spans="1:30">
      <c r="A5043" s="99"/>
      <c r="B5043" s="87" t="s">
        <v>467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30"/>
        <v>144</v>
      </c>
      <c r="O5043" s="14">
        <f t="shared" si="1531"/>
        <v>0</v>
      </c>
      <c r="P5043" s="14">
        <f t="shared" si="1532"/>
        <v>0</v>
      </c>
      <c r="Q5043" s="14">
        <f t="shared" si="1533"/>
        <v>0</v>
      </c>
      <c r="R5043" s="14">
        <f t="shared" si="1534"/>
        <v>0</v>
      </c>
      <c r="S5043" s="14">
        <f t="shared" si="1535"/>
        <v>86.399999999999991</v>
      </c>
      <c r="T5043" s="14">
        <f t="shared" si="1536"/>
        <v>0</v>
      </c>
      <c r="U5043" s="14">
        <f t="shared" si="1537"/>
        <v>0</v>
      </c>
      <c r="V5043" s="14">
        <f t="shared" si="1538"/>
        <v>0</v>
      </c>
      <c r="W5043" s="14">
        <f t="shared" si="1539"/>
        <v>0</v>
      </c>
      <c r="X5043" s="14">
        <f t="shared" si="1540"/>
        <v>230.39999999999998</v>
      </c>
      <c r="Y5043" s="14">
        <f t="shared" si="1541"/>
        <v>0</v>
      </c>
      <c r="Z5043" s="14">
        <f t="shared" si="1542"/>
        <v>0</v>
      </c>
      <c r="AA5043" s="14">
        <f t="shared" si="1543"/>
        <v>0</v>
      </c>
      <c r="AB5043" s="14">
        <f t="shared" si="1544"/>
        <v>0</v>
      </c>
      <c r="AC5043" s="15">
        <f t="shared" si="1545"/>
        <v>230.4</v>
      </c>
      <c r="AD5043" s="48"/>
    </row>
    <row r="5044" spans="1:30">
      <c r="A5044" s="99"/>
      <c r="B5044" s="87" t="s">
        <v>468</v>
      </c>
      <c r="C5044" s="21" t="s">
        <v>243</v>
      </c>
      <c r="D5044" s="12">
        <v>71</v>
      </c>
      <c r="E5044" s="12">
        <v>0</v>
      </c>
      <c r="F5044" s="12">
        <v>0</v>
      </c>
      <c r="G5044" s="12">
        <v>0</v>
      </c>
      <c r="H5044" s="12">
        <v>0</v>
      </c>
      <c r="I5044" s="13">
        <v>20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30"/>
        <v>142</v>
      </c>
      <c r="O5044" s="14">
        <f t="shared" si="1531"/>
        <v>0</v>
      </c>
      <c r="P5044" s="14">
        <f t="shared" si="1532"/>
        <v>0</v>
      </c>
      <c r="Q5044" s="14">
        <f t="shared" si="1533"/>
        <v>0</v>
      </c>
      <c r="R5044" s="14">
        <f t="shared" si="1534"/>
        <v>0</v>
      </c>
      <c r="S5044" s="14">
        <f t="shared" si="1535"/>
        <v>85.199999999999989</v>
      </c>
      <c r="T5044" s="14">
        <f t="shared" si="1536"/>
        <v>0</v>
      </c>
      <c r="U5044" s="14">
        <f t="shared" si="1537"/>
        <v>0</v>
      </c>
      <c r="V5044" s="14">
        <f t="shared" si="1538"/>
        <v>0</v>
      </c>
      <c r="W5044" s="14">
        <f t="shared" si="1539"/>
        <v>0</v>
      </c>
      <c r="X5044" s="14">
        <f t="shared" si="1540"/>
        <v>227.2</v>
      </c>
      <c r="Y5044" s="14">
        <f t="shared" si="1541"/>
        <v>0</v>
      </c>
      <c r="Z5044" s="14">
        <f t="shared" si="1542"/>
        <v>0</v>
      </c>
      <c r="AA5044" s="14">
        <f t="shared" si="1543"/>
        <v>0</v>
      </c>
      <c r="AB5044" s="14">
        <f t="shared" si="1544"/>
        <v>0</v>
      </c>
      <c r="AC5044" s="15">
        <f t="shared" si="1545"/>
        <v>227.2</v>
      </c>
      <c r="AD5044" s="48"/>
    </row>
    <row r="5045" spans="1:30">
      <c r="A5045" s="99"/>
      <c r="B5045" s="87" t="s">
        <v>469</v>
      </c>
      <c r="C5045" s="21" t="s">
        <v>243</v>
      </c>
      <c r="D5045" s="12">
        <v>78</v>
      </c>
      <c r="E5045" s="12">
        <v>0</v>
      </c>
      <c r="F5045" s="12">
        <v>0</v>
      </c>
      <c r="G5045" s="12">
        <v>0</v>
      </c>
      <c r="H5045" s="12">
        <v>0</v>
      </c>
      <c r="I5045" s="13">
        <v>30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30"/>
        <v>156</v>
      </c>
      <c r="O5045" s="14">
        <f t="shared" si="1531"/>
        <v>0</v>
      </c>
      <c r="P5045" s="14">
        <f t="shared" si="1532"/>
        <v>0</v>
      </c>
      <c r="Q5045" s="14">
        <f t="shared" si="1533"/>
        <v>0</v>
      </c>
      <c r="R5045" s="14">
        <f t="shared" si="1534"/>
        <v>0</v>
      </c>
      <c r="S5045" s="14">
        <f t="shared" si="1535"/>
        <v>140.4</v>
      </c>
      <c r="T5045" s="14">
        <f t="shared" si="1536"/>
        <v>0</v>
      </c>
      <c r="U5045" s="14">
        <f t="shared" si="1537"/>
        <v>0</v>
      </c>
      <c r="V5045" s="14">
        <f t="shared" si="1538"/>
        <v>0</v>
      </c>
      <c r="W5045" s="14">
        <f t="shared" si="1539"/>
        <v>0</v>
      </c>
      <c r="X5045" s="14">
        <f t="shared" si="1540"/>
        <v>296.39999999999998</v>
      </c>
      <c r="Y5045" s="14">
        <f t="shared" si="1541"/>
        <v>0</v>
      </c>
      <c r="Z5045" s="14">
        <f t="shared" si="1542"/>
        <v>0</v>
      </c>
      <c r="AA5045" s="14">
        <f t="shared" si="1543"/>
        <v>0</v>
      </c>
      <c r="AB5045" s="14">
        <f t="shared" si="1544"/>
        <v>0</v>
      </c>
      <c r="AC5045" s="15">
        <f t="shared" si="1545"/>
        <v>296.39999999999998</v>
      </c>
      <c r="AD5045" s="48"/>
    </row>
    <row r="5046" spans="1:30">
      <c r="A5046" s="99"/>
      <c r="B5046" s="87" t="s">
        <v>470</v>
      </c>
      <c r="C5046" s="21" t="s">
        <v>243</v>
      </c>
      <c r="D5046" s="12">
        <v>80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30"/>
        <v>160</v>
      </c>
      <c r="O5046" s="14">
        <f t="shared" si="1531"/>
        <v>0</v>
      </c>
      <c r="P5046" s="14">
        <f t="shared" si="1532"/>
        <v>0</v>
      </c>
      <c r="Q5046" s="14">
        <f t="shared" si="1533"/>
        <v>0</v>
      </c>
      <c r="R5046" s="14">
        <f t="shared" si="1534"/>
        <v>0</v>
      </c>
      <c r="S5046" s="14">
        <f t="shared" si="1535"/>
        <v>144</v>
      </c>
      <c r="T5046" s="14">
        <f t="shared" si="1536"/>
        <v>0</v>
      </c>
      <c r="U5046" s="14">
        <f t="shared" si="1537"/>
        <v>0</v>
      </c>
      <c r="V5046" s="14">
        <f t="shared" si="1538"/>
        <v>0</v>
      </c>
      <c r="W5046" s="14">
        <f t="shared" si="1539"/>
        <v>0</v>
      </c>
      <c r="X5046" s="14">
        <f t="shared" si="1540"/>
        <v>304</v>
      </c>
      <c r="Y5046" s="14">
        <f t="shared" si="1541"/>
        <v>0</v>
      </c>
      <c r="Z5046" s="14">
        <f t="shared" si="1542"/>
        <v>0</v>
      </c>
      <c r="AA5046" s="14">
        <f t="shared" si="1543"/>
        <v>0</v>
      </c>
      <c r="AB5046" s="14">
        <f t="shared" si="1544"/>
        <v>0</v>
      </c>
      <c r="AC5046" s="15">
        <f t="shared" si="1545"/>
        <v>304</v>
      </c>
      <c r="AD5046" s="48"/>
    </row>
    <row r="5047" spans="1:30">
      <c r="A5047" s="99"/>
      <c r="B5047" s="87" t="s">
        <v>471</v>
      </c>
      <c r="C5047" s="21" t="s">
        <v>243</v>
      </c>
      <c r="D5047" s="12">
        <v>100</v>
      </c>
      <c r="E5047" s="12">
        <v>0</v>
      </c>
      <c r="F5047" s="12">
        <v>0</v>
      </c>
      <c r="G5047" s="12">
        <v>0</v>
      </c>
      <c r="H5047" s="12">
        <v>0</v>
      </c>
      <c r="I5047" s="13">
        <v>50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30"/>
        <v>200</v>
      </c>
      <c r="O5047" s="14">
        <f t="shared" si="1531"/>
        <v>0</v>
      </c>
      <c r="P5047" s="14">
        <f t="shared" si="1532"/>
        <v>0</v>
      </c>
      <c r="Q5047" s="14">
        <f t="shared" si="1533"/>
        <v>0</v>
      </c>
      <c r="R5047" s="14">
        <f t="shared" si="1534"/>
        <v>0</v>
      </c>
      <c r="S5047" s="14">
        <f t="shared" si="1535"/>
        <v>300</v>
      </c>
      <c r="T5047" s="14">
        <f t="shared" si="1536"/>
        <v>0</v>
      </c>
      <c r="U5047" s="14">
        <f t="shared" si="1537"/>
        <v>0</v>
      </c>
      <c r="V5047" s="14">
        <f t="shared" si="1538"/>
        <v>0</v>
      </c>
      <c r="W5047" s="14">
        <f t="shared" si="1539"/>
        <v>0</v>
      </c>
      <c r="X5047" s="14">
        <f t="shared" si="1540"/>
        <v>500</v>
      </c>
      <c r="Y5047" s="14">
        <f t="shared" si="1541"/>
        <v>0</v>
      </c>
      <c r="Z5047" s="14">
        <f t="shared" si="1542"/>
        <v>0</v>
      </c>
      <c r="AA5047" s="14">
        <f t="shared" si="1543"/>
        <v>0</v>
      </c>
      <c r="AB5047" s="14">
        <f t="shared" si="1544"/>
        <v>0</v>
      </c>
      <c r="AC5047" s="15">
        <f t="shared" si="1545"/>
        <v>500</v>
      </c>
      <c r="AD5047" s="48"/>
    </row>
    <row r="5048" spans="1:30">
      <c r="A5048" s="99"/>
      <c r="B5048" s="87" t="s">
        <v>473</v>
      </c>
      <c r="C5048" s="21" t="s">
        <v>243</v>
      </c>
      <c r="D5048" s="12">
        <v>69</v>
      </c>
      <c r="E5048" s="12">
        <v>0</v>
      </c>
      <c r="F5048" s="12">
        <v>0</v>
      </c>
      <c r="G5048" s="12">
        <v>0</v>
      </c>
      <c r="H5048" s="12">
        <v>0</v>
      </c>
      <c r="I5048" s="13">
        <v>20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30"/>
        <v>138</v>
      </c>
      <c r="O5048" s="14">
        <f t="shared" si="1531"/>
        <v>0</v>
      </c>
      <c r="P5048" s="14">
        <f t="shared" si="1532"/>
        <v>0</v>
      </c>
      <c r="Q5048" s="14">
        <f t="shared" si="1533"/>
        <v>0</v>
      </c>
      <c r="R5048" s="14">
        <f t="shared" si="1534"/>
        <v>0</v>
      </c>
      <c r="S5048" s="14">
        <f t="shared" si="1535"/>
        <v>82.8</v>
      </c>
      <c r="T5048" s="14">
        <f t="shared" si="1536"/>
        <v>0</v>
      </c>
      <c r="U5048" s="14">
        <f t="shared" si="1537"/>
        <v>0</v>
      </c>
      <c r="V5048" s="14">
        <f t="shared" si="1538"/>
        <v>0</v>
      </c>
      <c r="W5048" s="14">
        <f t="shared" si="1539"/>
        <v>0</v>
      </c>
      <c r="X5048" s="14">
        <f t="shared" si="1540"/>
        <v>220.8</v>
      </c>
      <c r="Y5048" s="14">
        <f t="shared" si="1541"/>
        <v>0</v>
      </c>
      <c r="Z5048" s="14">
        <f t="shared" si="1542"/>
        <v>0</v>
      </c>
      <c r="AA5048" s="14">
        <f t="shared" si="1543"/>
        <v>0</v>
      </c>
      <c r="AB5048" s="14">
        <f t="shared" si="1544"/>
        <v>0</v>
      </c>
      <c r="AC5048" s="15">
        <f t="shared" si="1545"/>
        <v>220.8</v>
      </c>
      <c r="AD5048" s="48"/>
    </row>
    <row r="5049" spans="1:30">
      <c r="A5049" s="99"/>
      <c r="B5049" s="87" t="s">
        <v>474</v>
      </c>
      <c r="C5049" s="21" t="s">
        <v>243</v>
      </c>
      <c r="D5049" s="12">
        <v>69</v>
      </c>
      <c r="E5049" s="12">
        <v>0</v>
      </c>
      <c r="F5049" s="12">
        <v>0</v>
      </c>
      <c r="G5049" s="12">
        <v>0</v>
      </c>
      <c r="H5049" s="12">
        <v>0</v>
      </c>
      <c r="I5049" s="13">
        <v>20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30"/>
        <v>138</v>
      </c>
      <c r="O5049" s="14">
        <f t="shared" si="1531"/>
        <v>0</v>
      </c>
      <c r="P5049" s="14">
        <f t="shared" si="1532"/>
        <v>0</v>
      </c>
      <c r="Q5049" s="14">
        <f t="shared" si="1533"/>
        <v>0</v>
      </c>
      <c r="R5049" s="14">
        <f t="shared" si="1534"/>
        <v>0</v>
      </c>
      <c r="S5049" s="14">
        <f t="shared" si="1535"/>
        <v>82.8</v>
      </c>
      <c r="T5049" s="14">
        <f t="shared" si="1536"/>
        <v>0</v>
      </c>
      <c r="U5049" s="14">
        <f t="shared" si="1537"/>
        <v>0</v>
      </c>
      <c r="V5049" s="14">
        <f t="shared" si="1538"/>
        <v>0</v>
      </c>
      <c r="W5049" s="14">
        <f t="shared" si="1539"/>
        <v>0</v>
      </c>
      <c r="X5049" s="14">
        <f t="shared" si="1540"/>
        <v>220.8</v>
      </c>
      <c r="Y5049" s="14">
        <f t="shared" si="1541"/>
        <v>0</v>
      </c>
      <c r="Z5049" s="14">
        <f t="shared" si="1542"/>
        <v>0</v>
      </c>
      <c r="AA5049" s="14">
        <f t="shared" si="1543"/>
        <v>0</v>
      </c>
      <c r="AB5049" s="14">
        <f t="shared" si="1544"/>
        <v>0</v>
      </c>
      <c r="AC5049" s="15">
        <f t="shared" si="1545"/>
        <v>220.8</v>
      </c>
      <c r="AD5049" s="48"/>
    </row>
    <row r="5050" spans="1:30">
      <c r="A5050" s="99"/>
      <c r="B5050" s="87" t="s">
        <v>475</v>
      </c>
      <c r="C5050" s="21" t="s">
        <v>243</v>
      </c>
      <c r="D5050" s="12">
        <v>74</v>
      </c>
      <c r="E5050" s="12">
        <v>0</v>
      </c>
      <c r="F5050" s="12">
        <v>0</v>
      </c>
      <c r="G5050" s="12">
        <v>0</v>
      </c>
      <c r="H5050" s="12">
        <v>0</v>
      </c>
      <c r="I5050" s="13">
        <v>20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30"/>
        <v>148</v>
      </c>
      <c r="O5050" s="14">
        <f t="shared" si="1531"/>
        <v>0</v>
      </c>
      <c r="P5050" s="14">
        <f t="shared" si="1532"/>
        <v>0</v>
      </c>
      <c r="Q5050" s="14">
        <f t="shared" si="1533"/>
        <v>0</v>
      </c>
      <c r="R5050" s="14">
        <f t="shared" si="1534"/>
        <v>0</v>
      </c>
      <c r="S5050" s="14">
        <f t="shared" si="1535"/>
        <v>88.8</v>
      </c>
      <c r="T5050" s="14">
        <f t="shared" si="1536"/>
        <v>0</v>
      </c>
      <c r="U5050" s="14">
        <f t="shared" si="1537"/>
        <v>0</v>
      </c>
      <c r="V5050" s="14">
        <f t="shared" si="1538"/>
        <v>0</v>
      </c>
      <c r="W5050" s="14">
        <f t="shared" si="1539"/>
        <v>0</v>
      </c>
      <c r="X5050" s="14">
        <f t="shared" si="1540"/>
        <v>236.8</v>
      </c>
      <c r="Y5050" s="14">
        <f t="shared" si="1541"/>
        <v>0</v>
      </c>
      <c r="Z5050" s="14">
        <f t="shared" si="1542"/>
        <v>0</v>
      </c>
      <c r="AA5050" s="14">
        <f t="shared" si="1543"/>
        <v>0</v>
      </c>
      <c r="AB5050" s="14">
        <f t="shared" si="1544"/>
        <v>0</v>
      </c>
      <c r="AC5050" s="15">
        <f t="shared" si="1545"/>
        <v>236.8</v>
      </c>
      <c r="AD5050" s="48"/>
    </row>
    <row r="5051" spans="1:30">
      <c r="A5051" s="99"/>
      <c r="B5051" s="87" t="s">
        <v>476</v>
      </c>
      <c r="C5051" s="21" t="s">
        <v>243</v>
      </c>
      <c r="D5051" s="12">
        <v>69</v>
      </c>
      <c r="E5051" s="12">
        <v>0</v>
      </c>
      <c r="F5051" s="12">
        <v>0</v>
      </c>
      <c r="G5051" s="12">
        <v>0</v>
      </c>
      <c r="H5051" s="12">
        <v>0</v>
      </c>
      <c r="I5051" s="13">
        <v>20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30"/>
        <v>138</v>
      </c>
      <c r="O5051" s="14">
        <f t="shared" si="1531"/>
        <v>0</v>
      </c>
      <c r="P5051" s="14">
        <f t="shared" si="1532"/>
        <v>0</v>
      </c>
      <c r="Q5051" s="14">
        <f t="shared" si="1533"/>
        <v>0</v>
      </c>
      <c r="R5051" s="14">
        <f t="shared" si="1534"/>
        <v>0</v>
      </c>
      <c r="S5051" s="14">
        <f t="shared" si="1535"/>
        <v>82.8</v>
      </c>
      <c r="T5051" s="14">
        <f t="shared" si="1536"/>
        <v>0</v>
      </c>
      <c r="U5051" s="14">
        <f t="shared" si="1537"/>
        <v>0</v>
      </c>
      <c r="V5051" s="14">
        <f t="shared" si="1538"/>
        <v>0</v>
      </c>
      <c r="W5051" s="14">
        <f t="shared" si="1539"/>
        <v>0</v>
      </c>
      <c r="X5051" s="14">
        <f t="shared" si="1540"/>
        <v>220.8</v>
      </c>
      <c r="Y5051" s="14">
        <f t="shared" si="1541"/>
        <v>0</v>
      </c>
      <c r="Z5051" s="14">
        <f t="shared" si="1542"/>
        <v>0</v>
      </c>
      <c r="AA5051" s="14">
        <f t="shared" si="1543"/>
        <v>0</v>
      </c>
      <c r="AB5051" s="14">
        <f t="shared" si="1544"/>
        <v>0</v>
      </c>
      <c r="AC5051" s="15">
        <f t="shared" si="1545"/>
        <v>220.8</v>
      </c>
      <c r="AD5051" s="48"/>
    </row>
    <row r="5052" spans="1:30">
      <c r="A5052" s="99"/>
      <c r="B5052" s="87" t="s">
        <v>477</v>
      </c>
      <c r="C5052" s="21" t="s">
        <v>243</v>
      </c>
      <c r="D5052" s="12">
        <v>69</v>
      </c>
      <c r="E5052" s="12">
        <v>0</v>
      </c>
      <c r="F5052" s="12">
        <v>0</v>
      </c>
      <c r="G5052" s="12">
        <v>0</v>
      </c>
      <c r="H5052" s="12">
        <v>0</v>
      </c>
      <c r="I5052" s="13">
        <v>20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30"/>
        <v>138</v>
      </c>
      <c r="O5052" s="14">
        <f t="shared" si="1531"/>
        <v>0</v>
      </c>
      <c r="P5052" s="14">
        <f t="shared" si="1532"/>
        <v>0</v>
      </c>
      <c r="Q5052" s="14">
        <f t="shared" si="1533"/>
        <v>0</v>
      </c>
      <c r="R5052" s="14">
        <f t="shared" si="1534"/>
        <v>0</v>
      </c>
      <c r="S5052" s="14">
        <f t="shared" si="1535"/>
        <v>82.8</v>
      </c>
      <c r="T5052" s="14">
        <f t="shared" si="1536"/>
        <v>0</v>
      </c>
      <c r="U5052" s="14">
        <f t="shared" si="1537"/>
        <v>0</v>
      </c>
      <c r="V5052" s="14">
        <f t="shared" si="1538"/>
        <v>0</v>
      </c>
      <c r="W5052" s="14">
        <f t="shared" si="1539"/>
        <v>0</v>
      </c>
      <c r="X5052" s="14">
        <f t="shared" si="1540"/>
        <v>220.8</v>
      </c>
      <c r="Y5052" s="14">
        <f t="shared" si="1541"/>
        <v>0</v>
      </c>
      <c r="Z5052" s="14">
        <f t="shared" si="1542"/>
        <v>0</v>
      </c>
      <c r="AA5052" s="14">
        <f t="shared" si="1543"/>
        <v>0</v>
      </c>
      <c r="AB5052" s="14">
        <f t="shared" si="1544"/>
        <v>0</v>
      </c>
      <c r="AC5052" s="15">
        <f t="shared" si="1545"/>
        <v>220.8</v>
      </c>
      <c r="AD5052" s="48"/>
    </row>
    <row r="5053" spans="1:30">
      <c r="A5053" s="99"/>
      <c r="B5053" s="87" t="s">
        <v>478</v>
      </c>
      <c r="C5053" s="21" t="s">
        <v>243</v>
      </c>
      <c r="D5053" s="12">
        <v>90</v>
      </c>
      <c r="E5053" s="12">
        <v>0</v>
      </c>
      <c r="F5053" s="12">
        <v>0</v>
      </c>
      <c r="G5053" s="12">
        <v>0</v>
      </c>
      <c r="H5053" s="12">
        <v>0</v>
      </c>
      <c r="I5053" s="13">
        <v>50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30"/>
        <v>180</v>
      </c>
      <c r="O5053" s="14">
        <f t="shared" si="1531"/>
        <v>0</v>
      </c>
      <c r="P5053" s="14">
        <f t="shared" si="1532"/>
        <v>0</v>
      </c>
      <c r="Q5053" s="14">
        <f t="shared" si="1533"/>
        <v>0</v>
      </c>
      <c r="R5053" s="14">
        <f t="shared" si="1534"/>
        <v>0</v>
      </c>
      <c r="S5053" s="14">
        <f t="shared" si="1535"/>
        <v>270</v>
      </c>
      <c r="T5053" s="14">
        <f t="shared" si="1536"/>
        <v>0</v>
      </c>
      <c r="U5053" s="14">
        <f t="shared" si="1537"/>
        <v>0</v>
      </c>
      <c r="V5053" s="14">
        <f t="shared" si="1538"/>
        <v>0</v>
      </c>
      <c r="W5053" s="14">
        <f t="shared" si="1539"/>
        <v>0</v>
      </c>
      <c r="X5053" s="14">
        <f t="shared" si="1540"/>
        <v>450</v>
      </c>
      <c r="Y5053" s="14">
        <f t="shared" si="1541"/>
        <v>0</v>
      </c>
      <c r="Z5053" s="14">
        <f t="shared" si="1542"/>
        <v>0</v>
      </c>
      <c r="AA5053" s="14">
        <f t="shared" si="1543"/>
        <v>0</v>
      </c>
      <c r="AB5053" s="14">
        <f t="shared" si="1544"/>
        <v>0</v>
      </c>
      <c r="AC5053" s="15">
        <f t="shared" si="1545"/>
        <v>450</v>
      </c>
      <c r="AD5053" s="48"/>
    </row>
    <row r="5054" spans="1:30">
      <c r="A5054" s="99"/>
      <c r="B5054" s="87" t="s">
        <v>479</v>
      </c>
      <c r="C5054" s="21" t="s">
        <v>243</v>
      </c>
      <c r="D5054" s="12">
        <v>69</v>
      </c>
      <c r="E5054" s="12">
        <v>0</v>
      </c>
      <c r="F5054" s="12">
        <v>0</v>
      </c>
      <c r="G5054" s="12">
        <v>0</v>
      </c>
      <c r="H5054" s="12">
        <v>0</v>
      </c>
      <c r="I5054" s="13">
        <v>20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30"/>
        <v>138</v>
      </c>
      <c r="O5054" s="14">
        <f t="shared" si="1531"/>
        <v>0</v>
      </c>
      <c r="P5054" s="14">
        <f t="shared" si="1532"/>
        <v>0</v>
      </c>
      <c r="Q5054" s="14">
        <f t="shared" si="1533"/>
        <v>0</v>
      </c>
      <c r="R5054" s="14">
        <f t="shared" si="1534"/>
        <v>0</v>
      </c>
      <c r="S5054" s="14">
        <f t="shared" si="1535"/>
        <v>82.8</v>
      </c>
      <c r="T5054" s="14">
        <f t="shared" si="1536"/>
        <v>0</v>
      </c>
      <c r="U5054" s="14">
        <f t="shared" si="1537"/>
        <v>0</v>
      </c>
      <c r="V5054" s="14">
        <f t="shared" si="1538"/>
        <v>0</v>
      </c>
      <c r="W5054" s="14">
        <f t="shared" si="1539"/>
        <v>0</v>
      </c>
      <c r="X5054" s="14">
        <f t="shared" si="1540"/>
        <v>220.8</v>
      </c>
      <c r="Y5054" s="14">
        <f t="shared" si="1541"/>
        <v>0</v>
      </c>
      <c r="Z5054" s="14">
        <f t="shared" si="1542"/>
        <v>0</v>
      </c>
      <c r="AA5054" s="14">
        <f t="shared" si="1543"/>
        <v>0</v>
      </c>
      <c r="AB5054" s="14">
        <f t="shared" si="1544"/>
        <v>0</v>
      </c>
      <c r="AC5054" s="15">
        <f t="shared" si="1545"/>
        <v>220.8</v>
      </c>
      <c r="AD5054" s="48"/>
    </row>
    <row r="5055" spans="1:30">
      <c r="A5055" s="99"/>
      <c r="B5055" s="87" t="s">
        <v>480</v>
      </c>
      <c r="C5055" s="21" t="s">
        <v>243</v>
      </c>
      <c r="D5055" s="12">
        <v>69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30"/>
        <v>138</v>
      </c>
      <c r="O5055" s="14">
        <f t="shared" si="1531"/>
        <v>0</v>
      </c>
      <c r="P5055" s="14">
        <f t="shared" si="1532"/>
        <v>0</v>
      </c>
      <c r="Q5055" s="14">
        <f t="shared" si="1533"/>
        <v>0</v>
      </c>
      <c r="R5055" s="14">
        <f t="shared" si="1534"/>
        <v>0</v>
      </c>
      <c r="S5055" s="14">
        <f t="shared" si="1535"/>
        <v>82.8</v>
      </c>
      <c r="T5055" s="14">
        <f t="shared" si="1536"/>
        <v>0</v>
      </c>
      <c r="U5055" s="14">
        <f t="shared" si="1537"/>
        <v>0</v>
      </c>
      <c r="V5055" s="14">
        <f t="shared" si="1538"/>
        <v>0</v>
      </c>
      <c r="W5055" s="14">
        <f t="shared" si="1539"/>
        <v>0</v>
      </c>
      <c r="X5055" s="14">
        <f t="shared" si="1540"/>
        <v>220.8</v>
      </c>
      <c r="Y5055" s="14">
        <f t="shared" si="1541"/>
        <v>0</v>
      </c>
      <c r="Z5055" s="14">
        <f t="shared" si="1542"/>
        <v>0</v>
      </c>
      <c r="AA5055" s="14">
        <f t="shared" si="1543"/>
        <v>0</v>
      </c>
      <c r="AB5055" s="14">
        <f t="shared" si="1544"/>
        <v>0</v>
      </c>
      <c r="AC5055" s="15">
        <f t="shared" si="1545"/>
        <v>220.8</v>
      </c>
      <c r="AD5055" s="48"/>
    </row>
    <row r="5056" spans="1:30">
      <c r="A5056" s="99"/>
      <c r="B5056" s="87" t="s">
        <v>481</v>
      </c>
      <c r="C5056" s="21" t="s">
        <v>243</v>
      </c>
      <c r="D5056" s="12">
        <v>81</v>
      </c>
      <c r="E5056" s="12">
        <v>0</v>
      </c>
      <c r="F5056" s="12">
        <v>0</v>
      </c>
      <c r="G5056" s="12">
        <v>0</v>
      </c>
      <c r="H5056" s="12">
        <v>0</v>
      </c>
      <c r="I5056" s="13">
        <v>21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30"/>
        <v>162</v>
      </c>
      <c r="O5056" s="14">
        <f t="shared" si="1531"/>
        <v>0</v>
      </c>
      <c r="P5056" s="14">
        <f t="shared" si="1532"/>
        <v>0</v>
      </c>
      <c r="Q5056" s="14">
        <f t="shared" si="1533"/>
        <v>0</v>
      </c>
      <c r="R5056" s="14">
        <f t="shared" si="1534"/>
        <v>0</v>
      </c>
      <c r="S5056" s="14">
        <f t="shared" si="1535"/>
        <v>102.06</v>
      </c>
      <c r="T5056" s="14">
        <f t="shared" si="1536"/>
        <v>0</v>
      </c>
      <c r="U5056" s="14">
        <f t="shared" si="1537"/>
        <v>0</v>
      </c>
      <c r="V5056" s="14">
        <f t="shared" si="1538"/>
        <v>0</v>
      </c>
      <c r="W5056" s="14">
        <f t="shared" si="1539"/>
        <v>0</v>
      </c>
      <c r="X5056" s="14">
        <f t="shared" si="1540"/>
        <v>264.06</v>
      </c>
      <c r="Y5056" s="14">
        <f t="shared" si="1541"/>
        <v>0</v>
      </c>
      <c r="Z5056" s="14">
        <f t="shared" si="1542"/>
        <v>0</v>
      </c>
      <c r="AA5056" s="14">
        <f t="shared" si="1543"/>
        <v>0</v>
      </c>
      <c r="AB5056" s="14">
        <f t="shared" si="1544"/>
        <v>0</v>
      </c>
      <c r="AC5056" s="15">
        <f t="shared" si="1545"/>
        <v>264.10000000000002</v>
      </c>
      <c r="AD5056" s="48"/>
    </row>
    <row r="5057" spans="1:30">
      <c r="A5057" s="99"/>
      <c r="B5057" s="87" t="s">
        <v>482</v>
      </c>
      <c r="C5057" s="21" t="s">
        <v>243</v>
      </c>
      <c r="D5057" s="12">
        <v>76</v>
      </c>
      <c r="E5057" s="12">
        <v>0</v>
      </c>
      <c r="F5057" s="12">
        <v>0</v>
      </c>
      <c r="G5057" s="12">
        <v>0</v>
      </c>
      <c r="H5057" s="12">
        <v>0</v>
      </c>
      <c r="I5057" s="13">
        <v>21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30"/>
        <v>152</v>
      </c>
      <c r="O5057" s="14">
        <f t="shared" si="1531"/>
        <v>0</v>
      </c>
      <c r="P5057" s="14">
        <f t="shared" si="1532"/>
        <v>0</v>
      </c>
      <c r="Q5057" s="14">
        <f t="shared" si="1533"/>
        <v>0</v>
      </c>
      <c r="R5057" s="14">
        <f t="shared" si="1534"/>
        <v>0</v>
      </c>
      <c r="S5057" s="14">
        <f t="shared" si="1535"/>
        <v>95.76</v>
      </c>
      <c r="T5057" s="14">
        <f t="shared" si="1536"/>
        <v>0</v>
      </c>
      <c r="U5057" s="14">
        <f t="shared" si="1537"/>
        <v>0</v>
      </c>
      <c r="V5057" s="14">
        <f t="shared" si="1538"/>
        <v>0</v>
      </c>
      <c r="W5057" s="14">
        <f t="shared" si="1539"/>
        <v>0</v>
      </c>
      <c r="X5057" s="14">
        <f t="shared" si="1540"/>
        <v>247.76</v>
      </c>
      <c r="Y5057" s="14">
        <f t="shared" si="1541"/>
        <v>0</v>
      </c>
      <c r="Z5057" s="14">
        <f t="shared" si="1542"/>
        <v>0</v>
      </c>
      <c r="AA5057" s="14">
        <f t="shared" si="1543"/>
        <v>0</v>
      </c>
      <c r="AB5057" s="14">
        <f t="shared" si="1544"/>
        <v>0</v>
      </c>
      <c r="AC5057" s="15">
        <f t="shared" si="1545"/>
        <v>247.8</v>
      </c>
      <c r="AD5057" s="48"/>
    </row>
    <row r="5058" spans="1:30">
      <c r="A5058" s="99"/>
      <c r="B5058" s="87" t="s">
        <v>483</v>
      </c>
      <c r="C5058" s="21" t="s">
        <v>243</v>
      </c>
      <c r="D5058" s="12">
        <v>72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30"/>
        <v>144</v>
      </c>
      <c r="O5058" s="14">
        <f t="shared" si="1531"/>
        <v>0</v>
      </c>
      <c r="P5058" s="14">
        <f t="shared" si="1532"/>
        <v>0</v>
      </c>
      <c r="Q5058" s="14">
        <f t="shared" si="1533"/>
        <v>0</v>
      </c>
      <c r="R5058" s="14">
        <f t="shared" si="1534"/>
        <v>0</v>
      </c>
      <c r="S5058" s="14">
        <f t="shared" si="1535"/>
        <v>86.399999999999991</v>
      </c>
      <c r="T5058" s="14">
        <f t="shared" si="1536"/>
        <v>0</v>
      </c>
      <c r="U5058" s="14">
        <f t="shared" si="1537"/>
        <v>0</v>
      </c>
      <c r="V5058" s="14">
        <f t="shared" si="1538"/>
        <v>0</v>
      </c>
      <c r="W5058" s="14">
        <f t="shared" si="1539"/>
        <v>0</v>
      </c>
      <c r="X5058" s="14">
        <f t="shared" si="1540"/>
        <v>230.39999999999998</v>
      </c>
      <c r="Y5058" s="14">
        <f t="shared" si="1541"/>
        <v>0</v>
      </c>
      <c r="Z5058" s="14">
        <f t="shared" si="1542"/>
        <v>0</v>
      </c>
      <c r="AA5058" s="14">
        <f t="shared" si="1543"/>
        <v>0</v>
      </c>
      <c r="AB5058" s="14">
        <f t="shared" si="1544"/>
        <v>0</v>
      </c>
      <c r="AC5058" s="15">
        <f t="shared" si="1545"/>
        <v>230.4</v>
      </c>
      <c r="AD5058" s="48"/>
    </row>
    <row r="5059" spans="1:30">
      <c r="A5059" s="99"/>
      <c r="B5059" s="87" t="s">
        <v>484</v>
      </c>
      <c r="C5059" s="21" t="s">
        <v>243</v>
      </c>
      <c r="D5059" s="12">
        <v>74</v>
      </c>
      <c r="E5059" s="12">
        <v>0</v>
      </c>
      <c r="F5059" s="12">
        <v>0</v>
      </c>
      <c r="G5059" s="12">
        <v>0</v>
      </c>
      <c r="H5059" s="12">
        <v>0</v>
      </c>
      <c r="I5059" s="13">
        <v>21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30"/>
        <v>148</v>
      </c>
      <c r="O5059" s="14">
        <f t="shared" si="1531"/>
        <v>0</v>
      </c>
      <c r="P5059" s="14">
        <f t="shared" si="1532"/>
        <v>0</v>
      </c>
      <c r="Q5059" s="14">
        <f t="shared" si="1533"/>
        <v>0</v>
      </c>
      <c r="R5059" s="14">
        <f t="shared" si="1534"/>
        <v>0</v>
      </c>
      <c r="S5059" s="14">
        <f t="shared" si="1535"/>
        <v>93.24</v>
      </c>
      <c r="T5059" s="14">
        <f t="shared" si="1536"/>
        <v>0</v>
      </c>
      <c r="U5059" s="14">
        <f t="shared" si="1537"/>
        <v>0</v>
      </c>
      <c r="V5059" s="14">
        <f t="shared" si="1538"/>
        <v>0</v>
      </c>
      <c r="W5059" s="14">
        <f t="shared" si="1539"/>
        <v>0</v>
      </c>
      <c r="X5059" s="14">
        <f t="shared" si="1540"/>
        <v>241.24</v>
      </c>
      <c r="Y5059" s="14">
        <f t="shared" si="1541"/>
        <v>0</v>
      </c>
      <c r="Z5059" s="14">
        <f t="shared" si="1542"/>
        <v>0</v>
      </c>
      <c r="AA5059" s="14">
        <f t="shared" si="1543"/>
        <v>0</v>
      </c>
      <c r="AB5059" s="14">
        <f t="shared" si="1544"/>
        <v>0</v>
      </c>
      <c r="AC5059" s="15">
        <f t="shared" si="1545"/>
        <v>241.2</v>
      </c>
      <c r="AD5059" s="48"/>
    </row>
    <row r="5060" spans="1:30">
      <c r="A5060" s="99"/>
      <c r="B5060" s="87" t="s">
        <v>487</v>
      </c>
      <c r="C5060" s="21" t="s">
        <v>243</v>
      </c>
      <c r="D5060" s="12">
        <v>84</v>
      </c>
      <c r="E5060" s="12">
        <v>0</v>
      </c>
      <c r="F5060" s="12">
        <v>0</v>
      </c>
      <c r="G5060" s="12">
        <v>0</v>
      </c>
      <c r="H5060" s="12">
        <v>0</v>
      </c>
      <c r="I5060" s="13">
        <v>28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30"/>
        <v>168</v>
      </c>
      <c r="O5060" s="14">
        <f t="shared" si="1531"/>
        <v>0</v>
      </c>
      <c r="P5060" s="14">
        <f t="shared" si="1532"/>
        <v>0</v>
      </c>
      <c r="Q5060" s="14">
        <f t="shared" si="1533"/>
        <v>0</v>
      </c>
      <c r="R5060" s="14">
        <f t="shared" si="1534"/>
        <v>0</v>
      </c>
      <c r="S5060" s="14">
        <f t="shared" si="1535"/>
        <v>141.12</v>
      </c>
      <c r="T5060" s="14">
        <f t="shared" si="1536"/>
        <v>0</v>
      </c>
      <c r="U5060" s="14">
        <f t="shared" si="1537"/>
        <v>0</v>
      </c>
      <c r="V5060" s="14">
        <f t="shared" si="1538"/>
        <v>0</v>
      </c>
      <c r="W5060" s="14">
        <f t="shared" si="1539"/>
        <v>0</v>
      </c>
      <c r="X5060" s="14">
        <f t="shared" si="1540"/>
        <v>309.12</v>
      </c>
      <c r="Y5060" s="14">
        <f t="shared" si="1541"/>
        <v>0</v>
      </c>
      <c r="Z5060" s="14">
        <f t="shared" si="1542"/>
        <v>0</v>
      </c>
      <c r="AA5060" s="14">
        <f t="shared" si="1543"/>
        <v>0</v>
      </c>
      <c r="AB5060" s="14">
        <f t="shared" si="1544"/>
        <v>0</v>
      </c>
      <c r="AC5060" s="15">
        <f t="shared" si="1545"/>
        <v>309.10000000000002</v>
      </c>
      <c r="AD5060" s="48"/>
    </row>
    <row r="5061" spans="1:30">
      <c r="A5061" s="99"/>
      <c r="B5061" s="87" t="s">
        <v>489</v>
      </c>
      <c r="C5061" s="21" t="s">
        <v>243</v>
      </c>
      <c r="D5061" s="12">
        <v>83</v>
      </c>
      <c r="E5061" s="12">
        <v>0</v>
      </c>
      <c r="F5061" s="12">
        <v>0</v>
      </c>
      <c r="G5061" s="12">
        <v>0</v>
      </c>
      <c r="H5061" s="12">
        <v>0</v>
      </c>
      <c r="I5061" s="13">
        <v>30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30"/>
        <v>166</v>
      </c>
      <c r="O5061" s="14">
        <f t="shared" si="1531"/>
        <v>0</v>
      </c>
      <c r="P5061" s="14">
        <f t="shared" si="1532"/>
        <v>0</v>
      </c>
      <c r="Q5061" s="14">
        <f t="shared" si="1533"/>
        <v>0</v>
      </c>
      <c r="R5061" s="14">
        <f t="shared" si="1534"/>
        <v>0</v>
      </c>
      <c r="S5061" s="14">
        <f t="shared" si="1535"/>
        <v>149.4</v>
      </c>
      <c r="T5061" s="14">
        <f t="shared" si="1536"/>
        <v>0</v>
      </c>
      <c r="U5061" s="14">
        <f t="shared" si="1537"/>
        <v>0</v>
      </c>
      <c r="V5061" s="14">
        <f t="shared" si="1538"/>
        <v>0</v>
      </c>
      <c r="W5061" s="14">
        <f t="shared" si="1539"/>
        <v>0</v>
      </c>
      <c r="X5061" s="14">
        <f t="shared" si="1540"/>
        <v>315.39999999999998</v>
      </c>
      <c r="Y5061" s="14">
        <f t="shared" si="1541"/>
        <v>0</v>
      </c>
      <c r="Z5061" s="14">
        <f t="shared" si="1542"/>
        <v>0</v>
      </c>
      <c r="AA5061" s="14">
        <f t="shared" si="1543"/>
        <v>0</v>
      </c>
      <c r="AB5061" s="14">
        <f t="shared" si="1544"/>
        <v>0</v>
      </c>
      <c r="AC5061" s="15">
        <f t="shared" si="1545"/>
        <v>315.39999999999998</v>
      </c>
      <c r="AD5061" s="48"/>
    </row>
    <row r="5062" spans="1:30">
      <c r="A5062" s="99"/>
      <c r="B5062" s="87" t="s">
        <v>490</v>
      </c>
      <c r="C5062" s="21" t="s">
        <v>243</v>
      </c>
      <c r="D5062" s="12">
        <v>79</v>
      </c>
      <c r="E5062" s="12">
        <v>0</v>
      </c>
      <c r="F5062" s="12">
        <v>0</v>
      </c>
      <c r="G5062" s="12">
        <v>0</v>
      </c>
      <c r="H5062" s="12">
        <v>0</v>
      </c>
      <c r="I5062" s="13">
        <v>29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30"/>
        <v>158</v>
      </c>
      <c r="O5062" s="14">
        <f t="shared" si="1531"/>
        <v>0</v>
      </c>
      <c r="P5062" s="14">
        <f t="shared" si="1532"/>
        <v>0</v>
      </c>
      <c r="Q5062" s="14">
        <f t="shared" si="1533"/>
        <v>0</v>
      </c>
      <c r="R5062" s="14">
        <f t="shared" si="1534"/>
        <v>0</v>
      </c>
      <c r="S5062" s="14">
        <f t="shared" si="1535"/>
        <v>137.46</v>
      </c>
      <c r="T5062" s="14">
        <f t="shared" si="1536"/>
        <v>0</v>
      </c>
      <c r="U5062" s="14">
        <f t="shared" si="1537"/>
        <v>0</v>
      </c>
      <c r="V5062" s="14">
        <f t="shared" si="1538"/>
        <v>0</v>
      </c>
      <c r="W5062" s="14">
        <f t="shared" si="1539"/>
        <v>0</v>
      </c>
      <c r="X5062" s="14">
        <f t="shared" si="1540"/>
        <v>295.46000000000004</v>
      </c>
      <c r="Y5062" s="14">
        <f t="shared" si="1541"/>
        <v>0</v>
      </c>
      <c r="Z5062" s="14">
        <f t="shared" si="1542"/>
        <v>0</v>
      </c>
      <c r="AA5062" s="14">
        <f t="shared" si="1543"/>
        <v>0</v>
      </c>
      <c r="AB5062" s="14">
        <f t="shared" si="1544"/>
        <v>0</v>
      </c>
      <c r="AC5062" s="15">
        <f t="shared" si="1545"/>
        <v>295.5</v>
      </c>
      <c r="AD5062" s="48"/>
    </row>
    <row r="5063" spans="1:30">
      <c r="A5063" s="99"/>
      <c r="B5063" s="87" t="s">
        <v>492</v>
      </c>
      <c r="C5063" s="21" t="s">
        <v>243</v>
      </c>
      <c r="D5063" s="12">
        <v>56</v>
      </c>
      <c r="E5063" s="12">
        <v>0</v>
      </c>
      <c r="F5063" s="12">
        <v>0</v>
      </c>
      <c r="G5063" s="12">
        <v>0</v>
      </c>
      <c r="H5063" s="12">
        <v>0</v>
      </c>
      <c r="I5063" s="13">
        <v>30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30"/>
        <v>112</v>
      </c>
      <c r="O5063" s="14">
        <f t="shared" si="1531"/>
        <v>0</v>
      </c>
      <c r="P5063" s="14">
        <f t="shared" si="1532"/>
        <v>0</v>
      </c>
      <c r="Q5063" s="14">
        <f t="shared" si="1533"/>
        <v>0</v>
      </c>
      <c r="R5063" s="14">
        <f t="shared" si="1534"/>
        <v>0</v>
      </c>
      <c r="S5063" s="14">
        <f t="shared" si="1535"/>
        <v>100.80000000000001</v>
      </c>
      <c r="T5063" s="14">
        <f t="shared" si="1536"/>
        <v>0</v>
      </c>
      <c r="U5063" s="14">
        <f t="shared" si="1537"/>
        <v>0</v>
      </c>
      <c r="V5063" s="14">
        <f t="shared" si="1538"/>
        <v>0</v>
      </c>
      <c r="W5063" s="14">
        <f t="shared" si="1539"/>
        <v>0</v>
      </c>
      <c r="X5063" s="14">
        <f t="shared" si="1540"/>
        <v>212.8</v>
      </c>
      <c r="Y5063" s="14">
        <f t="shared" si="1541"/>
        <v>0</v>
      </c>
      <c r="Z5063" s="14">
        <f t="shared" si="1542"/>
        <v>0</v>
      </c>
      <c r="AA5063" s="14">
        <f t="shared" si="1543"/>
        <v>0</v>
      </c>
      <c r="AB5063" s="14">
        <f t="shared" si="1544"/>
        <v>0</v>
      </c>
      <c r="AC5063" s="15">
        <f t="shared" si="1545"/>
        <v>212.8</v>
      </c>
      <c r="AD5063" s="48"/>
    </row>
    <row r="5064" spans="1:30">
      <c r="A5064" s="99"/>
      <c r="B5064" s="87" t="s">
        <v>496</v>
      </c>
      <c r="C5064" s="21" t="s">
        <v>243</v>
      </c>
      <c r="D5064" s="12">
        <v>108</v>
      </c>
      <c r="E5064" s="12">
        <v>0</v>
      </c>
      <c r="F5064" s="12">
        <v>0</v>
      </c>
      <c r="G5064" s="12">
        <v>0</v>
      </c>
      <c r="H5064" s="12">
        <v>0</v>
      </c>
      <c r="I5064" s="13">
        <v>50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30"/>
        <v>216</v>
      </c>
      <c r="O5064" s="14">
        <f t="shared" si="1531"/>
        <v>0</v>
      </c>
      <c r="P5064" s="14">
        <f t="shared" si="1532"/>
        <v>0</v>
      </c>
      <c r="Q5064" s="14">
        <f t="shared" si="1533"/>
        <v>0</v>
      </c>
      <c r="R5064" s="14">
        <f t="shared" si="1534"/>
        <v>0</v>
      </c>
      <c r="S5064" s="14">
        <f t="shared" si="1535"/>
        <v>324</v>
      </c>
      <c r="T5064" s="14">
        <f t="shared" si="1536"/>
        <v>0</v>
      </c>
      <c r="U5064" s="14">
        <f t="shared" si="1537"/>
        <v>0</v>
      </c>
      <c r="V5064" s="14">
        <f t="shared" si="1538"/>
        <v>0</v>
      </c>
      <c r="W5064" s="14">
        <f t="shared" si="1539"/>
        <v>0</v>
      </c>
      <c r="X5064" s="14">
        <f t="shared" si="1540"/>
        <v>540</v>
      </c>
      <c r="Y5064" s="14">
        <f t="shared" si="1541"/>
        <v>0</v>
      </c>
      <c r="Z5064" s="14">
        <f t="shared" si="1542"/>
        <v>0</v>
      </c>
      <c r="AA5064" s="14">
        <f t="shared" si="1543"/>
        <v>0</v>
      </c>
      <c r="AB5064" s="14">
        <f t="shared" si="1544"/>
        <v>0</v>
      </c>
      <c r="AC5064" s="15">
        <f t="shared" si="1545"/>
        <v>540</v>
      </c>
      <c r="AD5064" s="48"/>
    </row>
    <row r="5065" spans="1:30">
      <c r="A5065" s="99"/>
      <c r="B5065" s="87" t="s">
        <v>497</v>
      </c>
      <c r="C5065" s="21" t="s">
        <v>243</v>
      </c>
      <c r="D5065" s="12">
        <v>110</v>
      </c>
      <c r="E5065" s="12">
        <v>0</v>
      </c>
      <c r="F5065" s="12">
        <v>0</v>
      </c>
      <c r="G5065" s="12">
        <v>0</v>
      </c>
      <c r="H5065" s="12">
        <v>0</v>
      </c>
      <c r="I5065" s="13">
        <v>50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30"/>
        <v>220</v>
      </c>
      <c r="O5065" s="14">
        <f t="shared" si="1531"/>
        <v>0</v>
      </c>
      <c r="P5065" s="14">
        <f t="shared" si="1532"/>
        <v>0</v>
      </c>
      <c r="Q5065" s="14">
        <f t="shared" si="1533"/>
        <v>0</v>
      </c>
      <c r="R5065" s="14">
        <f t="shared" si="1534"/>
        <v>0</v>
      </c>
      <c r="S5065" s="14">
        <f t="shared" si="1535"/>
        <v>330</v>
      </c>
      <c r="T5065" s="14">
        <f t="shared" si="1536"/>
        <v>0</v>
      </c>
      <c r="U5065" s="14">
        <f t="shared" si="1537"/>
        <v>0</v>
      </c>
      <c r="V5065" s="14">
        <f t="shared" si="1538"/>
        <v>0</v>
      </c>
      <c r="W5065" s="14">
        <f t="shared" si="1539"/>
        <v>0</v>
      </c>
      <c r="X5065" s="14">
        <f t="shared" si="1540"/>
        <v>550</v>
      </c>
      <c r="Y5065" s="14">
        <f t="shared" si="1541"/>
        <v>0</v>
      </c>
      <c r="Z5065" s="14">
        <f t="shared" si="1542"/>
        <v>0</v>
      </c>
      <c r="AA5065" s="14">
        <f t="shared" si="1543"/>
        <v>0</v>
      </c>
      <c r="AB5065" s="14">
        <f t="shared" si="1544"/>
        <v>0</v>
      </c>
      <c r="AC5065" s="15">
        <f t="shared" si="1545"/>
        <v>550</v>
      </c>
      <c r="AD5065" s="48"/>
    </row>
    <row r="5066" spans="1:30">
      <c r="A5066" s="99"/>
      <c r="B5066" s="87" t="s">
        <v>498</v>
      </c>
      <c r="C5066" s="21" t="s">
        <v>243</v>
      </c>
      <c r="D5066" s="12">
        <v>76</v>
      </c>
      <c r="E5066" s="12">
        <v>0</v>
      </c>
      <c r="F5066" s="12">
        <v>0</v>
      </c>
      <c r="G5066" s="12">
        <v>0</v>
      </c>
      <c r="H5066" s="12">
        <v>0</v>
      </c>
      <c r="I5066" s="13">
        <v>29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30"/>
        <v>152</v>
      </c>
      <c r="O5066" s="14">
        <f t="shared" si="1531"/>
        <v>0</v>
      </c>
      <c r="P5066" s="14">
        <f t="shared" si="1532"/>
        <v>0</v>
      </c>
      <c r="Q5066" s="14">
        <f t="shared" si="1533"/>
        <v>0</v>
      </c>
      <c r="R5066" s="14">
        <f t="shared" si="1534"/>
        <v>0</v>
      </c>
      <c r="S5066" s="14">
        <f t="shared" si="1535"/>
        <v>132.24</v>
      </c>
      <c r="T5066" s="14">
        <f t="shared" si="1536"/>
        <v>0</v>
      </c>
      <c r="U5066" s="14">
        <f t="shared" si="1537"/>
        <v>0</v>
      </c>
      <c r="V5066" s="14">
        <f t="shared" si="1538"/>
        <v>0</v>
      </c>
      <c r="W5066" s="14">
        <f t="shared" si="1539"/>
        <v>0</v>
      </c>
      <c r="X5066" s="14">
        <f t="shared" si="1540"/>
        <v>284.24</v>
      </c>
      <c r="Y5066" s="14">
        <f t="shared" si="1541"/>
        <v>0</v>
      </c>
      <c r="Z5066" s="14">
        <f t="shared" si="1542"/>
        <v>0</v>
      </c>
      <c r="AA5066" s="14">
        <f t="shared" si="1543"/>
        <v>0</v>
      </c>
      <c r="AB5066" s="14">
        <f t="shared" si="1544"/>
        <v>0</v>
      </c>
      <c r="AC5066" s="15">
        <f t="shared" si="1545"/>
        <v>284.2</v>
      </c>
      <c r="AD5066" s="48"/>
    </row>
    <row r="5067" spans="1:30">
      <c r="A5067" s="99"/>
      <c r="B5067" s="87" t="s">
        <v>499</v>
      </c>
      <c r="C5067" s="21" t="s">
        <v>243</v>
      </c>
      <c r="D5067" s="12">
        <v>82</v>
      </c>
      <c r="E5067" s="12">
        <v>0</v>
      </c>
      <c r="F5067" s="12">
        <v>0</v>
      </c>
      <c r="G5067" s="12">
        <v>0</v>
      </c>
      <c r="H5067" s="12">
        <v>0</v>
      </c>
      <c r="I5067" s="13">
        <v>30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30"/>
        <v>164</v>
      </c>
      <c r="O5067" s="14">
        <f t="shared" si="1531"/>
        <v>0</v>
      </c>
      <c r="P5067" s="14">
        <f t="shared" si="1532"/>
        <v>0</v>
      </c>
      <c r="Q5067" s="14">
        <f t="shared" si="1533"/>
        <v>0</v>
      </c>
      <c r="R5067" s="14">
        <f t="shared" si="1534"/>
        <v>0</v>
      </c>
      <c r="S5067" s="14">
        <f t="shared" si="1535"/>
        <v>147.6</v>
      </c>
      <c r="T5067" s="14">
        <f t="shared" si="1536"/>
        <v>0</v>
      </c>
      <c r="U5067" s="14">
        <f t="shared" si="1537"/>
        <v>0</v>
      </c>
      <c r="V5067" s="14">
        <f t="shared" si="1538"/>
        <v>0</v>
      </c>
      <c r="W5067" s="14">
        <f t="shared" si="1539"/>
        <v>0</v>
      </c>
      <c r="X5067" s="14">
        <f t="shared" si="1540"/>
        <v>311.60000000000002</v>
      </c>
      <c r="Y5067" s="14">
        <f t="shared" si="1541"/>
        <v>0</v>
      </c>
      <c r="Z5067" s="14">
        <f t="shared" si="1542"/>
        <v>0</v>
      </c>
      <c r="AA5067" s="14">
        <f t="shared" si="1543"/>
        <v>0</v>
      </c>
      <c r="AB5067" s="14">
        <f t="shared" si="1544"/>
        <v>0</v>
      </c>
      <c r="AC5067" s="15">
        <f t="shared" si="1545"/>
        <v>311.60000000000002</v>
      </c>
      <c r="AD5067" s="48"/>
    </row>
    <row r="5068" spans="1:30">
      <c r="A5068" s="99"/>
      <c r="B5068" s="87" t="s">
        <v>502</v>
      </c>
      <c r="C5068" s="21" t="s">
        <v>243</v>
      </c>
      <c r="D5068" s="12">
        <v>88</v>
      </c>
      <c r="E5068" s="12">
        <v>0</v>
      </c>
      <c r="F5068" s="12">
        <v>0</v>
      </c>
      <c r="G5068" s="12">
        <v>0</v>
      </c>
      <c r="H5068" s="12">
        <v>0</v>
      </c>
      <c r="I5068" s="13">
        <v>30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30"/>
        <v>176</v>
      </c>
      <c r="O5068" s="14">
        <f t="shared" si="1531"/>
        <v>0</v>
      </c>
      <c r="P5068" s="14">
        <f t="shared" si="1532"/>
        <v>0</v>
      </c>
      <c r="Q5068" s="14">
        <f t="shared" si="1533"/>
        <v>0</v>
      </c>
      <c r="R5068" s="14">
        <f t="shared" si="1534"/>
        <v>0</v>
      </c>
      <c r="S5068" s="14">
        <f t="shared" si="1535"/>
        <v>158.4</v>
      </c>
      <c r="T5068" s="14">
        <f t="shared" si="1536"/>
        <v>0</v>
      </c>
      <c r="U5068" s="14">
        <f t="shared" si="1537"/>
        <v>0</v>
      </c>
      <c r="V5068" s="14">
        <f t="shared" si="1538"/>
        <v>0</v>
      </c>
      <c r="W5068" s="14">
        <f t="shared" si="1539"/>
        <v>0</v>
      </c>
      <c r="X5068" s="14">
        <f t="shared" si="1540"/>
        <v>334.4</v>
      </c>
      <c r="Y5068" s="14">
        <f t="shared" si="1541"/>
        <v>0</v>
      </c>
      <c r="Z5068" s="14">
        <f t="shared" si="1542"/>
        <v>0</v>
      </c>
      <c r="AA5068" s="14">
        <f t="shared" si="1543"/>
        <v>0</v>
      </c>
      <c r="AB5068" s="14">
        <f t="shared" si="1544"/>
        <v>0</v>
      </c>
      <c r="AC5068" s="15">
        <f t="shared" si="1545"/>
        <v>334.4</v>
      </c>
      <c r="AD5068" s="48"/>
    </row>
    <row r="5069" spans="1:30">
      <c r="A5069" s="99"/>
      <c r="B5069" s="87" t="s">
        <v>504</v>
      </c>
      <c r="C5069" s="21" t="s">
        <v>243</v>
      </c>
      <c r="D5069" s="12">
        <v>82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30"/>
        <v>164</v>
      </c>
      <c r="O5069" s="14">
        <f t="shared" si="1531"/>
        <v>0</v>
      </c>
      <c r="P5069" s="14">
        <f t="shared" si="1532"/>
        <v>0</v>
      </c>
      <c r="Q5069" s="14">
        <f t="shared" si="1533"/>
        <v>0</v>
      </c>
      <c r="R5069" s="14">
        <f t="shared" si="1534"/>
        <v>0</v>
      </c>
      <c r="S5069" s="14">
        <f t="shared" si="1535"/>
        <v>147.6</v>
      </c>
      <c r="T5069" s="14">
        <f t="shared" si="1536"/>
        <v>0</v>
      </c>
      <c r="U5069" s="14">
        <f t="shared" si="1537"/>
        <v>0</v>
      </c>
      <c r="V5069" s="14">
        <f t="shared" si="1538"/>
        <v>0</v>
      </c>
      <c r="W5069" s="14">
        <f t="shared" si="1539"/>
        <v>0</v>
      </c>
      <c r="X5069" s="14">
        <f t="shared" si="1540"/>
        <v>311.60000000000002</v>
      </c>
      <c r="Y5069" s="14">
        <f t="shared" si="1541"/>
        <v>0</v>
      </c>
      <c r="Z5069" s="14">
        <f t="shared" si="1542"/>
        <v>0</v>
      </c>
      <c r="AA5069" s="14">
        <f t="shared" si="1543"/>
        <v>0</v>
      </c>
      <c r="AB5069" s="14">
        <f t="shared" si="1544"/>
        <v>0</v>
      </c>
      <c r="AC5069" s="15">
        <f t="shared" si="1545"/>
        <v>311.60000000000002</v>
      </c>
      <c r="AD5069" s="48"/>
    </row>
    <row r="5070" spans="1:30">
      <c r="A5070" s="99"/>
      <c r="B5070" s="87" t="s">
        <v>506</v>
      </c>
      <c r="C5070" s="21" t="s">
        <v>243</v>
      </c>
      <c r="D5070" s="12">
        <v>77</v>
      </c>
      <c r="E5070" s="12">
        <v>0</v>
      </c>
      <c r="F5070" s="12">
        <v>0</v>
      </c>
      <c r="G5070" s="12">
        <v>0</v>
      </c>
      <c r="H5070" s="12">
        <v>0</v>
      </c>
      <c r="I5070" s="13">
        <v>29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30"/>
        <v>154</v>
      </c>
      <c r="O5070" s="14">
        <f t="shared" si="1531"/>
        <v>0</v>
      </c>
      <c r="P5070" s="14">
        <f t="shared" si="1532"/>
        <v>0</v>
      </c>
      <c r="Q5070" s="14">
        <f t="shared" si="1533"/>
        <v>0</v>
      </c>
      <c r="R5070" s="14">
        <f t="shared" si="1534"/>
        <v>0</v>
      </c>
      <c r="S5070" s="14">
        <f t="shared" si="1535"/>
        <v>133.97999999999999</v>
      </c>
      <c r="T5070" s="14">
        <f t="shared" si="1536"/>
        <v>0</v>
      </c>
      <c r="U5070" s="14">
        <f t="shared" si="1537"/>
        <v>0</v>
      </c>
      <c r="V5070" s="14">
        <f t="shared" si="1538"/>
        <v>0</v>
      </c>
      <c r="W5070" s="14">
        <f t="shared" si="1539"/>
        <v>0</v>
      </c>
      <c r="X5070" s="14">
        <f t="shared" si="1540"/>
        <v>287.98</v>
      </c>
      <c r="Y5070" s="14">
        <f t="shared" si="1541"/>
        <v>0</v>
      </c>
      <c r="Z5070" s="14">
        <f t="shared" si="1542"/>
        <v>0</v>
      </c>
      <c r="AA5070" s="14">
        <f t="shared" si="1543"/>
        <v>0</v>
      </c>
      <c r="AB5070" s="14">
        <f t="shared" si="1544"/>
        <v>0</v>
      </c>
      <c r="AC5070" s="15">
        <f t="shared" si="1545"/>
        <v>288</v>
      </c>
      <c r="AD5070" s="48"/>
    </row>
    <row r="5071" spans="1:30">
      <c r="A5071" s="99"/>
      <c r="B5071" s="87" t="s">
        <v>507</v>
      </c>
      <c r="C5071" s="21" t="s">
        <v>243</v>
      </c>
      <c r="D5071" s="12">
        <v>88</v>
      </c>
      <c r="E5071" s="12">
        <v>0</v>
      </c>
      <c r="F5071" s="12">
        <v>0</v>
      </c>
      <c r="G5071" s="12">
        <v>0</v>
      </c>
      <c r="H5071" s="12">
        <v>0</v>
      </c>
      <c r="I5071" s="13">
        <v>29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30"/>
        <v>176</v>
      </c>
      <c r="O5071" s="14">
        <f t="shared" si="1531"/>
        <v>0</v>
      </c>
      <c r="P5071" s="14">
        <f t="shared" si="1532"/>
        <v>0</v>
      </c>
      <c r="Q5071" s="14">
        <f t="shared" si="1533"/>
        <v>0</v>
      </c>
      <c r="R5071" s="14">
        <f t="shared" si="1534"/>
        <v>0</v>
      </c>
      <c r="S5071" s="14">
        <f t="shared" si="1535"/>
        <v>153.12</v>
      </c>
      <c r="T5071" s="14">
        <f t="shared" si="1536"/>
        <v>0</v>
      </c>
      <c r="U5071" s="14">
        <f t="shared" si="1537"/>
        <v>0</v>
      </c>
      <c r="V5071" s="14">
        <f t="shared" si="1538"/>
        <v>0</v>
      </c>
      <c r="W5071" s="14">
        <f t="shared" si="1539"/>
        <v>0</v>
      </c>
      <c r="X5071" s="14">
        <f t="shared" si="1540"/>
        <v>329.12</v>
      </c>
      <c r="Y5071" s="14">
        <f t="shared" si="1541"/>
        <v>0</v>
      </c>
      <c r="Z5071" s="14">
        <f t="shared" si="1542"/>
        <v>0</v>
      </c>
      <c r="AA5071" s="14">
        <f t="shared" si="1543"/>
        <v>0</v>
      </c>
      <c r="AB5071" s="14">
        <f t="shared" si="1544"/>
        <v>0</v>
      </c>
      <c r="AC5071" s="15">
        <f t="shared" si="1545"/>
        <v>329.1</v>
      </c>
      <c r="AD5071" s="48"/>
    </row>
    <row r="5072" spans="1:30">
      <c r="A5072" s="99"/>
      <c r="B5072" s="87" t="s">
        <v>508</v>
      </c>
      <c r="C5072" s="21" t="s">
        <v>243</v>
      </c>
      <c r="D5072" s="12">
        <v>94</v>
      </c>
      <c r="E5072" s="12">
        <v>0</v>
      </c>
      <c r="F5072" s="12">
        <v>0</v>
      </c>
      <c r="G5072" s="12">
        <v>0</v>
      </c>
      <c r="H5072" s="12">
        <v>0</v>
      </c>
      <c r="I5072" s="13">
        <v>30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30"/>
        <v>188</v>
      </c>
      <c r="O5072" s="14">
        <f t="shared" si="1531"/>
        <v>0</v>
      </c>
      <c r="P5072" s="14">
        <f t="shared" si="1532"/>
        <v>0</v>
      </c>
      <c r="Q5072" s="14">
        <f t="shared" si="1533"/>
        <v>0</v>
      </c>
      <c r="R5072" s="14">
        <f t="shared" si="1534"/>
        <v>0</v>
      </c>
      <c r="S5072" s="14">
        <f t="shared" si="1535"/>
        <v>169.2</v>
      </c>
      <c r="T5072" s="14">
        <f t="shared" si="1536"/>
        <v>0</v>
      </c>
      <c r="U5072" s="14">
        <f t="shared" si="1537"/>
        <v>0</v>
      </c>
      <c r="V5072" s="14">
        <f t="shared" si="1538"/>
        <v>0</v>
      </c>
      <c r="W5072" s="14">
        <f t="shared" si="1539"/>
        <v>0</v>
      </c>
      <c r="X5072" s="14">
        <f t="shared" si="1540"/>
        <v>357.2</v>
      </c>
      <c r="Y5072" s="14">
        <f t="shared" si="1541"/>
        <v>0</v>
      </c>
      <c r="Z5072" s="14">
        <f t="shared" si="1542"/>
        <v>0</v>
      </c>
      <c r="AA5072" s="14">
        <f t="shared" si="1543"/>
        <v>0</v>
      </c>
      <c r="AB5072" s="14">
        <f t="shared" si="1544"/>
        <v>0</v>
      </c>
      <c r="AC5072" s="15">
        <f t="shared" si="1545"/>
        <v>357.2</v>
      </c>
      <c r="AD5072" s="48"/>
    </row>
    <row r="5073" spans="1:30">
      <c r="A5073" s="99"/>
      <c r="B5073" s="87" t="s">
        <v>510</v>
      </c>
      <c r="C5073" s="21" t="s">
        <v>243</v>
      </c>
      <c r="D5073" s="12">
        <v>102</v>
      </c>
      <c r="E5073" s="12">
        <v>0</v>
      </c>
      <c r="F5073" s="12">
        <v>0</v>
      </c>
      <c r="G5073" s="12">
        <v>0</v>
      </c>
      <c r="H5073" s="12">
        <v>0</v>
      </c>
      <c r="I5073" s="13">
        <v>50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30"/>
        <v>204</v>
      </c>
      <c r="O5073" s="14">
        <f t="shared" si="1531"/>
        <v>0</v>
      </c>
      <c r="P5073" s="14">
        <f t="shared" si="1532"/>
        <v>0</v>
      </c>
      <c r="Q5073" s="14">
        <f t="shared" si="1533"/>
        <v>0</v>
      </c>
      <c r="R5073" s="14">
        <f t="shared" si="1534"/>
        <v>0</v>
      </c>
      <c r="S5073" s="14">
        <f t="shared" si="1535"/>
        <v>306</v>
      </c>
      <c r="T5073" s="14">
        <f t="shared" si="1536"/>
        <v>0</v>
      </c>
      <c r="U5073" s="14">
        <f t="shared" si="1537"/>
        <v>0</v>
      </c>
      <c r="V5073" s="14">
        <f t="shared" si="1538"/>
        <v>0</v>
      </c>
      <c r="W5073" s="14">
        <f t="shared" si="1539"/>
        <v>0</v>
      </c>
      <c r="X5073" s="14">
        <f t="shared" si="1540"/>
        <v>510</v>
      </c>
      <c r="Y5073" s="14">
        <f t="shared" si="1541"/>
        <v>0</v>
      </c>
      <c r="Z5073" s="14">
        <f t="shared" si="1542"/>
        <v>0</v>
      </c>
      <c r="AA5073" s="14">
        <f t="shared" si="1543"/>
        <v>0</v>
      </c>
      <c r="AB5073" s="14">
        <f t="shared" si="1544"/>
        <v>0</v>
      </c>
      <c r="AC5073" s="15">
        <f t="shared" si="1545"/>
        <v>510</v>
      </c>
      <c r="AD5073" s="48"/>
    </row>
    <row r="5074" spans="1:30">
      <c r="A5074" s="99"/>
      <c r="B5074" s="87" t="s">
        <v>512</v>
      </c>
      <c r="C5074" s="21" t="s">
        <v>243</v>
      </c>
      <c r="D5074" s="12">
        <v>88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30"/>
        <v>176</v>
      </c>
      <c r="O5074" s="14">
        <f t="shared" si="1531"/>
        <v>0</v>
      </c>
      <c r="P5074" s="14">
        <f t="shared" si="1532"/>
        <v>0</v>
      </c>
      <c r="Q5074" s="14">
        <f t="shared" si="1533"/>
        <v>0</v>
      </c>
      <c r="R5074" s="14">
        <f t="shared" si="1534"/>
        <v>0</v>
      </c>
      <c r="S5074" s="14">
        <f t="shared" si="1535"/>
        <v>158.4</v>
      </c>
      <c r="T5074" s="14">
        <f t="shared" si="1536"/>
        <v>0</v>
      </c>
      <c r="U5074" s="14">
        <f t="shared" si="1537"/>
        <v>0</v>
      </c>
      <c r="V5074" s="14">
        <f t="shared" si="1538"/>
        <v>0</v>
      </c>
      <c r="W5074" s="14">
        <f t="shared" si="1539"/>
        <v>0</v>
      </c>
      <c r="X5074" s="14">
        <f t="shared" si="1540"/>
        <v>334.4</v>
      </c>
      <c r="Y5074" s="14">
        <f t="shared" si="1541"/>
        <v>0</v>
      </c>
      <c r="Z5074" s="14">
        <f t="shared" si="1542"/>
        <v>0</v>
      </c>
      <c r="AA5074" s="14">
        <f t="shared" si="1543"/>
        <v>0</v>
      </c>
      <c r="AB5074" s="14">
        <f t="shared" si="1544"/>
        <v>0</v>
      </c>
      <c r="AC5074" s="15">
        <f t="shared" si="1545"/>
        <v>334.4</v>
      </c>
      <c r="AD5074" s="48"/>
    </row>
    <row r="5075" spans="1:30">
      <c r="A5075" s="99"/>
      <c r="B5075" s="87" t="s">
        <v>515</v>
      </c>
      <c r="C5075" s="21" t="s">
        <v>243</v>
      </c>
      <c r="D5075" s="12">
        <v>120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30"/>
        <v>240</v>
      </c>
      <c r="O5075" s="14">
        <f t="shared" si="1531"/>
        <v>0</v>
      </c>
      <c r="P5075" s="14">
        <f t="shared" si="1532"/>
        <v>0</v>
      </c>
      <c r="Q5075" s="14">
        <f t="shared" si="1533"/>
        <v>0</v>
      </c>
      <c r="R5075" s="14">
        <f t="shared" si="1534"/>
        <v>0</v>
      </c>
      <c r="S5075" s="14">
        <f t="shared" si="1535"/>
        <v>360</v>
      </c>
      <c r="T5075" s="14">
        <f t="shared" si="1536"/>
        <v>0</v>
      </c>
      <c r="U5075" s="14">
        <f t="shared" si="1537"/>
        <v>0</v>
      </c>
      <c r="V5075" s="14">
        <f t="shared" si="1538"/>
        <v>0</v>
      </c>
      <c r="W5075" s="14">
        <f t="shared" si="1539"/>
        <v>0</v>
      </c>
      <c r="X5075" s="14">
        <f t="shared" si="1540"/>
        <v>600</v>
      </c>
      <c r="Y5075" s="14">
        <f t="shared" si="1541"/>
        <v>0</v>
      </c>
      <c r="Z5075" s="14">
        <f t="shared" si="1542"/>
        <v>0</v>
      </c>
      <c r="AA5075" s="14">
        <f t="shared" si="1543"/>
        <v>0</v>
      </c>
      <c r="AB5075" s="14">
        <f t="shared" si="1544"/>
        <v>0</v>
      </c>
      <c r="AC5075" s="15">
        <f t="shared" si="1545"/>
        <v>600</v>
      </c>
      <c r="AD5075" s="48"/>
    </row>
    <row r="5076" spans="1:30">
      <c r="A5076" s="99"/>
      <c r="B5076" s="87" t="s">
        <v>516</v>
      </c>
      <c r="C5076" s="21" t="s">
        <v>243</v>
      </c>
      <c r="D5076" s="12">
        <v>120</v>
      </c>
      <c r="E5076" s="12">
        <v>0</v>
      </c>
      <c r="F5076" s="12">
        <v>0</v>
      </c>
      <c r="G5076" s="12">
        <v>0</v>
      </c>
      <c r="H5076" s="12">
        <v>0</v>
      </c>
      <c r="I5076" s="13">
        <v>50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30"/>
        <v>240</v>
      </c>
      <c r="O5076" s="14">
        <f t="shared" si="1531"/>
        <v>0</v>
      </c>
      <c r="P5076" s="14">
        <f t="shared" si="1532"/>
        <v>0</v>
      </c>
      <c r="Q5076" s="14">
        <f t="shared" si="1533"/>
        <v>0</v>
      </c>
      <c r="R5076" s="14">
        <f t="shared" si="1534"/>
        <v>0</v>
      </c>
      <c r="S5076" s="14">
        <f t="shared" si="1535"/>
        <v>360</v>
      </c>
      <c r="T5076" s="14">
        <f t="shared" si="1536"/>
        <v>0</v>
      </c>
      <c r="U5076" s="14">
        <f t="shared" si="1537"/>
        <v>0</v>
      </c>
      <c r="V5076" s="14">
        <f t="shared" si="1538"/>
        <v>0</v>
      </c>
      <c r="W5076" s="14">
        <f t="shared" si="1539"/>
        <v>0</v>
      </c>
      <c r="X5076" s="14">
        <f t="shared" si="1540"/>
        <v>600</v>
      </c>
      <c r="Y5076" s="14">
        <f t="shared" si="1541"/>
        <v>0</v>
      </c>
      <c r="Z5076" s="14">
        <f t="shared" si="1542"/>
        <v>0</v>
      </c>
      <c r="AA5076" s="14">
        <f t="shared" si="1543"/>
        <v>0</v>
      </c>
      <c r="AB5076" s="14">
        <f t="shared" si="1544"/>
        <v>0</v>
      </c>
      <c r="AC5076" s="15">
        <f t="shared" si="1545"/>
        <v>600</v>
      </c>
      <c r="AD5076" s="48"/>
    </row>
    <row r="5077" spans="1:30">
      <c r="A5077" s="99"/>
      <c r="B5077" s="87" t="s">
        <v>521</v>
      </c>
      <c r="C5077" s="21" t="s">
        <v>243</v>
      </c>
      <c r="D5077" s="12">
        <v>122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30"/>
        <v>244</v>
      </c>
      <c r="O5077" s="14">
        <f t="shared" si="1531"/>
        <v>0</v>
      </c>
      <c r="P5077" s="14">
        <f t="shared" si="1532"/>
        <v>0</v>
      </c>
      <c r="Q5077" s="14">
        <f t="shared" si="1533"/>
        <v>0</v>
      </c>
      <c r="R5077" s="14">
        <f t="shared" si="1534"/>
        <v>0</v>
      </c>
      <c r="S5077" s="14">
        <f t="shared" si="1535"/>
        <v>439.2</v>
      </c>
      <c r="T5077" s="14">
        <f t="shared" si="1536"/>
        <v>0</v>
      </c>
      <c r="U5077" s="14">
        <f t="shared" si="1537"/>
        <v>0</v>
      </c>
      <c r="V5077" s="14">
        <f t="shared" si="1538"/>
        <v>0</v>
      </c>
      <c r="W5077" s="14">
        <f t="shared" si="1539"/>
        <v>0</v>
      </c>
      <c r="X5077" s="14">
        <f t="shared" si="1540"/>
        <v>683.2</v>
      </c>
      <c r="Y5077" s="14">
        <f t="shared" si="1541"/>
        <v>0</v>
      </c>
      <c r="Z5077" s="14">
        <f t="shared" si="1542"/>
        <v>0</v>
      </c>
      <c r="AA5077" s="14">
        <f t="shared" si="1543"/>
        <v>0</v>
      </c>
      <c r="AB5077" s="14">
        <f t="shared" si="1544"/>
        <v>0</v>
      </c>
      <c r="AC5077" s="15">
        <f t="shared" si="1545"/>
        <v>683.2</v>
      </c>
      <c r="AD5077" s="48"/>
    </row>
    <row r="5078" spans="1:30">
      <c r="A5078" s="99"/>
      <c r="B5078" s="87" t="s">
        <v>523</v>
      </c>
      <c r="C5078" s="21" t="s">
        <v>243</v>
      </c>
      <c r="D5078" s="12">
        <v>108</v>
      </c>
      <c r="E5078" s="12">
        <v>0</v>
      </c>
      <c r="F5078" s="12">
        <v>0</v>
      </c>
      <c r="G5078" s="12">
        <v>0</v>
      </c>
      <c r="H5078" s="12">
        <v>0</v>
      </c>
      <c r="I5078" s="13">
        <v>50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30"/>
        <v>216</v>
      </c>
      <c r="O5078" s="14">
        <f t="shared" si="1531"/>
        <v>0</v>
      </c>
      <c r="P5078" s="14">
        <f t="shared" si="1532"/>
        <v>0</v>
      </c>
      <c r="Q5078" s="14">
        <f t="shared" si="1533"/>
        <v>0</v>
      </c>
      <c r="R5078" s="14">
        <f t="shared" si="1534"/>
        <v>0</v>
      </c>
      <c r="S5078" s="14">
        <f t="shared" si="1535"/>
        <v>324</v>
      </c>
      <c r="T5078" s="14">
        <f t="shared" si="1536"/>
        <v>0</v>
      </c>
      <c r="U5078" s="14">
        <f t="shared" si="1537"/>
        <v>0</v>
      </c>
      <c r="V5078" s="14">
        <f t="shared" si="1538"/>
        <v>0</v>
      </c>
      <c r="W5078" s="14">
        <f t="shared" si="1539"/>
        <v>0</v>
      </c>
      <c r="X5078" s="14">
        <f t="shared" si="1540"/>
        <v>540</v>
      </c>
      <c r="Y5078" s="14">
        <f t="shared" si="1541"/>
        <v>0</v>
      </c>
      <c r="Z5078" s="14">
        <f t="shared" si="1542"/>
        <v>0</v>
      </c>
      <c r="AA5078" s="14">
        <f t="shared" si="1543"/>
        <v>0</v>
      </c>
      <c r="AB5078" s="14">
        <f t="shared" si="1544"/>
        <v>0</v>
      </c>
      <c r="AC5078" s="15">
        <f t="shared" si="1545"/>
        <v>540</v>
      </c>
      <c r="AD5078" s="48"/>
    </row>
    <row r="5079" spans="1:30">
      <c r="A5079" s="99"/>
      <c r="B5079" s="87" t="s">
        <v>353</v>
      </c>
      <c r="C5079" s="21" t="s">
        <v>243</v>
      </c>
      <c r="D5079" s="12">
        <v>112</v>
      </c>
      <c r="E5079" s="12">
        <v>0</v>
      </c>
      <c r="F5079" s="12">
        <v>0</v>
      </c>
      <c r="G5079" s="12">
        <v>0</v>
      </c>
      <c r="H5079" s="12">
        <v>0</v>
      </c>
      <c r="I5079" s="13">
        <v>80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30"/>
        <v>224</v>
      </c>
      <c r="O5079" s="14">
        <f t="shared" si="1531"/>
        <v>0</v>
      </c>
      <c r="P5079" s="14">
        <f t="shared" si="1532"/>
        <v>0</v>
      </c>
      <c r="Q5079" s="14">
        <f t="shared" si="1533"/>
        <v>0</v>
      </c>
      <c r="R5079" s="14">
        <f t="shared" si="1534"/>
        <v>0</v>
      </c>
      <c r="S5079" s="14">
        <f t="shared" si="1535"/>
        <v>537.6</v>
      </c>
      <c r="T5079" s="14">
        <f t="shared" si="1536"/>
        <v>0</v>
      </c>
      <c r="U5079" s="14">
        <f t="shared" si="1537"/>
        <v>0</v>
      </c>
      <c r="V5079" s="14">
        <f t="shared" si="1538"/>
        <v>0</v>
      </c>
      <c r="W5079" s="14">
        <f t="shared" si="1539"/>
        <v>0</v>
      </c>
      <c r="X5079" s="14">
        <f t="shared" si="1540"/>
        <v>761.6</v>
      </c>
      <c r="Y5079" s="14">
        <f t="shared" si="1541"/>
        <v>0</v>
      </c>
      <c r="Z5079" s="14">
        <f t="shared" si="1542"/>
        <v>0</v>
      </c>
      <c r="AA5079" s="14">
        <f t="shared" si="1543"/>
        <v>0</v>
      </c>
      <c r="AB5079" s="14">
        <f t="shared" si="1544"/>
        <v>0</v>
      </c>
      <c r="AC5079" s="15">
        <f t="shared" si="1545"/>
        <v>761.6</v>
      </c>
      <c r="AD5079" s="48"/>
    </row>
    <row r="5080" spans="1:30">
      <c r="A5080" s="99"/>
      <c r="B5080" s="87" t="s">
        <v>526</v>
      </c>
      <c r="C5080" s="21" t="s">
        <v>243</v>
      </c>
      <c r="D5080" s="12">
        <v>112</v>
      </c>
      <c r="E5080" s="12">
        <v>0</v>
      </c>
      <c r="F5080" s="12">
        <v>0</v>
      </c>
      <c r="G5080" s="12">
        <v>0</v>
      </c>
      <c r="H5080" s="12">
        <v>0</v>
      </c>
      <c r="I5080" s="13">
        <v>100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30"/>
        <v>224</v>
      </c>
      <c r="O5080" s="14">
        <f t="shared" si="1531"/>
        <v>0</v>
      </c>
      <c r="P5080" s="14">
        <f t="shared" si="1532"/>
        <v>0</v>
      </c>
      <c r="Q5080" s="14">
        <f t="shared" si="1533"/>
        <v>0</v>
      </c>
      <c r="R5080" s="14">
        <f t="shared" si="1534"/>
        <v>0</v>
      </c>
      <c r="S5080" s="14">
        <f t="shared" si="1535"/>
        <v>672.00000000000011</v>
      </c>
      <c r="T5080" s="14">
        <f t="shared" si="1536"/>
        <v>0</v>
      </c>
      <c r="U5080" s="14">
        <f t="shared" si="1537"/>
        <v>0</v>
      </c>
      <c r="V5080" s="14">
        <f t="shared" si="1538"/>
        <v>0</v>
      </c>
      <c r="W5080" s="14">
        <f t="shared" si="1539"/>
        <v>0</v>
      </c>
      <c r="X5080" s="14">
        <f t="shared" si="1540"/>
        <v>896.00000000000011</v>
      </c>
      <c r="Y5080" s="14">
        <f t="shared" si="1541"/>
        <v>0</v>
      </c>
      <c r="Z5080" s="14">
        <f t="shared" si="1542"/>
        <v>0</v>
      </c>
      <c r="AA5080" s="14">
        <f t="shared" si="1543"/>
        <v>0</v>
      </c>
      <c r="AB5080" s="14">
        <f t="shared" si="1544"/>
        <v>0</v>
      </c>
      <c r="AC5080" s="15">
        <f t="shared" si="1545"/>
        <v>896</v>
      </c>
      <c r="AD5080" s="48"/>
    </row>
    <row r="5081" spans="1:30">
      <c r="A5081" s="99"/>
      <c r="B5081" s="87" t="s">
        <v>317</v>
      </c>
      <c r="C5081" s="21" t="s">
        <v>243</v>
      </c>
      <c r="D5081" s="12">
        <v>108</v>
      </c>
      <c r="E5081" s="12">
        <v>0</v>
      </c>
      <c r="F5081" s="12">
        <v>0</v>
      </c>
      <c r="G5081" s="12">
        <v>0</v>
      </c>
      <c r="H5081" s="12">
        <v>0</v>
      </c>
      <c r="I5081" s="13">
        <v>60</v>
      </c>
      <c r="J5081" s="13">
        <v>0</v>
      </c>
      <c r="K5081" s="13">
        <v>0</v>
      </c>
      <c r="L5081" s="13">
        <v>0</v>
      </c>
      <c r="M5081" s="13">
        <v>0</v>
      </c>
      <c r="N5081" s="14">
        <f>D5081*$D$3</f>
        <v>216</v>
      </c>
      <c r="O5081" s="14">
        <f>E5081*$E$3</f>
        <v>0</v>
      </c>
      <c r="P5081" s="14">
        <f>F5081*$F$3</f>
        <v>0</v>
      </c>
      <c r="Q5081" s="14">
        <f>G5081*$G$3</f>
        <v>0</v>
      </c>
      <c r="R5081" s="14">
        <f>H5081*$H$3</f>
        <v>0</v>
      </c>
      <c r="S5081" s="14">
        <f>(N5081/100)*(I5081*$I$3)+(N5081/100)*(J5081*$J$3)</f>
        <v>388.8</v>
      </c>
      <c r="T5081" s="14">
        <f>(O5081/100)*(K5081*$K$3)</f>
        <v>0</v>
      </c>
      <c r="U5081" s="14">
        <f>(P5081/100)*(K5081*$K$3)+(P5081/100)*(L5081*$L$3)</f>
        <v>0</v>
      </c>
      <c r="V5081" s="14">
        <f>(Q5081/100)*(L5081*$L$3)</f>
        <v>0</v>
      </c>
      <c r="W5081" s="14">
        <f>(R5081/100)*(K5081*$K$3)+(R5081/100)*(L5081*$L$3)</f>
        <v>0</v>
      </c>
      <c r="X5081" s="14">
        <f>N5081+S5081</f>
        <v>604.79999999999995</v>
      </c>
      <c r="Y5081" s="14">
        <f>O5081+T5081</f>
        <v>0</v>
      </c>
      <c r="Z5081" s="14">
        <f>P5081+U5081</f>
        <v>0</v>
      </c>
      <c r="AA5081" s="14">
        <f>Q5081+V5081</f>
        <v>0</v>
      </c>
      <c r="AB5081" s="14">
        <f>R5081+W5081</f>
        <v>0</v>
      </c>
      <c r="AC5081" s="15">
        <f>ROUND(X5081+Y5081+Z5081+AA5081+AB5081,1)</f>
        <v>604.79999999999995</v>
      </c>
      <c r="AD5081" s="48"/>
    </row>
    <row r="5082" spans="1:30">
      <c r="A5082" s="99"/>
      <c r="B5082" s="87" t="s">
        <v>870</v>
      </c>
      <c r="C5082" s="21" t="s">
        <v>243</v>
      </c>
      <c r="D5082" s="12">
        <v>110</v>
      </c>
      <c r="E5082" s="12">
        <v>0</v>
      </c>
      <c r="F5082" s="12">
        <v>0</v>
      </c>
      <c r="G5082" s="12">
        <v>0</v>
      </c>
      <c r="H5082" s="12">
        <v>0</v>
      </c>
      <c r="I5082" s="13">
        <v>60</v>
      </c>
      <c r="J5082" s="13">
        <v>20</v>
      </c>
      <c r="K5082" s="13">
        <v>0</v>
      </c>
      <c r="L5082" s="13">
        <v>0</v>
      </c>
      <c r="M5082" s="13">
        <v>0</v>
      </c>
      <c r="N5082" s="14">
        <f t="shared" ref="N5082" si="1546">D5082*$D$3</f>
        <v>220</v>
      </c>
      <c r="O5082" s="14">
        <f t="shared" ref="O5082" si="1547">E5082*$E$3</f>
        <v>0</v>
      </c>
      <c r="P5082" s="14">
        <f t="shared" ref="P5082" si="1548">F5082*$F$3</f>
        <v>0</v>
      </c>
      <c r="Q5082" s="14">
        <f t="shared" ref="Q5082" si="1549">G5082*$G$3</f>
        <v>0</v>
      </c>
      <c r="R5082" s="14">
        <f t="shared" ref="R5082" si="1550">H5082*$H$3</f>
        <v>0</v>
      </c>
      <c r="S5082" s="14">
        <f t="shared" ref="S5082" si="1551">(N5082/100)*(I5082*$I$3)+(N5082/100)*(J5082*$J$3)</f>
        <v>528</v>
      </c>
      <c r="T5082" s="14">
        <f t="shared" ref="T5082" si="1552">(O5082/100)*(K5082*$K$3)</f>
        <v>0</v>
      </c>
      <c r="U5082" s="14">
        <f t="shared" ref="U5082" si="1553">(P5082/100)*(K5082*$K$3)+(P5082/100)*(L5082*$L$3)</f>
        <v>0</v>
      </c>
      <c r="V5082" s="14">
        <f t="shared" ref="V5082" si="1554">(Q5082/100)*(L5082*$L$3)</f>
        <v>0</v>
      </c>
      <c r="W5082" s="14">
        <f t="shared" ref="W5082" si="1555">(R5082/100)*(K5082*$K$3)+(R5082/100)*(L5082*$L$3)</f>
        <v>0</v>
      </c>
      <c r="X5082" s="14">
        <f t="shared" ref="X5082" si="1556">N5082+S5082</f>
        <v>748</v>
      </c>
      <c r="Y5082" s="14">
        <f t="shared" ref="Y5082" si="1557">O5082+T5082</f>
        <v>0</v>
      </c>
      <c r="Z5082" s="14">
        <f t="shared" ref="Z5082" si="1558">P5082+U5082</f>
        <v>0</v>
      </c>
      <c r="AA5082" s="14">
        <f t="shared" ref="AA5082" si="1559">Q5082+V5082</f>
        <v>0</v>
      </c>
      <c r="AB5082" s="14">
        <f t="shared" ref="AB5082" si="1560">R5082+W5082</f>
        <v>0</v>
      </c>
      <c r="AC5082" s="15">
        <f t="shared" ref="AC5082" si="1561">ROUND(X5082+Y5082+Z5082+AA5082+AB5082,1)</f>
        <v>748</v>
      </c>
      <c r="AD5082" s="48"/>
    </row>
    <row r="5083" spans="1:30">
      <c r="A5083" s="99"/>
      <c r="B5083" s="87" t="s">
        <v>871</v>
      </c>
      <c r="C5083" s="21" t="s">
        <v>243</v>
      </c>
      <c r="D5083" s="12">
        <v>60</v>
      </c>
      <c r="E5083" s="12">
        <v>0</v>
      </c>
      <c r="F5083" s="12">
        <v>80</v>
      </c>
      <c r="G5083" s="12">
        <v>0</v>
      </c>
      <c r="H5083" s="12">
        <v>0</v>
      </c>
      <c r="I5083" s="13">
        <v>10</v>
      </c>
      <c r="J5083" s="13">
        <v>10</v>
      </c>
      <c r="K5083" s="13">
        <v>20</v>
      </c>
      <c r="L5083" s="13">
        <v>20</v>
      </c>
      <c r="M5083" s="13">
        <v>0</v>
      </c>
      <c r="N5083" s="14">
        <f t="shared" ref="N5083" si="1562">D5083*$D$3</f>
        <v>120</v>
      </c>
      <c r="O5083" s="14">
        <f t="shared" ref="O5083" si="1563">E5083*$E$3</f>
        <v>0</v>
      </c>
      <c r="P5083" s="14">
        <f t="shared" ref="P5083" si="1564">F5083*$F$3</f>
        <v>160</v>
      </c>
      <c r="Q5083" s="14">
        <f t="shared" ref="Q5083" si="1565">G5083*$G$3</f>
        <v>0</v>
      </c>
      <c r="R5083" s="14">
        <f t="shared" ref="R5083" si="1566">H5083*$H$3</f>
        <v>0</v>
      </c>
      <c r="S5083" s="14">
        <f t="shared" ref="S5083" si="1567">(N5083/100)*(I5083*$I$3)+(N5083/100)*(J5083*$J$3)</f>
        <v>72</v>
      </c>
      <c r="T5083" s="14">
        <f t="shared" ref="T5083" si="1568">(O5083/100)*(K5083*$K$3)</f>
        <v>0</v>
      </c>
      <c r="U5083" s="14">
        <f t="shared" ref="U5083" si="1569">(P5083/100)*(K5083*$K$3)+(P5083/100)*(L5083*$L$3)</f>
        <v>192</v>
      </c>
      <c r="V5083" s="14">
        <f t="shared" ref="V5083" si="1570">(Q5083/100)*(L5083*$L$3)</f>
        <v>0</v>
      </c>
      <c r="W5083" s="14">
        <f t="shared" ref="W5083" si="1571">(R5083/100)*(K5083*$K$3)+(R5083/100)*(L5083*$L$3)</f>
        <v>0</v>
      </c>
      <c r="X5083" s="14">
        <f t="shared" ref="X5083" si="1572">N5083+S5083</f>
        <v>192</v>
      </c>
      <c r="Y5083" s="14">
        <f t="shared" ref="Y5083" si="1573">O5083+T5083</f>
        <v>0</v>
      </c>
      <c r="Z5083" s="14">
        <f t="shared" ref="Z5083" si="1574">P5083+U5083</f>
        <v>352</v>
      </c>
      <c r="AA5083" s="14">
        <f t="shared" ref="AA5083" si="1575">Q5083+V5083</f>
        <v>0</v>
      </c>
      <c r="AB5083" s="14">
        <f t="shared" ref="AB5083" si="1576">R5083+W5083</f>
        <v>0</v>
      </c>
      <c r="AC5083" s="15">
        <f t="shared" ref="AC5083" si="1577">ROUND(X5083+Y5083+Z5083+AA5083+AB5083,1)</f>
        <v>544</v>
      </c>
      <c r="AD5083" s="48"/>
    </row>
    <row r="5084" spans="1:30">
      <c r="A5084" s="99"/>
      <c r="B5084" s="94" t="s">
        <v>527</v>
      </c>
      <c r="C5084" s="21" t="s">
        <v>241</v>
      </c>
      <c r="D5084" s="12">
        <v>76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ref="N5084:N5107" si="1578">D5084*$D$3</f>
        <v>152</v>
      </c>
      <c r="O5084" s="14">
        <f t="shared" ref="O5084:O5107" si="1579">E5084*$E$3</f>
        <v>0</v>
      </c>
      <c r="P5084" s="14">
        <f t="shared" ref="P5084:P5107" si="1580">F5084*$F$3</f>
        <v>0</v>
      </c>
      <c r="Q5084" s="14">
        <f t="shared" ref="Q5084:Q5107" si="1581">G5084*$G$3</f>
        <v>0</v>
      </c>
      <c r="R5084" s="14">
        <f t="shared" ref="R5084:R5107" si="1582">H5084*$H$3</f>
        <v>0</v>
      </c>
      <c r="S5084" s="14">
        <f t="shared" ref="S5084:S5107" si="1583">(N5084/100)*(I5084*$I$3)+(N5084/100)*(J5084*$J$3)</f>
        <v>95.76</v>
      </c>
      <c r="T5084" s="14">
        <f t="shared" ref="T5084:T5107" si="1584">(O5084/100)*(K5084*$K$3)</f>
        <v>0</v>
      </c>
      <c r="U5084" s="14">
        <f t="shared" ref="U5084:U5107" si="1585">(P5084/100)*(K5084*$K$3)+(P5084/100)*(L5084*$L$3)</f>
        <v>0</v>
      </c>
      <c r="V5084" s="14">
        <f t="shared" ref="V5084:V5107" si="1586">(Q5084/100)*(L5084*$L$3)</f>
        <v>0</v>
      </c>
      <c r="W5084" s="14">
        <f t="shared" ref="W5084:W5107" si="1587">(R5084/100)*(K5084*$K$3)+(R5084/100)*(L5084*$L$3)</f>
        <v>0</v>
      </c>
      <c r="X5084" s="14">
        <f t="shared" ref="X5084:X5107" si="1588">N5084+S5084</f>
        <v>247.76</v>
      </c>
      <c r="Y5084" s="14">
        <f t="shared" ref="Y5084:Y5107" si="1589">O5084+T5084</f>
        <v>0</v>
      </c>
      <c r="Z5084" s="14">
        <f t="shared" ref="Z5084:Z5107" si="1590">P5084+U5084</f>
        <v>0</v>
      </c>
      <c r="AA5084" s="14">
        <f t="shared" ref="AA5084:AA5107" si="1591">Q5084+V5084</f>
        <v>0</v>
      </c>
      <c r="AB5084" s="14">
        <f t="shared" ref="AB5084:AB5107" si="1592">R5084+W5084</f>
        <v>0</v>
      </c>
      <c r="AC5084" s="15">
        <f t="shared" ref="AC5084:AC5107" si="1593">ROUND(X5084+Y5084+Z5084+AA5084+AB5084,1)</f>
        <v>247.8</v>
      </c>
      <c r="AD5084" s="48"/>
    </row>
    <row r="5085" spans="1:30">
      <c r="A5085" s="99"/>
      <c r="B5085" s="95" t="s">
        <v>472</v>
      </c>
      <c r="C5085" s="21" t="s">
        <v>341</v>
      </c>
      <c r="D5085" s="12">
        <v>125</v>
      </c>
      <c r="E5085" s="12">
        <v>0</v>
      </c>
      <c r="F5085" s="12">
        <v>0</v>
      </c>
      <c r="G5085" s="12">
        <v>0</v>
      </c>
      <c r="H5085" s="12">
        <v>0</v>
      </c>
      <c r="I5085" s="13">
        <v>37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578"/>
        <v>250</v>
      </c>
      <c r="O5085" s="14">
        <f t="shared" si="1579"/>
        <v>0</v>
      </c>
      <c r="P5085" s="14">
        <f t="shared" si="1580"/>
        <v>0</v>
      </c>
      <c r="Q5085" s="14">
        <f t="shared" si="1581"/>
        <v>0</v>
      </c>
      <c r="R5085" s="14">
        <f t="shared" si="1582"/>
        <v>0</v>
      </c>
      <c r="S5085" s="14">
        <f t="shared" si="1583"/>
        <v>277.5</v>
      </c>
      <c r="T5085" s="14">
        <f t="shared" si="1584"/>
        <v>0</v>
      </c>
      <c r="U5085" s="14">
        <f t="shared" si="1585"/>
        <v>0</v>
      </c>
      <c r="V5085" s="14">
        <f t="shared" si="1586"/>
        <v>0</v>
      </c>
      <c r="W5085" s="14">
        <f t="shared" si="1587"/>
        <v>0</v>
      </c>
      <c r="X5085" s="14">
        <f t="shared" si="1588"/>
        <v>527.5</v>
      </c>
      <c r="Y5085" s="14">
        <f t="shared" si="1589"/>
        <v>0</v>
      </c>
      <c r="Z5085" s="14">
        <f t="shared" si="1590"/>
        <v>0</v>
      </c>
      <c r="AA5085" s="14">
        <f t="shared" si="1591"/>
        <v>0</v>
      </c>
      <c r="AB5085" s="14">
        <f t="shared" si="1592"/>
        <v>0</v>
      </c>
      <c r="AC5085" s="15">
        <f t="shared" si="1593"/>
        <v>527.5</v>
      </c>
      <c r="AD5085" s="48"/>
    </row>
    <row r="5086" spans="1:30">
      <c r="A5086" s="99"/>
      <c r="B5086" s="91" t="s">
        <v>485</v>
      </c>
      <c r="C5086" s="21" t="s">
        <v>241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21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8"/>
        <v>144</v>
      </c>
      <c r="O5086" s="14">
        <f t="shared" si="1579"/>
        <v>0</v>
      </c>
      <c r="P5086" s="14">
        <f t="shared" si="1580"/>
        <v>0</v>
      </c>
      <c r="Q5086" s="14">
        <f t="shared" si="1581"/>
        <v>0</v>
      </c>
      <c r="R5086" s="14">
        <f t="shared" si="1582"/>
        <v>0</v>
      </c>
      <c r="S5086" s="14">
        <f t="shared" si="1583"/>
        <v>90.72</v>
      </c>
      <c r="T5086" s="14">
        <f t="shared" si="1584"/>
        <v>0</v>
      </c>
      <c r="U5086" s="14">
        <f t="shared" si="1585"/>
        <v>0</v>
      </c>
      <c r="V5086" s="14">
        <f t="shared" si="1586"/>
        <v>0</v>
      </c>
      <c r="W5086" s="14">
        <f t="shared" si="1587"/>
        <v>0</v>
      </c>
      <c r="X5086" s="14">
        <f t="shared" si="1588"/>
        <v>234.72</v>
      </c>
      <c r="Y5086" s="14">
        <f t="shared" si="1589"/>
        <v>0</v>
      </c>
      <c r="Z5086" s="14">
        <f t="shared" si="1590"/>
        <v>0</v>
      </c>
      <c r="AA5086" s="14">
        <f t="shared" si="1591"/>
        <v>0</v>
      </c>
      <c r="AB5086" s="14">
        <f t="shared" si="1592"/>
        <v>0</v>
      </c>
      <c r="AC5086" s="15">
        <f t="shared" si="1593"/>
        <v>234.7</v>
      </c>
      <c r="AD5086" s="48"/>
    </row>
    <row r="5087" spans="1:30">
      <c r="A5087" s="99"/>
      <c r="B5087" s="95" t="s">
        <v>486</v>
      </c>
      <c r="C5087" s="21" t="s">
        <v>341</v>
      </c>
      <c r="D5087" s="12">
        <v>76</v>
      </c>
      <c r="E5087" s="12">
        <v>0</v>
      </c>
      <c r="F5087" s="12">
        <v>0</v>
      </c>
      <c r="G5087" s="12">
        <v>0</v>
      </c>
      <c r="H5087" s="12">
        <v>0</v>
      </c>
      <c r="I5087" s="13">
        <v>35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8"/>
        <v>152</v>
      </c>
      <c r="O5087" s="14">
        <f t="shared" si="1579"/>
        <v>0</v>
      </c>
      <c r="P5087" s="14">
        <f t="shared" si="1580"/>
        <v>0</v>
      </c>
      <c r="Q5087" s="14">
        <f t="shared" si="1581"/>
        <v>0</v>
      </c>
      <c r="R5087" s="14">
        <f t="shared" si="1582"/>
        <v>0</v>
      </c>
      <c r="S5087" s="14">
        <f t="shared" si="1583"/>
        <v>159.6</v>
      </c>
      <c r="T5087" s="14">
        <f t="shared" si="1584"/>
        <v>0</v>
      </c>
      <c r="U5087" s="14">
        <f t="shared" si="1585"/>
        <v>0</v>
      </c>
      <c r="V5087" s="14">
        <f t="shared" si="1586"/>
        <v>0</v>
      </c>
      <c r="W5087" s="14">
        <f t="shared" si="1587"/>
        <v>0</v>
      </c>
      <c r="X5087" s="14">
        <f t="shared" si="1588"/>
        <v>311.60000000000002</v>
      </c>
      <c r="Y5087" s="14">
        <f t="shared" si="1589"/>
        <v>0</v>
      </c>
      <c r="Z5087" s="14">
        <f t="shared" si="1590"/>
        <v>0</v>
      </c>
      <c r="AA5087" s="14">
        <f t="shared" si="1591"/>
        <v>0</v>
      </c>
      <c r="AB5087" s="14">
        <f t="shared" si="1592"/>
        <v>0</v>
      </c>
      <c r="AC5087" s="15">
        <f t="shared" si="1593"/>
        <v>311.60000000000002</v>
      </c>
      <c r="AD5087" s="48"/>
    </row>
    <row r="5088" spans="1:30">
      <c r="A5088" s="99"/>
      <c r="B5088" s="95" t="s">
        <v>488</v>
      </c>
      <c r="C5088" s="21" t="s">
        <v>341</v>
      </c>
      <c r="D5088" s="12">
        <v>106</v>
      </c>
      <c r="E5088" s="12">
        <v>0</v>
      </c>
      <c r="F5088" s="12">
        <v>11</v>
      </c>
      <c r="G5088" s="12">
        <v>0</v>
      </c>
      <c r="H5088" s="12">
        <v>0</v>
      </c>
      <c r="I5088" s="13">
        <v>21</v>
      </c>
      <c r="J5088" s="13">
        <v>0</v>
      </c>
      <c r="K5088" s="13">
        <v>6</v>
      </c>
      <c r="L5088" s="13">
        <v>16</v>
      </c>
      <c r="M5088" s="13">
        <v>0</v>
      </c>
      <c r="N5088" s="14">
        <f t="shared" si="1578"/>
        <v>212</v>
      </c>
      <c r="O5088" s="14">
        <f t="shared" si="1579"/>
        <v>0</v>
      </c>
      <c r="P5088" s="14">
        <f t="shared" si="1580"/>
        <v>22</v>
      </c>
      <c r="Q5088" s="14">
        <f t="shared" si="1581"/>
        <v>0</v>
      </c>
      <c r="R5088" s="14">
        <f t="shared" si="1582"/>
        <v>0</v>
      </c>
      <c r="S5088" s="14">
        <f t="shared" si="1583"/>
        <v>133.56</v>
      </c>
      <c r="T5088" s="14">
        <f t="shared" si="1584"/>
        <v>0</v>
      </c>
      <c r="U5088" s="14">
        <f t="shared" si="1585"/>
        <v>14.52</v>
      </c>
      <c r="V5088" s="14">
        <f t="shared" si="1586"/>
        <v>0</v>
      </c>
      <c r="W5088" s="14">
        <f t="shared" si="1587"/>
        <v>0</v>
      </c>
      <c r="X5088" s="14">
        <f t="shared" si="1588"/>
        <v>345.56</v>
      </c>
      <c r="Y5088" s="14">
        <f t="shared" si="1589"/>
        <v>0</v>
      </c>
      <c r="Z5088" s="14">
        <f t="shared" si="1590"/>
        <v>36.519999999999996</v>
      </c>
      <c r="AA5088" s="14">
        <f t="shared" si="1591"/>
        <v>0</v>
      </c>
      <c r="AB5088" s="14">
        <f t="shared" si="1592"/>
        <v>0</v>
      </c>
      <c r="AC5088" s="15">
        <f t="shared" si="1593"/>
        <v>382.1</v>
      </c>
      <c r="AD5088" s="48"/>
    </row>
    <row r="5089" spans="1:30">
      <c r="A5089" s="99"/>
      <c r="B5089" s="91" t="s">
        <v>491</v>
      </c>
      <c r="C5089" s="21" t="s">
        <v>241</v>
      </c>
      <c r="D5089" s="12">
        <v>55</v>
      </c>
      <c r="E5089" s="12">
        <v>0</v>
      </c>
      <c r="F5089" s="12">
        <v>0</v>
      </c>
      <c r="G5089" s="12">
        <v>0</v>
      </c>
      <c r="H5089" s="12">
        <v>0</v>
      </c>
      <c r="I5089" s="13">
        <v>25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8"/>
        <v>110</v>
      </c>
      <c r="O5089" s="14">
        <f t="shared" si="1579"/>
        <v>0</v>
      </c>
      <c r="P5089" s="14">
        <f t="shared" si="1580"/>
        <v>0</v>
      </c>
      <c r="Q5089" s="14">
        <f t="shared" si="1581"/>
        <v>0</v>
      </c>
      <c r="R5089" s="14">
        <f t="shared" si="1582"/>
        <v>0</v>
      </c>
      <c r="S5089" s="14">
        <f t="shared" si="1583"/>
        <v>82.5</v>
      </c>
      <c r="T5089" s="14">
        <f t="shared" si="1584"/>
        <v>0</v>
      </c>
      <c r="U5089" s="14">
        <f t="shared" si="1585"/>
        <v>0</v>
      </c>
      <c r="V5089" s="14">
        <f t="shared" si="1586"/>
        <v>0</v>
      </c>
      <c r="W5089" s="14">
        <f t="shared" si="1587"/>
        <v>0</v>
      </c>
      <c r="X5089" s="14">
        <f t="shared" si="1588"/>
        <v>192.5</v>
      </c>
      <c r="Y5089" s="14">
        <f t="shared" si="1589"/>
        <v>0</v>
      </c>
      <c r="Z5089" s="14">
        <f t="shared" si="1590"/>
        <v>0</v>
      </c>
      <c r="AA5089" s="14">
        <f t="shared" si="1591"/>
        <v>0</v>
      </c>
      <c r="AB5089" s="14">
        <f t="shared" si="1592"/>
        <v>0</v>
      </c>
      <c r="AC5089" s="15">
        <f t="shared" si="1593"/>
        <v>192.5</v>
      </c>
      <c r="AD5089" s="48"/>
    </row>
    <row r="5090" spans="1:30">
      <c r="A5090" s="99"/>
      <c r="B5090" s="91" t="s">
        <v>493</v>
      </c>
      <c r="C5090" s="21" t="s">
        <v>241</v>
      </c>
      <c r="D5090" s="12">
        <v>99</v>
      </c>
      <c r="E5090" s="12">
        <v>0</v>
      </c>
      <c r="F5090" s="12">
        <v>0</v>
      </c>
      <c r="G5090" s="12">
        <v>0</v>
      </c>
      <c r="H5090" s="12">
        <v>0</v>
      </c>
      <c r="I5090" s="13">
        <v>31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8"/>
        <v>198</v>
      </c>
      <c r="O5090" s="14">
        <f t="shared" si="1579"/>
        <v>0</v>
      </c>
      <c r="P5090" s="14">
        <f t="shared" si="1580"/>
        <v>0</v>
      </c>
      <c r="Q5090" s="14">
        <f t="shared" si="1581"/>
        <v>0</v>
      </c>
      <c r="R5090" s="14">
        <f t="shared" si="1582"/>
        <v>0</v>
      </c>
      <c r="S5090" s="14">
        <f t="shared" si="1583"/>
        <v>184.14</v>
      </c>
      <c r="T5090" s="14">
        <f t="shared" si="1584"/>
        <v>0</v>
      </c>
      <c r="U5090" s="14">
        <f t="shared" si="1585"/>
        <v>0</v>
      </c>
      <c r="V5090" s="14">
        <f t="shared" si="1586"/>
        <v>0</v>
      </c>
      <c r="W5090" s="14">
        <f t="shared" si="1587"/>
        <v>0</v>
      </c>
      <c r="X5090" s="14">
        <f t="shared" si="1588"/>
        <v>382.14</v>
      </c>
      <c r="Y5090" s="14">
        <f t="shared" si="1589"/>
        <v>0</v>
      </c>
      <c r="Z5090" s="14">
        <f t="shared" si="1590"/>
        <v>0</v>
      </c>
      <c r="AA5090" s="14">
        <f t="shared" si="1591"/>
        <v>0</v>
      </c>
      <c r="AB5090" s="14">
        <f t="shared" si="1592"/>
        <v>0</v>
      </c>
      <c r="AC5090" s="15">
        <f t="shared" si="1593"/>
        <v>382.1</v>
      </c>
      <c r="AD5090" s="48"/>
    </row>
    <row r="5091" spans="1:30">
      <c r="A5091" s="99"/>
      <c r="B5091" s="91" t="s">
        <v>494</v>
      </c>
      <c r="C5091" s="21" t="s">
        <v>242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35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8"/>
        <v>200</v>
      </c>
      <c r="O5091" s="14">
        <f t="shared" si="1579"/>
        <v>0</v>
      </c>
      <c r="P5091" s="14">
        <f t="shared" si="1580"/>
        <v>0</v>
      </c>
      <c r="Q5091" s="14">
        <f t="shared" si="1581"/>
        <v>0</v>
      </c>
      <c r="R5091" s="14">
        <f t="shared" si="1582"/>
        <v>0</v>
      </c>
      <c r="S5091" s="14">
        <f t="shared" si="1583"/>
        <v>210</v>
      </c>
      <c r="T5091" s="14">
        <f t="shared" si="1584"/>
        <v>0</v>
      </c>
      <c r="U5091" s="14">
        <f t="shared" si="1585"/>
        <v>0</v>
      </c>
      <c r="V5091" s="14">
        <f t="shared" si="1586"/>
        <v>0</v>
      </c>
      <c r="W5091" s="14">
        <f t="shared" si="1587"/>
        <v>0</v>
      </c>
      <c r="X5091" s="14">
        <f t="shared" si="1588"/>
        <v>410</v>
      </c>
      <c r="Y5091" s="14">
        <f t="shared" si="1589"/>
        <v>0</v>
      </c>
      <c r="Z5091" s="14">
        <f t="shared" si="1590"/>
        <v>0</v>
      </c>
      <c r="AA5091" s="14">
        <f t="shared" si="1591"/>
        <v>0</v>
      </c>
      <c r="AB5091" s="14">
        <f t="shared" si="1592"/>
        <v>0</v>
      </c>
      <c r="AC5091" s="15">
        <f t="shared" si="1593"/>
        <v>410</v>
      </c>
      <c r="AD5091" s="48"/>
    </row>
    <row r="5092" spans="1:30">
      <c r="A5092" s="99"/>
      <c r="B5092" s="91" t="s">
        <v>495</v>
      </c>
      <c r="C5092" s="21" t="s">
        <v>241</v>
      </c>
      <c r="D5092" s="12">
        <v>86</v>
      </c>
      <c r="E5092" s="12">
        <v>0</v>
      </c>
      <c r="F5092" s="12">
        <v>0</v>
      </c>
      <c r="G5092" s="12">
        <v>0</v>
      </c>
      <c r="H5092" s="12">
        <v>0</v>
      </c>
      <c r="I5092" s="13">
        <v>31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8"/>
        <v>172</v>
      </c>
      <c r="O5092" s="14">
        <f t="shared" si="1579"/>
        <v>0</v>
      </c>
      <c r="P5092" s="14">
        <f t="shared" si="1580"/>
        <v>0</v>
      </c>
      <c r="Q5092" s="14">
        <f t="shared" si="1581"/>
        <v>0</v>
      </c>
      <c r="R5092" s="14">
        <f t="shared" si="1582"/>
        <v>0</v>
      </c>
      <c r="S5092" s="14">
        <f t="shared" si="1583"/>
        <v>159.96</v>
      </c>
      <c r="T5092" s="14">
        <f t="shared" si="1584"/>
        <v>0</v>
      </c>
      <c r="U5092" s="14">
        <f t="shared" si="1585"/>
        <v>0</v>
      </c>
      <c r="V5092" s="14">
        <f t="shared" si="1586"/>
        <v>0</v>
      </c>
      <c r="W5092" s="14">
        <f t="shared" si="1587"/>
        <v>0</v>
      </c>
      <c r="X5092" s="14">
        <f t="shared" si="1588"/>
        <v>331.96000000000004</v>
      </c>
      <c r="Y5092" s="14">
        <f t="shared" si="1589"/>
        <v>0</v>
      </c>
      <c r="Z5092" s="14">
        <f t="shared" si="1590"/>
        <v>0</v>
      </c>
      <c r="AA5092" s="14">
        <f t="shared" si="1591"/>
        <v>0</v>
      </c>
      <c r="AB5092" s="14">
        <f t="shared" si="1592"/>
        <v>0</v>
      </c>
      <c r="AC5092" s="15">
        <f t="shared" si="1593"/>
        <v>332</v>
      </c>
      <c r="AD5092" s="48"/>
    </row>
    <row r="5093" spans="1:30">
      <c r="A5093" s="99"/>
      <c r="B5093" s="91" t="s">
        <v>500</v>
      </c>
      <c r="C5093" s="21" t="s">
        <v>241</v>
      </c>
      <c r="D5093" s="12">
        <v>83</v>
      </c>
      <c r="E5093" s="12">
        <v>0</v>
      </c>
      <c r="F5093" s="12">
        <v>0</v>
      </c>
      <c r="G5093" s="12">
        <v>0</v>
      </c>
      <c r="H5093" s="12">
        <v>0</v>
      </c>
      <c r="I5093" s="13">
        <v>31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578"/>
        <v>166</v>
      </c>
      <c r="O5093" s="14">
        <f t="shared" si="1579"/>
        <v>0</v>
      </c>
      <c r="P5093" s="14">
        <f t="shared" si="1580"/>
        <v>0</v>
      </c>
      <c r="Q5093" s="14">
        <f t="shared" si="1581"/>
        <v>0</v>
      </c>
      <c r="R5093" s="14">
        <f t="shared" si="1582"/>
        <v>0</v>
      </c>
      <c r="S5093" s="14">
        <f t="shared" si="1583"/>
        <v>154.38</v>
      </c>
      <c r="T5093" s="14">
        <f t="shared" si="1584"/>
        <v>0</v>
      </c>
      <c r="U5093" s="14">
        <f t="shared" si="1585"/>
        <v>0</v>
      </c>
      <c r="V5093" s="14">
        <f t="shared" si="1586"/>
        <v>0</v>
      </c>
      <c r="W5093" s="14">
        <f t="shared" si="1587"/>
        <v>0</v>
      </c>
      <c r="X5093" s="14">
        <f t="shared" si="1588"/>
        <v>320.38</v>
      </c>
      <c r="Y5093" s="14">
        <f t="shared" si="1589"/>
        <v>0</v>
      </c>
      <c r="Z5093" s="14">
        <f t="shared" si="1590"/>
        <v>0</v>
      </c>
      <c r="AA5093" s="14">
        <f t="shared" si="1591"/>
        <v>0</v>
      </c>
      <c r="AB5093" s="14">
        <f t="shared" si="1592"/>
        <v>0</v>
      </c>
      <c r="AC5093" s="15">
        <f t="shared" si="1593"/>
        <v>320.39999999999998</v>
      </c>
      <c r="AD5093" s="48"/>
    </row>
    <row r="5094" spans="1:30">
      <c r="A5094" s="99"/>
      <c r="B5094" s="91" t="s">
        <v>501</v>
      </c>
      <c r="C5094" s="21" t="s">
        <v>241</v>
      </c>
      <c r="D5094" s="12">
        <v>83</v>
      </c>
      <c r="E5094" s="12">
        <v>0</v>
      </c>
      <c r="F5094" s="12">
        <v>0</v>
      </c>
      <c r="G5094" s="12">
        <v>0</v>
      </c>
      <c r="H5094" s="12">
        <v>0</v>
      </c>
      <c r="I5094" s="13">
        <v>31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78"/>
        <v>166</v>
      </c>
      <c r="O5094" s="14">
        <f t="shared" si="1579"/>
        <v>0</v>
      </c>
      <c r="P5094" s="14">
        <f t="shared" si="1580"/>
        <v>0</v>
      </c>
      <c r="Q5094" s="14">
        <f t="shared" si="1581"/>
        <v>0</v>
      </c>
      <c r="R5094" s="14">
        <f t="shared" si="1582"/>
        <v>0</v>
      </c>
      <c r="S5094" s="14">
        <f t="shared" si="1583"/>
        <v>154.38</v>
      </c>
      <c r="T5094" s="14">
        <f t="shared" si="1584"/>
        <v>0</v>
      </c>
      <c r="U5094" s="14">
        <f t="shared" si="1585"/>
        <v>0</v>
      </c>
      <c r="V5094" s="14">
        <f t="shared" si="1586"/>
        <v>0</v>
      </c>
      <c r="W5094" s="14">
        <f t="shared" si="1587"/>
        <v>0</v>
      </c>
      <c r="X5094" s="14">
        <f t="shared" si="1588"/>
        <v>320.38</v>
      </c>
      <c r="Y5094" s="14">
        <f t="shared" si="1589"/>
        <v>0</v>
      </c>
      <c r="Z5094" s="14">
        <f t="shared" si="1590"/>
        <v>0</v>
      </c>
      <c r="AA5094" s="14">
        <f t="shared" si="1591"/>
        <v>0</v>
      </c>
      <c r="AB5094" s="14">
        <f t="shared" si="1592"/>
        <v>0</v>
      </c>
      <c r="AC5094" s="15">
        <f t="shared" si="1593"/>
        <v>320.39999999999998</v>
      </c>
      <c r="AD5094" s="48"/>
    </row>
    <row r="5095" spans="1:30">
      <c r="A5095" s="99"/>
      <c r="B5095" s="91" t="s">
        <v>503</v>
      </c>
      <c r="C5095" s="21" t="s">
        <v>241</v>
      </c>
      <c r="D5095" s="12">
        <v>80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78"/>
        <v>160</v>
      </c>
      <c r="O5095" s="14">
        <f t="shared" si="1579"/>
        <v>0</v>
      </c>
      <c r="P5095" s="14">
        <f t="shared" si="1580"/>
        <v>0</v>
      </c>
      <c r="Q5095" s="14">
        <f t="shared" si="1581"/>
        <v>0</v>
      </c>
      <c r="R5095" s="14">
        <f t="shared" si="1582"/>
        <v>0</v>
      </c>
      <c r="S5095" s="14">
        <f t="shared" si="1583"/>
        <v>144</v>
      </c>
      <c r="T5095" s="14">
        <f t="shared" si="1584"/>
        <v>0</v>
      </c>
      <c r="U5095" s="14">
        <f t="shared" si="1585"/>
        <v>0</v>
      </c>
      <c r="V5095" s="14">
        <f t="shared" si="1586"/>
        <v>0</v>
      </c>
      <c r="W5095" s="14">
        <f t="shared" si="1587"/>
        <v>0</v>
      </c>
      <c r="X5095" s="14">
        <f t="shared" si="1588"/>
        <v>304</v>
      </c>
      <c r="Y5095" s="14">
        <f t="shared" si="1589"/>
        <v>0</v>
      </c>
      <c r="Z5095" s="14">
        <f t="shared" si="1590"/>
        <v>0</v>
      </c>
      <c r="AA5095" s="14">
        <f t="shared" si="1591"/>
        <v>0</v>
      </c>
      <c r="AB5095" s="14">
        <f t="shared" si="1592"/>
        <v>0</v>
      </c>
      <c r="AC5095" s="15">
        <f t="shared" si="1593"/>
        <v>304</v>
      </c>
      <c r="AD5095" s="48"/>
    </row>
    <row r="5096" spans="1:30">
      <c r="A5096" s="99"/>
      <c r="B5096" s="91" t="s">
        <v>505</v>
      </c>
      <c r="C5096" s="21" t="s">
        <v>241</v>
      </c>
      <c r="D5096" s="12">
        <v>89</v>
      </c>
      <c r="E5096" s="12">
        <v>0</v>
      </c>
      <c r="F5096" s="12">
        <v>0</v>
      </c>
      <c r="G5096" s="12">
        <v>0</v>
      </c>
      <c r="H5096" s="12">
        <v>0</v>
      </c>
      <c r="I5096" s="13">
        <v>31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78"/>
        <v>178</v>
      </c>
      <c r="O5096" s="14">
        <f t="shared" si="1579"/>
        <v>0</v>
      </c>
      <c r="P5096" s="14">
        <f t="shared" si="1580"/>
        <v>0</v>
      </c>
      <c r="Q5096" s="14">
        <f t="shared" si="1581"/>
        <v>0</v>
      </c>
      <c r="R5096" s="14">
        <f t="shared" si="1582"/>
        <v>0</v>
      </c>
      <c r="S5096" s="14">
        <f t="shared" si="1583"/>
        <v>165.54</v>
      </c>
      <c r="T5096" s="14">
        <f t="shared" si="1584"/>
        <v>0</v>
      </c>
      <c r="U5096" s="14">
        <f t="shared" si="1585"/>
        <v>0</v>
      </c>
      <c r="V5096" s="14">
        <f t="shared" si="1586"/>
        <v>0</v>
      </c>
      <c r="W5096" s="14">
        <f t="shared" si="1587"/>
        <v>0</v>
      </c>
      <c r="X5096" s="14">
        <f t="shared" si="1588"/>
        <v>343.53999999999996</v>
      </c>
      <c r="Y5096" s="14">
        <f t="shared" si="1589"/>
        <v>0</v>
      </c>
      <c r="Z5096" s="14">
        <f t="shared" si="1590"/>
        <v>0</v>
      </c>
      <c r="AA5096" s="14">
        <f t="shared" si="1591"/>
        <v>0</v>
      </c>
      <c r="AB5096" s="14">
        <f t="shared" si="1592"/>
        <v>0</v>
      </c>
      <c r="AC5096" s="15">
        <f t="shared" si="1593"/>
        <v>343.5</v>
      </c>
      <c r="AD5096" s="48"/>
    </row>
    <row r="5097" spans="1:30">
      <c r="A5097" s="99"/>
      <c r="B5097" s="91" t="s">
        <v>509</v>
      </c>
      <c r="C5097" s="21" t="s">
        <v>241</v>
      </c>
      <c r="D5097" s="12">
        <v>83</v>
      </c>
      <c r="E5097" s="12">
        <v>0</v>
      </c>
      <c r="F5097" s="12">
        <v>0</v>
      </c>
      <c r="G5097" s="12">
        <v>0</v>
      </c>
      <c r="H5097" s="12">
        <v>0</v>
      </c>
      <c r="I5097" s="13">
        <v>31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78"/>
        <v>166</v>
      </c>
      <c r="O5097" s="14">
        <f t="shared" si="1579"/>
        <v>0</v>
      </c>
      <c r="P5097" s="14">
        <f t="shared" si="1580"/>
        <v>0</v>
      </c>
      <c r="Q5097" s="14">
        <f t="shared" si="1581"/>
        <v>0</v>
      </c>
      <c r="R5097" s="14">
        <f t="shared" si="1582"/>
        <v>0</v>
      </c>
      <c r="S5097" s="14">
        <f t="shared" si="1583"/>
        <v>154.38</v>
      </c>
      <c r="T5097" s="14">
        <f t="shared" si="1584"/>
        <v>0</v>
      </c>
      <c r="U5097" s="14">
        <f t="shared" si="1585"/>
        <v>0</v>
      </c>
      <c r="V5097" s="14">
        <f t="shared" si="1586"/>
        <v>0</v>
      </c>
      <c r="W5097" s="14">
        <f t="shared" si="1587"/>
        <v>0</v>
      </c>
      <c r="X5097" s="14">
        <f t="shared" si="1588"/>
        <v>320.38</v>
      </c>
      <c r="Y5097" s="14">
        <f t="shared" si="1589"/>
        <v>0</v>
      </c>
      <c r="Z5097" s="14">
        <f t="shared" si="1590"/>
        <v>0</v>
      </c>
      <c r="AA5097" s="14">
        <f t="shared" si="1591"/>
        <v>0</v>
      </c>
      <c r="AB5097" s="14">
        <f t="shared" si="1592"/>
        <v>0</v>
      </c>
      <c r="AC5097" s="15">
        <f t="shared" si="1593"/>
        <v>320.39999999999998</v>
      </c>
      <c r="AD5097" s="48"/>
    </row>
    <row r="5098" spans="1:30">
      <c r="A5098" s="99"/>
      <c r="B5098" s="91" t="s">
        <v>511</v>
      </c>
      <c r="C5098" s="21" t="s">
        <v>242</v>
      </c>
      <c r="D5098" s="12">
        <v>95</v>
      </c>
      <c r="E5098" s="12">
        <v>0</v>
      </c>
      <c r="F5098" s="12">
        <v>0</v>
      </c>
      <c r="G5098" s="12">
        <v>0</v>
      </c>
      <c r="H5098" s="12">
        <v>0</v>
      </c>
      <c r="I5098" s="13">
        <v>31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78"/>
        <v>190</v>
      </c>
      <c r="O5098" s="14">
        <f t="shared" si="1579"/>
        <v>0</v>
      </c>
      <c r="P5098" s="14">
        <f t="shared" si="1580"/>
        <v>0</v>
      </c>
      <c r="Q5098" s="14">
        <f t="shared" si="1581"/>
        <v>0</v>
      </c>
      <c r="R5098" s="14">
        <f t="shared" si="1582"/>
        <v>0</v>
      </c>
      <c r="S5098" s="14">
        <f t="shared" si="1583"/>
        <v>176.7</v>
      </c>
      <c r="T5098" s="14">
        <f t="shared" si="1584"/>
        <v>0</v>
      </c>
      <c r="U5098" s="14">
        <f t="shared" si="1585"/>
        <v>0</v>
      </c>
      <c r="V5098" s="14">
        <f t="shared" si="1586"/>
        <v>0</v>
      </c>
      <c r="W5098" s="14">
        <f t="shared" si="1587"/>
        <v>0</v>
      </c>
      <c r="X5098" s="14">
        <f t="shared" si="1588"/>
        <v>366.7</v>
      </c>
      <c r="Y5098" s="14">
        <f t="shared" si="1589"/>
        <v>0</v>
      </c>
      <c r="Z5098" s="14">
        <f t="shared" si="1590"/>
        <v>0</v>
      </c>
      <c r="AA5098" s="14">
        <f t="shared" si="1591"/>
        <v>0</v>
      </c>
      <c r="AB5098" s="14">
        <f t="shared" si="1592"/>
        <v>0</v>
      </c>
      <c r="AC5098" s="15">
        <f t="shared" si="1593"/>
        <v>366.7</v>
      </c>
      <c r="AD5098" s="48"/>
    </row>
    <row r="5099" spans="1:30">
      <c r="A5099" s="99"/>
      <c r="B5099" s="91" t="s">
        <v>513</v>
      </c>
      <c r="C5099" s="21" t="s">
        <v>241</v>
      </c>
      <c r="D5099" s="12">
        <v>90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78"/>
        <v>180</v>
      </c>
      <c r="O5099" s="14">
        <f t="shared" si="1579"/>
        <v>0</v>
      </c>
      <c r="P5099" s="14">
        <f t="shared" si="1580"/>
        <v>0</v>
      </c>
      <c r="Q5099" s="14">
        <f t="shared" si="1581"/>
        <v>0</v>
      </c>
      <c r="R5099" s="14">
        <f t="shared" si="1582"/>
        <v>0</v>
      </c>
      <c r="S5099" s="14">
        <f t="shared" si="1583"/>
        <v>162</v>
      </c>
      <c r="T5099" s="14">
        <f t="shared" si="1584"/>
        <v>0</v>
      </c>
      <c r="U5099" s="14">
        <f t="shared" si="1585"/>
        <v>0</v>
      </c>
      <c r="V5099" s="14">
        <f t="shared" si="1586"/>
        <v>0</v>
      </c>
      <c r="W5099" s="14">
        <f t="shared" si="1587"/>
        <v>0</v>
      </c>
      <c r="X5099" s="14">
        <f t="shared" si="1588"/>
        <v>342</v>
      </c>
      <c r="Y5099" s="14">
        <f t="shared" si="1589"/>
        <v>0</v>
      </c>
      <c r="Z5099" s="14">
        <f t="shared" si="1590"/>
        <v>0</v>
      </c>
      <c r="AA5099" s="14">
        <f t="shared" si="1591"/>
        <v>0</v>
      </c>
      <c r="AB5099" s="14">
        <f t="shared" si="1592"/>
        <v>0</v>
      </c>
      <c r="AC5099" s="15">
        <f t="shared" si="1593"/>
        <v>342</v>
      </c>
      <c r="AD5099" s="48"/>
    </row>
    <row r="5100" spans="1:30">
      <c r="A5100" s="99"/>
      <c r="B5100" s="95" t="s">
        <v>514</v>
      </c>
      <c r="C5100" s="21" t="s">
        <v>341</v>
      </c>
      <c r="D5100" s="12">
        <v>132</v>
      </c>
      <c r="E5100" s="12">
        <v>0</v>
      </c>
      <c r="F5100" s="12">
        <v>0</v>
      </c>
      <c r="G5100" s="12">
        <v>0</v>
      </c>
      <c r="H5100" s="12">
        <v>0</v>
      </c>
      <c r="I5100" s="13">
        <v>35</v>
      </c>
      <c r="J5100" s="13">
        <v>0</v>
      </c>
      <c r="K5100" s="13">
        <v>0</v>
      </c>
      <c r="L5100" s="13">
        <v>10</v>
      </c>
      <c r="M5100" s="13">
        <v>0</v>
      </c>
      <c r="N5100" s="14">
        <f t="shared" si="1578"/>
        <v>264</v>
      </c>
      <c r="O5100" s="14">
        <f t="shared" si="1579"/>
        <v>0</v>
      </c>
      <c r="P5100" s="14">
        <f t="shared" si="1580"/>
        <v>0</v>
      </c>
      <c r="Q5100" s="14">
        <f t="shared" si="1581"/>
        <v>0</v>
      </c>
      <c r="R5100" s="14">
        <f t="shared" si="1582"/>
        <v>0</v>
      </c>
      <c r="S5100" s="14">
        <f t="shared" si="1583"/>
        <v>277.2</v>
      </c>
      <c r="T5100" s="14">
        <f t="shared" si="1584"/>
        <v>0</v>
      </c>
      <c r="U5100" s="14">
        <f t="shared" si="1585"/>
        <v>0</v>
      </c>
      <c r="V5100" s="14">
        <f t="shared" si="1586"/>
        <v>0</v>
      </c>
      <c r="W5100" s="14">
        <f t="shared" si="1587"/>
        <v>0</v>
      </c>
      <c r="X5100" s="14">
        <f t="shared" si="1588"/>
        <v>541.20000000000005</v>
      </c>
      <c r="Y5100" s="14">
        <f t="shared" si="1589"/>
        <v>0</v>
      </c>
      <c r="Z5100" s="14">
        <f t="shared" si="1590"/>
        <v>0</v>
      </c>
      <c r="AA5100" s="14">
        <f t="shared" si="1591"/>
        <v>0</v>
      </c>
      <c r="AB5100" s="14">
        <f t="shared" si="1592"/>
        <v>0</v>
      </c>
      <c r="AC5100" s="15">
        <f t="shared" si="1593"/>
        <v>541.20000000000005</v>
      </c>
      <c r="AD5100" s="48"/>
    </row>
    <row r="5101" spans="1:30">
      <c r="A5101" s="99"/>
      <c r="B5101" s="91" t="s">
        <v>517</v>
      </c>
      <c r="C5101" s="21" t="s">
        <v>242</v>
      </c>
      <c r="D5101" s="12">
        <v>130</v>
      </c>
      <c r="E5101" s="12">
        <v>0</v>
      </c>
      <c r="F5101" s="12">
        <v>0</v>
      </c>
      <c r="G5101" s="12">
        <v>0</v>
      </c>
      <c r="H5101" s="12">
        <v>0</v>
      </c>
      <c r="I5101" s="13">
        <v>110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78"/>
        <v>260</v>
      </c>
      <c r="O5101" s="14">
        <f t="shared" si="1579"/>
        <v>0</v>
      </c>
      <c r="P5101" s="14">
        <f t="shared" si="1580"/>
        <v>0</v>
      </c>
      <c r="Q5101" s="14">
        <f t="shared" si="1581"/>
        <v>0</v>
      </c>
      <c r="R5101" s="14">
        <f t="shared" si="1582"/>
        <v>0</v>
      </c>
      <c r="S5101" s="14">
        <f t="shared" si="1583"/>
        <v>858</v>
      </c>
      <c r="T5101" s="14">
        <f t="shared" si="1584"/>
        <v>0</v>
      </c>
      <c r="U5101" s="14">
        <f t="shared" si="1585"/>
        <v>0</v>
      </c>
      <c r="V5101" s="14">
        <f t="shared" si="1586"/>
        <v>0</v>
      </c>
      <c r="W5101" s="14">
        <f t="shared" si="1587"/>
        <v>0</v>
      </c>
      <c r="X5101" s="14">
        <f t="shared" si="1588"/>
        <v>1118</v>
      </c>
      <c r="Y5101" s="14">
        <f t="shared" si="1589"/>
        <v>0</v>
      </c>
      <c r="Z5101" s="14">
        <f t="shared" si="1590"/>
        <v>0</v>
      </c>
      <c r="AA5101" s="14">
        <f t="shared" si="1591"/>
        <v>0</v>
      </c>
      <c r="AB5101" s="14">
        <f t="shared" si="1592"/>
        <v>0</v>
      </c>
      <c r="AC5101" s="15">
        <f t="shared" si="1593"/>
        <v>1118</v>
      </c>
      <c r="AD5101" s="48"/>
    </row>
    <row r="5102" spans="1:30">
      <c r="A5102" s="99"/>
      <c r="B5102" s="91" t="s">
        <v>518</v>
      </c>
      <c r="C5102" s="21" t="s">
        <v>241</v>
      </c>
      <c r="D5102" s="12">
        <v>119</v>
      </c>
      <c r="E5102" s="12">
        <v>0</v>
      </c>
      <c r="F5102" s="12">
        <v>0</v>
      </c>
      <c r="G5102" s="12">
        <v>0</v>
      </c>
      <c r="H5102" s="12">
        <v>0</v>
      </c>
      <c r="I5102" s="13">
        <v>37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78"/>
        <v>238</v>
      </c>
      <c r="O5102" s="14">
        <f t="shared" si="1579"/>
        <v>0</v>
      </c>
      <c r="P5102" s="14">
        <f t="shared" si="1580"/>
        <v>0</v>
      </c>
      <c r="Q5102" s="14">
        <f t="shared" si="1581"/>
        <v>0</v>
      </c>
      <c r="R5102" s="14">
        <f t="shared" si="1582"/>
        <v>0</v>
      </c>
      <c r="S5102" s="14">
        <f t="shared" si="1583"/>
        <v>264.18</v>
      </c>
      <c r="T5102" s="14">
        <f t="shared" si="1584"/>
        <v>0</v>
      </c>
      <c r="U5102" s="14">
        <f t="shared" si="1585"/>
        <v>0</v>
      </c>
      <c r="V5102" s="14">
        <f t="shared" si="1586"/>
        <v>0</v>
      </c>
      <c r="W5102" s="14">
        <f t="shared" si="1587"/>
        <v>0</v>
      </c>
      <c r="X5102" s="14">
        <f t="shared" si="1588"/>
        <v>502.18</v>
      </c>
      <c r="Y5102" s="14">
        <f t="shared" si="1589"/>
        <v>0</v>
      </c>
      <c r="Z5102" s="14">
        <f t="shared" si="1590"/>
        <v>0</v>
      </c>
      <c r="AA5102" s="14">
        <f t="shared" si="1591"/>
        <v>0</v>
      </c>
      <c r="AB5102" s="14">
        <f t="shared" si="1592"/>
        <v>0</v>
      </c>
      <c r="AC5102" s="15">
        <f t="shared" si="1593"/>
        <v>502.2</v>
      </c>
      <c r="AD5102" s="48"/>
    </row>
    <row r="5103" spans="1:30">
      <c r="A5103" s="99"/>
      <c r="B5103" s="95" t="s">
        <v>519</v>
      </c>
      <c r="C5103" s="21" t="s">
        <v>341</v>
      </c>
      <c r="D5103" s="12">
        <v>110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78"/>
        <v>220</v>
      </c>
      <c r="O5103" s="14">
        <f t="shared" si="1579"/>
        <v>0</v>
      </c>
      <c r="P5103" s="14">
        <f t="shared" si="1580"/>
        <v>0</v>
      </c>
      <c r="Q5103" s="14">
        <f t="shared" si="1581"/>
        <v>0</v>
      </c>
      <c r="R5103" s="14">
        <f t="shared" si="1582"/>
        <v>0</v>
      </c>
      <c r="S5103" s="14">
        <f t="shared" si="1583"/>
        <v>528</v>
      </c>
      <c r="T5103" s="14">
        <f t="shared" si="1584"/>
        <v>0</v>
      </c>
      <c r="U5103" s="14">
        <f t="shared" si="1585"/>
        <v>0</v>
      </c>
      <c r="V5103" s="14">
        <f t="shared" si="1586"/>
        <v>0</v>
      </c>
      <c r="W5103" s="14">
        <f t="shared" si="1587"/>
        <v>0</v>
      </c>
      <c r="X5103" s="14">
        <f t="shared" si="1588"/>
        <v>748</v>
      </c>
      <c r="Y5103" s="14">
        <f t="shared" si="1589"/>
        <v>0</v>
      </c>
      <c r="Z5103" s="14">
        <f t="shared" si="1590"/>
        <v>0</v>
      </c>
      <c r="AA5103" s="14">
        <f t="shared" si="1591"/>
        <v>0</v>
      </c>
      <c r="AB5103" s="14">
        <f t="shared" si="1592"/>
        <v>0</v>
      </c>
      <c r="AC5103" s="15">
        <f t="shared" si="1593"/>
        <v>748</v>
      </c>
      <c r="AD5103" s="48"/>
    </row>
    <row r="5104" spans="1:30">
      <c r="A5104" s="99"/>
      <c r="B5104" s="91" t="s">
        <v>520</v>
      </c>
      <c r="C5104" s="21" t="s">
        <v>242</v>
      </c>
      <c r="D5104" s="12">
        <v>130</v>
      </c>
      <c r="E5104" s="12">
        <v>0</v>
      </c>
      <c r="F5104" s="12">
        <v>0</v>
      </c>
      <c r="G5104" s="12">
        <v>0</v>
      </c>
      <c r="H5104" s="12">
        <v>0</v>
      </c>
      <c r="I5104" s="13">
        <v>100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578"/>
        <v>260</v>
      </c>
      <c r="O5104" s="14">
        <f t="shared" si="1579"/>
        <v>0</v>
      </c>
      <c r="P5104" s="14">
        <f t="shared" si="1580"/>
        <v>0</v>
      </c>
      <c r="Q5104" s="14">
        <f t="shared" si="1581"/>
        <v>0</v>
      </c>
      <c r="R5104" s="14">
        <f t="shared" si="1582"/>
        <v>0</v>
      </c>
      <c r="S5104" s="14">
        <f t="shared" si="1583"/>
        <v>780</v>
      </c>
      <c r="T5104" s="14">
        <f t="shared" si="1584"/>
        <v>0</v>
      </c>
      <c r="U5104" s="14">
        <f t="shared" si="1585"/>
        <v>0</v>
      </c>
      <c r="V5104" s="14">
        <f t="shared" si="1586"/>
        <v>0</v>
      </c>
      <c r="W5104" s="14">
        <f t="shared" si="1587"/>
        <v>0</v>
      </c>
      <c r="X5104" s="14">
        <f t="shared" si="1588"/>
        <v>1040</v>
      </c>
      <c r="Y5104" s="14">
        <f t="shared" si="1589"/>
        <v>0</v>
      </c>
      <c r="Z5104" s="14">
        <f t="shared" si="1590"/>
        <v>0</v>
      </c>
      <c r="AA5104" s="14">
        <f t="shared" si="1591"/>
        <v>0</v>
      </c>
      <c r="AB5104" s="14">
        <f t="shared" si="1592"/>
        <v>0</v>
      </c>
      <c r="AC5104" s="15">
        <f t="shared" si="1593"/>
        <v>1040</v>
      </c>
      <c r="AD5104" s="48"/>
    </row>
    <row r="5105" spans="1:30">
      <c r="A5105" s="99"/>
      <c r="B5105" s="91" t="s">
        <v>522</v>
      </c>
      <c r="C5105" s="21" t="s">
        <v>241</v>
      </c>
      <c r="D5105" s="12">
        <v>108</v>
      </c>
      <c r="E5105" s="12">
        <v>0</v>
      </c>
      <c r="F5105" s="12">
        <v>0</v>
      </c>
      <c r="G5105" s="12">
        <v>0</v>
      </c>
      <c r="H5105" s="12">
        <v>0</v>
      </c>
      <c r="I5105" s="13">
        <v>36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578"/>
        <v>216</v>
      </c>
      <c r="O5105" s="14">
        <f t="shared" si="1579"/>
        <v>0</v>
      </c>
      <c r="P5105" s="14">
        <f t="shared" si="1580"/>
        <v>0</v>
      </c>
      <c r="Q5105" s="14">
        <f t="shared" si="1581"/>
        <v>0</v>
      </c>
      <c r="R5105" s="14">
        <f t="shared" si="1582"/>
        <v>0</v>
      </c>
      <c r="S5105" s="14">
        <f t="shared" si="1583"/>
        <v>233.28000000000003</v>
      </c>
      <c r="T5105" s="14">
        <f t="shared" si="1584"/>
        <v>0</v>
      </c>
      <c r="U5105" s="14">
        <f t="shared" si="1585"/>
        <v>0</v>
      </c>
      <c r="V5105" s="14">
        <f t="shared" si="1586"/>
        <v>0</v>
      </c>
      <c r="W5105" s="14">
        <f t="shared" si="1587"/>
        <v>0</v>
      </c>
      <c r="X5105" s="14">
        <f t="shared" si="1588"/>
        <v>449.28000000000003</v>
      </c>
      <c r="Y5105" s="14">
        <f t="shared" si="1589"/>
        <v>0</v>
      </c>
      <c r="Z5105" s="14">
        <f t="shared" si="1590"/>
        <v>0</v>
      </c>
      <c r="AA5105" s="14">
        <f t="shared" si="1591"/>
        <v>0</v>
      </c>
      <c r="AB5105" s="14">
        <f t="shared" si="1592"/>
        <v>0</v>
      </c>
      <c r="AC5105" s="15">
        <f t="shared" si="1593"/>
        <v>449.3</v>
      </c>
      <c r="AD5105" s="48"/>
    </row>
    <row r="5106" spans="1:30">
      <c r="A5106" s="99"/>
      <c r="B5106" s="91" t="s">
        <v>524</v>
      </c>
      <c r="C5106" s="21" t="s">
        <v>241</v>
      </c>
      <c r="D5106" s="12">
        <v>125</v>
      </c>
      <c r="E5106" s="12">
        <v>0</v>
      </c>
      <c r="F5106" s="12">
        <v>0</v>
      </c>
      <c r="G5106" s="12">
        <v>0</v>
      </c>
      <c r="H5106" s="12">
        <v>0</v>
      </c>
      <c r="I5106" s="13">
        <v>100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578"/>
        <v>250</v>
      </c>
      <c r="O5106" s="14">
        <f t="shared" si="1579"/>
        <v>0</v>
      </c>
      <c r="P5106" s="14">
        <f t="shared" si="1580"/>
        <v>0</v>
      </c>
      <c r="Q5106" s="14">
        <f t="shared" si="1581"/>
        <v>0</v>
      </c>
      <c r="R5106" s="14">
        <f t="shared" si="1582"/>
        <v>0</v>
      </c>
      <c r="S5106" s="14">
        <f t="shared" si="1583"/>
        <v>750</v>
      </c>
      <c r="T5106" s="14">
        <f t="shared" si="1584"/>
        <v>0</v>
      </c>
      <c r="U5106" s="14">
        <f t="shared" si="1585"/>
        <v>0</v>
      </c>
      <c r="V5106" s="14">
        <f t="shared" si="1586"/>
        <v>0</v>
      </c>
      <c r="W5106" s="14">
        <f t="shared" si="1587"/>
        <v>0</v>
      </c>
      <c r="X5106" s="14">
        <f t="shared" si="1588"/>
        <v>1000</v>
      </c>
      <c r="Y5106" s="14">
        <f t="shared" si="1589"/>
        <v>0</v>
      </c>
      <c r="Z5106" s="14">
        <f t="shared" si="1590"/>
        <v>0</v>
      </c>
      <c r="AA5106" s="14">
        <f t="shared" si="1591"/>
        <v>0</v>
      </c>
      <c r="AB5106" s="14">
        <f t="shared" si="1592"/>
        <v>0</v>
      </c>
      <c r="AC5106" s="15">
        <f t="shared" si="1593"/>
        <v>1000</v>
      </c>
      <c r="AD5106" s="48"/>
    </row>
    <row r="5107" spans="1:30">
      <c r="A5107" s="99"/>
      <c r="B5107" s="91" t="s">
        <v>525</v>
      </c>
      <c r="C5107" s="21" t="s">
        <v>242</v>
      </c>
      <c r="D5107" s="12">
        <v>114</v>
      </c>
      <c r="E5107" s="12">
        <v>0</v>
      </c>
      <c r="F5107" s="12">
        <v>0</v>
      </c>
      <c r="G5107" s="12">
        <v>0</v>
      </c>
      <c r="H5107" s="12">
        <v>0</v>
      </c>
      <c r="I5107" s="13">
        <v>35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578"/>
        <v>228</v>
      </c>
      <c r="O5107" s="14">
        <f t="shared" si="1579"/>
        <v>0</v>
      </c>
      <c r="P5107" s="14">
        <f t="shared" si="1580"/>
        <v>0</v>
      </c>
      <c r="Q5107" s="14">
        <f t="shared" si="1581"/>
        <v>0</v>
      </c>
      <c r="R5107" s="14">
        <f t="shared" si="1582"/>
        <v>0</v>
      </c>
      <c r="S5107" s="14">
        <f t="shared" si="1583"/>
        <v>239.39999999999998</v>
      </c>
      <c r="T5107" s="14">
        <f t="shared" si="1584"/>
        <v>0</v>
      </c>
      <c r="U5107" s="14">
        <f t="shared" si="1585"/>
        <v>0</v>
      </c>
      <c r="V5107" s="14">
        <f t="shared" si="1586"/>
        <v>0</v>
      </c>
      <c r="W5107" s="14">
        <f t="shared" si="1587"/>
        <v>0</v>
      </c>
      <c r="X5107" s="14">
        <f t="shared" si="1588"/>
        <v>467.4</v>
      </c>
      <c r="Y5107" s="14">
        <f t="shared" si="1589"/>
        <v>0</v>
      </c>
      <c r="Z5107" s="14">
        <f t="shared" si="1590"/>
        <v>0</v>
      </c>
      <c r="AA5107" s="14">
        <f t="shared" si="1591"/>
        <v>0</v>
      </c>
      <c r="AB5107" s="14">
        <f t="shared" si="1592"/>
        <v>0</v>
      </c>
      <c r="AC5107" s="15">
        <f t="shared" si="1593"/>
        <v>467.4</v>
      </c>
      <c r="AD5107" s="48"/>
    </row>
    <row r="5108" spans="1:30">
      <c r="A5108" s="99"/>
      <c r="B5108" s="94" t="s">
        <v>565</v>
      </c>
      <c r="C5108" s="21" t="s">
        <v>241</v>
      </c>
      <c r="D5108" s="12">
        <v>79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ref="N5108:N5118" si="1594">D5108*$D$3</f>
        <v>158</v>
      </c>
      <c r="O5108" s="14">
        <f t="shared" ref="O5108:O5118" si="1595">E5108*$E$3</f>
        <v>0</v>
      </c>
      <c r="P5108" s="14">
        <f t="shared" ref="P5108:P5118" si="1596">F5108*$F$3</f>
        <v>0</v>
      </c>
      <c r="Q5108" s="14">
        <f t="shared" ref="Q5108:Q5118" si="1597">G5108*$G$3</f>
        <v>0</v>
      </c>
      <c r="R5108" s="14">
        <f t="shared" ref="R5108:R5118" si="1598">H5108*$H$3</f>
        <v>0</v>
      </c>
      <c r="S5108" s="14">
        <f t="shared" ref="S5108:S5118" si="1599">(N5108/100)*(I5108*$I$3)+(N5108/100)*(J5108*$J$3)</f>
        <v>237</v>
      </c>
      <c r="T5108" s="14">
        <f t="shared" ref="T5108:T5118" si="1600">(O5108/100)*(K5108*$K$3)</f>
        <v>0</v>
      </c>
      <c r="U5108" s="14">
        <f t="shared" ref="U5108:U5118" si="1601">(P5108/100)*(K5108*$K$3)+(P5108/100)*(L5108*$L$3)</f>
        <v>0</v>
      </c>
      <c r="V5108" s="14">
        <f t="shared" ref="V5108:V5118" si="1602">(Q5108/100)*(L5108*$L$3)</f>
        <v>0</v>
      </c>
      <c r="W5108" s="14">
        <f t="shared" ref="W5108:W5118" si="1603">(R5108/100)*(K5108*$K$3)+(R5108/100)*(L5108*$L$3)</f>
        <v>0</v>
      </c>
      <c r="X5108" s="14">
        <f t="shared" ref="X5108:X5118" si="1604">N5108+S5108</f>
        <v>395</v>
      </c>
      <c r="Y5108" s="14">
        <f t="shared" ref="Y5108:Y5118" si="1605">O5108+T5108</f>
        <v>0</v>
      </c>
      <c r="Z5108" s="14">
        <f t="shared" ref="Z5108:Z5118" si="1606">P5108+U5108</f>
        <v>0</v>
      </c>
      <c r="AA5108" s="14">
        <f t="shared" ref="AA5108:AA5118" si="1607">Q5108+V5108</f>
        <v>0</v>
      </c>
      <c r="AB5108" s="14">
        <f t="shared" ref="AB5108:AB5118" si="1608">R5108+W5108</f>
        <v>0</v>
      </c>
      <c r="AC5108" s="15">
        <f t="shared" ref="AC5108:AC5118" si="1609">ROUND(X5108+Y5108+Z5108+AA5108+AB5108,1)</f>
        <v>395</v>
      </c>
      <c r="AD5108" s="48"/>
    </row>
    <row r="5109" spans="1:30">
      <c r="A5109" s="99"/>
      <c r="B5109" s="94" t="s">
        <v>566</v>
      </c>
      <c r="C5109" s="21" t="s">
        <v>241</v>
      </c>
      <c r="D5109" s="12">
        <v>80</v>
      </c>
      <c r="E5109" s="12">
        <v>0</v>
      </c>
      <c r="F5109" s="12">
        <v>0</v>
      </c>
      <c r="G5109" s="12">
        <v>0</v>
      </c>
      <c r="H5109" s="12">
        <v>0</v>
      </c>
      <c r="I5109" s="13">
        <v>40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594"/>
        <v>160</v>
      </c>
      <c r="O5109" s="14">
        <f t="shared" si="1595"/>
        <v>0</v>
      </c>
      <c r="P5109" s="14">
        <f t="shared" si="1596"/>
        <v>0</v>
      </c>
      <c r="Q5109" s="14">
        <f t="shared" si="1597"/>
        <v>0</v>
      </c>
      <c r="R5109" s="14">
        <f t="shared" si="1598"/>
        <v>0</v>
      </c>
      <c r="S5109" s="14">
        <f t="shared" si="1599"/>
        <v>192</v>
      </c>
      <c r="T5109" s="14">
        <f t="shared" si="1600"/>
        <v>0</v>
      </c>
      <c r="U5109" s="14">
        <f t="shared" si="1601"/>
        <v>0</v>
      </c>
      <c r="V5109" s="14">
        <f t="shared" si="1602"/>
        <v>0</v>
      </c>
      <c r="W5109" s="14">
        <f t="shared" si="1603"/>
        <v>0</v>
      </c>
      <c r="X5109" s="14">
        <f t="shared" si="1604"/>
        <v>352</v>
      </c>
      <c r="Y5109" s="14">
        <f t="shared" si="1605"/>
        <v>0</v>
      </c>
      <c r="Z5109" s="14">
        <f t="shared" si="1606"/>
        <v>0</v>
      </c>
      <c r="AA5109" s="14">
        <f t="shared" si="1607"/>
        <v>0</v>
      </c>
      <c r="AB5109" s="14">
        <f t="shared" si="1608"/>
        <v>0</v>
      </c>
      <c r="AC5109" s="15">
        <f t="shared" si="1609"/>
        <v>352</v>
      </c>
      <c r="AD5109" s="48"/>
    </row>
    <row r="5110" spans="1:30">
      <c r="A5110" s="99"/>
      <c r="B5110" s="94" t="s">
        <v>567</v>
      </c>
      <c r="C5110" s="21" t="s">
        <v>241</v>
      </c>
      <c r="D5110" s="12">
        <v>90</v>
      </c>
      <c r="E5110" s="12">
        <v>0</v>
      </c>
      <c r="F5110" s="12">
        <v>0</v>
      </c>
      <c r="G5110" s="12">
        <v>0</v>
      </c>
      <c r="H5110" s="12">
        <v>0</v>
      </c>
      <c r="I5110" s="13">
        <v>80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594"/>
        <v>180</v>
      </c>
      <c r="O5110" s="14">
        <f t="shared" si="1595"/>
        <v>0</v>
      </c>
      <c r="P5110" s="14">
        <f t="shared" si="1596"/>
        <v>0</v>
      </c>
      <c r="Q5110" s="14">
        <f t="shared" si="1597"/>
        <v>0</v>
      </c>
      <c r="R5110" s="14">
        <f t="shared" si="1598"/>
        <v>0</v>
      </c>
      <c r="S5110" s="14">
        <f t="shared" si="1599"/>
        <v>432</v>
      </c>
      <c r="T5110" s="14">
        <f t="shared" si="1600"/>
        <v>0</v>
      </c>
      <c r="U5110" s="14">
        <f t="shared" si="1601"/>
        <v>0</v>
      </c>
      <c r="V5110" s="14">
        <f t="shared" si="1602"/>
        <v>0</v>
      </c>
      <c r="W5110" s="14">
        <f t="shared" si="1603"/>
        <v>0</v>
      </c>
      <c r="X5110" s="14">
        <f t="shared" si="1604"/>
        <v>612</v>
      </c>
      <c r="Y5110" s="14">
        <f t="shared" si="1605"/>
        <v>0</v>
      </c>
      <c r="Z5110" s="14">
        <f t="shared" si="1606"/>
        <v>0</v>
      </c>
      <c r="AA5110" s="14">
        <f t="shared" si="1607"/>
        <v>0</v>
      </c>
      <c r="AB5110" s="14">
        <f t="shared" si="1608"/>
        <v>0</v>
      </c>
      <c r="AC5110" s="15">
        <f t="shared" si="1609"/>
        <v>612</v>
      </c>
      <c r="AD5110" s="48"/>
    </row>
    <row r="5111" spans="1:30">
      <c r="A5111" s="99"/>
      <c r="B5111" s="94" t="s">
        <v>568</v>
      </c>
      <c r="C5111" s="21" t="s">
        <v>241</v>
      </c>
      <c r="D5111" s="12">
        <v>90</v>
      </c>
      <c r="E5111" s="12">
        <v>0</v>
      </c>
      <c r="F5111" s="12">
        <v>0</v>
      </c>
      <c r="G5111" s="12">
        <v>0</v>
      </c>
      <c r="H5111" s="12">
        <v>0</v>
      </c>
      <c r="I5111" s="13">
        <v>100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594"/>
        <v>180</v>
      </c>
      <c r="O5111" s="14">
        <f t="shared" si="1595"/>
        <v>0</v>
      </c>
      <c r="P5111" s="14">
        <f t="shared" si="1596"/>
        <v>0</v>
      </c>
      <c r="Q5111" s="14">
        <f t="shared" si="1597"/>
        <v>0</v>
      </c>
      <c r="R5111" s="14">
        <f t="shared" si="1598"/>
        <v>0</v>
      </c>
      <c r="S5111" s="14">
        <f t="shared" si="1599"/>
        <v>540</v>
      </c>
      <c r="T5111" s="14">
        <f t="shared" si="1600"/>
        <v>0</v>
      </c>
      <c r="U5111" s="14">
        <f t="shared" si="1601"/>
        <v>0</v>
      </c>
      <c r="V5111" s="14">
        <f t="shared" si="1602"/>
        <v>0</v>
      </c>
      <c r="W5111" s="14">
        <f t="shared" si="1603"/>
        <v>0</v>
      </c>
      <c r="X5111" s="14">
        <f t="shared" si="1604"/>
        <v>720</v>
      </c>
      <c r="Y5111" s="14">
        <f t="shared" si="1605"/>
        <v>0</v>
      </c>
      <c r="Z5111" s="14">
        <f t="shared" si="1606"/>
        <v>0</v>
      </c>
      <c r="AA5111" s="14">
        <f t="shared" si="1607"/>
        <v>0</v>
      </c>
      <c r="AB5111" s="14">
        <f t="shared" si="1608"/>
        <v>0</v>
      </c>
      <c r="AC5111" s="15">
        <f t="shared" si="1609"/>
        <v>720</v>
      </c>
      <c r="AD5111" s="48"/>
    </row>
    <row r="5112" spans="1:30">
      <c r="A5112" s="99"/>
      <c r="B5112" s="94" t="s">
        <v>569</v>
      </c>
      <c r="C5112" s="21" t="s">
        <v>242</v>
      </c>
      <c r="D5112" s="12">
        <v>110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si="1594"/>
        <v>220</v>
      </c>
      <c r="O5112" s="14">
        <f t="shared" si="1595"/>
        <v>0</v>
      </c>
      <c r="P5112" s="14">
        <f t="shared" si="1596"/>
        <v>0</v>
      </c>
      <c r="Q5112" s="14">
        <f t="shared" si="1597"/>
        <v>0</v>
      </c>
      <c r="R5112" s="14">
        <f t="shared" si="1598"/>
        <v>0</v>
      </c>
      <c r="S5112" s="14">
        <f t="shared" si="1599"/>
        <v>330</v>
      </c>
      <c r="T5112" s="14">
        <f t="shared" si="1600"/>
        <v>0</v>
      </c>
      <c r="U5112" s="14">
        <f t="shared" si="1601"/>
        <v>0</v>
      </c>
      <c r="V5112" s="14">
        <f t="shared" si="1602"/>
        <v>0</v>
      </c>
      <c r="W5112" s="14">
        <f t="shared" si="1603"/>
        <v>0</v>
      </c>
      <c r="X5112" s="14">
        <f t="shared" si="1604"/>
        <v>550</v>
      </c>
      <c r="Y5112" s="14">
        <f t="shared" si="1605"/>
        <v>0</v>
      </c>
      <c r="Z5112" s="14">
        <f t="shared" si="1606"/>
        <v>0</v>
      </c>
      <c r="AA5112" s="14">
        <f t="shared" si="1607"/>
        <v>0</v>
      </c>
      <c r="AB5112" s="14">
        <f t="shared" si="1608"/>
        <v>0</v>
      </c>
      <c r="AC5112" s="15">
        <f t="shared" si="1609"/>
        <v>550</v>
      </c>
      <c r="AD5112" s="48"/>
    </row>
    <row r="5113" spans="1:30">
      <c r="A5113" s="99"/>
      <c r="B5113" s="94" t="s">
        <v>590</v>
      </c>
      <c r="C5113" s="21" t="s">
        <v>241</v>
      </c>
      <c r="D5113" s="12">
        <v>80</v>
      </c>
      <c r="E5113" s="12">
        <v>0</v>
      </c>
      <c r="F5113" s="12">
        <v>0</v>
      </c>
      <c r="G5113" s="12">
        <v>0</v>
      </c>
      <c r="H5113" s="12">
        <v>0</v>
      </c>
      <c r="I5113" s="13">
        <v>30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594"/>
        <v>160</v>
      </c>
      <c r="O5113" s="14">
        <f t="shared" si="1595"/>
        <v>0</v>
      </c>
      <c r="P5113" s="14">
        <f t="shared" si="1596"/>
        <v>0</v>
      </c>
      <c r="Q5113" s="14">
        <f t="shared" si="1597"/>
        <v>0</v>
      </c>
      <c r="R5113" s="14">
        <f t="shared" si="1598"/>
        <v>0</v>
      </c>
      <c r="S5113" s="14">
        <f t="shared" si="1599"/>
        <v>144</v>
      </c>
      <c r="T5113" s="14">
        <f t="shared" si="1600"/>
        <v>0</v>
      </c>
      <c r="U5113" s="14">
        <f t="shared" si="1601"/>
        <v>0</v>
      </c>
      <c r="V5113" s="14">
        <f t="shared" si="1602"/>
        <v>0</v>
      </c>
      <c r="W5113" s="14">
        <f t="shared" si="1603"/>
        <v>0</v>
      </c>
      <c r="X5113" s="14">
        <f t="shared" si="1604"/>
        <v>304</v>
      </c>
      <c r="Y5113" s="14">
        <f t="shared" si="1605"/>
        <v>0</v>
      </c>
      <c r="Z5113" s="14">
        <f t="shared" si="1606"/>
        <v>0</v>
      </c>
      <c r="AA5113" s="14">
        <f t="shared" si="1607"/>
        <v>0</v>
      </c>
      <c r="AB5113" s="14">
        <f t="shared" si="1608"/>
        <v>0</v>
      </c>
      <c r="AC5113" s="15">
        <f t="shared" si="1609"/>
        <v>304</v>
      </c>
      <c r="AD5113" s="48"/>
    </row>
    <row r="5114" spans="1:30">
      <c r="A5114" s="99"/>
      <c r="B5114" s="94" t="s">
        <v>591</v>
      </c>
      <c r="C5114" s="21" t="s">
        <v>241</v>
      </c>
      <c r="D5114" s="12">
        <v>88</v>
      </c>
      <c r="E5114" s="12">
        <v>0</v>
      </c>
      <c r="F5114" s="12">
        <v>0</v>
      </c>
      <c r="G5114" s="12">
        <v>0</v>
      </c>
      <c r="H5114" s="12">
        <v>0</v>
      </c>
      <c r="I5114" s="13">
        <v>30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594"/>
        <v>176</v>
      </c>
      <c r="O5114" s="14">
        <f t="shared" si="1595"/>
        <v>0</v>
      </c>
      <c r="P5114" s="14">
        <f t="shared" si="1596"/>
        <v>0</v>
      </c>
      <c r="Q5114" s="14">
        <f t="shared" si="1597"/>
        <v>0</v>
      </c>
      <c r="R5114" s="14">
        <f t="shared" si="1598"/>
        <v>0</v>
      </c>
      <c r="S5114" s="14">
        <f t="shared" si="1599"/>
        <v>158.4</v>
      </c>
      <c r="T5114" s="14">
        <f t="shared" si="1600"/>
        <v>0</v>
      </c>
      <c r="U5114" s="14">
        <f t="shared" si="1601"/>
        <v>0</v>
      </c>
      <c r="V5114" s="14">
        <f t="shared" si="1602"/>
        <v>0</v>
      </c>
      <c r="W5114" s="14">
        <f t="shared" si="1603"/>
        <v>0</v>
      </c>
      <c r="X5114" s="14">
        <f t="shared" si="1604"/>
        <v>334.4</v>
      </c>
      <c r="Y5114" s="14">
        <f t="shared" si="1605"/>
        <v>0</v>
      </c>
      <c r="Z5114" s="14">
        <f t="shared" si="1606"/>
        <v>0</v>
      </c>
      <c r="AA5114" s="14">
        <f t="shared" si="1607"/>
        <v>0</v>
      </c>
      <c r="AB5114" s="14">
        <f t="shared" si="1608"/>
        <v>0</v>
      </c>
      <c r="AC5114" s="15">
        <f t="shared" si="1609"/>
        <v>334.4</v>
      </c>
      <c r="AD5114" s="48"/>
    </row>
    <row r="5115" spans="1:30">
      <c r="A5115" s="99"/>
      <c r="B5115" s="94" t="s">
        <v>592</v>
      </c>
      <c r="C5115" s="21" t="s">
        <v>241</v>
      </c>
      <c r="D5115" s="12">
        <v>88</v>
      </c>
      <c r="E5115" s="12">
        <v>0</v>
      </c>
      <c r="F5115" s="12">
        <v>0</v>
      </c>
      <c r="G5115" s="12">
        <v>0</v>
      </c>
      <c r="H5115" s="12">
        <v>0</v>
      </c>
      <c r="I5115" s="13">
        <v>30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594"/>
        <v>176</v>
      </c>
      <c r="O5115" s="14">
        <f t="shared" si="1595"/>
        <v>0</v>
      </c>
      <c r="P5115" s="14">
        <f t="shared" si="1596"/>
        <v>0</v>
      </c>
      <c r="Q5115" s="14">
        <f t="shared" si="1597"/>
        <v>0</v>
      </c>
      <c r="R5115" s="14">
        <f t="shared" si="1598"/>
        <v>0</v>
      </c>
      <c r="S5115" s="14">
        <f t="shared" si="1599"/>
        <v>158.4</v>
      </c>
      <c r="T5115" s="14">
        <f t="shared" si="1600"/>
        <v>0</v>
      </c>
      <c r="U5115" s="14">
        <f t="shared" si="1601"/>
        <v>0</v>
      </c>
      <c r="V5115" s="14">
        <f t="shared" si="1602"/>
        <v>0</v>
      </c>
      <c r="W5115" s="14">
        <f t="shared" si="1603"/>
        <v>0</v>
      </c>
      <c r="X5115" s="14">
        <f t="shared" si="1604"/>
        <v>334.4</v>
      </c>
      <c r="Y5115" s="14">
        <f t="shared" si="1605"/>
        <v>0</v>
      </c>
      <c r="Z5115" s="14">
        <f t="shared" si="1606"/>
        <v>0</v>
      </c>
      <c r="AA5115" s="14">
        <f t="shared" si="1607"/>
        <v>0</v>
      </c>
      <c r="AB5115" s="14">
        <f t="shared" si="1608"/>
        <v>0</v>
      </c>
      <c r="AC5115" s="15">
        <f t="shared" si="1609"/>
        <v>334.4</v>
      </c>
      <c r="AD5115" s="48"/>
    </row>
    <row r="5116" spans="1:30">
      <c r="A5116" s="99"/>
      <c r="B5116" s="94" t="s">
        <v>593</v>
      </c>
      <c r="C5116" s="21" t="s">
        <v>241</v>
      </c>
      <c r="D5116" s="12">
        <v>100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594"/>
        <v>200</v>
      </c>
      <c r="O5116" s="14">
        <f t="shared" si="1595"/>
        <v>0</v>
      </c>
      <c r="P5116" s="14">
        <f t="shared" si="1596"/>
        <v>0</v>
      </c>
      <c r="Q5116" s="14">
        <f t="shared" si="1597"/>
        <v>0</v>
      </c>
      <c r="R5116" s="14">
        <f t="shared" si="1598"/>
        <v>0</v>
      </c>
      <c r="S5116" s="14">
        <f t="shared" si="1599"/>
        <v>300</v>
      </c>
      <c r="T5116" s="14">
        <f t="shared" si="1600"/>
        <v>0</v>
      </c>
      <c r="U5116" s="14">
        <f t="shared" si="1601"/>
        <v>0</v>
      </c>
      <c r="V5116" s="14">
        <f t="shared" si="1602"/>
        <v>0</v>
      </c>
      <c r="W5116" s="14">
        <f t="shared" si="1603"/>
        <v>0</v>
      </c>
      <c r="X5116" s="14">
        <f t="shared" si="1604"/>
        <v>500</v>
      </c>
      <c r="Y5116" s="14">
        <f t="shared" si="1605"/>
        <v>0</v>
      </c>
      <c r="Z5116" s="14">
        <f t="shared" si="1606"/>
        <v>0</v>
      </c>
      <c r="AA5116" s="14">
        <f t="shared" si="1607"/>
        <v>0</v>
      </c>
      <c r="AB5116" s="14">
        <f t="shared" si="1608"/>
        <v>0</v>
      </c>
      <c r="AC5116" s="15">
        <f t="shared" si="1609"/>
        <v>500</v>
      </c>
      <c r="AD5116" s="48"/>
    </row>
    <row r="5117" spans="1:30">
      <c r="A5117" s="99"/>
      <c r="B5117" s="95" t="s">
        <v>594</v>
      </c>
      <c r="C5117" s="21" t="s">
        <v>341</v>
      </c>
      <c r="D5117" s="12">
        <v>88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594"/>
        <v>176</v>
      </c>
      <c r="O5117" s="14">
        <f t="shared" si="1595"/>
        <v>0</v>
      </c>
      <c r="P5117" s="14">
        <f t="shared" si="1596"/>
        <v>0</v>
      </c>
      <c r="Q5117" s="14">
        <f t="shared" si="1597"/>
        <v>0</v>
      </c>
      <c r="R5117" s="14">
        <f t="shared" si="1598"/>
        <v>0</v>
      </c>
      <c r="S5117" s="14">
        <f t="shared" si="1599"/>
        <v>158.4</v>
      </c>
      <c r="T5117" s="14">
        <f t="shared" si="1600"/>
        <v>0</v>
      </c>
      <c r="U5117" s="14">
        <f t="shared" si="1601"/>
        <v>0</v>
      </c>
      <c r="V5117" s="14">
        <f t="shared" si="1602"/>
        <v>0</v>
      </c>
      <c r="W5117" s="14">
        <f t="shared" si="1603"/>
        <v>0</v>
      </c>
      <c r="X5117" s="14">
        <f t="shared" si="1604"/>
        <v>334.4</v>
      </c>
      <c r="Y5117" s="14">
        <f t="shared" si="1605"/>
        <v>0</v>
      </c>
      <c r="Z5117" s="14">
        <f t="shared" si="1606"/>
        <v>0</v>
      </c>
      <c r="AA5117" s="14">
        <f t="shared" si="1607"/>
        <v>0</v>
      </c>
      <c r="AB5117" s="14">
        <f t="shared" si="1608"/>
        <v>0</v>
      </c>
      <c r="AC5117" s="15">
        <f t="shared" si="1609"/>
        <v>334.4</v>
      </c>
      <c r="AD5117" s="48"/>
    </row>
    <row r="5118" spans="1:30">
      <c r="A5118" s="99"/>
      <c r="B5118" s="94" t="s">
        <v>595</v>
      </c>
      <c r="C5118" s="21" t="s">
        <v>242</v>
      </c>
      <c r="D5118" s="12">
        <v>100</v>
      </c>
      <c r="E5118" s="12">
        <v>0</v>
      </c>
      <c r="F5118" s="12">
        <v>0</v>
      </c>
      <c r="G5118" s="12">
        <v>0</v>
      </c>
      <c r="H5118" s="12">
        <v>0</v>
      </c>
      <c r="I5118" s="13">
        <v>80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594"/>
        <v>200</v>
      </c>
      <c r="O5118" s="14">
        <f t="shared" si="1595"/>
        <v>0</v>
      </c>
      <c r="P5118" s="14">
        <f t="shared" si="1596"/>
        <v>0</v>
      </c>
      <c r="Q5118" s="14">
        <f t="shared" si="1597"/>
        <v>0</v>
      </c>
      <c r="R5118" s="14">
        <f t="shared" si="1598"/>
        <v>0</v>
      </c>
      <c r="S5118" s="14">
        <f t="shared" si="1599"/>
        <v>480</v>
      </c>
      <c r="T5118" s="14">
        <f t="shared" si="1600"/>
        <v>0</v>
      </c>
      <c r="U5118" s="14">
        <f t="shared" si="1601"/>
        <v>0</v>
      </c>
      <c r="V5118" s="14">
        <f t="shared" si="1602"/>
        <v>0</v>
      </c>
      <c r="W5118" s="14">
        <f t="shared" si="1603"/>
        <v>0</v>
      </c>
      <c r="X5118" s="14">
        <f t="shared" si="1604"/>
        <v>680</v>
      </c>
      <c r="Y5118" s="14">
        <f t="shared" si="1605"/>
        <v>0</v>
      </c>
      <c r="Z5118" s="14">
        <f t="shared" si="1606"/>
        <v>0</v>
      </c>
      <c r="AA5118" s="14">
        <f t="shared" si="1607"/>
        <v>0</v>
      </c>
      <c r="AB5118" s="14">
        <f t="shared" si="1608"/>
        <v>0</v>
      </c>
      <c r="AC5118" s="15">
        <f t="shared" si="1609"/>
        <v>680</v>
      </c>
      <c r="AD5118" s="48"/>
    </row>
    <row r="5119" spans="1:30">
      <c r="A5119" s="99"/>
      <c r="B5119" s="94" t="s">
        <v>868</v>
      </c>
      <c r="C5119" s="21" t="s">
        <v>241</v>
      </c>
      <c r="D5119" s="12">
        <v>80</v>
      </c>
      <c r="E5119" s="12">
        <v>60</v>
      </c>
      <c r="F5119" s="12">
        <v>0</v>
      </c>
      <c r="G5119" s="12">
        <v>0</v>
      </c>
      <c r="H5119" s="12">
        <v>0</v>
      </c>
      <c r="I5119" s="13">
        <v>20</v>
      </c>
      <c r="J5119" s="13">
        <v>0</v>
      </c>
      <c r="K5119" s="13">
        <v>60</v>
      </c>
      <c r="L5119" s="13">
        <v>0</v>
      </c>
      <c r="M5119" s="13">
        <v>0</v>
      </c>
      <c r="N5119" s="14">
        <f t="shared" ref="N5119" si="1610">D5119*$D$3</f>
        <v>160</v>
      </c>
      <c r="O5119" s="14">
        <f t="shared" ref="O5119" si="1611">E5119*$E$3</f>
        <v>120</v>
      </c>
      <c r="P5119" s="14">
        <f t="shared" ref="P5119" si="1612">F5119*$F$3</f>
        <v>0</v>
      </c>
      <c r="Q5119" s="14">
        <f t="shared" ref="Q5119" si="1613">G5119*$G$3</f>
        <v>0</v>
      </c>
      <c r="R5119" s="14">
        <f t="shared" ref="R5119" si="1614">H5119*$H$3</f>
        <v>0</v>
      </c>
      <c r="S5119" s="14">
        <f t="shared" ref="S5119" si="1615">(N5119/100)*(I5119*$I$3)+(N5119/100)*(J5119*$J$3)</f>
        <v>96</v>
      </c>
      <c r="T5119" s="14">
        <f t="shared" ref="T5119" si="1616">(O5119/100)*(K5119*$K$3)</f>
        <v>216</v>
      </c>
      <c r="U5119" s="14">
        <f t="shared" ref="U5119" si="1617">(P5119/100)*(K5119*$K$3)+(P5119/100)*(L5119*$L$3)</f>
        <v>0</v>
      </c>
      <c r="V5119" s="14">
        <f t="shared" ref="V5119" si="1618">(Q5119/100)*(L5119*$L$3)</f>
        <v>0</v>
      </c>
      <c r="W5119" s="14">
        <f t="shared" ref="W5119" si="1619">(R5119/100)*(K5119*$K$3)+(R5119/100)*(L5119*$L$3)</f>
        <v>0</v>
      </c>
      <c r="X5119" s="14">
        <f t="shared" ref="X5119" si="1620">N5119+S5119</f>
        <v>256</v>
      </c>
      <c r="Y5119" s="14">
        <f t="shared" ref="Y5119" si="1621">O5119+T5119</f>
        <v>336</v>
      </c>
      <c r="Z5119" s="14">
        <f t="shared" ref="Z5119" si="1622">P5119+U5119</f>
        <v>0</v>
      </c>
      <c r="AA5119" s="14">
        <f t="shared" ref="AA5119" si="1623">Q5119+V5119</f>
        <v>0</v>
      </c>
      <c r="AB5119" s="14">
        <f t="shared" ref="AB5119" si="1624">R5119+W5119</f>
        <v>0</v>
      </c>
      <c r="AC5119" s="15">
        <f t="shared" ref="AC5119" si="1625">ROUND(X5119+Y5119+Z5119+AA5119+AB5119,1)</f>
        <v>592</v>
      </c>
      <c r="AD5119" s="48"/>
    </row>
    <row r="5120" spans="1:30">
      <c r="A5120" s="99"/>
      <c r="B5120" s="94" t="s">
        <v>869</v>
      </c>
      <c r="C5120" s="21" t="s">
        <v>241</v>
      </c>
      <c r="D5120" s="12">
        <v>90</v>
      </c>
      <c r="E5120" s="12">
        <v>0</v>
      </c>
      <c r="F5120" s="12">
        <v>0</v>
      </c>
      <c r="G5120" s="12">
        <v>0</v>
      </c>
      <c r="H5120" s="12">
        <v>0</v>
      </c>
      <c r="I5120" s="13">
        <v>40</v>
      </c>
      <c r="J5120" s="13">
        <v>20</v>
      </c>
      <c r="K5120" s="13">
        <v>0</v>
      </c>
      <c r="L5120" s="13">
        <v>0</v>
      </c>
      <c r="M5120" s="13">
        <v>0</v>
      </c>
      <c r="N5120" s="14">
        <f t="shared" ref="N5120" si="1626">D5120*$D$3</f>
        <v>180</v>
      </c>
      <c r="O5120" s="14">
        <f t="shared" ref="O5120" si="1627">E5120*$E$3</f>
        <v>0</v>
      </c>
      <c r="P5120" s="14">
        <f t="shared" ref="P5120" si="1628">F5120*$F$3</f>
        <v>0</v>
      </c>
      <c r="Q5120" s="14">
        <f t="shared" ref="Q5120" si="1629">G5120*$G$3</f>
        <v>0</v>
      </c>
      <c r="R5120" s="14">
        <f t="shared" ref="R5120" si="1630">H5120*$H$3</f>
        <v>0</v>
      </c>
      <c r="S5120" s="14">
        <f t="shared" ref="S5120" si="1631">(N5120/100)*(I5120*$I$3)+(N5120/100)*(J5120*$J$3)</f>
        <v>324</v>
      </c>
      <c r="T5120" s="14">
        <f t="shared" ref="T5120" si="1632">(O5120/100)*(K5120*$K$3)</f>
        <v>0</v>
      </c>
      <c r="U5120" s="14">
        <f t="shared" ref="U5120" si="1633">(P5120/100)*(K5120*$K$3)+(P5120/100)*(L5120*$L$3)</f>
        <v>0</v>
      </c>
      <c r="V5120" s="14">
        <f t="shared" ref="V5120" si="1634">(Q5120/100)*(L5120*$L$3)</f>
        <v>0</v>
      </c>
      <c r="W5120" s="14">
        <f t="shared" ref="W5120" si="1635">(R5120/100)*(K5120*$K$3)+(R5120/100)*(L5120*$L$3)</f>
        <v>0</v>
      </c>
      <c r="X5120" s="14">
        <f t="shared" ref="X5120" si="1636">N5120+S5120</f>
        <v>504</v>
      </c>
      <c r="Y5120" s="14">
        <f t="shared" ref="Y5120" si="1637">O5120+T5120</f>
        <v>0</v>
      </c>
      <c r="Z5120" s="14">
        <f t="shared" ref="Z5120" si="1638">P5120+U5120</f>
        <v>0</v>
      </c>
      <c r="AA5120" s="14">
        <f t="shared" ref="AA5120" si="1639">Q5120+V5120</f>
        <v>0</v>
      </c>
      <c r="AB5120" s="14">
        <f t="shared" ref="AB5120" si="1640">R5120+W5120</f>
        <v>0</v>
      </c>
      <c r="AC5120" s="15">
        <f t="shared" ref="AC5120" si="1641">ROUND(X5120+Y5120+Z5120+AA5120+AB5120,1)</f>
        <v>504</v>
      </c>
      <c r="AD5120" s="48"/>
    </row>
    <row r="5121" spans="1:30">
      <c r="A5121" s="107"/>
      <c r="B5121" s="152" t="s">
        <v>920</v>
      </c>
      <c r="C5121" s="152"/>
      <c r="D5121" s="152"/>
      <c r="E5121" s="152"/>
      <c r="F5121" s="152"/>
      <c r="G5121" s="152"/>
      <c r="H5121" s="152"/>
      <c r="I5121" s="152"/>
      <c r="J5121" s="152"/>
      <c r="K5121" s="152"/>
      <c r="L5121" s="152"/>
      <c r="M5121" s="152"/>
      <c r="N5121" s="152"/>
      <c r="O5121" s="152"/>
      <c r="P5121" s="152"/>
      <c r="Q5121" s="152"/>
      <c r="R5121" s="152"/>
      <c r="S5121" s="152"/>
      <c r="T5121" s="152"/>
      <c r="U5121" s="152"/>
      <c r="V5121" s="152"/>
      <c r="W5121" s="152"/>
      <c r="X5121" s="152"/>
      <c r="Y5121" s="152"/>
      <c r="Z5121" s="152"/>
      <c r="AA5121" s="152"/>
      <c r="AB5121" s="152"/>
      <c r="AC5121" s="18">
        <v>3</v>
      </c>
      <c r="AD5121" s="18"/>
    </row>
    <row r="5122" spans="1:30">
      <c r="A5122" s="99"/>
      <c r="B5122" s="87" t="s">
        <v>32</v>
      </c>
      <c r="C5122" s="21" t="s">
        <v>461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25</v>
      </c>
      <c r="L5122" s="13">
        <v>25</v>
      </c>
      <c r="M5122" s="13">
        <v>0</v>
      </c>
      <c r="N5122" s="14" t="s">
        <v>239</v>
      </c>
      <c r="O5122" s="14" t="s">
        <v>239</v>
      </c>
      <c r="P5122" s="14" t="s">
        <v>239</v>
      </c>
      <c r="Q5122" s="14" t="s">
        <v>239</v>
      </c>
      <c r="R5122" s="14" t="s">
        <v>239</v>
      </c>
      <c r="S5122" s="14" t="s">
        <v>239</v>
      </c>
      <c r="T5122" s="14" t="s">
        <v>239</v>
      </c>
      <c r="U5122" s="14" t="s">
        <v>239</v>
      </c>
      <c r="V5122" s="14" t="s">
        <v>239</v>
      </c>
      <c r="W5122" s="14" t="s">
        <v>239</v>
      </c>
      <c r="X5122" s="14" t="s">
        <v>239</v>
      </c>
      <c r="Y5122" s="14" t="s">
        <v>239</v>
      </c>
      <c r="Z5122" s="14" t="s">
        <v>239</v>
      </c>
      <c r="AA5122" s="14" t="s">
        <v>239</v>
      </c>
      <c r="AB5122" s="14" t="s">
        <v>239</v>
      </c>
      <c r="AC5122" s="15">
        <f>(I5122*$AC$5142)+(J5122*$AC$5142)+(L5122*$AC$5142)+(K5122*$AC$5142)+(M5122*$AC$5142)+100</f>
        <v>250</v>
      </c>
      <c r="AD5122" s="48"/>
    </row>
    <row r="5123" spans="1:30">
      <c r="A5123" s="99"/>
      <c r="B5123" s="87"/>
      <c r="C5123" s="21" t="s">
        <v>840</v>
      </c>
      <c r="D5123" s="12">
        <v>0</v>
      </c>
      <c r="E5123" s="12">
        <v>0</v>
      </c>
      <c r="F5123" s="12">
        <v>0</v>
      </c>
      <c r="G5123" s="12">
        <v>0</v>
      </c>
      <c r="H5123" s="12">
        <v>0</v>
      </c>
      <c r="I5123" s="13">
        <v>0</v>
      </c>
      <c r="J5123" s="13">
        <v>0</v>
      </c>
      <c r="K5123" s="13">
        <v>0</v>
      </c>
      <c r="L5123" s="13">
        <v>0</v>
      </c>
      <c r="M5123" s="13">
        <v>0</v>
      </c>
      <c r="N5123" s="14">
        <f>D5123*$D$3</f>
        <v>0</v>
      </c>
      <c r="O5123" s="14">
        <f>E5123*$E$3</f>
        <v>0</v>
      </c>
      <c r="P5123" s="14">
        <f>F5123*$F$3</f>
        <v>0</v>
      </c>
      <c r="Q5123" s="14">
        <f>G5123*$G$3</f>
        <v>0</v>
      </c>
      <c r="R5123" s="14">
        <f>H5123*$H$3</f>
        <v>0</v>
      </c>
      <c r="S5123" s="14">
        <f>(N5123/100)*(I5123*$I$3)+(N5123/100)*(J5123*$J$3)</f>
        <v>0</v>
      </c>
      <c r="T5123" s="14">
        <f>(O5123/100)*(K5123*$K$3)</f>
        <v>0</v>
      </c>
      <c r="U5123" s="14">
        <f>(P5123/100)*(K5123*$K$3)+(P5123/100)*(L5123*$L$3)</f>
        <v>0</v>
      </c>
      <c r="V5123" s="14">
        <f>(Q5123/100)*(L5123*$L$3)</f>
        <v>0</v>
      </c>
      <c r="W5123" s="14">
        <f>(R5123/100)*(K5123*$K$3)+(R5123/100)*(L5123*$L$3)</f>
        <v>0</v>
      </c>
      <c r="X5123" s="14">
        <f>N5123+S5123</f>
        <v>0</v>
      </c>
      <c r="Y5123" s="14">
        <f>O5123+T5123</f>
        <v>0</v>
      </c>
      <c r="Z5123" s="14">
        <f>P5123+U5123</f>
        <v>0</v>
      </c>
      <c r="AA5123" s="14">
        <f>Q5123+V5123</f>
        <v>0</v>
      </c>
      <c r="AB5123" s="14">
        <f>R5123+W5123</f>
        <v>0</v>
      </c>
      <c r="AC5123" s="15">
        <f>ROUND(X5123+Y5123+Z5123+AA5123+AB5123,1)</f>
        <v>0</v>
      </c>
      <c r="AD5123" s="48" t="s">
        <v>921</v>
      </c>
    </row>
    <row r="5124" spans="1:30">
      <c r="A5124" s="99"/>
      <c r="B5124" s="116" t="s">
        <v>888</v>
      </c>
      <c r="C5124" s="50" t="s">
        <v>461</v>
      </c>
      <c r="D5124" s="11">
        <v>0</v>
      </c>
      <c r="E5124" s="11">
        <v>0</v>
      </c>
      <c r="F5124" s="11">
        <v>0</v>
      </c>
      <c r="G5124" s="11">
        <v>0</v>
      </c>
      <c r="H5124" s="11">
        <v>0</v>
      </c>
      <c r="I5124" s="51">
        <v>0</v>
      </c>
      <c r="J5124" s="51">
        <v>0</v>
      </c>
      <c r="K5124" s="51">
        <v>0</v>
      </c>
      <c r="L5124" s="51">
        <v>50</v>
      </c>
      <c r="M5124" s="51">
        <v>0</v>
      </c>
      <c r="N5124" s="52" t="s">
        <v>239</v>
      </c>
      <c r="O5124" s="52" t="s">
        <v>239</v>
      </c>
      <c r="P5124" s="52" t="s">
        <v>239</v>
      </c>
      <c r="Q5124" s="52" t="s">
        <v>239</v>
      </c>
      <c r="R5124" s="52" t="s">
        <v>239</v>
      </c>
      <c r="S5124" s="52" t="s">
        <v>239</v>
      </c>
      <c r="T5124" s="52" t="s">
        <v>239</v>
      </c>
      <c r="U5124" s="52" t="s">
        <v>239</v>
      </c>
      <c r="V5124" s="52" t="s">
        <v>239</v>
      </c>
      <c r="W5124" s="52" t="s">
        <v>239</v>
      </c>
      <c r="X5124" s="52" t="s">
        <v>239</v>
      </c>
      <c r="Y5124" s="52" t="s">
        <v>239</v>
      </c>
      <c r="Z5124" s="52" t="s">
        <v>239</v>
      </c>
      <c r="AA5124" s="52" t="s">
        <v>239</v>
      </c>
      <c r="AB5124" s="52" t="s">
        <v>239</v>
      </c>
      <c r="AC5124" s="53">
        <f>(I5124*$AC$5142)+(J5124*$AC$5142)+(L5124*$AC$5142)+(K5124*$AC$5142)+(M5124*$AC$5142)+100</f>
        <v>250</v>
      </c>
      <c r="AD5124" s="117" t="s">
        <v>639</v>
      </c>
    </row>
    <row r="5125" spans="1:30">
      <c r="A5125" s="99"/>
      <c r="B5125" s="87"/>
      <c r="C5125" s="21" t="s">
        <v>840</v>
      </c>
      <c r="D5125" s="12">
        <v>0</v>
      </c>
      <c r="E5125" s="12">
        <v>0</v>
      </c>
      <c r="F5125" s="12">
        <v>0</v>
      </c>
      <c r="G5125" s="12">
        <v>0</v>
      </c>
      <c r="H5125" s="12">
        <v>0</v>
      </c>
      <c r="I5125" s="13">
        <v>0</v>
      </c>
      <c r="J5125" s="13">
        <v>0</v>
      </c>
      <c r="K5125" s="13">
        <v>0</v>
      </c>
      <c r="L5125" s="13">
        <v>0</v>
      </c>
      <c r="M5125" s="13">
        <v>0</v>
      </c>
      <c r="N5125" s="14">
        <f>D5125*$D$3</f>
        <v>0</v>
      </c>
      <c r="O5125" s="14">
        <f>E5125*$E$3</f>
        <v>0</v>
      </c>
      <c r="P5125" s="14">
        <f>F5125*$F$3</f>
        <v>0</v>
      </c>
      <c r="Q5125" s="14">
        <f>G5125*$G$3</f>
        <v>0</v>
      </c>
      <c r="R5125" s="14">
        <f>H5125*$H$3</f>
        <v>0</v>
      </c>
      <c r="S5125" s="14">
        <f>(N5125/100)*(I5125*$I$3)+(N5125/100)*(J5125*$J$3)</f>
        <v>0</v>
      </c>
      <c r="T5125" s="14">
        <f>(O5125/100)*(K5125*$K$3)</f>
        <v>0</v>
      </c>
      <c r="U5125" s="14">
        <f>(P5125/100)*(K5125*$K$3)+(P5125/100)*(L5125*$L$3)</f>
        <v>0</v>
      </c>
      <c r="V5125" s="14">
        <f>(Q5125/100)*(L5125*$L$3)</f>
        <v>0</v>
      </c>
      <c r="W5125" s="14">
        <f>(R5125/100)*(K5125*$K$3)+(R5125/100)*(L5125*$L$3)</f>
        <v>0</v>
      </c>
      <c r="X5125" s="14">
        <f>N5125+S5125</f>
        <v>0</v>
      </c>
      <c r="Y5125" s="14">
        <f>O5125+T5125</f>
        <v>0</v>
      </c>
      <c r="Z5125" s="14">
        <f>P5125+U5125</f>
        <v>0</v>
      </c>
      <c r="AA5125" s="14">
        <f>Q5125+V5125</f>
        <v>0</v>
      </c>
      <c r="AB5125" s="14">
        <f>R5125+W5125</f>
        <v>0</v>
      </c>
      <c r="AC5125" s="15">
        <f>ROUND(X5125+Y5125+Z5125+AA5125+AB5125,1)</f>
        <v>0</v>
      </c>
      <c r="AD5125" s="48" t="s">
        <v>921</v>
      </c>
    </row>
    <row r="5126" spans="1:30">
      <c r="A5126" s="99"/>
      <c r="B5126" s="116" t="s">
        <v>80</v>
      </c>
      <c r="C5126" s="50" t="s">
        <v>461</v>
      </c>
      <c r="D5126" s="11">
        <v>0</v>
      </c>
      <c r="E5126" s="11">
        <v>0</v>
      </c>
      <c r="F5126" s="11">
        <v>0</v>
      </c>
      <c r="G5126" s="11">
        <v>0</v>
      </c>
      <c r="H5126" s="11">
        <v>0</v>
      </c>
      <c r="I5126" s="51">
        <v>0</v>
      </c>
      <c r="J5126" s="51">
        <v>0</v>
      </c>
      <c r="K5126" s="51">
        <v>25</v>
      </c>
      <c r="L5126" s="51">
        <v>25</v>
      </c>
      <c r="M5126" s="51">
        <v>0</v>
      </c>
      <c r="N5126" s="52" t="s">
        <v>239</v>
      </c>
      <c r="O5126" s="52" t="s">
        <v>239</v>
      </c>
      <c r="P5126" s="52" t="s">
        <v>239</v>
      </c>
      <c r="Q5126" s="52" t="s">
        <v>239</v>
      </c>
      <c r="R5126" s="52" t="s">
        <v>239</v>
      </c>
      <c r="S5126" s="52" t="s">
        <v>239</v>
      </c>
      <c r="T5126" s="52" t="s">
        <v>239</v>
      </c>
      <c r="U5126" s="52" t="s">
        <v>239</v>
      </c>
      <c r="V5126" s="52" t="s">
        <v>239</v>
      </c>
      <c r="W5126" s="52" t="s">
        <v>239</v>
      </c>
      <c r="X5126" s="52" t="s">
        <v>239</v>
      </c>
      <c r="Y5126" s="52" t="s">
        <v>239</v>
      </c>
      <c r="Z5126" s="52" t="s">
        <v>239</v>
      </c>
      <c r="AA5126" s="52" t="s">
        <v>239</v>
      </c>
      <c r="AB5126" s="52" t="s">
        <v>239</v>
      </c>
      <c r="AC5126" s="53">
        <f>(I5126*$AC$5142)+(J5126*$AC$5142)+(L5126*$AC$5142)+(K5126*$AC$5142)+(M5126*$AC$5142)+100</f>
        <v>250</v>
      </c>
      <c r="AD5126" s="117"/>
    </row>
    <row r="5127" spans="1:30" ht="14.25" customHeight="1">
      <c r="A5127" s="99"/>
      <c r="B5127" s="87"/>
      <c r="C5127" s="21" t="s">
        <v>840</v>
      </c>
      <c r="D5127" s="12">
        <v>0</v>
      </c>
      <c r="E5127" s="12">
        <v>0</v>
      </c>
      <c r="F5127" s="12">
        <v>0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4">
        <f>D5127*$D$3</f>
        <v>0</v>
      </c>
      <c r="O5127" s="14">
        <f>E5127*$E$3</f>
        <v>0</v>
      </c>
      <c r="P5127" s="14">
        <f>F5127*$F$3</f>
        <v>0</v>
      </c>
      <c r="Q5127" s="14">
        <f>G5127*$G$3</f>
        <v>0</v>
      </c>
      <c r="R5127" s="14">
        <f>H5127*$H$3</f>
        <v>0</v>
      </c>
      <c r="S5127" s="14">
        <f>(N5127/100)*(I5127*$I$3)+(N5127/100)*(J5127*$J$3)</f>
        <v>0</v>
      </c>
      <c r="T5127" s="14">
        <f>(O5127/100)*(K5127*$K$3)</f>
        <v>0</v>
      </c>
      <c r="U5127" s="14">
        <f>(P5127/100)*(K5127*$K$3)+(P5127/100)*(L5127*$L$3)</f>
        <v>0</v>
      </c>
      <c r="V5127" s="14">
        <f>(Q5127/100)*(L5127*$L$3)</f>
        <v>0</v>
      </c>
      <c r="W5127" s="14">
        <f>(R5127/100)*(K5127*$K$3)+(R5127/100)*(L5127*$L$3)</f>
        <v>0</v>
      </c>
      <c r="X5127" s="14">
        <f>N5127+S5127</f>
        <v>0</v>
      </c>
      <c r="Y5127" s="14">
        <f>O5127+T5127</f>
        <v>0</v>
      </c>
      <c r="Z5127" s="14">
        <f>P5127+U5127</f>
        <v>0</v>
      </c>
      <c r="AA5127" s="14">
        <f>Q5127+V5127</f>
        <v>0</v>
      </c>
      <c r="AB5127" s="14">
        <f>R5127+W5127</f>
        <v>0</v>
      </c>
      <c r="AC5127" s="15">
        <f>ROUND(X5127+Y5127+Z5127+AA5127+AB5127,1)</f>
        <v>0</v>
      </c>
      <c r="AD5127" s="48" t="s">
        <v>922</v>
      </c>
    </row>
    <row r="5128" spans="1:30">
      <c r="A5128" s="99"/>
      <c r="B5128" s="116" t="s">
        <v>163</v>
      </c>
      <c r="C5128" s="50" t="s">
        <v>461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51">
        <v>0</v>
      </c>
      <c r="J5128" s="51">
        <v>0</v>
      </c>
      <c r="K5128" s="51">
        <v>25</v>
      </c>
      <c r="L5128" s="51">
        <v>25</v>
      </c>
      <c r="M5128" s="51">
        <v>0</v>
      </c>
      <c r="N5128" s="52" t="s">
        <v>239</v>
      </c>
      <c r="O5128" s="52" t="s">
        <v>239</v>
      </c>
      <c r="P5128" s="52" t="s">
        <v>239</v>
      </c>
      <c r="Q5128" s="52" t="s">
        <v>239</v>
      </c>
      <c r="R5128" s="52" t="s">
        <v>239</v>
      </c>
      <c r="S5128" s="52" t="s">
        <v>239</v>
      </c>
      <c r="T5128" s="52" t="s">
        <v>239</v>
      </c>
      <c r="U5128" s="52" t="s">
        <v>239</v>
      </c>
      <c r="V5128" s="52" t="s">
        <v>239</v>
      </c>
      <c r="W5128" s="52" t="s">
        <v>239</v>
      </c>
      <c r="X5128" s="52" t="s">
        <v>239</v>
      </c>
      <c r="Y5128" s="52" t="s">
        <v>239</v>
      </c>
      <c r="Z5128" s="52" t="s">
        <v>239</v>
      </c>
      <c r="AA5128" s="52" t="s">
        <v>239</v>
      </c>
      <c r="AB5128" s="52" t="s">
        <v>239</v>
      </c>
      <c r="AC5128" s="53">
        <f>(I5128*$AC$5142)+(J5128*$AC$5142)+(L5128*$AC$5142)+(K5128*$AC$5142)+(M5128*$AC$5142)+100</f>
        <v>250</v>
      </c>
      <c r="AD5128" s="117"/>
    </row>
    <row r="5129" spans="1:30">
      <c r="A5129" s="99"/>
      <c r="B5129" s="87"/>
      <c r="C5129" s="21" t="s">
        <v>840</v>
      </c>
      <c r="D5129" s="12">
        <v>0</v>
      </c>
      <c r="E5129" s="12">
        <v>0</v>
      </c>
      <c r="F5129" s="12">
        <v>0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4">
        <f>D5129*$D$3</f>
        <v>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0</v>
      </c>
      <c r="AD5129" s="48" t="s">
        <v>914</v>
      </c>
    </row>
    <row r="5130" spans="1:30">
      <c r="A5130" s="99"/>
      <c r="B5130" s="116" t="s">
        <v>135</v>
      </c>
      <c r="C5130" s="50" t="s">
        <v>461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50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(I5130*$AC$5142)+(J5130*$AC$5142)+(L5130*$AC$5142)+(K5130*$AC$5142)+(M5130*$AC$5142)+100</f>
        <v>250</v>
      </c>
      <c r="AD5130" s="117"/>
    </row>
    <row r="5131" spans="1:30">
      <c r="A5131" s="99"/>
      <c r="B5131" s="87"/>
      <c r="C5131" s="21" t="s">
        <v>840</v>
      </c>
      <c r="D5131" s="12">
        <v>0</v>
      </c>
      <c r="E5131" s="12">
        <v>0</v>
      </c>
      <c r="F5131" s="12">
        <v>0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4">
        <f>D5131*$D$3</f>
        <v>0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0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0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0</v>
      </c>
      <c r="AD5131" s="48" t="s">
        <v>914</v>
      </c>
    </row>
    <row r="5132" spans="1:30">
      <c r="A5132" s="99"/>
      <c r="B5132" s="116" t="s">
        <v>183</v>
      </c>
      <c r="C5132" s="50" t="s">
        <v>461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50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(I5132*$AC$5142)+(J5132*$AC$5142)+(L5132*$AC$5142)+(K5132*$AC$5142)+(M5132*$AC$5142)+100</f>
        <v>250</v>
      </c>
      <c r="AD5132" s="117"/>
    </row>
    <row r="5133" spans="1:30">
      <c r="A5133" s="99"/>
      <c r="B5133" s="87"/>
      <c r="C5133" s="21" t="s">
        <v>840</v>
      </c>
      <c r="D5133" s="12">
        <v>0</v>
      </c>
      <c r="E5133" s="12">
        <v>0</v>
      </c>
      <c r="F5133" s="12">
        <v>0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4">
        <f>D5133*$D$3</f>
        <v>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0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0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0</v>
      </c>
      <c r="AD5133" s="48" t="s">
        <v>923</v>
      </c>
    </row>
    <row r="5134" spans="1:30">
      <c r="A5134" s="99"/>
      <c r="B5134" s="116" t="s">
        <v>195</v>
      </c>
      <c r="C5134" s="50" t="s">
        <v>461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0</v>
      </c>
      <c r="L5134" s="51">
        <v>50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(I5134*$AC$5142)+(J5134*$AC$5142)+(L5134*$AC$5142)+(K5134*$AC$5142)+(M5134*$AC$5142)+100</f>
        <v>250</v>
      </c>
      <c r="AD5134" s="117"/>
    </row>
    <row r="5135" spans="1:30">
      <c r="A5135" s="99"/>
      <c r="B5135" s="87"/>
      <c r="C5135" s="21" t="s">
        <v>840</v>
      </c>
      <c r="D5135" s="12">
        <v>0</v>
      </c>
      <c r="E5135" s="12">
        <v>0</v>
      </c>
      <c r="F5135" s="12">
        <v>0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4">
        <f>D5135*$D$3</f>
        <v>0</v>
      </c>
      <c r="O5135" s="14">
        <f>E5135*$E$3</f>
        <v>0</v>
      </c>
      <c r="P5135" s="14">
        <f>F5135*$F$3</f>
        <v>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0</v>
      </c>
      <c r="T5135" s="14">
        <f>(O5135/100)*(K5135*$K$3)</f>
        <v>0</v>
      </c>
      <c r="U5135" s="14">
        <f>(P5135/100)*(K5135*$K$3)+(P5135/100)*(L5135*$L$3)</f>
        <v>0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0</v>
      </c>
      <c r="Y5135" s="14">
        <f>O5135+T5135</f>
        <v>0</v>
      </c>
      <c r="Z5135" s="14">
        <f>P5135+U5135</f>
        <v>0</v>
      </c>
      <c r="AA5135" s="14">
        <f>Q5135+V5135</f>
        <v>0</v>
      </c>
      <c r="AB5135" s="14">
        <f>R5135+W5135</f>
        <v>0</v>
      </c>
      <c r="AC5135" s="15">
        <f>ROUND(X5135+Y5135+Z5135+AA5135+AB5135,1)</f>
        <v>0</v>
      </c>
      <c r="AD5135" s="48" t="s">
        <v>924</v>
      </c>
    </row>
    <row r="5136" spans="1:30">
      <c r="A5136" s="99"/>
      <c r="B5136" s="116" t="s">
        <v>332</v>
      </c>
      <c r="C5136" s="50" t="s">
        <v>461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50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(I5136*$AC$5142)+(J5136*$AC$5142)+(L5136*$AC$5142)+(K5136*$AC$5142)+(M5136*$AC$5142)+100</f>
        <v>250</v>
      </c>
      <c r="AD5136" s="117" t="s">
        <v>925</v>
      </c>
    </row>
    <row r="5137" spans="1:30">
      <c r="A5137" s="99"/>
      <c r="B5137" s="87"/>
      <c r="C5137" s="21" t="s">
        <v>840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4">
        <f>D5137*$D$3</f>
        <v>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</f>
        <v>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(R5137/100)*(K5137*$K$3)+(R5137/100)*(L5137*$L$3)</f>
        <v>0</v>
      </c>
      <c r="X5137" s="14">
        <f>N5137+S5137</f>
        <v>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0</v>
      </c>
      <c r="AD5137" s="48" t="s">
        <v>926</v>
      </c>
    </row>
    <row r="5138" spans="1:30">
      <c r="A5138" s="99"/>
      <c r="B5138" s="116" t="s">
        <v>878</v>
      </c>
      <c r="C5138" s="50" t="s">
        <v>461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50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(I5138*$AC$5142)+(J5138*$AC$5142)+(L5138*$AC$5142)+(K5138*$AC$5142)+(M5138*$AC$5142)+100</f>
        <v>250</v>
      </c>
      <c r="AD5138" s="117"/>
    </row>
    <row r="5139" spans="1:30">
      <c r="A5139" s="99"/>
      <c r="B5139" s="87"/>
      <c r="C5139" s="21" t="s">
        <v>840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4">
        <f>D5139*$D$3</f>
        <v>0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0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0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0</v>
      </c>
      <c r="AD5139" s="48" t="s">
        <v>914</v>
      </c>
    </row>
    <row r="5140" spans="1:30">
      <c r="A5140" s="99"/>
      <c r="B5140" s="116" t="s">
        <v>895</v>
      </c>
      <c r="C5140" s="50" t="s">
        <v>461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25</v>
      </c>
      <c r="L5140" s="51">
        <v>25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(I5140*$AC$5142)+(J5140*$AC$5142)+(L5140*$AC$5142)+(K5140*$AC$5142)+(M5140*$AC$5142)+100</f>
        <v>250</v>
      </c>
      <c r="AD5140" s="117"/>
    </row>
    <row r="5141" spans="1:30">
      <c r="A5141" s="99"/>
      <c r="B5141" s="87"/>
      <c r="C5141" s="21" t="s">
        <v>840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0</v>
      </c>
      <c r="N5141" s="14">
        <f>D5141*$D$3</f>
        <v>0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0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0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0</v>
      </c>
      <c r="AD5141" s="48" t="s">
        <v>917</v>
      </c>
    </row>
    <row r="5142" spans="1:30">
      <c r="A5142" s="107"/>
      <c r="B5142" s="152" t="s">
        <v>364</v>
      </c>
      <c r="C5142" s="152"/>
      <c r="D5142" s="152"/>
      <c r="E5142" s="152"/>
      <c r="F5142" s="152"/>
      <c r="G5142" s="152"/>
      <c r="H5142" s="152"/>
      <c r="I5142" s="152"/>
      <c r="J5142" s="152"/>
      <c r="K5142" s="152"/>
      <c r="L5142" s="152"/>
      <c r="M5142" s="152"/>
      <c r="N5142" s="152"/>
      <c r="O5142" s="152"/>
      <c r="P5142" s="152"/>
      <c r="Q5142" s="152"/>
      <c r="R5142" s="152"/>
      <c r="S5142" s="152"/>
      <c r="T5142" s="152"/>
      <c r="U5142" s="152"/>
      <c r="V5142" s="152"/>
      <c r="W5142" s="152"/>
      <c r="X5142" s="152"/>
      <c r="Y5142" s="152"/>
      <c r="Z5142" s="152"/>
      <c r="AA5142" s="152"/>
      <c r="AB5142" s="152"/>
      <c r="AC5142" s="18">
        <v>3</v>
      </c>
      <c r="AD5142" s="18"/>
    </row>
    <row r="5143" spans="1:30">
      <c r="A5143" s="99"/>
      <c r="B5143" s="87" t="s">
        <v>354</v>
      </c>
      <c r="C5143" s="21" t="s">
        <v>461</v>
      </c>
      <c r="D5143" s="12">
        <v>0</v>
      </c>
      <c r="E5143" s="12">
        <v>0</v>
      </c>
      <c r="F5143" s="12">
        <v>0</v>
      </c>
      <c r="G5143" s="12">
        <v>0</v>
      </c>
      <c r="H5143" s="12">
        <v>0</v>
      </c>
      <c r="I5143" s="13">
        <v>0</v>
      </c>
      <c r="J5143" s="13">
        <v>0</v>
      </c>
      <c r="K5143" s="13">
        <v>50</v>
      </c>
      <c r="L5143" s="13">
        <v>0</v>
      </c>
      <c r="M5143" s="13">
        <v>0</v>
      </c>
      <c r="N5143" s="14" t="s">
        <v>239</v>
      </c>
      <c r="O5143" s="14" t="s">
        <v>239</v>
      </c>
      <c r="P5143" s="14" t="s">
        <v>239</v>
      </c>
      <c r="Q5143" s="14" t="s">
        <v>239</v>
      </c>
      <c r="R5143" s="14" t="s">
        <v>239</v>
      </c>
      <c r="S5143" s="14" t="s">
        <v>239</v>
      </c>
      <c r="T5143" s="14" t="s">
        <v>239</v>
      </c>
      <c r="U5143" s="14" t="s">
        <v>239</v>
      </c>
      <c r="V5143" s="14" t="s">
        <v>239</v>
      </c>
      <c r="W5143" s="14" t="s">
        <v>239</v>
      </c>
      <c r="X5143" s="14" t="s">
        <v>239</v>
      </c>
      <c r="Y5143" s="14" t="s">
        <v>239</v>
      </c>
      <c r="Z5143" s="14" t="s">
        <v>239</v>
      </c>
      <c r="AA5143" s="14" t="s">
        <v>239</v>
      </c>
      <c r="AB5143" s="14" t="s">
        <v>239</v>
      </c>
      <c r="AC5143" s="15">
        <f>(I5143*$AC$5142)+(J5143*$AC$5142)+(L5143*$AC$5142)+(K5143*$AC$5142)+(M5143*$AC$5142)+100</f>
        <v>250</v>
      </c>
      <c r="AD5143" s="48"/>
    </row>
    <row r="5144" spans="1:30">
      <c r="A5144" s="99"/>
      <c r="B5144" s="87"/>
      <c r="C5144" s="21" t="s">
        <v>840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30</v>
      </c>
      <c r="K5144" s="13">
        <v>50</v>
      </c>
      <c r="L5144" s="13">
        <v>0</v>
      </c>
      <c r="M5144" s="13">
        <v>0</v>
      </c>
      <c r="N5144" s="14">
        <f>D5144*$D$3</f>
        <v>200</v>
      </c>
      <c r="O5144" s="14">
        <f>E5144*$E$3</f>
        <v>0</v>
      </c>
      <c r="P5144" s="14">
        <f>F5144*$F$3</f>
        <v>0</v>
      </c>
      <c r="Q5144" s="14">
        <f>G5144*$G$3</f>
        <v>0</v>
      </c>
      <c r="R5144" s="14">
        <f>H5144*$H$3</f>
        <v>0</v>
      </c>
      <c r="S5144" s="14">
        <f>(N5144/100)*(I5144*$I$3)+(N5144/100)*(J5144*$J$3)</f>
        <v>480</v>
      </c>
      <c r="T5144" s="14">
        <f>(O5144/100)*(K5144*$K$3)</f>
        <v>0</v>
      </c>
      <c r="U5144" s="14">
        <f>(P5144/100)*(K5144*$K$3)+(P5144/100)*(L5144*$L$3)</f>
        <v>0</v>
      </c>
      <c r="V5144" s="14">
        <f>(Q5144/100)*(L5144*$L$3)</f>
        <v>0</v>
      </c>
      <c r="W5144" s="14">
        <f>(R5144/100)*(K5144*$K$3)+(R5144/100)*(L5144*$L$3)</f>
        <v>0</v>
      </c>
      <c r="X5144" s="14">
        <f>N5144+S5144</f>
        <v>680</v>
      </c>
      <c r="Y5144" s="14">
        <f>O5144+T5144</f>
        <v>0</v>
      </c>
      <c r="Z5144" s="14">
        <f>P5144+U5144</f>
        <v>0</v>
      </c>
      <c r="AA5144" s="14">
        <f>Q5144+V5144</f>
        <v>0</v>
      </c>
      <c r="AB5144" s="14">
        <f>R5144+W5144</f>
        <v>0</v>
      </c>
      <c r="AC5144" s="15">
        <f>ROUND(X5144+Y5144+Z5144+AA5144+AB5144,1)</f>
        <v>680</v>
      </c>
      <c r="AD5144" s="48" t="s">
        <v>914</v>
      </c>
    </row>
    <row r="5145" spans="1:30">
      <c r="A5145" s="99"/>
      <c r="B5145" s="116" t="s">
        <v>357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20</v>
      </c>
      <c r="L5145" s="51">
        <v>40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(I5145*$AC$5142)+(J5145*$AC$5142)+(L5145*$AC$5142)+(K5145*$AC$5142)+(M5145*$AC$5142)+100</f>
        <v>280</v>
      </c>
      <c r="AD5145" s="117" t="s">
        <v>909</v>
      </c>
    </row>
    <row r="5146" spans="1:30">
      <c r="A5146" s="99"/>
      <c r="B5146" s="87"/>
      <c r="C5146" s="21" t="s">
        <v>840</v>
      </c>
      <c r="D5146" s="12">
        <v>102</v>
      </c>
      <c r="E5146" s="12">
        <v>0</v>
      </c>
      <c r="F5146" s="12">
        <v>0</v>
      </c>
      <c r="G5146" s="12">
        <v>0</v>
      </c>
      <c r="H5146" s="12">
        <v>0</v>
      </c>
      <c r="I5146" s="13">
        <v>40</v>
      </c>
      <c r="J5146" s="13">
        <v>40</v>
      </c>
      <c r="K5146" s="13">
        <v>20</v>
      </c>
      <c r="L5146" s="13">
        <v>40</v>
      </c>
      <c r="M5146" s="13">
        <v>0</v>
      </c>
      <c r="N5146" s="14">
        <f>D5146*$D$3</f>
        <v>204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0</v>
      </c>
      <c r="S5146" s="14">
        <f>(N5146/100)*(I5146*$I$3)+(N5146/100)*(J5146*$J$3)</f>
        <v>489.6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0</v>
      </c>
      <c r="X5146" s="14">
        <f>N5146+S5146</f>
        <v>693.6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0</v>
      </c>
      <c r="AC5146" s="15">
        <f>ROUND(X5146+Y5146+Z5146+AA5146+AB5146,1)</f>
        <v>693.6</v>
      </c>
      <c r="AD5146" s="48" t="s">
        <v>915</v>
      </c>
    </row>
    <row r="5147" spans="1:30">
      <c r="A5147" s="99"/>
      <c r="B5147" s="116" t="s">
        <v>359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60</v>
      </c>
      <c r="L5147" s="51">
        <v>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(I5147*$AC$5142)+(J5147*$AC$5142)+(L5147*$AC$5142)+(K5147*$AC$5142)+(M5147*$AC$5142)+100</f>
        <v>280</v>
      </c>
      <c r="AD5147" s="117" t="s">
        <v>643</v>
      </c>
    </row>
    <row r="5148" spans="1:30">
      <c r="A5148" s="99"/>
      <c r="B5148" s="87"/>
      <c r="C5148" s="21" t="s">
        <v>840</v>
      </c>
      <c r="D5148" s="12">
        <v>105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40</v>
      </c>
      <c r="K5148" s="13">
        <v>60</v>
      </c>
      <c r="L5148" s="13">
        <v>0</v>
      </c>
      <c r="M5148" s="13">
        <v>0</v>
      </c>
      <c r="N5148" s="14">
        <f>D5148*$D$3</f>
        <v>210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504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714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714</v>
      </c>
      <c r="AD5148" s="48" t="s">
        <v>914</v>
      </c>
    </row>
    <row r="5149" spans="1:30">
      <c r="A5149" s="99"/>
      <c r="B5149" s="116" t="s">
        <v>360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40</v>
      </c>
      <c r="L5149" s="51">
        <v>20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(I5149*$AC$5142)+(J5149*$AC$5142)+(L5149*$AC$5142)+(K5149*$AC$5142)+(M5149*$AC$5142)+100</f>
        <v>280</v>
      </c>
      <c r="AD5149" s="117"/>
    </row>
    <row r="5150" spans="1:30">
      <c r="A5150" s="99"/>
      <c r="B5150" s="87"/>
      <c r="C5150" s="21" t="s">
        <v>840</v>
      </c>
      <c r="D5150" s="12">
        <v>55</v>
      </c>
      <c r="E5150" s="12">
        <v>0</v>
      </c>
      <c r="F5150" s="12">
        <v>60</v>
      </c>
      <c r="G5150" s="12">
        <v>0</v>
      </c>
      <c r="H5150" s="12">
        <v>0</v>
      </c>
      <c r="I5150" s="13">
        <v>30</v>
      </c>
      <c r="J5150" s="13">
        <v>60</v>
      </c>
      <c r="K5150" s="13">
        <v>40</v>
      </c>
      <c r="L5150" s="13">
        <v>20</v>
      </c>
      <c r="M5150" s="13">
        <v>0</v>
      </c>
      <c r="N5150" s="14">
        <f>D5150*$D$3</f>
        <v>110</v>
      </c>
      <c r="O5150" s="14">
        <f>E5150*$E$3</f>
        <v>0</v>
      </c>
      <c r="P5150" s="14">
        <f>F5150*$F$3</f>
        <v>120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297.00000000000006</v>
      </c>
      <c r="T5150" s="14">
        <f>(O5150/100)*(K5150*$K$3)</f>
        <v>0</v>
      </c>
      <c r="U5150" s="14">
        <f>(P5150/100)*(K5150*$K$3)+(P5150/100)*(L5150*$L$3)</f>
        <v>216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407.00000000000006</v>
      </c>
      <c r="Y5150" s="14">
        <f>O5150+T5150</f>
        <v>0</v>
      </c>
      <c r="Z5150" s="14">
        <f>P5150+U5150</f>
        <v>336</v>
      </c>
      <c r="AA5150" s="14">
        <f>Q5150+V5150</f>
        <v>0</v>
      </c>
      <c r="AB5150" s="14">
        <f>R5150+W5150</f>
        <v>0</v>
      </c>
      <c r="AC5150" s="15">
        <f>ROUND(X5150+Y5150+Z5150+AA5150+AB5150,1)</f>
        <v>743</v>
      </c>
      <c r="AD5150" s="48" t="s">
        <v>910</v>
      </c>
    </row>
    <row r="5151" spans="1:30">
      <c r="A5151" s="99"/>
      <c r="B5151" s="116" t="s">
        <v>806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0</v>
      </c>
      <c r="L5151" s="51">
        <v>0</v>
      </c>
      <c r="M5151" s="51">
        <v>60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(I5151*$AC$5142)+(J5151*$AC$5142)+(L5151*$AC$5142)+(K5151*$AC$5142)+(M5151*$AC$5142)+100</f>
        <v>280</v>
      </c>
      <c r="AD5151" s="117" t="s">
        <v>911</v>
      </c>
    </row>
    <row r="5152" spans="1:30">
      <c r="A5152" s="99"/>
      <c r="B5152" s="87"/>
      <c r="C5152" s="21" t="s">
        <v>840</v>
      </c>
      <c r="D5152" s="12">
        <v>80</v>
      </c>
      <c r="E5152" s="12">
        <v>0</v>
      </c>
      <c r="F5152" s="12">
        <v>0</v>
      </c>
      <c r="G5152" s="12">
        <v>0</v>
      </c>
      <c r="H5152" s="12">
        <v>0</v>
      </c>
      <c r="I5152" s="13">
        <v>30</v>
      </c>
      <c r="J5152" s="13">
        <v>20</v>
      </c>
      <c r="K5152" s="13">
        <v>0</v>
      </c>
      <c r="L5152" s="13">
        <v>0</v>
      </c>
      <c r="M5152" s="13">
        <v>0</v>
      </c>
      <c r="N5152" s="14">
        <f>D5152*$D$3</f>
        <v>160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(N5152/100)*(I5152*$I$3)+(N5152/100)*(J5152*$J$3)+(N5152/100)*(M5152*$M$3)</f>
        <v>240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</f>
        <v>0</v>
      </c>
      <c r="X5152" s="14">
        <f>N5152+S5152</f>
        <v>400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400</v>
      </c>
      <c r="AD5152" s="48" t="s">
        <v>912</v>
      </c>
    </row>
    <row r="5153" spans="1:30">
      <c r="A5153" s="99"/>
      <c r="B5153" s="116" t="s">
        <v>361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60</v>
      </c>
      <c r="L5153" s="51">
        <v>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(I5153*$AC$5142)+(J5153*$AC$5142)+(L5153*$AC$5142)+(K5153*$AC$5142)+(M5153*$AC$5142)+100</f>
        <v>280</v>
      </c>
      <c r="AD5153" s="117"/>
    </row>
    <row r="5154" spans="1:30">
      <c r="A5154" s="99"/>
      <c r="B5154" s="87"/>
      <c r="C5154" s="21" t="s">
        <v>840</v>
      </c>
      <c r="D5154" s="12">
        <v>116</v>
      </c>
      <c r="E5154" s="12">
        <v>0</v>
      </c>
      <c r="F5154" s="12">
        <v>0</v>
      </c>
      <c r="G5154" s="12">
        <v>0</v>
      </c>
      <c r="H5154" s="12">
        <v>0</v>
      </c>
      <c r="I5154" s="13">
        <v>40</v>
      </c>
      <c r="J5154" s="13">
        <v>20</v>
      </c>
      <c r="K5154" s="13">
        <v>60</v>
      </c>
      <c r="L5154" s="13">
        <v>0</v>
      </c>
      <c r="M5154" s="13">
        <v>0</v>
      </c>
      <c r="N5154" s="14">
        <f>D5154*$D$3</f>
        <v>232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417.59999999999997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649.59999999999991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649.6</v>
      </c>
      <c r="AD5154" s="48" t="s">
        <v>913</v>
      </c>
    </row>
    <row r="5155" spans="1:30">
      <c r="A5155" s="99"/>
      <c r="B5155" s="116" t="s">
        <v>362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60</v>
      </c>
      <c r="L5155" s="51">
        <v>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(I5155*$AC$5142)+(J5155*$AC$5142)+(L5155*$AC$5142)+(K5155*$AC$5142)+(M5155*$AC$5142)+100</f>
        <v>280</v>
      </c>
      <c r="AD5155" s="117" t="s">
        <v>916</v>
      </c>
    </row>
    <row r="5156" spans="1:30">
      <c r="A5156" s="99"/>
      <c r="B5156" s="87"/>
      <c r="C5156" s="21" t="s">
        <v>840</v>
      </c>
      <c r="D5156" s="12">
        <v>104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50</v>
      </c>
      <c r="K5156" s="13">
        <v>60</v>
      </c>
      <c r="L5156" s="13">
        <v>0</v>
      </c>
      <c r="M5156" s="13">
        <v>0</v>
      </c>
      <c r="N5156" s="14">
        <f>D5156*$D$3</f>
        <v>208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499.20000000000005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707.2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707.2</v>
      </c>
      <c r="AD5156" s="48" t="s">
        <v>622</v>
      </c>
    </row>
    <row r="5157" spans="1:30">
      <c r="A5157" s="99"/>
      <c r="B5157" s="116" t="s">
        <v>363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0</v>
      </c>
      <c r="L5157" s="51">
        <v>60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(I5157*$AC$5142)+(J5157*$AC$5142)+(L5157*$AC$5142)+(K5157*$AC$5142)+(M5157*$AC$5142)+100</f>
        <v>280</v>
      </c>
      <c r="AD5157" s="117" t="s">
        <v>918</v>
      </c>
    </row>
    <row r="5158" spans="1:30">
      <c r="A5158" s="99"/>
      <c r="B5158" s="87"/>
      <c r="C5158" s="21" t="s">
        <v>840</v>
      </c>
      <c r="D5158" s="12">
        <v>116</v>
      </c>
      <c r="E5158" s="12">
        <v>0</v>
      </c>
      <c r="F5158" s="12">
        <v>0</v>
      </c>
      <c r="G5158" s="12">
        <v>0</v>
      </c>
      <c r="H5158" s="12">
        <v>0</v>
      </c>
      <c r="I5158" s="13">
        <v>20</v>
      </c>
      <c r="J5158" s="13">
        <v>60</v>
      </c>
      <c r="K5158" s="13">
        <v>0</v>
      </c>
      <c r="L5158" s="13">
        <v>0</v>
      </c>
      <c r="M5158" s="13">
        <v>0</v>
      </c>
      <c r="N5158" s="14">
        <f>D5158*$D$3</f>
        <v>232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556.79999999999995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788.8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788.8</v>
      </c>
      <c r="AD5158" s="48" t="s">
        <v>919</v>
      </c>
    </row>
    <row r="5159" spans="1:30">
      <c r="A5159" s="107"/>
      <c r="B5159" s="152" t="s">
        <v>905</v>
      </c>
      <c r="C5159" s="152"/>
      <c r="D5159" s="152"/>
      <c r="E5159" s="152"/>
      <c r="F5159" s="152"/>
      <c r="G5159" s="152"/>
      <c r="H5159" s="152"/>
      <c r="I5159" s="152"/>
      <c r="J5159" s="152"/>
      <c r="K5159" s="152"/>
      <c r="L5159" s="152"/>
      <c r="M5159" s="152"/>
      <c r="N5159" s="152"/>
      <c r="O5159" s="152"/>
      <c r="P5159" s="152"/>
      <c r="Q5159" s="152"/>
      <c r="R5159" s="152"/>
      <c r="S5159" s="152"/>
      <c r="T5159" s="152"/>
      <c r="U5159" s="152"/>
      <c r="V5159" s="152"/>
      <c r="W5159" s="152"/>
      <c r="X5159" s="152"/>
      <c r="Y5159" s="152"/>
      <c r="Z5159" s="152"/>
      <c r="AA5159" s="152"/>
      <c r="AB5159" s="152"/>
      <c r="AC5159" s="18">
        <v>3</v>
      </c>
      <c r="AD5159" s="18"/>
    </row>
    <row r="5160" spans="1:30">
      <c r="A5160" s="99"/>
      <c r="B5160" s="116" t="s">
        <v>355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30</v>
      </c>
      <c r="L5160" s="51">
        <v>20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(I5160*$AC$5142)+(J5160*$AC$5142)+(L5160*$AC$5142)+(K5160*$AC$5142)+(M5160*$AC$5142)+100</f>
        <v>250</v>
      </c>
      <c r="AD5160" s="117"/>
    </row>
    <row r="5161" spans="1:30">
      <c r="A5161" s="99"/>
      <c r="B5161" s="87"/>
      <c r="C5161" s="21" t="s">
        <v>840</v>
      </c>
      <c r="D5161" s="12">
        <v>80</v>
      </c>
      <c r="E5161" s="12">
        <v>0</v>
      </c>
      <c r="F5161" s="12">
        <v>0</v>
      </c>
      <c r="G5161" s="12">
        <v>0</v>
      </c>
      <c r="H5161" s="12">
        <v>50</v>
      </c>
      <c r="I5161" s="13">
        <v>40</v>
      </c>
      <c r="J5161" s="13">
        <v>10</v>
      </c>
      <c r="K5161" s="13">
        <v>30</v>
      </c>
      <c r="L5161" s="13">
        <v>20</v>
      </c>
      <c r="M5161" s="13">
        <v>0</v>
      </c>
      <c r="N5161" s="14">
        <f>D5161*$D$3</f>
        <v>160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100</v>
      </c>
      <c r="S5161" s="14">
        <f>(N5161/100)*(I5161*$I$3)+(N5161/100)*(J5161*$J$3)</f>
        <v>240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150</v>
      </c>
      <c r="X5161" s="14">
        <f>N5161+S5161</f>
        <v>400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250</v>
      </c>
      <c r="AC5161" s="15">
        <f>ROUND(X5161+Y5161+Z5161+AA5161+AB5161,1)</f>
        <v>650</v>
      </c>
      <c r="AD5161" s="48" t="s">
        <v>917</v>
      </c>
    </row>
    <row r="5162" spans="1:30">
      <c r="A5162" s="99"/>
      <c r="B5162" s="116" t="s">
        <v>356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40</v>
      </c>
      <c r="L5162" s="51">
        <v>20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(I5162*$AC$5142)+(J5162*$AC$5142)+(L5162*$AC$5142)+(K5162*$AC$5142)+(M5162*$AC$5142)+100</f>
        <v>280</v>
      </c>
      <c r="AD5162" s="117" t="s">
        <v>948</v>
      </c>
    </row>
    <row r="5163" spans="1:30">
      <c r="A5163" s="99"/>
      <c r="B5163" s="87"/>
      <c r="C5163" s="21" t="s">
        <v>840</v>
      </c>
      <c r="D5163" s="12">
        <v>100</v>
      </c>
      <c r="E5163" s="12">
        <v>0</v>
      </c>
      <c r="F5163" s="12">
        <v>0</v>
      </c>
      <c r="G5163" s="12">
        <v>0</v>
      </c>
      <c r="H5163" s="12">
        <v>60</v>
      </c>
      <c r="I5163" s="13">
        <v>20</v>
      </c>
      <c r="J5163" s="13">
        <v>10</v>
      </c>
      <c r="K5163" s="13">
        <v>40</v>
      </c>
      <c r="L5163" s="13">
        <v>20</v>
      </c>
      <c r="M5163" s="13">
        <v>0</v>
      </c>
      <c r="N5163" s="14">
        <f>D5163*$D$3</f>
        <v>200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120</v>
      </c>
      <c r="S5163" s="14">
        <f>(N5163/100)*(I5163*$I$3)+(N5163/100)*(J5163*$J$3)</f>
        <v>180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216</v>
      </c>
      <c r="X5163" s="14">
        <f>N5163+S5163</f>
        <v>380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336</v>
      </c>
      <c r="AC5163" s="15">
        <f>ROUND(X5163+Y5163+Z5163+AA5163+AB5163,1)</f>
        <v>716</v>
      </c>
      <c r="AD5163" s="48" t="s">
        <v>917</v>
      </c>
    </row>
    <row r="5164" spans="1:30">
      <c r="A5164" s="99"/>
      <c r="B5164" s="116" t="s">
        <v>358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10</v>
      </c>
      <c r="L5164" s="51">
        <v>50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(I5164*$AC$5142)+(J5164*$AC$5142)+(L5164*$AC$5142)+(K5164*$AC$5142)+(M5164*$AC$5142)+100</f>
        <v>280</v>
      </c>
      <c r="AD5164" s="117" t="s">
        <v>650</v>
      </c>
    </row>
    <row r="5165" spans="1:30">
      <c r="A5165" s="99"/>
      <c r="B5165" s="87"/>
      <c r="C5165" s="21" t="s">
        <v>840</v>
      </c>
      <c r="D5165" s="12">
        <v>90</v>
      </c>
      <c r="E5165" s="12">
        <v>0</v>
      </c>
      <c r="F5165" s="12">
        <v>0</v>
      </c>
      <c r="G5165" s="12">
        <v>0</v>
      </c>
      <c r="H5165" s="12">
        <v>40</v>
      </c>
      <c r="I5165" s="13">
        <v>50</v>
      </c>
      <c r="J5165" s="13">
        <v>10</v>
      </c>
      <c r="K5165" s="13">
        <v>10</v>
      </c>
      <c r="L5165" s="13">
        <v>50</v>
      </c>
      <c r="M5165" s="13">
        <v>0</v>
      </c>
      <c r="N5165" s="14">
        <f>D5165*$D$3</f>
        <v>180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80</v>
      </c>
      <c r="S5165" s="14">
        <f>(N5165/100)*(I5165*$I$3)+(N5165/100)*(J5165*$J$3)</f>
        <v>324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144</v>
      </c>
      <c r="X5165" s="14">
        <f>N5165+S5165</f>
        <v>504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224</v>
      </c>
      <c r="AC5165" s="15">
        <f>ROUND(X5165+Y5165+Z5165+AA5165+AB5165,1)</f>
        <v>728</v>
      </c>
      <c r="AD5165" s="48" t="s">
        <v>917</v>
      </c>
    </row>
    <row r="5166" spans="1:30">
      <c r="A5166" s="99"/>
      <c r="B5166" s="116" t="s">
        <v>570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40</v>
      </c>
      <c r="L5166" s="51">
        <v>20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(I5166*$AC$5142)+(J5166*$AC$5142)+(L5166*$AC$5142)+(K5166*$AC$5142)+(M5166*$AC$5142)+100</f>
        <v>280</v>
      </c>
      <c r="AD5166" s="117"/>
    </row>
    <row r="5167" spans="1:30">
      <c r="A5167" s="99"/>
      <c r="B5167" s="87"/>
      <c r="C5167" s="21" t="s">
        <v>840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40</v>
      </c>
      <c r="J5167" s="13">
        <v>40</v>
      </c>
      <c r="K5167" s="13">
        <v>40</v>
      </c>
      <c r="L5167" s="13">
        <v>20</v>
      </c>
      <c r="M5167" s="13">
        <v>0</v>
      </c>
      <c r="N5167" s="14">
        <f>D5167*$D$3</f>
        <v>200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480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680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680</v>
      </c>
      <c r="AD5167" s="48" t="s">
        <v>929</v>
      </c>
    </row>
    <row r="5168" spans="1:30">
      <c r="A5168" s="99"/>
      <c r="B5168" s="116" t="s">
        <v>571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50</v>
      </c>
      <c r="L5168" s="51">
        <v>10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(I5168*$AC$5142)+(J5168*$AC$5142)+(L5168*$AC$5142)+(K5168*$AC$5142)+(M5168*$AC$5142)+100</f>
        <v>280</v>
      </c>
      <c r="AD5168" s="117"/>
    </row>
    <row r="5169" spans="1:30">
      <c r="A5169" s="99"/>
      <c r="B5169" s="87"/>
      <c r="C5169" s="21" t="s">
        <v>840</v>
      </c>
      <c r="D5169" s="12">
        <v>125</v>
      </c>
      <c r="E5169" s="12">
        <v>0</v>
      </c>
      <c r="F5169" s="12">
        <v>0</v>
      </c>
      <c r="G5169" s="12">
        <v>0</v>
      </c>
      <c r="H5169" s="12">
        <v>0</v>
      </c>
      <c r="I5169" s="13">
        <v>80</v>
      </c>
      <c r="J5169" s="13">
        <v>0</v>
      </c>
      <c r="K5169" s="13">
        <v>50</v>
      </c>
      <c r="L5169" s="13">
        <v>10</v>
      </c>
      <c r="M5169" s="13">
        <v>0</v>
      </c>
      <c r="N5169" s="14">
        <f>D5169*$D$3</f>
        <v>250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600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850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850</v>
      </c>
      <c r="AD5169" s="48" t="s">
        <v>930</v>
      </c>
    </row>
    <row r="5170" spans="1:30">
      <c r="A5170" s="99"/>
      <c r="B5170" s="116" t="s">
        <v>865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50</v>
      </c>
      <c r="L5170" s="51">
        <v>10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(I5170*$AC$5142)+(J5170*$AC$5142)+(L5170*$AC$5142)+(K5170*$AC$5142)+(M5170*$AC$5142)+100</f>
        <v>280</v>
      </c>
      <c r="AD5170" s="117"/>
    </row>
    <row r="5171" spans="1:30">
      <c r="A5171" s="99"/>
      <c r="B5171" s="87"/>
      <c r="C5171" s="21" t="s">
        <v>840</v>
      </c>
      <c r="D5171" s="12">
        <v>120</v>
      </c>
      <c r="E5171" s="12">
        <v>0</v>
      </c>
      <c r="F5171" s="12">
        <v>0</v>
      </c>
      <c r="G5171" s="12">
        <v>0</v>
      </c>
      <c r="H5171" s="12">
        <v>0</v>
      </c>
      <c r="I5171" s="13">
        <v>40</v>
      </c>
      <c r="J5171" s="13">
        <v>20</v>
      </c>
      <c r="K5171" s="13">
        <v>50</v>
      </c>
      <c r="L5171" s="13">
        <v>10</v>
      </c>
      <c r="M5171" s="13">
        <v>0</v>
      </c>
      <c r="N5171" s="14">
        <f>D5171*$D$3</f>
        <v>240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432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672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672</v>
      </c>
      <c r="AD5171" s="48" t="s">
        <v>931</v>
      </c>
    </row>
    <row r="5172" spans="1:30">
      <c r="A5172" s="107"/>
      <c r="B5172" s="152" t="s">
        <v>365</v>
      </c>
      <c r="C5172" s="152"/>
      <c r="D5172" s="152"/>
      <c r="E5172" s="152"/>
      <c r="F5172" s="152"/>
      <c r="G5172" s="152"/>
      <c r="H5172" s="152"/>
      <c r="I5172" s="152"/>
      <c r="J5172" s="152"/>
      <c r="K5172" s="152"/>
      <c r="L5172" s="152"/>
      <c r="M5172" s="152"/>
      <c r="N5172" s="152"/>
      <c r="O5172" s="152"/>
      <c r="P5172" s="152"/>
      <c r="Q5172" s="152"/>
      <c r="R5172" s="152"/>
      <c r="S5172" s="152"/>
      <c r="T5172" s="152"/>
      <c r="U5172" s="152"/>
      <c r="V5172" s="152"/>
      <c r="W5172" s="152"/>
      <c r="X5172" s="152"/>
      <c r="Y5172" s="152"/>
      <c r="Z5172" s="152"/>
      <c r="AA5172" s="152"/>
      <c r="AB5172" s="152"/>
      <c r="AC5172" s="18"/>
      <c r="AD5172" s="18"/>
    </row>
    <row r="5173" spans="1:30">
      <c r="A5173" s="99"/>
      <c r="B5173" s="116" t="s">
        <v>366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0</v>
      </c>
      <c r="L5173" s="51">
        <v>50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(I5173*$AC$5142)+(J5173*$AC$5142)+(L5173*$AC$5142)+(K5173*$AC$5142)+(M5173*$AC$5142)+100</f>
        <v>250</v>
      </c>
      <c r="AD5173" s="117"/>
    </row>
    <row r="5174" spans="1:30">
      <c r="A5174" s="99"/>
      <c r="B5174" s="87"/>
      <c r="C5174" s="21" t="s">
        <v>840</v>
      </c>
      <c r="D5174" s="12">
        <v>98</v>
      </c>
      <c r="E5174" s="12">
        <v>0</v>
      </c>
      <c r="F5174" s="12">
        <v>0</v>
      </c>
      <c r="G5174" s="12">
        <v>0</v>
      </c>
      <c r="H5174" s="12">
        <v>0</v>
      </c>
      <c r="I5174" s="13">
        <v>10</v>
      </c>
      <c r="J5174" s="13">
        <v>40</v>
      </c>
      <c r="K5174" s="13">
        <v>0</v>
      </c>
      <c r="L5174" s="13">
        <v>50</v>
      </c>
      <c r="M5174" s="13">
        <v>0</v>
      </c>
      <c r="N5174" s="14">
        <f>D5174*$D$3</f>
        <v>196</v>
      </c>
      <c r="O5174" s="14">
        <f>E5174*$E$3</f>
        <v>0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294</v>
      </c>
      <c r="T5174" s="14">
        <f>(O5174/100)*(K5174*$K$3)</f>
        <v>0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490</v>
      </c>
      <c r="Y5174" s="14">
        <f>O5174+T5174</f>
        <v>0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490</v>
      </c>
      <c r="AD5174" s="48" t="s">
        <v>932</v>
      </c>
    </row>
    <row r="5175" spans="1:30">
      <c r="A5175" s="99"/>
      <c r="B5175" s="116" t="s">
        <v>367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60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(I5175*$AC$5142)+(J5175*$AC$5142)+(L5175*$AC$5142)+(K5175*$AC$5142)+(M5175*$AC$5142)+100</f>
        <v>280</v>
      </c>
      <c r="AD5175" s="117" t="s">
        <v>639</v>
      </c>
    </row>
    <row r="5176" spans="1:30">
      <c r="A5176" s="99"/>
      <c r="B5176" s="87"/>
      <c r="C5176" s="21" t="s">
        <v>840</v>
      </c>
      <c r="D5176" s="12">
        <v>102</v>
      </c>
      <c r="E5176" s="12">
        <v>0</v>
      </c>
      <c r="F5176" s="12">
        <v>0</v>
      </c>
      <c r="G5176" s="12">
        <v>0</v>
      </c>
      <c r="H5176" s="12">
        <v>0</v>
      </c>
      <c r="I5176" s="13">
        <v>20</v>
      </c>
      <c r="J5176" s="13">
        <v>20</v>
      </c>
      <c r="K5176" s="13">
        <v>0</v>
      </c>
      <c r="L5176" s="13">
        <v>60</v>
      </c>
      <c r="M5176" s="13">
        <v>0</v>
      </c>
      <c r="N5176" s="14">
        <f>D5176*$D$3</f>
        <v>204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244.8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448.8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448.8</v>
      </c>
      <c r="AD5176" s="48" t="s">
        <v>932</v>
      </c>
    </row>
    <row r="5177" spans="1:30">
      <c r="A5177" s="99"/>
      <c r="B5177" s="116" t="s">
        <v>368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50</v>
      </c>
      <c r="L5177" s="51">
        <v>10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(I5177*$AC$5142)+(J5177*$AC$5142)+(L5177*$AC$5142)+(K5177*$AC$5142)+(M5177*$AC$5142)+100</f>
        <v>280</v>
      </c>
      <c r="AD5177" s="117" t="s">
        <v>643</v>
      </c>
    </row>
    <row r="5178" spans="1:30">
      <c r="A5178" s="99"/>
      <c r="B5178" s="87"/>
      <c r="C5178" s="21" t="s">
        <v>840</v>
      </c>
      <c r="D5178" s="12">
        <v>104</v>
      </c>
      <c r="E5178" s="12">
        <v>0</v>
      </c>
      <c r="F5178" s="12">
        <v>0</v>
      </c>
      <c r="G5178" s="12">
        <v>0</v>
      </c>
      <c r="H5178" s="12">
        <v>0</v>
      </c>
      <c r="I5178" s="13">
        <v>25</v>
      </c>
      <c r="J5178" s="13">
        <v>25</v>
      </c>
      <c r="K5178" s="13">
        <v>50</v>
      </c>
      <c r="L5178" s="13">
        <v>10</v>
      </c>
      <c r="M5178" s="13">
        <v>0</v>
      </c>
      <c r="N5178" s="14">
        <f>D5178*$D$3</f>
        <v>208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312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520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520</v>
      </c>
      <c r="AD5178" s="48" t="s">
        <v>622</v>
      </c>
    </row>
    <row r="5179" spans="1:30">
      <c r="A5179" s="99"/>
      <c r="B5179" s="116" t="s">
        <v>369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60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(I5179*$AC$5142)+(J5179*$AC$5142)+(L5179*$AC$5142)+(K5179*$AC$5142)+(M5179*$AC$5142)+100</f>
        <v>280</v>
      </c>
      <c r="AD5179" s="117" t="s">
        <v>933</v>
      </c>
    </row>
    <row r="5180" spans="1:30">
      <c r="A5180" s="99"/>
      <c r="B5180" s="87"/>
      <c r="C5180" s="21" t="s">
        <v>840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30</v>
      </c>
      <c r="J5180" s="13">
        <v>30</v>
      </c>
      <c r="K5180" s="13">
        <v>0</v>
      </c>
      <c r="L5180" s="13">
        <v>60</v>
      </c>
      <c r="M5180" s="13">
        <v>0</v>
      </c>
      <c r="N5180" s="14">
        <f>D5180*$D$3</f>
        <v>220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396.00000000000006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616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616</v>
      </c>
      <c r="AD5180" s="48" t="s">
        <v>934</v>
      </c>
    </row>
    <row r="5181" spans="1:30">
      <c r="A5181" s="99"/>
      <c r="B5181" s="116" t="s">
        <v>370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(I5181*$AC$5142)+(J5181*$AC$5142)+(L5181*$AC$5142)+(K5181*$AC$5142)+(M5181*$AC$5142)+100</f>
        <v>280</v>
      </c>
      <c r="AD5181" s="117"/>
    </row>
    <row r="5182" spans="1:30">
      <c r="A5182" s="99"/>
      <c r="B5182" s="87"/>
      <c r="C5182" s="21" t="s">
        <v>840</v>
      </c>
      <c r="D5182" s="12">
        <v>80</v>
      </c>
      <c r="E5182" s="12">
        <v>0</v>
      </c>
      <c r="F5182" s="12">
        <v>50</v>
      </c>
      <c r="G5182" s="12">
        <v>0</v>
      </c>
      <c r="H5182" s="12">
        <v>0</v>
      </c>
      <c r="I5182" s="13">
        <v>20</v>
      </c>
      <c r="J5182" s="13">
        <v>40</v>
      </c>
      <c r="K5182" s="13">
        <v>30</v>
      </c>
      <c r="L5182" s="13">
        <v>30</v>
      </c>
      <c r="M5182" s="13">
        <v>0</v>
      </c>
      <c r="N5182" s="14">
        <f>D5182*$D$3</f>
        <v>160</v>
      </c>
      <c r="O5182" s="14">
        <f>E5182*$E$3</f>
        <v>0</v>
      </c>
      <c r="P5182" s="14">
        <f>F5182*$F$3</f>
        <v>100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288</v>
      </c>
      <c r="T5182" s="14">
        <f>(O5182/100)*(K5182*$K$3)</f>
        <v>0</v>
      </c>
      <c r="U5182" s="14">
        <f>(P5182/100)*(K5182*$K$3)+(P5182/100)*(L5182*$L$3)</f>
        <v>180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448</v>
      </c>
      <c r="Y5182" s="14">
        <f>O5182+T5182</f>
        <v>0</v>
      </c>
      <c r="Z5182" s="14">
        <f>P5182+U5182</f>
        <v>280</v>
      </c>
      <c r="AA5182" s="14">
        <f>Q5182+V5182</f>
        <v>0</v>
      </c>
      <c r="AB5182" s="14">
        <f>R5182+W5182</f>
        <v>0</v>
      </c>
      <c r="AC5182" s="15">
        <f>ROUND(X5182+Y5182+Z5182+AA5182+AB5182,1)</f>
        <v>728</v>
      </c>
      <c r="AD5182" s="48" t="s">
        <v>935</v>
      </c>
    </row>
    <row r="5183" spans="1:30">
      <c r="A5183" s="99"/>
      <c r="B5183" s="116" t="s">
        <v>371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60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(I5183*$AC$5142)+(J5183*$AC$5142)+(L5183*$AC$5142)+(K5183*$AC$5142)+(M5183*$AC$5142)+100</f>
        <v>280</v>
      </c>
      <c r="AD5183" s="117" t="s">
        <v>911</v>
      </c>
    </row>
    <row r="5184" spans="1:30">
      <c r="A5184" s="99"/>
      <c r="B5184" s="87"/>
      <c r="C5184" s="21" t="s">
        <v>840</v>
      </c>
      <c r="D5184" s="12">
        <v>105</v>
      </c>
      <c r="E5184" s="12">
        <v>0</v>
      </c>
      <c r="F5184" s="12">
        <v>0</v>
      </c>
      <c r="G5184" s="12">
        <v>0</v>
      </c>
      <c r="H5184" s="12">
        <v>0</v>
      </c>
      <c r="I5184" s="13">
        <v>25</v>
      </c>
      <c r="J5184" s="13">
        <v>25</v>
      </c>
      <c r="K5184" s="13">
        <v>0</v>
      </c>
      <c r="L5184" s="13">
        <v>60</v>
      </c>
      <c r="M5184" s="13">
        <v>0</v>
      </c>
      <c r="N5184" s="14">
        <f>D5184*$D$3</f>
        <v>210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315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525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525</v>
      </c>
      <c r="AD5184" s="48" t="s">
        <v>936</v>
      </c>
    </row>
    <row r="5185" spans="1:30">
      <c r="A5185" s="99"/>
      <c r="B5185" s="116" t="s">
        <v>864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50</v>
      </c>
      <c r="L5185" s="51">
        <v>10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(I5185*$AC$5142)+(J5185*$AC$5142)+(L5185*$AC$5142)+(K5185*$AC$5142)+(M5185*$AC$5142)+100</f>
        <v>280</v>
      </c>
      <c r="AD5185" s="117"/>
    </row>
    <row r="5186" spans="1:30">
      <c r="A5186" s="99"/>
      <c r="B5186" s="87"/>
      <c r="C5186" s="21" t="s">
        <v>840</v>
      </c>
      <c r="D5186" s="12">
        <v>100</v>
      </c>
      <c r="E5186" s="12">
        <v>0</v>
      </c>
      <c r="F5186" s="12">
        <v>0</v>
      </c>
      <c r="G5186" s="12">
        <v>0</v>
      </c>
      <c r="H5186" s="12">
        <v>0</v>
      </c>
      <c r="I5186" s="13">
        <v>10</v>
      </c>
      <c r="J5186" s="13">
        <v>40</v>
      </c>
      <c r="K5186" s="13">
        <v>50</v>
      </c>
      <c r="L5186" s="13">
        <v>10</v>
      </c>
      <c r="M5186" s="13">
        <v>0</v>
      </c>
      <c r="N5186" s="14">
        <f>D5186*$D$3</f>
        <v>200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300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500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500</v>
      </c>
      <c r="AD5186" s="48" t="s">
        <v>937</v>
      </c>
    </row>
    <row r="5187" spans="1:30">
      <c r="A5187" s="99"/>
      <c r="B5187" s="116" t="s">
        <v>866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60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(I5187*$AC$5142)+(J5187*$AC$5142)+(L5187*$AC$5142)+(K5187*$AC$5142)+(M5187*$AC$5142)+100</f>
        <v>280</v>
      </c>
      <c r="AD5187" s="117"/>
    </row>
    <row r="5188" spans="1:30">
      <c r="A5188" s="99"/>
      <c r="B5188" s="87"/>
      <c r="C5188" s="21" t="s">
        <v>840</v>
      </c>
      <c r="D5188" s="12">
        <v>118</v>
      </c>
      <c r="E5188" s="12">
        <v>0</v>
      </c>
      <c r="F5188" s="12">
        <v>0</v>
      </c>
      <c r="G5188" s="12">
        <v>0</v>
      </c>
      <c r="H5188" s="12">
        <v>0</v>
      </c>
      <c r="I5188" s="13">
        <v>20</v>
      </c>
      <c r="J5188" s="13">
        <v>20</v>
      </c>
      <c r="K5188" s="13">
        <v>0</v>
      </c>
      <c r="L5188" s="13">
        <v>60</v>
      </c>
      <c r="M5188" s="13">
        <v>0</v>
      </c>
      <c r="N5188" s="14">
        <f>D5188*$D$3</f>
        <v>236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283.2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519.20000000000005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519.20000000000005</v>
      </c>
      <c r="AD5188" s="48" t="s">
        <v>915</v>
      </c>
    </row>
    <row r="5189" spans="1:30">
      <c r="A5189" s="99"/>
      <c r="B5189" s="116" t="s">
        <v>867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20</v>
      </c>
      <c r="L5189" s="51">
        <v>40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(I5189*$AC$5142)+(J5189*$AC$5142)+(L5189*$AC$5142)+(K5189*$AC$5142)+(M5189*$AC$5142)+100</f>
        <v>280</v>
      </c>
      <c r="AD5189" s="117" t="s">
        <v>651</v>
      </c>
    </row>
    <row r="5190" spans="1:30">
      <c r="A5190" s="99"/>
      <c r="B5190" s="87"/>
      <c r="C5190" s="21" t="s">
        <v>840</v>
      </c>
      <c r="D5190" s="12">
        <v>54</v>
      </c>
      <c r="E5190" s="12">
        <v>0</v>
      </c>
      <c r="F5190" s="12">
        <v>88</v>
      </c>
      <c r="G5190" s="12">
        <v>0</v>
      </c>
      <c r="H5190" s="12">
        <v>0</v>
      </c>
      <c r="I5190" s="13">
        <v>10</v>
      </c>
      <c r="J5190" s="13">
        <v>40</v>
      </c>
      <c r="K5190" s="13">
        <v>20</v>
      </c>
      <c r="L5190" s="13">
        <v>40</v>
      </c>
      <c r="M5190" s="13">
        <v>0</v>
      </c>
      <c r="N5190" s="14">
        <f>D5190*$D$3</f>
        <v>108</v>
      </c>
      <c r="O5190" s="14">
        <f>E5190*$E$3</f>
        <v>0</v>
      </c>
      <c r="P5190" s="14">
        <f>F5190*$F$3</f>
        <v>176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162.00000000000003</v>
      </c>
      <c r="T5190" s="14">
        <f>(O5190/100)*(K5190*$K$3)</f>
        <v>0</v>
      </c>
      <c r="U5190" s="14">
        <f>(P5190/100)*(K5190*$K$3)+(P5190/100)*(L5190*$L$3)</f>
        <v>316.79999999999995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270</v>
      </c>
      <c r="Y5190" s="14">
        <f>O5190+T5190</f>
        <v>0</v>
      </c>
      <c r="Z5190" s="14">
        <f>P5190+U5190</f>
        <v>492.79999999999995</v>
      </c>
      <c r="AA5190" s="14">
        <f>Q5190+V5190</f>
        <v>0</v>
      </c>
      <c r="AB5190" s="14">
        <f>R5190+W5190</f>
        <v>0</v>
      </c>
      <c r="AC5190" s="15">
        <f>ROUND(X5190+Y5190+Z5190+AA5190+AB5190,1)</f>
        <v>762.8</v>
      </c>
      <c r="AD5190" s="48" t="s">
        <v>938</v>
      </c>
    </row>
    <row r="5191" spans="1:30">
      <c r="A5191" s="107"/>
      <c r="B5191" s="152" t="s">
        <v>906</v>
      </c>
      <c r="C5191" s="152"/>
      <c r="D5191" s="152"/>
      <c r="E5191" s="152"/>
      <c r="F5191" s="152"/>
      <c r="G5191" s="152"/>
      <c r="H5191" s="152"/>
      <c r="I5191" s="152"/>
      <c r="J5191" s="152"/>
      <c r="K5191" s="152"/>
      <c r="L5191" s="152"/>
      <c r="M5191" s="152"/>
      <c r="N5191" s="152"/>
      <c r="O5191" s="152"/>
      <c r="P5191" s="152"/>
      <c r="Q5191" s="152"/>
      <c r="R5191" s="152"/>
      <c r="S5191" s="152"/>
      <c r="T5191" s="152"/>
      <c r="U5191" s="152"/>
      <c r="V5191" s="152"/>
      <c r="W5191" s="152"/>
      <c r="X5191" s="152"/>
      <c r="Y5191" s="152"/>
      <c r="Z5191" s="152"/>
      <c r="AA5191" s="152"/>
      <c r="AB5191" s="152"/>
      <c r="AC5191" s="18"/>
      <c r="AD5191" s="18"/>
    </row>
    <row r="5192" spans="1:30">
      <c r="A5192" s="99"/>
      <c r="B5192" s="116" t="s">
        <v>927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20</v>
      </c>
      <c r="L5192" s="51">
        <v>30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(I5192*$AC$5142)+(J5192*$AC$5142)+(L5192*$AC$5142)+(K5192*$AC$5142)+(M5192*$AC$5142)+100</f>
        <v>250</v>
      </c>
      <c r="AD5192" s="117"/>
    </row>
    <row r="5193" spans="1:30">
      <c r="A5193" s="99"/>
      <c r="B5193" s="87"/>
      <c r="C5193" s="21" t="s">
        <v>840</v>
      </c>
      <c r="D5193" s="12">
        <v>99</v>
      </c>
      <c r="E5193" s="12">
        <v>0</v>
      </c>
      <c r="F5193" s="12">
        <v>0</v>
      </c>
      <c r="G5193" s="12">
        <v>0</v>
      </c>
      <c r="H5193" s="12">
        <v>0</v>
      </c>
      <c r="I5193" s="13">
        <v>20</v>
      </c>
      <c r="J5193" s="13">
        <v>40</v>
      </c>
      <c r="K5193" s="13">
        <v>20</v>
      </c>
      <c r="L5193" s="13">
        <v>30</v>
      </c>
      <c r="M5193" s="13">
        <v>0</v>
      </c>
      <c r="N5193" s="14">
        <f>D5193*$D$3</f>
        <v>198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356.4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554.4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554.4</v>
      </c>
      <c r="AD5193" s="48" t="s">
        <v>932</v>
      </c>
    </row>
    <row r="5194" spans="1:30">
      <c r="A5194" s="99"/>
      <c r="B5194" s="116" t="s">
        <v>574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20</v>
      </c>
      <c r="L5194" s="51">
        <v>40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(I5194*$AC$5142)+(J5194*$AC$5142)+(L5194*$AC$5142)+(K5194*$AC$5142)+(M5194*$AC$5142)+100</f>
        <v>280</v>
      </c>
      <c r="AD5194" s="117"/>
    </row>
    <row r="5195" spans="1:30">
      <c r="A5195" s="99"/>
      <c r="B5195" s="87"/>
      <c r="C5195" s="21" t="s">
        <v>840</v>
      </c>
      <c r="D5195" s="12">
        <v>112</v>
      </c>
      <c r="E5195" s="12">
        <v>0</v>
      </c>
      <c r="F5195" s="12">
        <v>0</v>
      </c>
      <c r="G5195" s="12">
        <v>0</v>
      </c>
      <c r="H5195" s="12">
        <v>0</v>
      </c>
      <c r="I5195" s="13">
        <v>40</v>
      </c>
      <c r="J5195" s="13">
        <v>40</v>
      </c>
      <c r="K5195" s="13">
        <v>20</v>
      </c>
      <c r="L5195" s="13">
        <v>40</v>
      </c>
      <c r="M5195" s="13">
        <v>0</v>
      </c>
      <c r="N5195" s="14">
        <f>D5195*$D$3</f>
        <v>224</v>
      </c>
      <c r="O5195" s="14">
        <f>E5195*$E$3</f>
        <v>0</v>
      </c>
      <c r="P5195" s="14">
        <f>F5195*$F$3</f>
        <v>0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537.6</v>
      </c>
      <c r="T5195" s="14">
        <f>(O5195/100)*(K5195*$K$3)</f>
        <v>0</v>
      </c>
      <c r="U5195" s="14">
        <f>(P5195/100)*(K5195*$K$3)+(P5195/100)*(L5195*$L$3)</f>
        <v>0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761.6</v>
      </c>
      <c r="Y5195" s="14">
        <f>O5195+T5195</f>
        <v>0</v>
      </c>
      <c r="Z5195" s="14">
        <f>P5195+U5195</f>
        <v>0</v>
      </c>
      <c r="AA5195" s="14">
        <f>Q5195+V5195</f>
        <v>0</v>
      </c>
      <c r="AB5195" s="14">
        <f>R5195+W5195</f>
        <v>0</v>
      </c>
      <c r="AC5195" s="15">
        <f>ROUND(X5195+Y5195+Z5195+AA5195+AB5195,1)</f>
        <v>761.6</v>
      </c>
      <c r="AD5195" s="48" t="s">
        <v>939</v>
      </c>
    </row>
    <row r="5196" spans="1:30">
      <c r="A5196" s="99"/>
      <c r="B5196" s="116" t="s">
        <v>573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33.4</v>
      </c>
      <c r="L5196" s="51">
        <v>33.4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(I5196*$AC$5142)+(J5196*$AC$5142)+(L5196*$AC$5142)+(K5196*$AC$5142)+(M5196*$AC$5142)+100</f>
        <v>300.39999999999998</v>
      </c>
      <c r="AD5196" s="117"/>
    </row>
    <row r="5197" spans="1:30">
      <c r="A5197" s="99"/>
      <c r="B5197" s="87"/>
      <c r="C5197" s="21" t="s">
        <v>840</v>
      </c>
      <c r="D5197" s="12">
        <v>110</v>
      </c>
      <c r="E5197" s="12">
        <v>0</v>
      </c>
      <c r="F5197" s="12">
        <v>0</v>
      </c>
      <c r="G5197" s="12">
        <v>0</v>
      </c>
      <c r="H5197" s="12">
        <v>0</v>
      </c>
      <c r="I5197" s="13">
        <v>20</v>
      </c>
      <c r="J5197" s="13">
        <v>30</v>
      </c>
      <c r="K5197" s="13">
        <v>33.4</v>
      </c>
      <c r="L5197" s="13">
        <v>33.4</v>
      </c>
      <c r="M5197" s="13">
        <v>0</v>
      </c>
      <c r="N5197" s="14">
        <f>D5197*$D$3</f>
        <v>220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330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550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550</v>
      </c>
      <c r="AD5197" s="48" t="s">
        <v>940</v>
      </c>
    </row>
    <row r="5198" spans="1:30">
      <c r="A5198" s="107"/>
      <c r="B5198" s="152" t="s">
        <v>372</v>
      </c>
      <c r="C5198" s="152"/>
      <c r="D5198" s="152"/>
      <c r="E5198" s="152"/>
      <c r="F5198" s="152"/>
      <c r="G5198" s="152"/>
      <c r="H5198" s="152"/>
      <c r="I5198" s="152"/>
      <c r="J5198" s="152"/>
      <c r="K5198" s="152"/>
      <c r="L5198" s="152"/>
      <c r="M5198" s="152"/>
      <c r="N5198" s="152"/>
      <c r="O5198" s="152"/>
      <c r="P5198" s="152"/>
      <c r="Q5198" s="152"/>
      <c r="R5198" s="152"/>
      <c r="S5198" s="152"/>
      <c r="T5198" s="152"/>
      <c r="U5198" s="152"/>
      <c r="V5198" s="152"/>
      <c r="W5198" s="152"/>
      <c r="X5198" s="152"/>
      <c r="Y5198" s="152"/>
      <c r="Z5198" s="152"/>
      <c r="AA5198" s="152"/>
      <c r="AB5198" s="152"/>
      <c r="AC5198" s="18"/>
      <c r="AD5198" s="18"/>
    </row>
    <row r="5199" spans="1:30">
      <c r="A5199" s="99"/>
      <c r="B5199" s="116" t="s">
        <v>373</v>
      </c>
      <c r="C5199" s="50" t="s">
        <v>239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50</v>
      </c>
      <c r="M5199" s="51">
        <v>0</v>
      </c>
      <c r="N5199" s="52" t="s">
        <v>239</v>
      </c>
      <c r="O5199" s="52" t="s">
        <v>239</v>
      </c>
      <c r="P5199" s="52" t="s">
        <v>239</v>
      </c>
      <c r="Q5199" s="52" t="s">
        <v>239</v>
      </c>
      <c r="R5199" s="52" t="s">
        <v>239</v>
      </c>
      <c r="S5199" s="52" t="s">
        <v>239</v>
      </c>
      <c r="T5199" s="52" t="s">
        <v>239</v>
      </c>
      <c r="U5199" s="52" t="s">
        <v>239</v>
      </c>
      <c r="V5199" s="52" t="s">
        <v>239</v>
      </c>
      <c r="W5199" s="52" t="s">
        <v>239</v>
      </c>
      <c r="X5199" s="52" t="s">
        <v>239</v>
      </c>
      <c r="Y5199" s="52" t="s">
        <v>239</v>
      </c>
      <c r="Z5199" s="52" t="s">
        <v>239</v>
      </c>
      <c r="AA5199" s="52" t="s">
        <v>239</v>
      </c>
      <c r="AB5199" s="52" t="s">
        <v>239</v>
      </c>
      <c r="AC5199" s="53">
        <f>(I5199*$AC$5142)+(J5199*$AC$5142)+(L5199*$AC$5142)+(K5199*$AC$5142)+(M5199*$AC$5142)+100</f>
        <v>250</v>
      </c>
      <c r="AD5199" s="117"/>
    </row>
    <row r="5200" spans="1:30">
      <c r="A5200" s="99"/>
      <c r="B5200" s="87"/>
      <c r="C5200" s="21" t="s">
        <v>840</v>
      </c>
      <c r="D5200" s="12">
        <v>100</v>
      </c>
      <c r="E5200" s="12">
        <v>0</v>
      </c>
      <c r="F5200" s="12">
        <v>0</v>
      </c>
      <c r="G5200" s="12">
        <v>0</v>
      </c>
      <c r="H5200" s="12">
        <v>0</v>
      </c>
      <c r="I5200" s="13">
        <v>30</v>
      </c>
      <c r="J5200" s="13">
        <v>30</v>
      </c>
      <c r="K5200" s="13">
        <v>0</v>
      </c>
      <c r="L5200" s="13">
        <v>50</v>
      </c>
      <c r="M5200" s="13">
        <v>0</v>
      </c>
      <c r="N5200" s="14">
        <f>D5200*$D$3</f>
        <v>200</v>
      </c>
      <c r="O5200" s="14">
        <f>E5200*$E$3</f>
        <v>0</v>
      </c>
      <c r="P5200" s="14">
        <f>F5200*$F$3</f>
        <v>0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360</v>
      </c>
      <c r="T5200" s="14">
        <f>(O5200/100)*(K5200*$K$3)</f>
        <v>0</v>
      </c>
      <c r="U5200" s="14">
        <f>(P5200/100)*(K5200*$K$3)+(P5200/100)*(L5200*$L$3)</f>
        <v>0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560</v>
      </c>
      <c r="Y5200" s="14">
        <f>O5200+T5200</f>
        <v>0</v>
      </c>
      <c r="Z5200" s="14">
        <f>P5200+U5200</f>
        <v>0</v>
      </c>
      <c r="AA5200" s="14">
        <f>Q5200+V5200</f>
        <v>0</v>
      </c>
      <c r="AB5200" s="14">
        <f>R5200+W5200</f>
        <v>0</v>
      </c>
      <c r="AC5200" s="15">
        <f>ROUND(X5200+Y5200+Z5200+AA5200+AB5200,1)</f>
        <v>560</v>
      </c>
      <c r="AD5200" s="48" t="s">
        <v>941</v>
      </c>
    </row>
    <row r="5201" spans="1:30">
      <c r="A5201" s="99"/>
      <c r="B5201" s="116" t="s">
        <v>374</v>
      </c>
      <c r="C5201" s="50" t="s">
        <v>239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60</v>
      </c>
      <c r="M5201" s="51">
        <v>0</v>
      </c>
      <c r="N5201" s="52" t="s">
        <v>239</v>
      </c>
      <c r="O5201" s="52" t="s">
        <v>239</v>
      </c>
      <c r="P5201" s="52" t="s">
        <v>239</v>
      </c>
      <c r="Q5201" s="52" t="s">
        <v>239</v>
      </c>
      <c r="R5201" s="52" t="s">
        <v>239</v>
      </c>
      <c r="S5201" s="52" t="s">
        <v>239</v>
      </c>
      <c r="T5201" s="52" t="s">
        <v>239</v>
      </c>
      <c r="U5201" s="52" t="s">
        <v>239</v>
      </c>
      <c r="V5201" s="52" t="s">
        <v>239</v>
      </c>
      <c r="W5201" s="52" t="s">
        <v>239</v>
      </c>
      <c r="X5201" s="52" t="s">
        <v>239</v>
      </c>
      <c r="Y5201" s="52" t="s">
        <v>239</v>
      </c>
      <c r="Z5201" s="52" t="s">
        <v>239</v>
      </c>
      <c r="AA5201" s="52" t="s">
        <v>239</v>
      </c>
      <c r="AB5201" s="52" t="s">
        <v>239</v>
      </c>
      <c r="AC5201" s="53">
        <f>(I5201*$AC$5142)+(J5201*$AC$5142)+(L5201*$AC$5142)+(K5201*$AC$5142)+(M5201*$AC$5142)+100</f>
        <v>280</v>
      </c>
      <c r="AD5201" s="117" t="s">
        <v>916</v>
      </c>
    </row>
    <row r="5202" spans="1:30">
      <c r="A5202" s="99"/>
      <c r="B5202" s="87"/>
      <c r="C5202" s="21" t="s">
        <v>840</v>
      </c>
      <c r="D5202" s="12">
        <v>98</v>
      </c>
      <c r="E5202" s="12">
        <v>0</v>
      </c>
      <c r="F5202" s="12">
        <v>0</v>
      </c>
      <c r="G5202" s="12">
        <v>0</v>
      </c>
      <c r="H5202" s="12">
        <v>0</v>
      </c>
      <c r="I5202" s="13">
        <v>30</v>
      </c>
      <c r="J5202" s="13">
        <v>50</v>
      </c>
      <c r="K5202" s="13">
        <v>0</v>
      </c>
      <c r="L5202" s="13">
        <v>60</v>
      </c>
      <c r="M5202" s="13">
        <v>0</v>
      </c>
      <c r="N5202" s="14">
        <f>D5202*$D$3</f>
        <v>196</v>
      </c>
      <c r="O5202" s="14">
        <f>E5202*$E$3</f>
        <v>0</v>
      </c>
      <c r="P5202" s="14">
        <f>F5202*$F$3</f>
        <v>0</v>
      </c>
      <c r="Q5202" s="14">
        <f>G5202*$G$3</f>
        <v>0</v>
      </c>
      <c r="R5202" s="14">
        <f>H5202*$H$3</f>
        <v>0</v>
      </c>
      <c r="S5202" s="14">
        <f>(N5202/100)*(I5202*$I$3)+(N5202/100)*(J5202*$J$3)</f>
        <v>470.4</v>
      </c>
      <c r="T5202" s="14">
        <f>(O5202/100)*(K5202*$K$3)</f>
        <v>0</v>
      </c>
      <c r="U5202" s="14">
        <f>(P5202/100)*(K5202*$K$3)+(P5202/100)*(L5202*$L$3)</f>
        <v>0</v>
      </c>
      <c r="V5202" s="14">
        <f>(Q5202/100)*(L5202*$L$3)</f>
        <v>0</v>
      </c>
      <c r="W5202" s="14">
        <f>(R5202/100)*(K5202*$K$3)+(R5202/100)*(L5202*$L$3)</f>
        <v>0</v>
      </c>
      <c r="X5202" s="14">
        <f>N5202+S5202</f>
        <v>666.4</v>
      </c>
      <c r="Y5202" s="14">
        <f>O5202+T5202</f>
        <v>0</v>
      </c>
      <c r="Z5202" s="14">
        <f>P5202+U5202</f>
        <v>0</v>
      </c>
      <c r="AA5202" s="14">
        <f>Q5202+V5202</f>
        <v>0</v>
      </c>
      <c r="AB5202" s="14">
        <f>R5202+W5202</f>
        <v>0</v>
      </c>
      <c r="AC5202" s="15">
        <f>ROUND(X5202+Y5202+Z5202+AA5202+AB5202,1)</f>
        <v>666.4</v>
      </c>
      <c r="AD5202" s="48" t="s">
        <v>622</v>
      </c>
    </row>
    <row r="5203" spans="1:30">
      <c r="A5203" s="99"/>
      <c r="B5203" s="116" t="s">
        <v>376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50</v>
      </c>
      <c r="L5203" s="51">
        <v>10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(I5203*$AC$5142)+(J5203*$AC$5142)+(L5203*$AC$5142)+(K5203*$AC$5142)+(M5203*$AC$5142)+100</f>
        <v>280</v>
      </c>
      <c r="AD5203" s="117"/>
    </row>
    <row r="5204" spans="1:30">
      <c r="A5204" s="99"/>
      <c r="B5204" s="87"/>
      <c r="C5204" s="21" t="s">
        <v>840</v>
      </c>
      <c r="D5204" s="12">
        <v>0</v>
      </c>
      <c r="E5204" s="12">
        <v>125</v>
      </c>
      <c r="F5204" s="12">
        <v>0</v>
      </c>
      <c r="G5204" s="12">
        <v>0</v>
      </c>
      <c r="H5204" s="12">
        <v>0</v>
      </c>
      <c r="I5204" s="13">
        <v>25</v>
      </c>
      <c r="J5204" s="13">
        <v>25</v>
      </c>
      <c r="K5204" s="13">
        <v>50</v>
      </c>
      <c r="L5204" s="13">
        <v>10</v>
      </c>
      <c r="M5204" s="13">
        <v>0</v>
      </c>
      <c r="N5204" s="14">
        <f>D5204*$D$3</f>
        <v>0</v>
      </c>
      <c r="O5204" s="14">
        <f>E5204*$E$3</f>
        <v>250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0</v>
      </c>
      <c r="T5204" s="14">
        <f>(O5204/100)*(K5204*$K$3)</f>
        <v>375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0</v>
      </c>
      <c r="Y5204" s="14">
        <f>O5204+T5204</f>
        <v>625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625</v>
      </c>
      <c r="AD5204" s="48" t="s">
        <v>913</v>
      </c>
    </row>
    <row r="5205" spans="1:30">
      <c r="A5205" s="99"/>
      <c r="B5205" s="116" t="s">
        <v>377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60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(I5205*$AC$5142)+(J5205*$AC$5142)+(L5205*$AC$5142)+(K5205*$AC$5142)+(M5205*$AC$5142)+100</f>
        <v>280</v>
      </c>
      <c r="AD5205" s="117" t="s">
        <v>635</v>
      </c>
    </row>
    <row r="5206" spans="1:30">
      <c r="A5206" s="99"/>
      <c r="B5206" s="87"/>
      <c r="C5206" s="21" t="s">
        <v>840</v>
      </c>
      <c r="D5206" s="12">
        <v>112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30</v>
      </c>
      <c r="K5206" s="13">
        <v>0</v>
      </c>
      <c r="L5206" s="13">
        <v>60</v>
      </c>
      <c r="M5206" s="13">
        <v>0</v>
      </c>
      <c r="N5206" s="14">
        <f>D5206*$D$3</f>
        <v>224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403.20000000000005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627.20000000000005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627.20000000000005</v>
      </c>
      <c r="AD5206" s="48" t="s">
        <v>941</v>
      </c>
    </row>
    <row r="5207" spans="1:30">
      <c r="A5207" s="99"/>
      <c r="B5207" s="116" t="s">
        <v>378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0</v>
      </c>
      <c r="L5207" s="51">
        <v>60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(I5207*$AC$5142)+(J5207*$AC$5142)+(L5207*$AC$5142)+(K5207*$AC$5142)+(M5207*$AC$5142)+100</f>
        <v>280</v>
      </c>
      <c r="AD5207" s="117" t="s">
        <v>942</v>
      </c>
    </row>
    <row r="5208" spans="1:30">
      <c r="A5208" s="99"/>
      <c r="B5208" s="87"/>
      <c r="C5208" s="21" t="s">
        <v>840</v>
      </c>
      <c r="D5208" s="12">
        <v>108</v>
      </c>
      <c r="E5208" s="12">
        <v>0</v>
      </c>
      <c r="F5208" s="12">
        <v>0</v>
      </c>
      <c r="G5208" s="12">
        <v>0</v>
      </c>
      <c r="H5208" s="12">
        <v>0</v>
      </c>
      <c r="I5208" s="13">
        <v>30</v>
      </c>
      <c r="J5208" s="13">
        <v>30</v>
      </c>
      <c r="K5208" s="13">
        <v>0</v>
      </c>
      <c r="L5208" s="13">
        <v>60</v>
      </c>
      <c r="M5208" s="13">
        <v>0</v>
      </c>
      <c r="N5208" s="14">
        <f>D5208*$D$3</f>
        <v>216</v>
      </c>
      <c r="O5208" s="14">
        <f>E5208*$E$3</f>
        <v>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388.8</v>
      </c>
      <c r="T5208" s="14">
        <f>(O5208/100)*(K5208*$K$3)</f>
        <v>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604.79999999999995</v>
      </c>
      <c r="Y5208" s="14">
        <f>O5208+T5208</f>
        <v>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604.79999999999995</v>
      </c>
      <c r="AD5208" s="48" t="s">
        <v>943</v>
      </c>
    </row>
    <row r="5209" spans="1:30">
      <c r="A5209" s="107"/>
      <c r="B5209" s="152" t="s">
        <v>907</v>
      </c>
      <c r="C5209" s="152"/>
      <c r="D5209" s="152"/>
      <c r="E5209" s="152"/>
      <c r="F5209" s="152"/>
      <c r="G5209" s="152"/>
      <c r="H5209" s="152"/>
      <c r="I5209" s="152"/>
      <c r="J5209" s="152"/>
      <c r="K5209" s="152"/>
      <c r="L5209" s="152"/>
      <c r="M5209" s="152"/>
      <c r="N5209" s="152"/>
      <c r="O5209" s="152"/>
      <c r="P5209" s="152"/>
      <c r="Q5209" s="152"/>
      <c r="R5209" s="152"/>
      <c r="S5209" s="152"/>
      <c r="T5209" s="152"/>
      <c r="U5209" s="152"/>
      <c r="V5209" s="152"/>
      <c r="W5209" s="152"/>
      <c r="X5209" s="152"/>
      <c r="Y5209" s="152"/>
      <c r="Z5209" s="152"/>
      <c r="AA5209" s="152"/>
      <c r="AB5209" s="152"/>
      <c r="AC5209" s="18"/>
      <c r="AD5209" s="18"/>
    </row>
    <row r="5210" spans="1:30">
      <c r="A5210" s="99"/>
      <c r="B5210" s="116" t="s">
        <v>928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10</v>
      </c>
      <c r="L5210" s="51">
        <v>40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(I5210*$AC$5142)+(J5210*$AC$5142)+(L5210*$AC$5142)+(K5210*$AC$5142)+(M5210*$AC$5142)+100</f>
        <v>250</v>
      </c>
      <c r="AD5210" s="117"/>
    </row>
    <row r="5211" spans="1:30">
      <c r="A5211" s="99"/>
      <c r="B5211" s="87"/>
      <c r="C5211" s="21" t="s">
        <v>840</v>
      </c>
      <c r="D5211" s="12">
        <v>102</v>
      </c>
      <c r="E5211" s="12">
        <v>0</v>
      </c>
      <c r="F5211" s="12">
        <v>0</v>
      </c>
      <c r="G5211" s="12">
        <v>0</v>
      </c>
      <c r="H5211" s="12">
        <v>0</v>
      </c>
      <c r="I5211" s="13">
        <v>35</v>
      </c>
      <c r="J5211" s="13">
        <v>35</v>
      </c>
      <c r="K5211" s="13">
        <v>10</v>
      </c>
      <c r="L5211" s="13">
        <v>40</v>
      </c>
      <c r="M5211" s="13">
        <v>0</v>
      </c>
      <c r="N5211" s="14">
        <f>D5211*$D$3</f>
        <v>204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428.40000000000003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632.40000000000009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0</v>
      </c>
      <c r="AC5211" s="15">
        <f>ROUND(X5211+Y5211+Z5211+AA5211+AB5211,1)</f>
        <v>632.4</v>
      </c>
      <c r="AD5211" s="48" t="s">
        <v>941</v>
      </c>
    </row>
    <row r="5212" spans="1:30">
      <c r="A5212" s="99"/>
      <c r="B5212" s="116" t="s">
        <v>375</v>
      </c>
      <c r="C5212" s="50" t="s">
        <v>239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10</v>
      </c>
      <c r="L5212" s="51">
        <v>50</v>
      </c>
      <c r="M5212" s="51">
        <v>0</v>
      </c>
      <c r="N5212" s="52" t="s">
        <v>239</v>
      </c>
      <c r="O5212" s="52" t="s">
        <v>239</v>
      </c>
      <c r="P5212" s="52" t="s">
        <v>239</v>
      </c>
      <c r="Q5212" s="52" t="s">
        <v>239</v>
      </c>
      <c r="R5212" s="52" t="s">
        <v>239</v>
      </c>
      <c r="S5212" s="52" t="s">
        <v>239</v>
      </c>
      <c r="T5212" s="52" t="s">
        <v>239</v>
      </c>
      <c r="U5212" s="52" t="s">
        <v>239</v>
      </c>
      <c r="V5212" s="52" t="s">
        <v>239</v>
      </c>
      <c r="W5212" s="52" t="s">
        <v>239</v>
      </c>
      <c r="X5212" s="52" t="s">
        <v>239</v>
      </c>
      <c r="Y5212" s="52" t="s">
        <v>239</v>
      </c>
      <c r="Z5212" s="52" t="s">
        <v>239</v>
      </c>
      <c r="AA5212" s="52" t="s">
        <v>239</v>
      </c>
      <c r="AB5212" s="52" t="s">
        <v>239</v>
      </c>
      <c r="AC5212" s="53">
        <f>(I5212*$AC$5142)+(J5212*$AC$5142)+(L5212*$AC$5142)+(K5212*$AC$5142)+(M5212*$AC$5142)+100</f>
        <v>280</v>
      </c>
      <c r="AD5212" s="117" t="s">
        <v>639</v>
      </c>
    </row>
    <row r="5213" spans="1:30">
      <c r="A5213" s="99"/>
      <c r="B5213" s="87"/>
      <c r="C5213" s="21" t="s">
        <v>840</v>
      </c>
      <c r="D5213" s="12">
        <v>80</v>
      </c>
      <c r="E5213" s="12">
        <v>0</v>
      </c>
      <c r="F5213" s="12">
        <v>0</v>
      </c>
      <c r="G5213" s="12">
        <v>0</v>
      </c>
      <c r="H5213" s="12">
        <v>50</v>
      </c>
      <c r="I5213" s="13">
        <v>20</v>
      </c>
      <c r="J5213" s="13">
        <v>30</v>
      </c>
      <c r="K5213" s="13">
        <v>10</v>
      </c>
      <c r="L5213" s="13">
        <v>50</v>
      </c>
      <c r="M5213" s="13">
        <v>0</v>
      </c>
      <c r="N5213" s="14">
        <f>D5213*$D$3</f>
        <v>160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100</v>
      </c>
      <c r="S5213" s="14">
        <f>(N5213/100)*(I5213*$I$3)+(N5213/100)*(J5213*$J$3)</f>
        <v>240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180</v>
      </c>
      <c r="X5213" s="14">
        <f>N5213+S5213</f>
        <v>400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280</v>
      </c>
      <c r="AC5213" s="15">
        <f>ROUND(X5213+Y5213+Z5213+AA5213+AB5213,1)</f>
        <v>680</v>
      </c>
      <c r="AD5213" s="48" t="s">
        <v>944</v>
      </c>
    </row>
    <row r="5214" spans="1:30">
      <c r="A5214" s="107"/>
      <c r="B5214" s="152" t="s">
        <v>379</v>
      </c>
      <c r="C5214" s="152"/>
      <c r="D5214" s="152"/>
      <c r="E5214" s="152"/>
      <c r="F5214" s="152"/>
      <c r="G5214" s="152"/>
      <c r="H5214" s="152"/>
      <c r="I5214" s="152"/>
      <c r="J5214" s="152"/>
      <c r="K5214" s="152"/>
      <c r="L5214" s="152"/>
      <c r="M5214" s="152"/>
      <c r="N5214" s="152"/>
      <c r="O5214" s="152"/>
      <c r="P5214" s="152"/>
      <c r="Q5214" s="152"/>
      <c r="R5214" s="152"/>
      <c r="S5214" s="152"/>
      <c r="T5214" s="152"/>
      <c r="U5214" s="152"/>
      <c r="V5214" s="152"/>
      <c r="W5214" s="152"/>
      <c r="X5214" s="152"/>
      <c r="Y5214" s="152"/>
      <c r="Z5214" s="152"/>
      <c r="AA5214" s="152"/>
      <c r="AB5214" s="152"/>
      <c r="AC5214" s="18"/>
      <c r="AD5214" s="18"/>
    </row>
    <row r="5215" spans="1:30">
      <c r="A5215" s="99"/>
      <c r="B5215" s="116" t="s">
        <v>380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25</v>
      </c>
      <c r="L5215" s="51">
        <v>25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(I5215*$AC$5142)+(J5215*$AC$5142)+(L5215*$AC$5142)+(K5215*$AC$5142)+(M5215*$AC$5142)+100</f>
        <v>250</v>
      </c>
      <c r="AD5215" s="117"/>
    </row>
    <row r="5216" spans="1:30">
      <c r="A5216" s="99"/>
      <c r="B5216" s="87"/>
      <c r="C5216" s="21" t="s">
        <v>840</v>
      </c>
      <c r="D5216" s="12">
        <v>0</v>
      </c>
      <c r="E5216" s="12">
        <v>0</v>
      </c>
      <c r="F5216" s="12">
        <v>100</v>
      </c>
      <c r="G5216" s="12">
        <v>0</v>
      </c>
      <c r="H5216" s="12">
        <v>0</v>
      </c>
      <c r="I5216" s="13">
        <v>0</v>
      </c>
      <c r="J5216" s="13">
        <v>0</v>
      </c>
      <c r="K5216" s="13">
        <v>25</v>
      </c>
      <c r="L5216" s="13">
        <v>25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200</v>
      </c>
      <c r="Q5216" s="14">
        <f>G5216*$G$3</f>
        <v>0</v>
      </c>
      <c r="R5216" s="14">
        <f>H5216*$H$3</f>
        <v>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300</v>
      </c>
      <c r="V5216" s="14">
        <f>(Q5216/100)*(L5216*$L$3)</f>
        <v>0</v>
      </c>
      <c r="W5216" s="14">
        <f>(R5216/100)*(K5216*$K$3)+(R5216/100)*(L5216*$L$3)</f>
        <v>0</v>
      </c>
      <c r="X5216" s="14">
        <f>N5216+S5216</f>
        <v>0</v>
      </c>
      <c r="Y5216" s="14">
        <f>O5216+T5216</f>
        <v>0</v>
      </c>
      <c r="Z5216" s="14">
        <f>P5216+U5216</f>
        <v>500</v>
      </c>
      <c r="AA5216" s="14">
        <f>Q5216+V5216</f>
        <v>0</v>
      </c>
      <c r="AB5216" s="14">
        <f>R5216+W5216</f>
        <v>0</v>
      </c>
      <c r="AC5216" s="15">
        <f>ROUND(X5216+Y5216+Z5216+AA5216+AB5216,1)</f>
        <v>500</v>
      </c>
      <c r="AD5216" s="48" t="s">
        <v>935</v>
      </c>
    </row>
    <row r="5217" spans="1:30">
      <c r="A5217" s="99"/>
      <c r="B5217" s="116" t="s">
        <v>381</v>
      </c>
      <c r="C5217" s="50" t="s">
        <v>239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51">
        <v>0</v>
      </c>
      <c r="J5217" s="51">
        <v>0</v>
      </c>
      <c r="K5217" s="51">
        <v>30</v>
      </c>
      <c r="L5217" s="51">
        <v>30</v>
      </c>
      <c r="M5217" s="51">
        <v>0</v>
      </c>
      <c r="N5217" s="52" t="s">
        <v>239</v>
      </c>
      <c r="O5217" s="52" t="s">
        <v>239</v>
      </c>
      <c r="P5217" s="52" t="s">
        <v>239</v>
      </c>
      <c r="Q5217" s="52" t="s">
        <v>239</v>
      </c>
      <c r="R5217" s="52" t="s">
        <v>239</v>
      </c>
      <c r="S5217" s="52" t="s">
        <v>239</v>
      </c>
      <c r="T5217" s="52" t="s">
        <v>239</v>
      </c>
      <c r="U5217" s="52" t="s">
        <v>239</v>
      </c>
      <c r="V5217" s="52" t="s">
        <v>239</v>
      </c>
      <c r="W5217" s="52" t="s">
        <v>239</v>
      </c>
      <c r="X5217" s="52" t="s">
        <v>239</v>
      </c>
      <c r="Y5217" s="52" t="s">
        <v>239</v>
      </c>
      <c r="Z5217" s="52" t="s">
        <v>239</v>
      </c>
      <c r="AA5217" s="52" t="s">
        <v>239</v>
      </c>
      <c r="AB5217" s="52" t="s">
        <v>239</v>
      </c>
      <c r="AC5217" s="53">
        <f>(I5217*$AC$5142)+(J5217*$AC$5142)+(L5217*$AC$5142)+(K5217*$AC$5142)+(M5217*$AC$5142)+100</f>
        <v>280</v>
      </c>
      <c r="AD5217" s="117"/>
    </row>
    <row r="5218" spans="1:30">
      <c r="A5218" s="99"/>
      <c r="B5218" s="87"/>
      <c r="C5218" s="21" t="s">
        <v>840</v>
      </c>
      <c r="D5218" s="12">
        <v>0</v>
      </c>
      <c r="E5218" s="12">
        <v>0</v>
      </c>
      <c r="F5218" s="12">
        <v>125</v>
      </c>
      <c r="G5218" s="12">
        <v>0</v>
      </c>
      <c r="H5218" s="12">
        <v>0</v>
      </c>
      <c r="I5218" s="13">
        <v>0</v>
      </c>
      <c r="J5218" s="13">
        <v>0</v>
      </c>
      <c r="K5218" s="13">
        <v>30</v>
      </c>
      <c r="L5218" s="13">
        <v>30</v>
      </c>
      <c r="M5218" s="13">
        <v>0</v>
      </c>
      <c r="N5218" s="14">
        <f>D5218*$D$3</f>
        <v>0</v>
      </c>
      <c r="O5218" s="14">
        <f>E5218*$E$3</f>
        <v>0</v>
      </c>
      <c r="P5218" s="14">
        <f>F5218*$F$3</f>
        <v>250</v>
      </c>
      <c r="Q5218" s="14">
        <f>G5218*$G$3</f>
        <v>0</v>
      </c>
      <c r="R5218" s="14">
        <f>H5218*$H$3</f>
        <v>0</v>
      </c>
      <c r="S5218" s="14">
        <f>(N5218/100)*(I5218*$I$3)+(N5218/100)*(J5218*$J$3)</f>
        <v>0</v>
      </c>
      <c r="T5218" s="14">
        <f>(O5218/100)*(K5218*$K$3)</f>
        <v>0</v>
      </c>
      <c r="U5218" s="14">
        <f>(P5218/100)*(K5218*$K$3)+(P5218/100)*(L5218*$L$3)</f>
        <v>450</v>
      </c>
      <c r="V5218" s="14">
        <f>(Q5218/100)*(L5218*$L$3)</f>
        <v>0</v>
      </c>
      <c r="W5218" s="14">
        <f>(R5218/100)*(K5218*$K$3)+(R5218/100)*(L5218*$L$3)</f>
        <v>0</v>
      </c>
      <c r="X5218" s="14">
        <f>N5218+S5218</f>
        <v>0</v>
      </c>
      <c r="Y5218" s="14">
        <f>O5218+T5218</f>
        <v>0</v>
      </c>
      <c r="Z5218" s="14">
        <f>P5218+U5218</f>
        <v>700</v>
      </c>
      <c r="AA5218" s="14">
        <f>Q5218+V5218</f>
        <v>0</v>
      </c>
      <c r="AB5218" s="14">
        <f>R5218+W5218</f>
        <v>0</v>
      </c>
      <c r="AC5218" s="15">
        <f>ROUND(X5218+Y5218+Z5218+AA5218+AB5218,1)</f>
        <v>700</v>
      </c>
      <c r="AD5218" s="48" t="s">
        <v>947</v>
      </c>
    </row>
    <row r="5219" spans="1:30">
      <c r="A5219" s="99"/>
      <c r="B5219" s="116" t="s">
        <v>950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20</v>
      </c>
      <c r="L5219" s="51">
        <v>40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(I5219*$AC$5142)+(J5219*$AC$5142)+(L5219*$AC$5142)+(K5219*$AC$5142)+(M5219*$AC$5142)+100</f>
        <v>280</v>
      </c>
      <c r="AD5219" s="117" t="s">
        <v>639</v>
      </c>
    </row>
    <row r="5220" spans="1:30">
      <c r="A5220" s="99"/>
      <c r="B5220" s="87"/>
      <c r="C5220" s="21" t="s">
        <v>840</v>
      </c>
      <c r="D5220" s="12">
        <v>0</v>
      </c>
      <c r="E5220" s="12">
        <v>0</v>
      </c>
      <c r="F5220" s="12">
        <v>125</v>
      </c>
      <c r="G5220" s="12">
        <v>0</v>
      </c>
      <c r="H5220" s="12">
        <v>0</v>
      </c>
      <c r="I5220" s="13">
        <v>0</v>
      </c>
      <c r="J5220" s="13">
        <v>0</v>
      </c>
      <c r="K5220" s="13">
        <v>20</v>
      </c>
      <c r="L5220" s="13">
        <v>40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250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450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700</v>
      </c>
      <c r="AA5220" s="14">
        <f>Q5220+V5220</f>
        <v>0</v>
      </c>
      <c r="AB5220" s="14">
        <f>R5220+W5220</f>
        <v>0</v>
      </c>
      <c r="AC5220" s="15">
        <f>ROUND(X5220+Y5220+Z5220+AA5220+AB5220,1)</f>
        <v>700</v>
      </c>
      <c r="AD5220" s="48" t="s">
        <v>953</v>
      </c>
    </row>
    <row r="5221" spans="1:30">
      <c r="A5221" s="99"/>
      <c r="B5221" s="116" t="s">
        <v>951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40</v>
      </c>
      <c r="L5221" s="51">
        <v>20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(I5221*$AC$5142)+(J5221*$AC$5142)+(L5221*$AC$5142)+(K5221*$AC$5142)+(M5221*$AC$5142)+100</f>
        <v>280</v>
      </c>
      <c r="AD5221" s="117" t="s">
        <v>643</v>
      </c>
    </row>
    <row r="5222" spans="1:30">
      <c r="A5222" s="99"/>
      <c r="B5222" s="87"/>
      <c r="C5222" s="21" t="s">
        <v>840</v>
      </c>
      <c r="D5222" s="12">
        <v>0</v>
      </c>
      <c r="E5222" s="12">
        <v>0</v>
      </c>
      <c r="F5222" s="12">
        <v>125</v>
      </c>
      <c r="G5222" s="12">
        <v>0</v>
      </c>
      <c r="H5222" s="12">
        <v>0</v>
      </c>
      <c r="I5222" s="13">
        <v>0</v>
      </c>
      <c r="J5222" s="13">
        <v>0</v>
      </c>
      <c r="K5222" s="13">
        <v>40</v>
      </c>
      <c r="L5222" s="13">
        <v>20</v>
      </c>
      <c r="M5222" s="13">
        <v>0</v>
      </c>
      <c r="N5222" s="14">
        <f>D5222*$D$3</f>
        <v>0</v>
      </c>
      <c r="O5222" s="14">
        <f>E5222*$E$3</f>
        <v>0</v>
      </c>
      <c r="P5222" s="14">
        <f>F5222*$F$3</f>
        <v>250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0</v>
      </c>
      <c r="T5222" s="14">
        <f>(O5222/100)*(K5222*$K$3)</f>
        <v>0</v>
      </c>
      <c r="U5222" s="14">
        <f>(P5222/100)*(K5222*$K$3)+(P5222/100)*(L5222*$L$3)</f>
        <v>450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0</v>
      </c>
      <c r="Y5222" s="14">
        <f>O5222+T5222</f>
        <v>0</v>
      </c>
      <c r="Z5222" s="14">
        <f>P5222+U5222</f>
        <v>700</v>
      </c>
      <c r="AA5222" s="14">
        <f>Q5222+V5222</f>
        <v>0</v>
      </c>
      <c r="AB5222" s="14">
        <f>R5222+W5222</f>
        <v>0</v>
      </c>
      <c r="AC5222" s="15">
        <f>ROUND(X5222+Y5222+Z5222+AA5222+AB5222,1)</f>
        <v>700</v>
      </c>
      <c r="AD5222" s="48" t="s">
        <v>954</v>
      </c>
    </row>
    <row r="5223" spans="1:30">
      <c r="A5223" s="99"/>
      <c r="B5223" s="116" t="s">
        <v>952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30</v>
      </c>
      <c r="L5223" s="51">
        <v>30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(I5223*$AC$5142)+(J5223*$AC$5142)+(L5223*$AC$5142)+(K5223*$AC$5142)+(M5223*$AC$5142)+100</f>
        <v>280</v>
      </c>
      <c r="AD5223" s="117" t="s">
        <v>911</v>
      </c>
    </row>
    <row r="5224" spans="1:30">
      <c r="A5224" s="99"/>
      <c r="B5224" s="87"/>
      <c r="C5224" s="21" t="s">
        <v>840</v>
      </c>
      <c r="D5224" s="12">
        <v>0</v>
      </c>
      <c r="E5224" s="12">
        <v>0</v>
      </c>
      <c r="F5224" s="12">
        <v>125</v>
      </c>
      <c r="G5224" s="12">
        <v>0</v>
      </c>
      <c r="H5224" s="12">
        <v>0</v>
      </c>
      <c r="I5224" s="13">
        <v>0</v>
      </c>
      <c r="J5224" s="13">
        <v>0</v>
      </c>
      <c r="K5224" s="13">
        <v>30</v>
      </c>
      <c r="L5224" s="13">
        <v>30</v>
      </c>
      <c r="M5224" s="13">
        <v>0</v>
      </c>
      <c r="N5224" s="14">
        <f>D5224*$D$3</f>
        <v>0</v>
      </c>
      <c r="O5224" s="14">
        <f>E5224*$E$3</f>
        <v>0</v>
      </c>
      <c r="P5224" s="14">
        <f>F5224*$F$3</f>
        <v>250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0</v>
      </c>
      <c r="T5224" s="14">
        <f>(O5224/100)*(K5224*$K$3)</f>
        <v>0</v>
      </c>
      <c r="U5224" s="14">
        <f>(P5224/100)*(K5224*$K$3)+(P5224/100)*(L5224*$L$3)</f>
        <v>450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0</v>
      </c>
      <c r="Y5224" s="14">
        <f>O5224+T5224</f>
        <v>0</v>
      </c>
      <c r="Z5224" s="14">
        <f>P5224+U5224</f>
        <v>700</v>
      </c>
      <c r="AA5224" s="14">
        <f>Q5224+V5224</f>
        <v>0</v>
      </c>
      <c r="AB5224" s="14">
        <f>R5224+W5224</f>
        <v>0</v>
      </c>
      <c r="AC5224" s="15">
        <f>ROUND(X5224+Y5224+Z5224+AA5224+AB5224,1)</f>
        <v>700</v>
      </c>
      <c r="AD5224" s="48" t="s">
        <v>936</v>
      </c>
    </row>
    <row r="5225" spans="1:30">
      <c r="A5225" s="99"/>
      <c r="B5225" s="116" t="s">
        <v>383</v>
      </c>
      <c r="C5225" s="50" t="s">
        <v>239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30</v>
      </c>
      <c r="L5225" s="51">
        <v>30</v>
      </c>
      <c r="M5225" s="51">
        <v>0</v>
      </c>
      <c r="N5225" s="52" t="s">
        <v>239</v>
      </c>
      <c r="O5225" s="52" t="s">
        <v>239</v>
      </c>
      <c r="P5225" s="52" t="s">
        <v>239</v>
      </c>
      <c r="Q5225" s="52" t="s">
        <v>239</v>
      </c>
      <c r="R5225" s="52" t="s">
        <v>239</v>
      </c>
      <c r="S5225" s="52" t="s">
        <v>239</v>
      </c>
      <c r="T5225" s="52" t="s">
        <v>239</v>
      </c>
      <c r="U5225" s="52" t="s">
        <v>239</v>
      </c>
      <c r="V5225" s="52" t="s">
        <v>239</v>
      </c>
      <c r="W5225" s="52" t="s">
        <v>239</v>
      </c>
      <c r="X5225" s="52" t="s">
        <v>239</v>
      </c>
      <c r="Y5225" s="52" t="s">
        <v>239</v>
      </c>
      <c r="Z5225" s="52" t="s">
        <v>239</v>
      </c>
      <c r="AA5225" s="52" t="s">
        <v>239</v>
      </c>
      <c r="AB5225" s="52" t="s">
        <v>239</v>
      </c>
      <c r="AC5225" s="53">
        <f>(I5225*$AC$5142)+(J5225*$AC$5142)+(L5225*$AC$5142)+(K5225*$AC$5142)+(M5225*$AC$5142)+100</f>
        <v>280</v>
      </c>
      <c r="AD5225" s="117" t="s">
        <v>949</v>
      </c>
    </row>
    <row r="5226" spans="1:30">
      <c r="A5226" s="99"/>
      <c r="B5226" s="87"/>
      <c r="C5226" s="21" t="s">
        <v>840</v>
      </c>
      <c r="D5226" s="12">
        <v>0</v>
      </c>
      <c r="E5226" s="12">
        <v>0</v>
      </c>
      <c r="F5226" s="12">
        <v>110</v>
      </c>
      <c r="G5226" s="12">
        <v>0</v>
      </c>
      <c r="H5226" s="12">
        <v>0</v>
      </c>
      <c r="I5226" s="13">
        <v>0</v>
      </c>
      <c r="J5226" s="13">
        <v>0</v>
      </c>
      <c r="K5226" s="13">
        <v>30</v>
      </c>
      <c r="L5226" s="13">
        <v>30</v>
      </c>
      <c r="M5226" s="13">
        <v>0</v>
      </c>
      <c r="N5226" s="14">
        <f>D5226*$D$3</f>
        <v>0</v>
      </c>
      <c r="O5226" s="14">
        <f>E5226*$E$3</f>
        <v>0</v>
      </c>
      <c r="P5226" s="14">
        <f>F5226*$F$3</f>
        <v>220</v>
      </c>
      <c r="Q5226" s="14">
        <f>G5226*$G$3</f>
        <v>0</v>
      </c>
      <c r="R5226" s="14">
        <f>H5226*$H$3</f>
        <v>0</v>
      </c>
      <c r="S5226" s="14">
        <f>(N5226/100)*(I5226*$I$3)+(N5226/100)*(J5226*$J$3)</f>
        <v>0</v>
      </c>
      <c r="T5226" s="14">
        <f>(O5226/100)*(K5226*$K$3)</f>
        <v>0</v>
      </c>
      <c r="U5226" s="14">
        <f>(P5226/100)*(K5226*$K$3)+(P5226/100)*(L5226*$L$3)</f>
        <v>396.00000000000006</v>
      </c>
      <c r="V5226" s="14">
        <f>(Q5226/100)*(L5226*$L$3)</f>
        <v>0</v>
      </c>
      <c r="W5226" s="14">
        <f>(R5226/100)*(K5226*$K$3)+(R5226/100)*(L5226*$L$3)</f>
        <v>0</v>
      </c>
      <c r="X5226" s="14">
        <f>N5226+S5226</f>
        <v>0</v>
      </c>
      <c r="Y5226" s="14">
        <f>O5226+T5226</f>
        <v>0</v>
      </c>
      <c r="Z5226" s="14">
        <f>P5226+U5226</f>
        <v>616</v>
      </c>
      <c r="AA5226" s="14">
        <f>Q5226+V5226</f>
        <v>0</v>
      </c>
      <c r="AB5226" s="14">
        <f>R5226+W5226</f>
        <v>0</v>
      </c>
      <c r="AC5226" s="15">
        <f>ROUND(X5226+Y5226+Z5226+AA5226+AB5226,1)</f>
        <v>616</v>
      </c>
      <c r="AD5226" s="48" t="s">
        <v>946</v>
      </c>
    </row>
    <row r="5227" spans="1:30">
      <c r="A5227" s="107"/>
      <c r="B5227" s="152" t="s">
        <v>908</v>
      </c>
      <c r="C5227" s="152"/>
      <c r="D5227" s="152"/>
      <c r="E5227" s="152"/>
      <c r="F5227" s="152"/>
      <c r="G5227" s="152"/>
      <c r="H5227" s="152"/>
      <c r="I5227" s="152"/>
      <c r="J5227" s="152"/>
      <c r="K5227" s="152"/>
      <c r="L5227" s="152"/>
      <c r="M5227" s="152"/>
      <c r="N5227" s="152"/>
      <c r="O5227" s="152"/>
      <c r="P5227" s="152"/>
      <c r="Q5227" s="152"/>
      <c r="R5227" s="152"/>
      <c r="S5227" s="152"/>
      <c r="T5227" s="152"/>
      <c r="U5227" s="152"/>
      <c r="V5227" s="152"/>
      <c r="W5227" s="152"/>
      <c r="X5227" s="152"/>
      <c r="Y5227" s="152"/>
      <c r="Z5227" s="152"/>
      <c r="AA5227" s="152"/>
      <c r="AB5227" s="152"/>
      <c r="AC5227" s="18"/>
      <c r="AD5227" s="18"/>
    </row>
    <row r="5228" spans="1:30">
      <c r="A5228" s="99"/>
      <c r="B5228" s="116" t="s">
        <v>382</v>
      </c>
      <c r="C5228" s="50" t="s">
        <v>239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25</v>
      </c>
      <c r="L5228" s="51">
        <v>25</v>
      </c>
      <c r="M5228" s="51">
        <v>0</v>
      </c>
      <c r="N5228" s="52" t="s">
        <v>239</v>
      </c>
      <c r="O5228" s="52" t="s">
        <v>239</v>
      </c>
      <c r="P5228" s="52" t="s">
        <v>239</v>
      </c>
      <c r="Q5228" s="52" t="s">
        <v>239</v>
      </c>
      <c r="R5228" s="52" t="s">
        <v>239</v>
      </c>
      <c r="S5228" s="52" t="s">
        <v>239</v>
      </c>
      <c r="T5228" s="52" t="s">
        <v>239</v>
      </c>
      <c r="U5228" s="52" t="s">
        <v>239</v>
      </c>
      <c r="V5228" s="52" t="s">
        <v>239</v>
      </c>
      <c r="W5228" s="52" t="s">
        <v>239</v>
      </c>
      <c r="X5228" s="52" t="s">
        <v>239</v>
      </c>
      <c r="Y5228" s="52" t="s">
        <v>239</v>
      </c>
      <c r="Z5228" s="52" t="s">
        <v>239</v>
      </c>
      <c r="AA5228" s="52" t="s">
        <v>239</v>
      </c>
      <c r="AB5228" s="52" t="s">
        <v>239</v>
      </c>
      <c r="AC5228" s="53">
        <f>(I5228*$AC$5142)+(J5228*$AC$5142)+(L5228*$AC$5142)+(K5228*$AC$5142)+(M5228*$AC$5142)+100</f>
        <v>250</v>
      </c>
      <c r="AD5228" s="117"/>
    </row>
    <row r="5229" spans="1:30">
      <c r="A5229" s="99"/>
      <c r="B5229" s="87"/>
      <c r="C5229" s="21" t="s">
        <v>840</v>
      </c>
      <c r="D5229" s="12">
        <v>0</v>
      </c>
      <c r="E5229" s="12">
        <v>0</v>
      </c>
      <c r="F5229" s="12">
        <v>0</v>
      </c>
      <c r="G5229" s="12">
        <v>0</v>
      </c>
      <c r="H5229" s="12">
        <v>100</v>
      </c>
      <c r="I5229" s="13">
        <v>0</v>
      </c>
      <c r="J5229" s="13">
        <v>0</v>
      </c>
      <c r="K5229" s="13">
        <v>25</v>
      </c>
      <c r="L5229" s="13">
        <v>25</v>
      </c>
      <c r="M5229" s="13">
        <v>0</v>
      </c>
      <c r="N5229" s="14">
        <f>D5229*$D$3</f>
        <v>0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200</v>
      </c>
      <c r="S5229" s="14">
        <f>(N5229/100)*(I5229*$I$3)+(N5229/100)*(J5229*$J$3)</f>
        <v>0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300</v>
      </c>
      <c r="X5229" s="14">
        <f>N5229+S5229</f>
        <v>0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500</v>
      </c>
      <c r="AC5229" s="15">
        <f>ROUND(X5229+Y5229+Z5229+AA5229+AB5229,1)</f>
        <v>500</v>
      </c>
      <c r="AD5229" s="48" t="s">
        <v>945</v>
      </c>
    </row>
    <row r="5230" spans="1:30">
      <c r="A5230" s="99"/>
      <c r="B5230" s="116" t="s">
        <v>384</v>
      </c>
      <c r="C5230" s="50" t="s">
        <v>239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30</v>
      </c>
      <c r="L5230" s="51">
        <v>30</v>
      </c>
      <c r="M5230" s="51">
        <v>0</v>
      </c>
      <c r="N5230" s="52" t="s">
        <v>239</v>
      </c>
      <c r="O5230" s="52" t="s">
        <v>239</v>
      </c>
      <c r="P5230" s="52" t="s">
        <v>239</v>
      </c>
      <c r="Q5230" s="52" t="s">
        <v>239</v>
      </c>
      <c r="R5230" s="52" t="s">
        <v>239</v>
      </c>
      <c r="S5230" s="52" t="s">
        <v>239</v>
      </c>
      <c r="T5230" s="52" t="s">
        <v>239</v>
      </c>
      <c r="U5230" s="52" t="s">
        <v>239</v>
      </c>
      <c r="V5230" s="52" t="s">
        <v>239</v>
      </c>
      <c r="W5230" s="52" t="s">
        <v>239</v>
      </c>
      <c r="X5230" s="52" t="s">
        <v>239</v>
      </c>
      <c r="Y5230" s="52" t="s">
        <v>239</v>
      </c>
      <c r="Z5230" s="52" t="s">
        <v>239</v>
      </c>
      <c r="AA5230" s="52" t="s">
        <v>239</v>
      </c>
      <c r="AB5230" s="52" t="s">
        <v>239</v>
      </c>
      <c r="AC5230" s="53">
        <f>(I5230*$AC$5142)+(J5230*$AC$5142)+(L5230*$AC$5142)+(K5230*$AC$5142)+(M5230*$AC$5142)+100</f>
        <v>280</v>
      </c>
      <c r="AD5230" s="117" t="s">
        <v>642</v>
      </c>
    </row>
    <row r="5231" spans="1:30">
      <c r="A5231" s="99"/>
      <c r="B5231" s="87"/>
      <c r="C5231" s="21" t="s">
        <v>840</v>
      </c>
      <c r="D5231" s="12">
        <v>0</v>
      </c>
      <c r="E5231" s="12">
        <v>0</v>
      </c>
      <c r="F5231" s="12">
        <v>0</v>
      </c>
      <c r="G5231" s="12">
        <v>0</v>
      </c>
      <c r="H5231" s="12">
        <v>110</v>
      </c>
      <c r="I5231" s="13">
        <v>0</v>
      </c>
      <c r="J5231" s="13">
        <v>0</v>
      </c>
      <c r="K5231" s="13">
        <v>30</v>
      </c>
      <c r="L5231" s="13">
        <v>30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220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396.00000000000006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616</v>
      </c>
      <c r="AC5231" s="15">
        <f>ROUND(X5231+Y5231+Z5231+AA5231+AB5231,1)</f>
        <v>616</v>
      </c>
      <c r="AD5231" s="48" t="s">
        <v>945</v>
      </c>
    </row>
    <row r="5232" spans="1:30">
      <c r="A5232" s="107"/>
      <c r="B5232" s="152" t="s">
        <v>385</v>
      </c>
      <c r="C5232" s="152"/>
      <c r="D5232" s="152"/>
      <c r="E5232" s="152"/>
      <c r="F5232" s="152"/>
      <c r="G5232" s="152"/>
      <c r="H5232" s="152"/>
      <c r="I5232" s="152"/>
      <c r="J5232" s="152"/>
      <c r="K5232" s="152"/>
      <c r="L5232" s="152"/>
      <c r="M5232" s="152"/>
      <c r="N5232" s="152"/>
      <c r="O5232" s="152"/>
      <c r="P5232" s="152"/>
      <c r="Q5232" s="152"/>
      <c r="R5232" s="152"/>
      <c r="S5232" s="152"/>
      <c r="T5232" s="152"/>
      <c r="U5232" s="152"/>
      <c r="V5232" s="152"/>
      <c r="W5232" s="152"/>
      <c r="X5232" s="152"/>
      <c r="Y5232" s="152"/>
      <c r="Z5232" s="152"/>
      <c r="AA5232" s="152"/>
      <c r="AB5232" s="152"/>
      <c r="AC5232" s="18"/>
      <c r="AD5232" s="18"/>
    </row>
    <row r="5233" spans="1:30">
      <c r="A5233" s="99"/>
      <c r="B5233" s="87" t="s">
        <v>386</v>
      </c>
      <c r="C5233" s="21" t="s">
        <v>239</v>
      </c>
      <c r="D5233" s="12">
        <v>50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387</v>
      </c>
      <c r="C5234" s="21" t="s">
        <v>239</v>
      </c>
      <c r="D5234" s="12">
        <v>60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388</v>
      </c>
      <c r="C5235" s="21" t="s">
        <v>239</v>
      </c>
      <c r="D5235" s="12">
        <v>70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389</v>
      </c>
      <c r="C5236" s="21" t="s">
        <v>239</v>
      </c>
      <c r="D5236" s="12">
        <v>80</v>
      </c>
      <c r="E5236" s="12">
        <v>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390</v>
      </c>
      <c r="C5237" s="21" t="s">
        <v>239</v>
      </c>
      <c r="D5237" s="12">
        <v>0</v>
      </c>
      <c r="E5237" s="12">
        <v>80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391</v>
      </c>
      <c r="C5238" s="21" t="s">
        <v>239</v>
      </c>
      <c r="D5238" s="12">
        <v>0</v>
      </c>
      <c r="E5238" s="12">
        <v>0</v>
      </c>
      <c r="F5238" s="12">
        <v>80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291</v>
      </c>
      <c r="C5239" s="21" t="s">
        <v>239</v>
      </c>
      <c r="D5239" s="12">
        <v>0</v>
      </c>
      <c r="E5239" s="12">
        <v>0</v>
      </c>
      <c r="F5239" s="12">
        <v>0</v>
      </c>
      <c r="G5239" s="12">
        <v>80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392</v>
      </c>
      <c r="C5240" s="21" t="s">
        <v>239</v>
      </c>
      <c r="D5240" s="12">
        <v>0</v>
      </c>
      <c r="E5240" s="12">
        <v>0</v>
      </c>
      <c r="F5240" s="12">
        <v>0</v>
      </c>
      <c r="G5240" s="12">
        <v>0</v>
      </c>
      <c r="H5240" s="12">
        <v>80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99"/>
      <c r="B5241" s="87" t="s">
        <v>393</v>
      </c>
      <c r="C5241" s="21" t="s">
        <v>239</v>
      </c>
      <c r="D5241" s="12">
        <v>30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394</v>
      </c>
      <c r="C5242" s="21" t="s">
        <v>239</v>
      </c>
      <c r="D5242" s="12">
        <v>30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395</v>
      </c>
      <c r="C5243" s="21" t="s">
        <v>239</v>
      </c>
      <c r="D5243" s="12">
        <v>30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396</v>
      </c>
      <c r="C5244" s="21" t="s">
        <v>239</v>
      </c>
      <c r="D5244" s="12">
        <v>100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107"/>
      <c r="B5245" s="152" t="s">
        <v>397</v>
      </c>
      <c r="C5245" s="152"/>
      <c r="D5245" s="152"/>
      <c r="E5245" s="152"/>
      <c r="F5245" s="152"/>
      <c r="G5245" s="152"/>
      <c r="H5245" s="152"/>
      <c r="I5245" s="152"/>
      <c r="J5245" s="152"/>
      <c r="K5245" s="152"/>
      <c r="L5245" s="152"/>
      <c r="M5245" s="152"/>
      <c r="N5245" s="152"/>
      <c r="O5245" s="152"/>
      <c r="P5245" s="152"/>
      <c r="Q5245" s="152"/>
      <c r="R5245" s="152"/>
      <c r="S5245" s="152"/>
      <c r="T5245" s="152"/>
      <c r="U5245" s="152"/>
      <c r="V5245" s="152"/>
      <c r="W5245" s="152"/>
      <c r="X5245" s="152"/>
      <c r="Y5245" s="152"/>
      <c r="Z5245" s="152"/>
      <c r="AA5245" s="152"/>
      <c r="AB5245" s="152"/>
      <c r="AC5245" s="18"/>
      <c r="AD5245" s="18"/>
    </row>
    <row r="5246" spans="1:30">
      <c r="A5246" s="99"/>
      <c r="B5246" s="87" t="s">
        <v>398</v>
      </c>
      <c r="C5246" s="21" t="s">
        <v>239</v>
      </c>
      <c r="D5246" s="12">
        <v>60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399</v>
      </c>
      <c r="C5247" s="21" t="s">
        <v>239</v>
      </c>
      <c r="D5247" s="12">
        <v>80</v>
      </c>
      <c r="E5247" s="12">
        <v>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400</v>
      </c>
      <c r="C5248" s="21" t="s">
        <v>239</v>
      </c>
      <c r="D5248" s="12">
        <v>0</v>
      </c>
      <c r="E5248" s="12">
        <v>0</v>
      </c>
      <c r="F5248" s="12">
        <v>0</v>
      </c>
      <c r="G5248" s="12">
        <v>90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401</v>
      </c>
      <c r="C5249" s="21" t="s">
        <v>239</v>
      </c>
      <c r="D5249" s="12">
        <v>70</v>
      </c>
      <c r="E5249" s="12">
        <v>0</v>
      </c>
      <c r="F5249" s="12">
        <v>0</v>
      </c>
      <c r="G5249" s="12">
        <v>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402</v>
      </c>
      <c r="C5250" s="21" t="s">
        <v>239</v>
      </c>
      <c r="D5250" s="12">
        <v>90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403</v>
      </c>
      <c r="C5251" s="21" t="s">
        <v>239</v>
      </c>
      <c r="D5251" s="12">
        <v>0</v>
      </c>
      <c r="E5251" s="12">
        <v>90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404</v>
      </c>
      <c r="C5252" s="21" t="s">
        <v>239</v>
      </c>
      <c r="D5252" s="12">
        <v>0</v>
      </c>
      <c r="E5252" s="12">
        <v>0</v>
      </c>
      <c r="F5252" s="12">
        <v>90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405</v>
      </c>
      <c r="C5253" s="21" t="s">
        <v>239</v>
      </c>
      <c r="D5253" s="12">
        <v>0</v>
      </c>
      <c r="E5253" s="12">
        <v>0</v>
      </c>
      <c r="F5253" s="12">
        <v>0</v>
      </c>
      <c r="G5253" s="12">
        <v>0</v>
      </c>
      <c r="H5253" s="12">
        <v>90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406</v>
      </c>
      <c r="C5254" s="21" t="s">
        <v>239</v>
      </c>
      <c r="D5254" s="12">
        <v>100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107"/>
      <c r="B5255" s="152" t="s">
        <v>407</v>
      </c>
      <c r="C5255" s="152"/>
      <c r="D5255" s="152"/>
      <c r="E5255" s="152"/>
      <c r="F5255" s="152"/>
      <c r="G5255" s="152"/>
      <c r="H5255" s="152"/>
      <c r="I5255" s="152"/>
      <c r="J5255" s="152"/>
      <c r="K5255" s="152"/>
      <c r="L5255" s="152"/>
      <c r="M5255" s="152"/>
      <c r="N5255" s="152"/>
      <c r="O5255" s="152"/>
      <c r="P5255" s="152"/>
      <c r="Q5255" s="152"/>
      <c r="R5255" s="152"/>
      <c r="S5255" s="152"/>
      <c r="T5255" s="152"/>
      <c r="U5255" s="152"/>
      <c r="V5255" s="152"/>
      <c r="W5255" s="152"/>
      <c r="X5255" s="152"/>
      <c r="Y5255" s="152"/>
      <c r="Z5255" s="152"/>
      <c r="AA5255" s="152"/>
      <c r="AB5255" s="152"/>
      <c r="AC5255" s="18"/>
      <c r="AD5255" s="18"/>
    </row>
    <row r="5256" spans="1:30">
      <c r="A5256" s="99"/>
      <c r="B5256" s="87" t="s">
        <v>408</v>
      </c>
      <c r="C5256" s="21" t="s">
        <v>239</v>
      </c>
      <c r="D5256" s="12">
        <v>50</v>
      </c>
      <c r="E5256" s="12">
        <v>0</v>
      </c>
      <c r="F5256" s="12">
        <v>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409</v>
      </c>
      <c r="C5257" s="21" t="s">
        <v>239</v>
      </c>
      <c r="D5257" s="12">
        <v>70</v>
      </c>
      <c r="E5257" s="12">
        <v>0</v>
      </c>
      <c r="F5257" s="12">
        <v>0</v>
      </c>
      <c r="G5257" s="12">
        <v>0</v>
      </c>
      <c r="H5257" s="12">
        <v>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410</v>
      </c>
      <c r="C5258" s="21" t="s">
        <v>239</v>
      </c>
      <c r="D5258" s="12">
        <v>80</v>
      </c>
      <c r="E5258" s="12">
        <v>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99"/>
      <c r="B5259" s="87" t="s">
        <v>411</v>
      </c>
      <c r="C5259" s="21" t="s">
        <v>239</v>
      </c>
      <c r="D5259" s="12">
        <v>90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239</v>
      </c>
      <c r="J5259" s="13" t="s">
        <v>239</v>
      </c>
      <c r="K5259" s="13" t="s">
        <v>239</v>
      </c>
      <c r="L5259" s="13" t="s">
        <v>239</v>
      </c>
      <c r="M5259" s="13" t="s">
        <v>239</v>
      </c>
      <c r="N5259" s="14" t="s">
        <v>239</v>
      </c>
      <c r="O5259" s="14" t="s">
        <v>239</v>
      </c>
      <c r="P5259" s="14" t="s">
        <v>239</v>
      </c>
      <c r="Q5259" s="14" t="s">
        <v>239</v>
      </c>
      <c r="R5259" s="14" t="s">
        <v>239</v>
      </c>
      <c r="S5259" s="14" t="s">
        <v>239</v>
      </c>
      <c r="T5259" s="14" t="s">
        <v>239</v>
      </c>
      <c r="U5259" s="14" t="s">
        <v>239</v>
      </c>
      <c r="V5259" s="14" t="s">
        <v>239</v>
      </c>
      <c r="W5259" s="14" t="s">
        <v>239</v>
      </c>
      <c r="X5259" s="14" t="s">
        <v>239</v>
      </c>
      <c r="Y5259" s="14" t="s">
        <v>239</v>
      </c>
      <c r="Z5259" s="14" t="s">
        <v>239</v>
      </c>
      <c r="AA5259" s="14" t="s">
        <v>239</v>
      </c>
      <c r="AB5259" s="14" t="s">
        <v>239</v>
      </c>
      <c r="AC5259" s="15" t="s">
        <v>239</v>
      </c>
      <c r="AD5259" s="48" t="s">
        <v>239</v>
      </c>
    </row>
    <row r="5260" spans="1:30">
      <c r="A5260" s="99"/>
      <c r="B5260" s="87" t="s">
        <v>412</v>
      </c>
      <c r="C5260" s="21" t="s">
        <v>239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413</v>
      </c>
      <c r="C5261" s="21" t="s">
        <v>239</v>
      </c>
      <c r="D5261" s="12">
        <v>0</v>
      </c>
      <c r="E5261" s="12">
        <v>90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414</v>
      </c>
      <c r="C5262" s="21" t="s">
        <v>239</v>
      </c>
      <c r="D5262" s="12">
        <v>0</v>
      </c>
      <c r="E5262" s="12">
        <v>90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415</v>
      </c>
      <c r="C5263" s="21" t="s">
        <v>239</v>
      </c>
      <c r="D5263" s="12">
        <v>0</v>
      </c>
      <c r="E5263" s="12">
        <v>0</v>
      </c>
      <c r="F5263" s="12">
        <v>90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99"/>
      <c r="B5264" s="87" t="s">
        <v>416</v>
      </c>
      <c r="C5264" s="21" t="s">
        <v>239</v>
      </c>
      <c r="D5264" s="12">
        <v>0</v>
      </c>
      <c r="E5264" s="12">
        <v>0</v>
      </c>
      <c r="F5264" s="12">
        <v>0</v>
      </c>
      <c r="G5264" s="12">
        <v>90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30">
      <c r="A5265" s="99"/>
      <c r="B5265" s="87" t="s">
        <v>417</v>
      </c>
      <c r="C5265" s="21" t="s">
        <v>239</v>
      </c>
      <c r="D5265" s="12">
        <v>0</v>
      </c>
      <c r="E5265" s="12">
        <v>0</v>
      </c>
      <c r="F5265" s="12">
        <v>0</v>
      </c>
      <c r="G5265" s="12">
        <v>0</v>
      </c>
      <c r="H5265" s="12">
        <v>90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418</v>
      </c>
      <c r="C5266" s="21" t="s">
        <v>239</v>
      </c>
      <c r="D5266" s="12">
        <v>30</v>
      </c>
      <c r="E5266" s="12">
        <v>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419</v>
      </c>
      <c r="C5267" s="21" t="s">
        <v>239</v>
      </c>
      <c r="D5267" s="12">
        <v>30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100"/>
      <c r="B5268" s="87" t="s">
        <v>420</v>
      </c>
      <c r="C5268" s="21" t="s">
        <v>239</v>
      </c>
      <c r="D5268" s="12">
        <v>100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2"/>
    </row>
    <row r="5270" spans="1:30">
      <c r="A5270" s="2"/>
    </row>
    <row r="5271" spans="1:30">
      <c r="A5271" s="2"/>
    </row>
    <row r="5272" spans="1:30">
      <c r="A5272" s="2"/>
    </row>
    <row r="5273" spans="1:30">
      <c r="A5273" s="2"/>
    </row>
    <row r="5274" spans="1:30">
      <c r="A5274" s="2"/>
    </row>
    <row r="5275" spans="1:30">
      <c r="A5275" s="2"/>
    </row>
    <row r="5276" spans="1:30">
      <c r="A5276" s="2"/>
    </row>
    <row r="5277" spans="1:30">
      <c r="A5277" s="2"/>
    </row>
    <row r="5278" spans="1:30">
      <c r="A5278" s="2"/>
    </row>
    <row r="5279" spans="1:30">
      <c r="A5279" s="2"/>
    </row>
    <row r="5280" spans="1:30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B5214:AB5214"/>
    <mergeCell ref="B5232:AB5232"/>
    <mergeCell ref="B5245:AB5245"/>
    <mergeCell ref="B4736:AB4736"/>
    <mergeCell ref="B4919:AB4919"/>
    <mergeCell ref="B4974:AB4974"/>
    <mergeCell ref="B5038:AB5038"/>
    <mergeCell ref="B4872:AB4872"/>
    <mergeCell ref="B4888:AB4888"/>
    <mergeCell ref="B5159:AB5159"/>
    <mergeCell ref="B5191:AB5191"/>
    <mergeCell ref="B5209:AB5209"/>
    <mergeCell ref="B5227:AB5227"/>
    <mergeCell ref="B5121:AB5121"/>
    <mergeCell ref="B3559:AB3559"/>
    <mergeCell ref="B4102:AB4102"/>
    <mergeCell ref="B4328:AB4328"/>
    <mergeCell ref="B5255:AB5255"/>
    <mergeCell ref="B1914:AB1914"/>
    <mergeCell ref="B2413:AB2413"/>
    <mergeCell ref="B3122:AB3122"/>
    <mergeCell ref="B3951:AB3951"/>
    <mergeCell ref="B3920:AB3920"/>
    <mergeCell ref="B4993:AB4993"/>
    <mergeCell ref="B5036:AB5036"/>
    <mergeCell ref="B5142:AB5142"/>
    <mergeCell ref="B5172:AB5172"/>
    <mergeCell ref="B5198:AB5198"/>
    <mergeCell ref="B4554:AB4554"/>
    <mergeCell ref="B4645:AB4645"/>
    <mergeCell ref="D18:H18"/>
    <mergeCell ref="I18:M18"/>
    <mergeCell ref="N18:AB18"/>
    <mergeCell ref="B4478:AB4478"/>
    <mergeCell ref="B2625:AB2625"/>
    <mergeCell ref="B19:AB19"/>
    <mergeCell ref="B365:AB365"/>
    <mergeCell ref="B816:AB816"/>
    <mergeCell ref="B1252:AB1252"/>
    <mergeCell ref="B1598:AB1598"/>
    <mergeCell ref="B1975:AB1975"/>
    <mergeCell ref="B2096:AB2096"/>
    <mergeCell ref="B2262:AB2262"/>
    <mergeCell ref="B2444:AB2444"/>
    <mergeCell ref="B2821:AB2821"/>
    <mergeCell ref="B3138:AB3138"/>
  </mergeCells>
  <conditionalFormatting sqref="AD5233:AD5244 AD5246:AD5254 AD5256:AD5268 AE306:AF740 AD366:AD815 AD51:AD364 AE4607:AF4614 AE4588:AF4596 AE4572:AF4586 AE4509:AF4570 AE3544:AF3573 AE2836:AF2850 AD3921:AD3950 AE4240:AF4374 AD3123:AD3137 AE1718:AF1777 AE1779:AF1898 AD1915:AD1974 AE1900:AF2064 AD1976:AD2095 AE2066:AF2185 AE2187:AF2216 AE2218:AF2397 AD2414:AD2443 AE2399:AF2593 AD2445:AD2624 AE2595:AF2834 AD2626:AD2820 AE2852:AF3211 AE3213:AF3542 AE3575:AF3694 AE3696:AF3905 AE4088:AF4177 AD4479:AD4553 AE4179:AF4238 AD4555:AD4644 AD2097:AD2261 AE4012:AF4086 AE4403:AF4431 AE4433:AF4469 AD4975:AD4992 AE4471:AF4481 AE4483:AF4507 AE4598:AF4605 AD4737:AD4918 AE4376:AF4401 AE4679:AF4679 AE4681:AF4681 AE4683:AF4683 AE4685:AF4685 AE4687:AF4687 AE4689:AF4689 AE4694:AF4694 AE4696:AF4696 AE4698:AF4698 AE4700:AF4700 AE4702:AF4702 AE4704:AF4704 AE4706:AF4706 AE4653:AF4677 AE4633:AF4651 AE4616:AF4631 AE50:AF304 AE3907:AF4010 AE1447:AF1716 AD4646:AD4735 AE4692:AF4692 AD5037 AD3139:AD3558 AD2822:AD3121 AD3560:AD3919 AD3952:AD4101 AD4329:AD4477 AD1599:AD1913 AD2263:AD2412 AD4103:AD4327 AD1253:AD1597 AE1146:AF1445 AD1177:AF1191 AE742:AF1144 AD36:AF49 AD21:AF34 AE35:AF35 AE20:AF20 AD5039:AD5120 AD817:AD1251 AD4920:AD4973 AD4994:AD5035">
    <cfRule type="cellIs" dxfId="11" priority="1567" operator="greaterThan">
      <formula>0.01</formula>
    </cfRule>
    <cfRule type="cellIs" dxfId="10" priority="1568" operator="lessThan">
      <formula>0</formula>
    </cfRule>
    <cfRule type="cellIs" dxfId="9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07"/>
  <sheetViews>
    <sheetView zoomScaleNormal="100" workbookViewId="0">
      <pane ySplit="1" topLeftCell="A50" activePane="bottomLeft" state="frozen"/>
      <selection pane="bottomLeft" activeCell="L62" sqref="L6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2"/>
    </row>
    <row r="2" spans="1:14" s="22" customFormat="1">
      <c r="A2" s="157" t="s">
        <v>666</v>
      </c>
      <c r="B2" s="157"/>
      <c r="C2" s="157"/>
      <c r="D2" s="157"/>
      <c r="E2" s="157"/>
      <c r="F2" s="157"/>
      <c r="G2" s="157"/>
      <c r="H2" s="157"/>
      <c r="I2" s="157"/>
      <c r="J2" s="157"/>
      <c r="K2" s="157"/>
      <c r="L2" s="157"/>
      <c r="N2"/>
    </row>
    <row r="3" spans="1:14" s="22" customFormat="1">
      <c r="A3" s="22" t="s">
        <v>661</v>
      </c>
      <c r="B3" s="22" t="s">
        <v>655</v>
      </c>
      <c r="D3" s="22" t="s">
        <v>660</v>
      </c>
      <c r="E3" s="23" t="s">
        <v>662</v>
      </c>
      <c r="F3" s="23" t="s">
        <v>663</v>
      </c>
      <c r="G3" s="23" t="s">
        <v>664</v>
      </c>
      <c r="H3" s="23" t="s">
        <v>665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3" t="s">
        <v>796</v>
      </c>
      <c r="B4" s="141">
        <v>58</v>
      </c>
      <c r="C4" s="141"/>
      <c r="D4" s="141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656</v>
      </c>
      <c r="B5" s="140">
        <f>B4*0.15</f>
        <v>8.6999999999999993</v>
      </c>
      <c r="C5" s="140">
        <f>(100-D5)/100</f>
        <v>0.85299999999999998</v>
      </c>
      <c r="D5" s="140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657</v>
      </c>
      <c r="B6" s="140">
        <f>B4*0.4</f>
        <v>23.200000000000003</v>
      </c>
      <c r="C6" s="140">
        <f>(100-D6)/100</f>
        <v>0.60799999999999998</v>
      </c>
      <c r="D6" s="140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797</v>
      </c>
      <c r="B7" s="140">
        <f>B4*0.15</f>
        <v>8.6999999999999993</v>
      </c>
      <c r="C7" s="140">
        <f>(100-D7)/100</f>
        <v>0.85299999999999998</v>
      </c>
      <c r="D7" s="140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659</v>
      </c>
      <c r="B8" s="140">
        <f>B4*0.3</f>
        <v>17.399999999999999</v>
      </c>
      <c r="C8" s="140">
        <f>(100-D8)/100</f>
        <v>0.70599999999999996</v>
      </c>
      <c r="D8" s="140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3" t="s">
        <v>1005</v>
      </c>
      <c r="B9" s="141">
        <v>58</v>
      </c>
      <c r="C9" s="141"/>
      <c r="D9" s="141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656</v>
      </c>
      <c r="B10" s="140">
        <f>B9*0.15</f>
        <v>8.6999999999999993</v>
      </c>
      <c r="C10" s="140">
        <f>(100-D10)/100</f>
        <v>0.85299999999999998</v>
      </c>
      <c r="D10" s="140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657</v>
      </c>
      <c r="B11" s="140">
        <f>B9*0.4</f>
        <v>23.200000000000003</v>
      </c>
      <c r="C11" s="140">
        <f>(100-D11)/100</f>
        <v>0.60799999999999998</v>
      </c>
      <c r="D11" s="140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797</v>
      </c>
      <c r="B12" s="140">
        <f>B9*0.15</f>
        <v>8.6999999999999993</v>
      </c>
      <c r="C12" s="140">
        <f>(100-D12)/100</f>
        <v>0.85299999999999998</v>
      </c>
      <c r="D12" s="140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659</v>
      </c>
      <c r="B13" s="140">
        <f>B9*0.3</f>
        <v>17.399999999999999</v>
      </c>
      <c r="C13" s="140">
        <f>(100-D13)/100</f>
        <v>0.70599999999999996</v>
      </c>
      <c r="D13" s="140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676</v>
      </c>
      <c r="B14" s="141">
        <v>56</v>
      </c>
      <c r="C14" s="141"/>
      <c r="D14" s="141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656</v>
      </c>
      <c r="B15" s="140">
        <f>B14*0.15</f>
        <v>8.4</v>
      </c>
      <c r="C15" s="140">
        <f>(100-D15)/100</f>
        <v>0.85599999999999998</v>
      </c>
      <c r="D15" s="140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657</v>
      </c>
      <c r="B16" s="140">
        <f>B14*0.4</f>
        <v>22.400000000000002</v>
      </c>
      <c r="C16" s="140">
        <f>(100-D16)/100</f>
        <v>0.61599999999999999</v>
      </c>
      <c r="D16" s="140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797</v>
      </c>
      <c r="B17" s="140">
        <f>B14*0.15</f>
        <v>8.4</v>
      </c>
      <c r="C17" s="140">
        <f>(100-D17)/100</f>
        <v>0.85599999999999998</v>
      </c>
      <c r="D17" s="140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659</v>
      </c>
      <c r="B18" s="140">
        <f>B14*0.3</f>
        <v>16.8</v>
      </c>
      <c r="C18" s="140">
        <f>(100-D18)/100</f>
        <v>0.71200000000000008</v>
      </c>
      <c r="D18" s="140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3" t="s">
        <v>677</v>
      </c>
      <c r="B19" s="141">
        <v>55</v>
      </c>
      <c r="C19" s="141"/>
      <c r="D19" s="141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656</v>
      </c>
      <c r="B20" s="140">
        <f>B19*0.15</f>
        <v>8.25</v>
      </c>
      <c r="C20" s="140">
        <f>(100-D20)/100</f>
        <v>0.85750000000000004</v>
      </c>
      <c r="D20" s="140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657</v>
      </c>
      <c r="B21" s="140">
        <f>B19*0.4</f>
        <v>22</v>
      </c>
      <c r="C21" s="140">
        <f>(100-D21)/100</f>
        <v>0.62</v>
      </c>
      <c r="D21" s="140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797</v>
      </c>
      <c r="B22" s="140">
        <f>B19*0.15</f>
        <v>8.25</v>
      </c>
      <c r="C22" s="140">
        <f>(100-D22)/100</f>
        <v>0.85750000000000004</v>
      </c>
      <c r="D22" s="140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659</v>
      </c>
      <c r="B23" s="140">
        <f>B19*0.3</f>
        <v>16.5</v>
      </c>
      <c r="C23" s="140">
        <f>(100-D23)/100</f>
        <v>0.71499999999999997</v>
      </c>
      <c r="D23" s="140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678</v>
      </c>
      <c r="B24" s="141">
        <v>54</v>
      </c>
      <c r="C24" s="141"/>
      <c r="D24" s="141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656</v>
      </c>
      <c r="B25" s="140">
        <f>B24*0.15</f>
        <v>8.1</v>
      </c>
      <c r="C25" s="140">
        <f>(100-D25)/100</f>
        <v>0.8590000000000001</v>
      </c>
      <c r="D25" s="140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657</v>
      </c>
      <c r="B26" s="140">
        <f>B24*0.4</f>
        <v>21.6</v>
      </c>
      <c r="C26" s="140">
        <f>(100-D26)/100</f>
        <v>0.624</v>
      </c>
      <c r="D26" s="140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797</v>
      </c>
      <c r="B27" s="140">
        <f>B24*0.15</f>
        <v>8.1</v>
      </c>
      <c r="C27" s="140">
        <f>(100-D27)/100</f>
        <v>0.8590000000000001</v>
      </c>
      <c r="D27" s="140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659</v>
      </c>
      <c r="B28" s="140">
        <f>B24*0.3</f>
        <v>16.2</v>
      </c>
      <c r="C28" s="140">
        <f>(100-D28)/100</f>
        <v>0.71799999999999997</v>
      </c>
      <c r="D28" s="140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3" t="s">
        <v>679</v>
      </c>
      <c r="B29" s="141">
        <v>53</v>
      </c>
      <c r="C29" s="141"/>
      <c r="D29" s="141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656</v>
      </c>
      <c r="B30" s="140">
        <f>B29*0.15</f>
        <v>7.9499999999999993</v>
      </c>
      <c r="C30" s="140">
        <f>(100-D30)/100</f>
        <v>0.86049999999999993</v>
      </c>
      <c r="D30" s="140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657</v>
      </c>
      <c r="B31" s="140">
        <f>B29*0.4</f>
        <v>21.200000000000003</v>
      </c>
      <c r="C31" s="140">
        <f>(100-D31)/100</f>
        <v>0.628</v>
      </c>
      <c r="D31" s="140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797</v>
      </c>
      <c r="B32" s="140">
        <f>B29*0.15</f>
        <v>7.9499999999999993</v>
      </c>
      <c r="C32" s="140">
        <f>(100-D32)/100</f>
        <v>0.86049999999999993</v>
      </c>
      <c r="D32" s="140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659</v>
      </c>
      <c r="B33" s="140">
        <f>B29*0.3</f>
        <v>15.899999999999999</v>
      </c>
      <c r="C33" s="140">
        <f>(100-D33)/100</f>
        <v>0.72099999999999997</v>
      </c>
      <c r="D33" s="140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850</v>
      </c>
      <c r="B34" s="141">
        <v>53</v>
      </c>
      <c r="C34" s="141"/>
      <c r="D34" s="141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656</v>
      </c>
      <c r="B35" s="140">
        <f>B34*0.15</f>
        <v>7.9499999999999993</v>
      </c>
      <c r="C35" s="140">
        <f>(100-D35)/100</f>
        <v>0.86049999999999993</v>
      </c>
      <c r="D35" s="140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657</v>
      </c>
      <c r="B36" s="140">
        <f>B34*0.4</f>
        <v>21.200000000000003</v>
      </c>
      <c r="C36" s="140">
        <f>(100-D36)/100</f>
        <v>0.628</v>
      </c>
      <c r="D36" s="140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797</v>
      </c>
      <c r="B37" s="140">
        <f>B34*0.15</f>
        <v>7.9499999999999993</v>
      </c>
      <c r="C37" s="140">
        <f>(100-D37)/100</f>
        <v>0.86049999999999993</v>
      </c>
      <c r="D37" s="140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659</v>
      </c>
      <c r="B38" s="140">
        <f>B34*0.3</f>
        <v>15.899999999999999</v>
      </c>
      <c r="C38" s="140">
        <f>(100-D38)/100</f>
        <v>0.72099999999999997</v>
      </c>
      <c r="D38" s="140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3" t="s">
        <v>680</v>
      </c>
      <c r="B39" s="141">
        <v>53</v>
      </c>
      <c r="C39" s="141"/>
      <c r="D39" s="141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656</v>
      </c>
      <c r="B40" s="140">
        <f>B39*0.15</f>
        <v>7.9499999999999993</v>
      </c>
      <c r="C40" s="140">
        <f>(100-D40)/100</f>
        <v>0.86049999999999993</v>
      </c>
      <c r="D40" s="140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657</v>
      </c>
      <c r="B41" s="140">
        <f>B39*0.4</f>
        <v>21.200000000000003</v>
      </c>
      <c r="C41" s="140">
        <f>(100-D41)/100</f>
        <v>0.628</v>
      </c>
      <c r="D41" s="140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797</v>
      </c>
      <c r="B42" s="140">
        <f>B39*0.15</f>
        <v>7.9499999999999993</v>
      </c>
      <c r="C42" s="140">
        <f>(100-D42)/100</f>
        <v>0.86049999999999993</v>
      </c>
      <c r="D42" s="140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659</v>
      </c>
      <c r="B43" s="140">
        <f>B39*0.3</f>
        <v>15.899999999999999</v>
      </c>
      <c r="C43" s="140">
        <f>(100-D43)/100</f>
        <v>0.72099999999999997</v>
      </c>
      <c r="D43" s="140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681</v>
      </c>
      <c r="B44" s="141">
        <v>53</v>
      </c>
      <c r="C44" s="141"/>
      <c r="D44" s="141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656</v>
      </c>
      <c r="B45" s="140">
        <f>B44*0.15</f>
        <v>7.9499999999999993</v>
      </c>
      <c r="C45" s="140">
        <f>(100-D45)/100</f>
        <v>0.86049999999999993</v>
      </c>
      <c r="D45" s="140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657</v>
      </c>
      <c r="B46" s="140">
        <f>B44*0.4</f>
        <v>21.200000000000003</v>
      </c>
      <c r="C46" s="140">
        <f>(100-D46)/100</f>
        <v>0.628</v>
      </c>
      <c r="D46" s="140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797</v>
      </c>
      <c r="B47" s="140">
        <f>B44*0.15</f>
        <v>7.9499999999999993</v>
      </c>
      <c r="C47" s="140">
        <f>(100-D47)/100</f>
        <v>0.86049999999999993</v>
      </c>
      <c r="D47" s="140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659</v>
      </c>
      <c r="B48" s="140">
        <f>B44*0.3</f>
        <v>15.899999999999999</v>
      </c>
      <c r="C48" s="140">
        <f>(100-D48)/100</f>
        <v>0.72099999999999997</v>
      </c>
      <c r="D48" s="140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991</v>
      </c>
      <c r="B49" s="141">
        <v>53</v>
      </c>
      <c r="C49" s="141"/>
      <c r="D49" s="141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656</v>
      </c>
      <c r="B50" s="140">
        <f>B49*0.15</f>
        <v>7.9499999999999993</v>
      </c>
      <c r="C50" s="140">
        <f>(100-D50)/100</f>
        <v>0.86049999999999993</v>
      </c>
      <c r="D50" s="140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657</v>
      </c>
      <c r="B51" s="140">
        <f>B49*0.4</f>
        <v>21.200000000000003</v>
      </c>
      <c r="C51" s="140">
        <f>(100-D51)/100</f>
        <v>0.628</v>
      </c>
      <c r="D51" s="140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797</v>
      </c>
      <c r="B52" s="140">
        <f>B49*0.15</f>
        <v>7.9499999999999993</v>
      </c>
      <c r="C52" s="140">
        <f>(100-D52)/100</f>
        <v>0.86049999999999993</v>
      </c>
      <c r="D52" s="140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659</v>
      </c>
      <c r="B53" s="140">
        <f>B49*0.3</f>
        <v>15.899999999999999</v>
      </c>
      <c r="C53" s="140">
        <f>(100-D53)/100</f>
        <v>0.72099999999999997</v>
      </c>
      <c r="D53" s="140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3" t="s">
        <v>847</v>
      </c>
      <c r="B54" s="141">
        <v>53</v>
      </c>
      <c r="C54" s="141"/>
      <c r="D54" s="141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656</v>
      </c>
      <c r="B55" s="140">
        <f>B54*0.15</f>
        <v>7.9499999999999993</v>
      </c>
      <c r="C55" s="140">
        <f>(100-D55)/100</f>
        <v>0.86049999999999993</v>
      </c>
      <c r="D55" s="140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657</v>
      </c>
      <c r="B56" s="140">
        <f>B54*0.4</f>
        <v>21.200000000000003</v>
      </c>
      <c r="C56" s="140">
        <f>(100-D56)/100</f>
        <v>0.628</v>
      </c>
      <c r="D56" s="140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797</v>
      </c>
      <c r="B57" s="140">
        <f>B54*0.15</f>
        <v>7.9499999999999993</v>
      </c>
      <c r="C57" s="140">
        <f>(100-D57)/100</f>
        <v>0.86049999999999993</v>
      </c>
      <c r="D57" s="140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659</v>
      </c>
      <c r="B58" s="140">
        <f>B54*0.3</f>
        <v>15.899999999999999</v>
      </c>
      <c r="C58" s="140">
        <f>(100-D58)/100</f>
        <v>0.72099999999999997</v>
      </c>
      <c r="D58" s="140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682</v>
      </c>
      <c r="B59" s="141">
        <v>52</v>
      </c>
      <c r="C59" s="141"/>
      <c r="D59" s="141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656</v>
      </c>
      <c r="B60" s="140">
        <f>B59*0.15</f>
        <v>7.8</v>
      </c>
      <c r="C60" s="140">
        <f>(100-D60)/100</f>
        <v>0.86199999999999999</v>
      </c>
      <c r="D60" s="140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657</v>
      </c>
      <c r="B61" s="140">
        <f>B59*0.4</f>
        <v>20.8</v>
      </c>
      <c r="C61" s="140">
        <f>(100-D61)/100</f>
        <v>0.63200000000000001</v>
      </c>
      <c r="D61" s="140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797</v>
      </c>
      <c r="B62" s="140">
        <f>B59*0.15</f>
        <v>7.8</v>
      </c>
      <c r="C62" s="140">
        <f>(100-D62)/100</f>
        <v>0.86199999999999999</v>
      </c>
      <c r="D62" s="140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659</v>
      </c>
      <c r="B63" s="140">
        <f>B59*0.3</f>
        <v>15.6</v>
      </c>
      <c r="C63" s="140">
        <f>(100-D63)/100</f>
        <v>0.72400000000000009</v>
      </c>
      <c r="D63" s="140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1007</v>
      </c>
      <c r="B64" s="141">
        <v>52</v>
      </c>
      <c r="C64" s="141"/>
      <c r="D64" s="141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0.32852040000000016</v>
      </c>
      <c r="J64" s="82">
        <f t="shared" si="15"/>
        <v>0.37480633750000003</v>
      </c>
      <c r="K64" s="82">
        <f t="shared" si="15"/>
        <v>0.37480633750000003</v>
      </c>
      <c r="L64" s="82">
        <f t="shared" si="15"/>
        <v>0.37480633750000003</v>
      </c>
      <c r="M64" s="1"/>
    </row>
    <row r="65" spans="1:13">
      <c r="A65" s="79" t="s">
        <v>656</v>
      </c>
      <c r="B65" s="140">
        <f>B64*0.15</f>
        <v>7.8</v>
      </c>
      <c r="C65" s="140">
        <f>(100-D65)/100</f>
        <v>0.86199999999999999</v>
      </c>
      <c r="D65" s="140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0.93</v>
      </c>
      <c r="K65" s="77">
        <v>0.93</v>
      </c>
      <c r="L65" s="77">
        <v>0.93</v>
      </c>
      <c r="M65" s="1"/>
    </row>
    <row r="66" spans="1:13">
      <c r="A66" s="79" t="s">
        <v>657</v>
      </c>
      <c r="B66" s="140">
        <f>B64*0.4</f>
        <v>20.8</v>
      </c>
      <c r="C66" s="140">
        <f>(100-D66)/100</f>
        <v>0.63200000000000001</v>
      </c>
      <c r="D66" s="140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0.82499999999999996</v>
      </c>
      <c r="K66" s="77">
        <v>0.82499999999999996</v>
      </c>
      <c r="L66" s="77">
        <v>0.82499999999999996</v>
      </c>
      <c r="M66" s="1"/>
    </row>
    <row r="67" spans="1:13">
      <c r="A67" s="79" t="s">
        <v>797</v>
      </c>
      <c r="B67" s="140">
        <f>B64*0.15</f>
        <v>7.8</v>
      </c>
      <c r="C67" s="140">
        <f>(100-D67)/100</f>
        <v>0.86199999999999999</v>
      </c>
      <c r="D67" s="140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0.94750000000000001</v>
      </c>
      <c r="K67" s="77">
        <v>0.94750000000000001</v>
      </c>
      <c r="L67" s="77">
        <v>0.94750000000000001</v>
      </c>
      <c r="M67" s="1"/>
    </row>
    <row r="68" spans="1:13">
      <c r="A68" s="79" t="s">
        <v>659</v>
      </c>
      <c r="B68" s="140">
        <f>B64*0.3</f>
        <v>15.6</v>
      </c>
      <c r="C68" s="140">
        <f>(100-D68)/100</f>
        <v>0.72400000000000009</v>
      </c>
      <c r="D68" s="140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0.86</v>
      </c>
      <c r="K68" s="77">
        <v>0.86</v>
      </c>
      <c r="L68" s="77">
        <v>0.86</v>
      </c>
      <c r="M68" s="1"/>
    </row>
    <row r="69" spans="1:13">
      <c r="A69" s="55" t="s">
        <v>1008</v>
      </c>
      <c r="B69" s="141">
        <v>52</v>
      </c>
      <c r="C69" s="141"/>
      <c r="D69" s="141">
        <v>92</v>
      </c>
      <c r="E69" s="81">
        <f t="shared" ref="E69:F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ref="H69:L69" si="17">1 - (H70) * (H71) * (H72) * (H73)</f>
        <v>0.40149947584000001</v>
      </c>
      <c r="I69" s="82">
        <f t="shared" si="17"/>
        <v>0.37480633750000003</v>
      </c>
      <c r="J69" s="82">
        <f t="shared" si="17"/>
        <v>0.32852040000000016</v>
      </c>
      <c r="K69" s="82">
        <f t="shared" si="17"/>
        <v>0.37480633750000003</v>
      </c>
      <c r="L69" s="82">
        <f t="shared" si="17"/>
        <v>0.37480633750000003</v>
      </c>
      <c r="M69" s="1"/>
    </row>
    <row r="70" spans="1:13">
      <c r="A70" s="79" t="s">
        <v>656</v>
      </c>
      <c r="B70" s="140">
        <f>B69*0.15</f>
        <v>7.8</v>
      </c>
      <c r="C70" s="140">
        <f>(100-D70)/100</f>
        <v>0.86199999999999999</v>
      </c>
      <c r="D70" s="140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0.93</v>
      </c>
      <c r="L70" s="77">
        <v>0.93</v>
      </c>
      <c r="M70" s="1"/>
    </row>
    <row r="71" spans="1:13">
      <c r="A71" s="79" t="s">
        <v>657</v>
      </c>
      <c r="B71" s="140">
        <f>B69*0.4</f>
        <v>20.8</v>
      </c>
      <c r="C71" s="140">
        <f>(100-D71)/100</f>
        <v>0.63200000000000001</v>
      </c>
      <c r="D71" s="140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0.82499999999999996</v>
      </c>
      <c r="L71" s="77">
        <v>0.82499999999999996</v>
      </c>
      <c r="M71" s="1"/>
    </row>
    <row r="72" spans="1:13">
      <c r="A72" s="79" t="s">
        <v>797</v>
      </c>
      <c r="B72" s="140">
        <f>B69*0.15</f>
        <v>7.8</v>
      </c>
      <c r="C72" s="140">
        <f>(100-D72)/100</f>
        <v>0.86199999999999999</v>
      </c>
      <c r="D72" s="140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0.94750000000000001</v>
      </c>
      <c r="L72" s="77">
        <v>0.94750000000000001</v>
      </c>
      <c r="M72" s="1"/>
    </row>
    <row r="73" spans="1:13">
      <c r="A73" s="79" t="s">
        <v>659</v>
      </c>
      <c r="B73" s="140">
        <f>B69*0.3</f>
        <v>15.6</v>
      </c>
      <c r="C73" s="140">
        <f>(100-D73)/100</f>
        <v>0.72400000000000009</v>
      </c>
      <c r="D73" s="140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0.86</v>
      </c>
      <c r="L73" s="77">
        <v>0.86</v>
      </c>
      <c r="M73" s="1"/>
    </row>
    <row r="74" spans="1:13">
      <c r="A74" s="55" t="s">
        <v>988</v>
      </c>
      <c r="B74" s="141">
        <v>52</v>
      </c>
      <c r="C74" s="141"/>
      <c r="D74" s="141">
        <v>92</v>
      </c>
      <c r="E74" s="81">
        <f t="shared" ref="E74:F74" si="18">1 - (E75) * (E76) * (E77) * (E78)</f>
        <v>0.42740129133999993</v>
      </c>
      <c r="F74" s="81">
        <f t="shared" si="18"/>
        <v>0.41022063654000007</v>
      </c>
      <c r="G74" s="81">
        <f>1 - (G75) * (G76) * (G77) * (G78)</f>
        <v>0.39269039134000006</v>
      </c>
      <c r="H74" s="81">
        <f t="shared" ref="H74:L74" si="19">1 - (H75) * (H76) * (H77) * (H78)</f>
        <v>0.40149947584000001</v>
      </c>
      <c r="I74" s="82">
        <f t="shared" si="19"/>
        <v>0.41885439999999996</v>
      </c>
      <c r="J74" s="82">
        <f t="shared" si="19"/>
        <v>0.37480633750000003</v>
      </c>
      <c r="K74" s="82">
        <f t="shared" si="19"/>
        <v>0.32852040000000016</v>
      </c>
      <c r="L74" s="82">
        <f t="shared" si="19"/>
        <v>0.37480633750000003</v>
      </c>
      <c r="M74" s="1"/>
    </row>
    <row r="75" spans="1:13">
      <c r="A75" s="79" t="s">
        <v>656</v>
      </c>
      <c r="B75" s="140">
        <f>B74*0.15</f>
        <v>7.8</v>
      </c>
      <c r="C75" s="140">
        <f>(100-D75)/100</f>
        <v>0.86199999999999999</v>
      </c>
      <c r="D75" s="140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0.92</v>
      </c>
      <c r="J75" s="77">
        <v>0.93</v>
      </c>
      <c r="K75" s="77">
        <v>0.94</v>
      </c>
      <c r="L75" s="77">
        <v>0.93</v>
      </c>
      <c r="M75" s="1"/>
    </row>
    <row r="76" spans="1:13">
      <c r="A76" s="79" t="s">
        <v>657</v>
      </c>
      <c r="B76" s="140">
        <f>B74*0.4</f>
        <v>20.8</v>
      </c>
      <c r="C76" s="140">
        <f>(100-D76)/100</f>
        <v>0.63200000000000001</v>
      </c>
      <c r="D76" s="140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</v>
      </c>
      <c r="J76" s="77">
        <v>0.82499999999999996</v>
      </c>
      <c r="K76" s="77">
        <v>0.85</v>
      </c>
      <c r="L76" s="77">
        <v>0.82499999999999996</v>
      </c>
      <c r="M76" s="1"/>
    </row>
    <row r="77" spans="1:13">
      <c r="A77" s="79" t="s">
        <v>797</v>
      </c>
      <c r="B77" s="140">
        <f>B74*0.15</f>
        <v>7.8</v>
      </c>
      <c r="C77" s="140">
        <f>(100-D77)/100</f>
        <v>0.86199999999999999</v>
      </c>
      <c r="D77" s="140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</v>
      </c>
      <c r="J77" s="77">
        <v>0.94750000000000001</v>
      </c>
      <c r="K77" s="77">
        <v>0.95499999999999996</v>
      </c>
      <c r="L77" s="77">
        <v>0.94750000000000001</v>
      </c>
      <c r="M77" s="1"/>
    </row>
    <row r="78" spans="1:13">
      <c r="A78" s="79" t="s">
        <v>659</v>
      </c>
      <c r="B78" s="140">
        <f>B74*0.3</f>
        <v>15.6</v>
      </c>
      <c r="C78" s="140">
        <f>(100-D78)/100</f>
        <v>0.72400000000000009</v>
      </c>
      <c r="D78" s="140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0.84</v>
      </c>
      <c r="J78" s="77">
        <v>0.86</v>
      </c>
      <c r="K78" s="77">
        <v>0.88</v>
      </c>
      <c r="L78" s="77">
        <v>0.86</v>
      </c>
      <c r="M78" s="1"/>
    </row>
    <row r="79" spans="1:13">
      <c r="A79" s="143" t="s">
        <v>683</v>
      </c>
      <c r="B79" s="141">
        <v>52</v>
      </c>
      <c r="C79" s="141"/>
      <c r="D79" s="141">
        <v>92</v>
      </c>
      <c r="E79" s="81">
        <f t="shared" ref="E79:L79" si="20">1 - (E80) * (E81) * (E82) * (E83)</f>
        <v>0.42740129133999993</v>
      </c>
      <c r="F79" s="81">
        <f t="shared" si="20"/>
        <v>0.41022063654000007</v>
      </c>
      <c r="G79" s="81">
        <f>1 - (G80) * (G81) * (G82) * (G83)</f>
        <v>0.39269039134000006</v>
      </c>
      <c r="H79" s="81">
        <f t="shared" si="20"/>
        <v>0.40149947584000001</v>
      </c>
      <c r="I79" s="82">
        <f t="shared" si="20"/>
        <v>0.37480633750000003</v>
      </c>
      <c r="J79" s="82">
        <f t="shared" si="20"/>
        <v>0.32852040000000016</v>
      </c>
      <c r="K79" s="82">
        <f t="shared" si="20"/>
        <v>0.32852040000000016</v>
      </c>
      <c r="L79" s="82">
        <f t="shared" si="20"/>
        <v>0.27992968750000002</v>
      </c>
      <c r="M79" s="1"/>
    </row>
    <row r="80" spans="1:13">
      <c r="A80" s="79" t="s">
        <v>656</v>
      </c>
      <c r="B80" s="140">
        <f>B79*0.15</f>
        <v>7.8</v>
      </c>
      <c r="C80" s="140">
        <f>(100-D80)/100</f>
        <v>0.86199999999999999</v>
      </c>
      <c r="D80" s="140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0.93</v>
      </c>
      <c r="J80" s="77">
        <v>0.94</v>
      </c>
      <c r="K80" s="77">
        <v>0.94</v>
      </c>
      <c r="L80" s="77">
        <v>0.95</v>
      </c>
      <c r="M80" s="1"/>
    </row>
    <row r="81" spans="1:14">
      <c r="A81" s="79" t="s">
        <v>657</v>
      </c>
      <c r="B81" s="140">
        <f>B79*0.4</f>
        <v>20.8</v>
      </c>
      <c r="C81" s="140">
        <f>(100-D81)/100</f>
        <v>0.63200000000000001</v>
      </c>
      <c r="D81" s="140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0.82499999999999996</v>
      </c>
      <c r="J81" s="77">
        <v>0.85</v>
      </c>
      <c r="K81" s="77">
        <v>0.85</v>
      </c>
      <c r="L81" s="77">
        <v>0.875</v>
      </c>
      <c r="M81" s="1"/>
      <c r="N81">
        <v>36</v>
      </c>
    </row>
    <row r="82" spans="1:14">
      <c r="A82" s="79" t="s">
        <v>797</v>
      </c>
      <c r="B82" s="140">
        <f>B79*0.15</f>
        <v>7.8</v>
      </c>
      <c r="C82" s="140">
        <f>(100-D82)/100</f>
        <v>0.86199999999999999</v>
      </c>
      <c r="D82" s="140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0.94750000000000001</v>
      </c>
      <c r="J82" s="77">
        <v>0.95499999999999996</v>
      </c>
      <c r="K82" s="77">
        <v>0.95499999999999996</v>
      </c>
      <c r="L82" s="77">
        <v>0.96250000000000002</v>
      </c>
      <c r="M82" s="1"/>
      <c r="N82" s="62">
        <f>1-(N81*0.2)/100</f>
        <v>0.92799999999999994</v>
      </c>
    </row>
    <row r="83" spans="1:14">
      <c r="A83" s="79" t="s">
        <v>659</v>
      </c>
      <c r="B83" s="140">
        <f>B79*0.3</f>
        <v>15.6</v>
      </c>
      <c r="C83" s="140">
        <f>(100-D83)/100</f>
        <v>0.72400000000000009</v>
      </c>
      <c r="D83" s="140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0.86</v>
      </c>
      <c r="J83" s="77">
        <v>0.88</v>
      </c>
      <c r="K83" s="77">
        <v>0.88</v>
      </c>
      <c r="L83" s="77">
        <v>0.9</v>
      </c>
      <c r="M83" s="1"/>
      <c r="N83" s="62">
        <f>1-(N81*0.5)/100</f>
        <v>0.82000000000000006</v>
      </c>
    </row>
    <row r="84" spans="1:14">
      <c r="A84" s="143" t="s">
        <v>993</v>
      </c>
      <c r="B84" s="141">
        <v>52</v>
      </c>
      <c r="C84" s="141"/>
      <c r="D84" s="141">
        <v>92</v>
      </c>
      <c r="E84" s="81">
        <f t="shared" ref="E84:F84" si="21">1 - (E85) * (E86) * (E87) * (E88)</f>
        <v>0.42740129133999993</v>
      </c>
      <c r="F84" s="81">
        <f t="shared" si="21"/>
        <v>0.41022063654000007</v>
      </c>
      <c r="G84" s="81">
        <f>1 - (G85) * (G86) * (G87) * (G88)</f>
        <v>0.39269039134000006</v>
      </c>
      <c r="H84" s="81">
        <f t="shared" ref="H84:L84" si="22">1 - (H85) * (H86) * (H87) * (H88)</f>
        <v>0.40149947584000001</v>
      </c>
      <c r="I84" s="82">
        <f t="shared" si="22"/>
        <v>0.27992968750000002</v>
      </c>
      <c r="J84" s="82">
        <f t="shared" si="22"/>
        <v>0.41885439999999996</v>
      </c>
      <c r="K84" s="82">
        <f t="shared" si="22"/>
        <v>0.41885439999999996</v>
      </c>
      <c r="L84" s="82">
        <f t="shared" si="22"/>
        <v>0.27992968750000002</v>
      </c>
      <c r="M84" s="1"/>
      <c r="N84" s="62">
        <f>1-(N81*0.15)/100</f>
        <v>0.94599999999999995</v>
      </c>
    </row>
    <row r="85" spans="1:14">
      <c r="A85" s="79" t="s">
        <v>656</v>
      </c>
      <c r="B85" s="140">
        <f>B84*0.15</f>
        <v>7.8</v>
      </c>
      <c r="C85" s="140">
        <f>(100-D85)/100</f>
        <v>0.86199999999999999</v>
      </c>
      <c r="D85" s="140">
        <f>D84*0.15</f>
        <v>13.799999999999999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0.95</v>
      </c>
      <c r="J85" s="77">
        <v>0.92</v>
      </c>
      <c r="K85" s="77">
        <v>0.92</v>
      </c>
      <c r="L85" s="77">
        <v>0.95</v>
      </c>
      <c r="M85" s="1"/>
      <c r="N85" s="62">
        <f>1-(N81*0.4)/100</f>
        <v>0.85599999999999998</v>
      </c>
    </row>
    <row r="86" spans="1:14">
      <c r="A86" s="79" t="s">
        <v>657</v>
      </c>
      <c r="B86" s="140">
        <f>B84*0.4</f>
        <v>20.8</v>
      </c>
      <c r="C86" s="140">
        <f>(100-D86)/100</f>
        <v>0.63200000000000001</v>
      </c>
      <c r="D86" s="140">
        <f>D84*0.4</f>
        <v>36.800000000000004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0.875</v>
      </c>
      <c r="J86" s="77">
        <v>0.8</v>
      </c>
      <c r="K86" s="77">
        <v>0.8</v>
      </c>
      <c r="L86" s="77">
        <v>0.875</v>
      </c>
      <c r="M86" s="1"/>
    </row>
    <row r="87" spans="1:14">
      <c r="A87" s="79" t="s">
        <v>797</v>
      </c>
      <c r="B87" s="140">
        <f>B84*0.15</f>
        <v>7.8</v>
      </c>
      <c r="C87" s="140">
        <f>(100-D87)/100</f>
        <v>0.86199999999999999</v>
      </c>
      <c r="D87" s="140">
        <f>D84*0.15</f>
        <v>13.799999999999999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0.96250000000000002</v>
      </c>
      <c r="J87" s="77">
        <v>0.94</v>
      </c>
      <c r="K87" s="77">
        <v>0.94</v>
      </c>
      <c r="L87" s="77">
        <v>0.96250000000000002</v>
      </c>
      <c r="M87" s="1"/>
    </row>
    <row r="88" spans="1:14">
      <c r="A88" s="79" t="s">
        <v>659</v>
      </c>
      <c r="B88" s="140">
        <f>B84*0.3</f>
        <v>15.6</v>
      </c>
      <c r="C88" s="140">
        <f>(100-D88)/100</f>
        <v>0.72400000000000009</v>
      </c>
      <c r="D88" s="140">
        <f>D84*0.3</f>
        <v>27.599999999999998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0.9</v>
      </c>
      <c r="J88" s="77">
        <v>0.84</v>
      </c>
      <c r="K88" s="77">
        <v>0.84</v>
      </c>
      <c r="L88" s="77">
        <v>0.9</v>
      </c>
      <c r="M88" s="1"/>
    </row>
    <row r="89" spans="1:14">
      <c r="A89" s="55" t="s">
        <v>684</v>
      </c>
      <c r="B89" s="141">
        <v>52</v>
      </c>
      <c r="C89" s="141"/>
      <c r="D89" s="141">
        <v>92</v>
      </c>
      <c r="E89" s="81">
        <f t="shared" ref="E89:L89" si="23">1 - (E90) * (E91) * (E92) * (E93)</f>
        <v>0.42740129133999993</v>
      </c>
      <c r="F89" s="81">
        <f t="shared" si="23"/>
        <v>0.41022063654000007</v>
      </c>
      <c r="G89" s="81">
        <f>1 - (G90) * (G91) * (G92) * (G93)</f>
        <v>0.39269039134000006</v>
      </c>
      <c r="H89" s="81">
        <f t="shared" si="23"/>
        <v>0.40149947584000001</v>
      </c>
      <c r="I89" s="82">
        <f t="shared" si="23"/>
        <v>0.27992968750000002</v>
      </c>
      <c r="J89" s="82">
        <f t="shared" si="23"/>
        <v>0.41885439999999996</v>
      </c>
      <c r="K89" s="82">
        <f t="shared" si="23"/>
        <v>0.27992968750000002</v>
      </c>
      <c r="L89" s="82">
        <f t="shared" si="23"/>
        <v>0.32852040000000016</v>
      </c>
      <c r="M89" s="1"/>
    </row>
    <row r="90" spans="1:14">
      <c r="A90" s="79" t="s">
        <v>656</v>
      </c>
      <c r="B90" s="140">
        <f>B89*0.15</f>
        <v>7.8</v>
      </c>
      <c r="C90" s="140">
        <f>(100-D90)/100</f>
        <v>0.86199999999999999</v>
      </c>
      <c r="D90" s="140">
        <f>D89*0.15</f>
        <v>13.799999999999999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0.95</v>
      </c>
      <c r="J90" s="77">
        <v>0.92</v>
      </c>
      <c r="K90" s="77">
        <v>0.95</v>
      </c>
      <c r="L90" s="77">
        <v>0.94</v>
      </c>
      <c r="M90" s="1"/>
    </row>
    <row r="91" spans="1:14">
      <c r="A91" s="79" t="s">
        <v>657</v>
      </c>
      <c r="B91" s="140">
        <f>B89*0.4</f>
        <v>20.8</v>
      </c>
      <c r="C91" s="140">
        <f>(100-D91)/100</f>
        <v>0.63200000000000001</v>
      </c>
      <c r="D91" s="140">
        <f>D89*0.4</f>
        <v>36.800000000000004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0.875</v>
      </c>
      <c r="J91" s="77">
        <v>0.8</v>
      </c>
      <c r="K91" s="77">
        <v>0.875</v>
      </c>
      <c r="L91" s="77">
        <v>0.85</v>
      </c>
      <c r="M91" s="1"/>
    </row>
    <row r="92" spans="1:14">
      <c r="A92" s="79" t="s">
        <v>797</v>
      </c>
      <c r="B92" s="140">
        <f>B89*0.15</f>
        <v>7.8</v>
      </c>
      <c r="C92" s="140">
        <f>(100-D92)/100</f>
        <v>0.86199999999999999</v>
      </c>
      <c r="D92" s="140">
        <f>D89*0.15</f>
        <v>13.799999999999999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0.96250000000000002</v>
      </c>
      <c r="J92" s="77">
        <v>0.94</v>
      </c>
      <c r="K92" s="77">
        <v>0.96250000000000002</v>
      </c>
      <c r="L92" s="77">
        <v>0.95499999999999996</v>
      </c>
      <c r="M92" s="1"/>
    </row>
    <row r="93" spans="1:14">
      <c r="A93" s="79" t="s">
        <v>659</v>
      </c>
      <c r="B93" s="140">
        <f>B89*0.3</f>
        <v>15.6</v>
      </c>
      <c r="C93" s="140">
        <f>(100-D93)/100</f>
        <v>0.72400000000000009</v>
      </c>
      <c r="D93" s="140">
        <f>D89*0.3</f>
        <v>27.599999999999998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0.9</v>
      </c>
      <c r="J93" s="77">
        <v>0.84</v>
      </c>
      <c r="K93" s="77">
        <v>0.9</v>
      </c>
      <c r="L93" s="77">
        <v>0.88</v>
      </c>
      <c r="M93" s="1"/>
    </row>
    <row r="94" spans="1:14">
      <c r="A94" s="143" t="s">
        <v>685</v>
      </c>
      <c r="B94" s="141">
        <v>51</v>
      </c>
      <c r="C94" s="141"/>
      <c r="D94" s="141">
        <v>91</v>
      </c>
      <c r="E94" s="81">
        <f t="shared" ref="E94:L94" si="24">1 - (E95) * (E96) * (E97) * (E98)</f>
        <v>0.42740129133999993</v>
      </c>
      <c r="F94" s="81">
        <f t="shared" si="24"/>
        <v>0.41022063654000007</v>
      </c>
      <c r="G94" s="81">
        <f>1 - (G95) * (G96) * (G97) * (G98)</f>
        <v>0.39269039134000006</v>
      </c>
      <c r="H94" s="81">
        <f t="shared" si="24"/>
        <v>0.40149947584000001</v>
      </c>
      <c r="I94" s="82">
        <f t="shared" si="24"/>
        <v>0.32852040000000016</v>
      </c>
      <c r="J94" s="82">
        <f t="shared" si="24"/>
        <v>0.41885439999999996</v>
      </c>
      <c r="K94" s="82">
        <f t="shared" si="24"/>
        <v>0.50049999999999994</v>
      </c>
      <c r="L94" s="82">
        <f t="shared" si="24"/>
        <v>0.50049999999999994</v>
      </c>
      <c r="M94" s="1"/>
    </row>
    <row r="95" spans="1:14">
      <c r="A95" s="79" t="s">
        <v>656</v>
      </c>
      <c r="B95" s="140">
        <f>B94*0.15</f>
        <v>7.6499999999999995</v>
      </c>
      <c r="C95" s="140">
        <f>(100-D95)/100</f>
        <v>0.86349999999999993</v>
      </c>
      <c r="D95" s="140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0.94</v>
      </c>
      <c r="J95" s="77">
        <v>0.92</v>
      </c>
      <c r="K95" s="77">
        <v>0.9</v>
      </c>
      <c r="L95" s="77">
        <v>0.9</v>
      </c>
      <c r="M95" s="1"/>
    </row>
    <row r="96" spans="1:14">
      <c r="A96" s="79" t="s">
        <v>657</v>
      </c>
      <c r="B96" s="140">
        <f>B94*0.4</f>
        <v>20.400000000000002</v>
      </c>
      <c r="C96" s="140">
        <f>(100-D96)/100</f>
        <v>0.63600000000000001</v>
      </c>
      <c r="D96" s="140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0.85</v>
      </c>
      <c r="J96" s="77">
        <v>0.8</v>
      </c>
      <c r="K96" s="77">
        <v>0.75</v>
      </c>
      <c r="L96" s="77">
        <v>0.75</v>
      </c>
      <c r="M96" s="1"/>
    </row>
    <row r="97" spans="1:13">
      <c r="A97" s="79" t="s">
        <v>797</v>
      </c>
      <c r="B97" s="140">
        <f>B94*0.15</f>
        <v>7.6499999999999995</v>
      </c>
      <c r="C97" s="140">
        <f>(100-D97)/100</f>
        <v>0.86349999999999993</v>
      </c>
      <c r="D97" s="140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0.95499999999999996</v>
      </c>
      <c r="J97" s="77">
        <v>0.94</v>
      </c>
      <c r="K97" s="77">
        <v>0.92500000000000004</v>
      </c>
      <c r="L97" s="77">
        <v>0.92500000000000004</v>
      </c>
      <c r="M97" s="1"/>
    </row>
    <row r="98" spans="1:13">
      <c r="A98" s="79" t="s">
        <v>659</v>
      </c>
      <c r="B98" s="140">
        <f>B94*0.3</f>
        <v>15.299999999999999</v>
      </c>
      <c r="C98" s="140">
        <f>(100-D98)/100</f>
        <v>0.72699999999999998</v>
      </c>
      <c r="D98" s="140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0.88</v>
      </c>
      <c r="J98" s="77">
        <v>0.84</v>
      </c>
      <c r="K98" s="77">
        <v>0.8</v>
      </c>
      <c r="L98" s="77">
        <v>0.8</v>
      </c>
      <c r="M98" s="1"/>
    </row>
    <row r="99" spans="1:13">
      <c r="A99" s="55" t="s">
        <v>686</v>
      </c>
      <c r="B99" s="141">
        <v>51</v>
      </c>
      <c r="C99" s="141"/>
      <c r="D99" s="141">
        <v>91</v>
      </c>
      <c r="E99" s="81">
        <f t="shared" ref="E99:L99" si="25">1 - (E100) * (E101) * (E102) * (E103)</f>
        <v>0.42740129133999993</v>
      </c>
      <c r="F99" s="81">
        <f t="shared" si="25"/>
        <v>0.41022063654000007</v>
      </c>
      <c r="G99" s="81">
        <f>1 - (G100) * (G101) * (G102) * (G103)</f>
        <v>0.39269039134000006</v>
      </c>
      <c r="H99" s="81">
        <f t="shared" si="25"/>
        <v>0.40149947584000001</v>
      </c>
      <c r="I99" s="82">
        <f t="shared" si="25"/>
        <v>0.30936446464000011</v>
      </c>
      <c r="J99" s="82">
        <f t="shared" si="25"/>
        <v>0.30936446464000011</v>
      </c>
      <c r="K99" s="82">
        <f t="shared" si="25"/>
        <v>0.30936446464000011</v>
      </c>
      <c r="L99" s="82">
        <f t="shared" si="25"/>
        <v>0.30936446464000011</v>
      </c>
      <c r="M99" s="1"/>
    </row>
    <row r="100" spans="1:13">
      <c r="A100" s="79" t="s">
        <v>656</v>
      </c>
      <c r="B100" s="140">
        <f>B99*0.15</f>
        <v>7.6499999999999995</v>
      </c>
      <c r="C100" s="140">
        <f>(100-D100)/100</f>
        <v>0.86349999999999993</v>
      </c>
      <c r="D100" s="140">
        <f>D99*0.15</f>
        <v>13.65</v>
      </c>
      <c r="E100" s="77">
        <v>0.91800000000000004</v>
      </c>
      <c r="F100" s="77">
        <v>0.92199999999999993</v>
      </c>
      <c r="G100" s="77">
        <v>0.92599999999999993</v>
      </c>
      <c r="H100" s="77">
        <v>0.92399999999999993</v>
      </c>
      <c r="I100" s="77">
        <v>0.94399999999999995</v>
      </c>
      <c r="J100" s="77">
        <v>0.94399999999999995</v>
      </c>
      <c r="K100" s="77">
        <v>0.94399999999999995</v>
      </c>
      <c r="L100" s="77">
        <v>0.94399999999999995</v>
      </c>
      <c r="M100" s="1"/>
    </row>
    <row r="101" spans="1:13">
      <c r="A101" s="79" t="s">
        <v>657</v>
      </c>
      <c r="B101" s="140">
        <f>B99*0.4</f>
        <v>20.400000000000002</v>
      </c>
      <c r="C101" s="140">
        <f>(100-D101)/100</f>
        <v>0.63600000000000001</v>
      </c>
      <c r="D101" s="140">
        <f>D99*0.4</f>
        <v>36.4</v>
      </c>
      <c r="E101" s="77">
        <v>0.79500000000000004</v>
      </c>
      <c r="F101" s="77">
        <v>0.80499999999999994</v>
      </c>
      <c r="G101" s="77">
        <v>0.81499999999999995</v>
      </c>
      <c r="H101" s="77">
        <v>0.81</v>
      </c>
      <c r="I101" s="77">
        <v>0.86</v>
      </c>
      <c r="J101" s="77">
        <v>0.86</v>
      </c>
      <c r="K101" s="77">
        <v>0.86</v>
      </c>
      <c r="L101" s="77">
        <v>0.86</v>
      </c>
      <c r="M101" s="1"/>
    </row>
    <row r="102" spans="1:13">
      <c r="A102" s="79" t="s">
        <v>797</v>
      </c>
      <c r="B102" s="140">
        <f>B99*0.15</f>
        <v>7.6499999999999995</v>
      </c>
      <c r="C102" s="140">
        <f>(100-D102)/100</f>
        <v>0.86349999999999993</v>
      </c>
      <c r="D102" s="140">
        <f>D99*0.15</f>
        <v>13.65</v>
      </c>
      <c r="E102" s="77">
        <v>0.9385</v>
      </c>
      <c r="F102" s="77">
        <v>0.9415</v>
      </c>
      <c r="G102" s="77">
        <v>0.94450000000000001</v>
      </c>
      <c r="H102" s="77">
        <v>0.94299999999999995</v>
      </c>
      <c r="I102" s="77">
        <v>0.95799999999999996</v>
      </c>
      <c r="J102" s="77">
        <v>0.95799999999999996</v>
      </c>
      <c r="K102" s="77">
        <v>0.95799999999999996</v>
      </c>
      <c r="L102" s="77">
        <v>0.95799999999999996</v>
      </c>
      <c r="M102" s="1"/>
    </row>
    <row r="103" spans="1:13">
      <c r="A103" s="79" t="s">
        <v>659</v>
      </c>
      <c r="B103" s="140">
        <f>B99*0.3</f>
        <v>15.299999999999999</v>
      </c>
      <c r="C103" s="140">
        <f>(100-D103)/100</f>
        <v>0.72699999999999998</v>
      </c>
      <c r="D103" s="140">
        <f>D99*0.3</f>
        <v>27.3</v>
      </c>
      <c r="E103" s="77">
        <v>0.83599999999999997</v>
      </c>
      <c r="F103" s="77">
        <v>0.84399999999999997</v>
      </c>
      <c r="G103" s="77">
        <v>0.85199999999999998</v>
      </c>
      <c r="H103" s="77">
        <v>0.84799999999999998</v>
      </c>
      <c r="I103" s="77">
        <v>0.88800000000000001</v>
      </c>
      <c r="J103" s="77">
        <v>0.88800000000000001</v>
      </c>
      <c r="K103" s="77">
        <v>0.88800000000000001</v>
      </c>
      <c r="L103" s="77">
        <v>0.88800000000000001</v>
      </c>
      <c r="M103" s="1"/>
    </row>
    <row r="104" spans="1:13">
      <c r="A104" s="143" t="s">
        <v>853</v>
      </c>
      <c r="B104" s="141">
        <v>51</v>
      </c>
      <c r="C104" s="141"/>
      <c r="D104" s="141">
        <v>91</v>
      </c>
      <c r="E104" s="81">
        <f t="shared" ref="E104:L104" si="26">1 - (E105) * (E106) * (E107) * (E108)</f>
        <v>0.42740129133999993</v>
      </c>
      <c r="F104" s="81">
        <f t="shared" si="26"/>
        <v>0.41022063654000007</v>
      </c>
      <c r="G104" s="81">
        <f t="shared" si="26"/>
        <v>0.39269039134000006</v>
      </c>
      <c r="H104" s="81">
        <f t="shared" si="26"/>
        <v>0.40149947584000001</v>
      </c>
      <c r="I104" s="82">
        <f t="shared" si="26"/>
        <v>0.37480633750000003</v>
      </c>
      <c r="J104" s="82">
        <f t="shared" si="26"/>
        <v>0.37480633750000003</v>
      </c>
      <c r="K104" s="82">
        <f t="shared" si="26"/>
        <v>0.37480633750000003</v>
      </c>
      <c r="L104" s="82">
        <f t="shared" si="26"/>
        <v>0.41885439999999996</v>
      </c>
      <c r="M104" s="1"/>
    </row>
    <row r="105" spans="1:13">
      <c r="A105" s="79" t="s">
        <v>656</v>
      </c>
      <c r="B105" s="140">
        <f>B104*0.15</f>
        <v>7.6499999999999995</v>
      </c>
      <c r="C105" s="140">
        <f>(100-D105)/100</f>
        <v>0.86349999999999993</v>
      </c>
      <c r="D105" s="140">
        <f>D104*0.15</f>
        <v>13.65</v>
      </c>
      <c r="E105" s="77">
        <v>0.91800000000000004</v>
      </c>
      <c r="F105" s="77">
        <v>0.92199999999999993</v>
      </c>
      <c r="G105" s="77">
        <v>0.92599999999999993</v>
      </c>
      <c r="H105" s="77">
        <v>0.92399999999999993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657</v>
      </c>
      <c r="B106" s="140">
        <f>B104*0.4</f>
        <v>20.400000000000002</v>
      </c>
      <c r="C106" s="140">
        <f>(100-D106)/100</f>
        <v>0.63600000000000001</v>
      </c>
      <c r="D106" s="140">
        <f>D104*0.4</f>
        <v>36.4</v>
      </c>
      <c r="E106" s="77">
        <v>0.79500000000000004</v>
      </c>
      <c r="F106" s="77">
        <v>0.80499999999999994</v>
      </c>
      <c r="G106" s="77">
        <v>0.81499999999999995</v>
      </c>
      <c r="H106" s="77">
        <v>0.81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797</v>
      </c>
      <c r="B107" s="140">
        <f>B104*0.15</f>
        <v>7.6499999999999995</v>
      </c>
      <c r="C107" s="140">
        <f>(100-D107)/100</f>
        <v>0.86349999999999993</v>
      </c>
      <c r="D107" s="140">
        <f>D104*0.15</f>
        <v>13.65</v>
      </c>
      <c r="E107" s="77">
        <v>0.9385</v>
      </c>
      <c r="F107" s="77">
        <v>0.9415</v>
      </c>
      <c r="G107" s="77">
        <v>0.94450000000000001</v>
      </c>
      <c r="H107" s="77">
        <v>0.94299999999999995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659</v>
      </c>
      <c r="B108" s="140">
        <f>B104*0.3</f>
        <v>15.299999999999999</v>
      </c>
      <c r="C108" s="140">
        <f>(100-D108)/100</f>
        <v>0.72699999999999998</v>
      </c>
      <c r="D108" s="140">
        <f>D104*0.3</f>
        <v>27.3</v>
      </c>
      <c r="E108" s="77">
        <v>0.83599999999999997</v>
      </c>
      <c r="F108" s="77">
        <v>0.84399999999999997</v>
      </c>
      <c r="G108" s="77">
        <v>0.85199999999999998</v>
      </c>
      <c r="H108" s="77">
        <v>0.84799999999999998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55" t="s">
        <v>687</v>
      </c>
      <c r="B109" s="141">
        <v>50</v>
      </c>
      <c r="C109" s="141"/>
      <c r="D109" s="141">
        <v>90</v>
      </c>
      <c r="E109" s="81">
        <f t="shared" ref="E109:L109" si="27">1 - (E110) * (E111) * (E112) * (E113)</f>
        <v>0.41885439999999996</v>
      </c>
      <c r="F109" s="81">
        <f t="shared" si="27"/>
        <v>0.40149947584000001</v>
      </c>
      <c r="G109" s="81">
        <f>1 - (G110) * (G111) * (G112) * (G113)</f>
        <v>0.38379285504000005</v>
      </c>
      <c r="H109" s="81">
        <f t="shared" si="27"/>
        <v>0.39269039134000006</v>
      </c>
      <c r="I109" s="82">
        <f t="shared" si="27"/>
        <v>0.41885439999999996</v>
      </c>
      <c r="J109" s="82">
        <f t="shared" si="27"/>
        <v>0.37480633750000003</v>
      </c>
      <c r="K109" s="82">
        <f t="shared" si="27"/>
        <v>0.37480633750000003</v>
      </c>
      <c r="L109" s="82">
        <f t="shared" si="27"/>
        <v>0.22896640000000001</v>
      </c>
      <c r="M109" s="1"/>
    </row>
    <row r="110" spans="1:13">
      <c r="A110" s="79" t="s">
        <v>656</v>
      </c>
      <c r="B110" s="140">
        <f>B109*0.15</f>
        <v>7.5</v>
      </c>
      <c r="C110" s="140">
        <f>(100-D110)/100</f>
        <v>0.86499999999999999</v>
      </c>
      <c r="D110" s="140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0.93</v>
      </c>
      <c r="K110" s="77">
        <v>0.93</v>
      </c>
      <c r="L110" s="77">
        <v>0.96</v>
      </c>
      <c r="M110" s="1"/>
    </row>
    <row r="111" spans="1:13">
      <c r="A111" s="79" t="s">
        <v>657</v>
      </c>
      <c r="B111" s="140">
        <f>B109*0.4</f>
        <v>20</v>
      </c>
      <c r="C111" s="140">
        <f>(100-D111)/100</f>
        <v>0.64</v>
      </c>
      <c r="D111" s="140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0.82499999999999996</v>
      </c>
      <c r="K111" s="77">
        <v>0.82499999999999996</v>
      </c>
      <c r="L111" s="77">
        <v>0.9</v>
      </c>
      <c r="M111" s="1"/>
    </row>
    <row r="112" spans="1:13">
      <c r="A112" s="79" t="s">
        <v>797</v>
      </c>
      <c r="B112" s="140">
        <f>B109*0.15</f>
        <v>7.5</v>
      </c>
      <c r="C112" s="140">
        <f>(100-D112)/100</f>
        <v>0.86499999999999999</v>
      </c>
      <c r="D112" s="140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0.94750000000000001</v>
      </c>
      <c r="K112" s="77">
        <v>0.94750000000000001</v>
      </c>
      <c r="L112" s="77">
        <v>0.97</v>
      </c>
      <c r="M112" s="1"/>
    </row>
    <row r="113" spans="1:14">
      <c r="A113" s="79" t="s">
        <v>659</v>
      </c>
      <c r="B113" s="140">
        <f>B109*0.3</f>
        <v>15</v>
      </c>
      <c r="C113" s="140">
        <f>(100-D113)/100</f>
        <v>0.73</v>
      </c>
      <c r="D113" s="140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0.86</v>
      </c>
      <c r="K113" s="77">
        <v>0.86</v>
      </c>
      <c r="L113" s="77">
        <v>0.92</v>
      </c>
      <c r="M113" s="1"/>
    </row>
    <row r="114" spans="1:14">
      <c r="A114" s="143" t="s">
        <v>821</v>
      </c>
      <c r="B114" s="141">
        <v>50</v>
      </c>
      <c r="C114" s="141"/>
      <c r="D114" s="141">
        <v>90</v>
      </c>
      <c r="E114" s="81">
        <f t="shared" ref="E114:L114" si="28">1 - (E115) * (E116) * (E117) * (E118)</f>
        <v>0.41885439999999996</v>
      </c>
      <c r="F114" s="81">
        <f t="shared" si="28"/>
        <v>0.40149947584000001</v>
      </c>
      <c r="G114" s="81">
        <f t="shared" si="28"/>
        <v>0.38379285504000005</v>
      </c>
      <c r="H114" s="81">
        <f t="shared" si="28"/>
        <v>0.39269039134000006</v>
      </c>
      <c r="I114" s="82">
        <f t="shared" si="28"/>
        <v>0.37480633750000003</v>
      </c>
      <c r="J114" s="82">
        <f t="shared" si="28"/>
        <v>0.37480633750000003</v>
      </c>
      <c r="K114" s="82">
        <f t="shared" si="28"/>
        <v>0.41885439999999996</v>
      </c>
      <c r="L114" s="82">
        <f t="shared" si="28"/>
        <v>0.22896640000000001</v>
      </c>
      <c r="M114" s="1"/>
    </row>
    <row r="115" spans="1:14">
      <c r="A115" s="79" t="s">
        <v>656</v>
      </c>
      <c r="B115" s="140">
        <f>B114*0.15</f>
        <v>7.5</v>
      </c>
      <c r="C115" s="140">
        <f>(100-D115)/100</f>
        <v>0.86499999999999999</v>
      </c>
      <c r="D115" s="140">
        <f>D114*0.15</f>
        <v>13.5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0.93</v>
      </c>
      <c r="J115" s="77">
        <v>0.93</v>
      </c>
      <c r="K115" s="77">
        <v>0.92</v>
      </c>
      <c r="L115" s="77">
        <v>0.96</v>
      </c>
      <c r="M115" s="1"/>
      <c r="N115">
        <v>33</v>
      </c>
    </row>
    <row r="116" spans="1:14">
      <c r="A116" s="79" t="s">
        <v>657</v>
      </c>
      <c r="B116" s="140">
        <f>B114*0.4</f>
        <v>20</v>
      </c>
      <c r="C116" s="140">
        <f>(100-D116)/100</f>
        <v>0.64</v>
      </c>
      <c r="D116" s="140">
        <f>D114*0.4</f>
        <v>36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0.82499999999999996</v>
      </c>
      <c r="J116" s="77">
        <v>0.82499999999999996</v>
      </c>
      <c r="K116" s="77">
        <v>0.8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797</v>
      </c>
      <c r="B117" s="140">
        <f>B114*0.15</f>
        <v>7.5</v>
      </c>
      <c r="C117" s="140">
        <f>(100-D117)/100</f>
        <v>0.86499999999999999</v>
      </c>
      <c r="D117" s="140">
        <f>D114*0.15</f>
        <v>13.5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0.94750000000000001</v>
      </c>
      <c r="J117" s="77">
        <v>0.94750000000000001</v>
      </c>
      <c r="K117" s="77">
        <v>0.94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659</v>
      </c>
      <c r="B118" s="140">
        <f>B114*0.3</f>
        <v>15</v>
      </c>
      <c r="C118" s="140">
        <f>(100-D118)/100</f>
        <v>0.73</v>
      </c>
      <c r="D118" s="140">
        <f>D114*0.3</f>
        <v>27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0.86</v>
      </c>
      <c r="J118" s="77">
        <v>0.86</v>
      </c>
      <c r="K118" s="77">
        <v>0.84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854</v>
      </c>
      <c r="B119" s="141">
        <v>50</v>
      </c>
      <c r="C119" s="141"/>
      <c r="D119" s="141">
        <v>90</v>
      </c>
      <c r="E119" s="81">
        <f t="shared" ref="E119:L119" si="29">1 - (E120) * (E121) * (E122) * (E123)</f>
        <v>0.41885439999999996</v>
      </c>
      <c r="F119" s="81">
        <f t="shared" si="29"/>
        <v>0.40149947584000001</v>
      </c>
      <c r="G119" s="81">
        <f t="shared" si="29"/>
        <v>0.38379285504000005</v>
      </c>
      <c r="H119" s="81">
        <f t="shared" si="29"/>
        <v>0.39269039134000006</v>
      </c>
      <c r="I119" s="82">
        <f t="shared" si="29"/>
        <v>0.37480633750000003</v>
      </c>
      <c r="J119" s="82">
        <f t="shared" si="29"/>
        <v>0.37480633750000003</v>
      </c>
      <c r="K119" s="82">
        <f t="shared" si="29"/>
        <v>0.37480633750000003</v>
      </c>
      <c r="L119" s="82">
        <f t="shared" si="29"/>
        <v>0.41885439999999996</v>
      </c>
      <c r="M119" s="1"/>
      <c r="N119" s="62">
        <f>1-(N115*0.4)/100</f>
        <v>0.86799999999999999</v>
      </c>
    </row>
    <row r="120" spans="1:14">
      <c r="A120" s="79" t="s">
        <v>656</v>
      </c>
      <c r="B120" s="140">
        <f>B119*0.15</f>
        <v>7.5</v>
      </c>
      <c r="C120" s="140">
        <f>(100-D120)/100</f>
        <v>0.86499999999999999</v>
      </c>
      <c r="D120" s="140">
        <f>D119*0.15</f>
        <v>13.5</v>
      </c>
      <c r="E120" s="77">
        <v>0.92</v>
      </c>
      <c r="F120" s="77">
        <v>0.92399999999999993</v>
      </c>
      <c r="G120" s="77">
        <v>0.92799999999999994</v>
      </c>
      <c r="H120" s="77">
        <v>0.92599999999999993</v>
      </c>
      <c r="I120" s="77">
        <v>0.93</v>
      </c>
      <c r="J120" s="77">
        <v>0.93</v>
      </c>
      <c r="K120" s="77">
        <v>0.93</v>
      </c>
      <c r="L120" s="77">
        <v>0.92</v>
      </c>
      <c r="M120" s="1"/>
    </row>
    <row r="121" spans="1:14">
      <c r="A121" s="79" t="s">
        <v>657</v>
      </c>
      <c r="B121" s="140">
        <f>B119*0.4</f>
        <v>20</v>
      </c>
      <c r="C121" s="140">
        <f>(100-D121)/100</f>
        <v>0.64</v>
      </c>
      <c r="D121" s="140">
        <f>D119*0.4</f>
        <v>36</v>
      </c>
      <c r="E121" s="77">
        <v>0.8</v>
      </c>
      <c r="F121" s="77">
        <v>0.81</v>
      </c>
      <c r="G121" s="77">
        <v>0.82000000000000006</v>
      </c>
      <c r="H121" s="77">
        <v>0.81499999999999995</v>
      </c>
      <c r="I121" s="77">
        <v>0.82499999999999996</v>
      </c>
      <c r="J121" s="77">
        <v>0.82499999999999996</v>
      </c>
      <c r="K121" s="77">
        <v>0.82499999999999996</v>
      </c>
      <c r="L121" s="77">
        <v>0.8</v>
      </c>
      <c r="M121" s="1"/>
    </row>
    <row r="122" spans="1:14">
      <c r="A122" s="79" t="s">
        <v>797</v>
      </c>
      <c r="B122" s="140">
        <f>B119*0.15</f>
        <v>7.5</v>
      </c>
      <c r="C122" s="140">
        <f>(100-D122)/100</f>
        <v>0.86499999999999999</v>
      </c>
      <c r="D122" s="140">
        <f>D119*0.15</f>
        <v>13.5</v>
      </c>
      <c r="E122" s="77">
        <v>0.94</v>
      </c>
      <c r="F122" s="77">
        <v>0.94299999999999995</v>
      </c>
      <c r="G122" s="77">
        <v>0.94599999999999995</v>
      </c>
      <c r="H122" s="77">
        <v>0.94450000000000001</v>
      </c>
      <c r="I122" s="77">
        <v>0.94750000000000001</v>
      </c>
      <c r="J122" s="77">
        <v>0.94750000000000001</v>
      </c>
      <c r="K122" s="77">
        <v>0.94750000000000001</v>
      </c>
      <c r="L122" s="77">
        <v>0.94</v>
      </c>
      <c r="M122" s="1"/>
    </row>
    <row r="123" spans="1:14">
      <c r="A123" s="79" t="s">
        <v>659</v>
      </c>
      <c r="B123" s="140">
        <f>B119*0.3</f>
        <v>15</v>
      </c>
      <c r="C123" s="140">
        <f>(100-D123)/100</f>
        <v>0.73</v>
      </c>
      <c r="D123" s="140">
        <f>D119*0.3</f>
        <v>27</v>
      </c>
      <c r="E123" s="77">
        <v>0.84</v>
      </c>
      <c r="F123" s="77">
        <v>0.84799999999999998</v>
      </c>
      <c r="G123" s="77">
        <v>0.85599999999999998</v>
      </c>
      <c r="H123" s="77">
        <v>0.85199999999999998</v>
      </c>
      <c r="I123" s="77">
        <v>0.86</v>
      </c>
      <c r="J123" s="77">
        <v>0.86</v>
      </c>
      <c r="K123" s="77">
        <v>0.86</v>
      </c>
      <c r="L123" s="77">
        <v>0.84</v>
      </c>
      <c r="M123" s="1"/>
    </row>
    <row r="124" spans="1:14">
      <c r="A124" s="143" t="s">
        <v>688</v>
      </c>
      <c r="B124" s="141">
        <v>49</v>
      </c>
      <c r="C124" s="141"/>
      <c r="D124" s="141">
        <v>89</v>
      </c>
      <c r="E124" s="81">
        <f t="shared" ref="E124:L124" si="30">1 - (E125) * (E126) * (E127) * (E128)</f>
        <v>0.41885439999999996</v>
      </c>
      <c r="F124" s="81">
        <f t="shared" si="30"/>
        <v>0.40149947584000001</v>
      </c>
      <c r="G124" s="81">
        <f>1 - (G125) * (G126) * (G127) * (G128)</f>
        <v>0.38379285504000005</v>
      </c>
      <c r="H124" s="81">
        <f t="shared" si="30"/>
        <v>0.39269039134000006</v>
      </c>
      <c r="I124" s="82">
        <f t="shared" si="30"/>
        <v>0.41885439999999996</v>
      </c>
      <c r="J124" s="82">
        <f t="shared" si="30"/>
        <v>0.41885439999999996</v>
      </c>
      <c r="K124" s="82">
        <f t="shared" si="30"/>
        <v>0.30936446464000011</v>
      </c>
      <c r="L124" s="82">
        <f t="shared" si="30"/>
        <v>0.37480633750000003</v>
      </c>
      <c r="M124" s="1"/>
    </row>
    <row r="125" spans="1:14">
      <c r="A125" s="79" t="s">
        <v>656</v>
      </c>
      <c r="B125" s="140">
        <f>B124*0.15</f>
        <v>7.35</v>
      </c>
      <c r="C125" s="140">
        <f>(100-D125)/100</f>
        <v>0.86650000000000005</v>
      </c>
      <c r="D125" s="140">
        <f>D124*0.15</f>
        <v>13.35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0.92</v>
      </c>
      <c r="J125" s="77">
        <v>0.92</v>
      </c>
      <c r="K125" s="77">
        <v>0.94399999999999995</v>
      </c>
      <c r="L125" s="77">
        <v>0.93</v>
      </c>
      <c r="M125" s="1"/>
    </row>
    <row r="126" spans="1:14">
      <c r="A126" s="79" t="s">
        <v>657</v>
      </c>
      <c r="B126" s="140">
        <f>B124*0.4</f>
        <v>19.600000000000001</v>
      </c>
      <c r="C126" s="140">
        <f>(100-D126)/100</f>
        <v>0.64400000000000002</v>
      </c>
      <c r="D126" s="140">
        <f>D124*0.4</f>
        <v>35.6</v>
      </c>
      <c r="E126" s="77">
        <v>0.8</v>
      </c>
      <c r="F126" s="77">
        <v>0.81</v>
      </c>
      <c r="G126" s="77">
        <v>0.82000000000000006</v>
      </c>
      <c r="H126" s="77">
        <v>0.81499999999999995</v>
      </c>
      <c r="I126" s="77">
        <v>0.8</v>
      </c>
      <c r="J126" s="77">
        <v>0.8</v>
      </c>
      <c r="K126" s="77">
        <v>0.86</v>
      </c>
      <c r="L126" s="77">
        <v>0.82499999999999996</v>
      </c>
      <c r="M126" s="1"/>
    </row>
    <row r="127" spans="1:14">
      <c r="A127" s="79" t="s">
        <v>797</v>
      </c>
      <c r="B127" s="140">
        <f>B124*0.15</f>
        <v>7.35</v>
      </c>
      <c r="C127" s="140">
        <f>(100-D127)/100</f>
        <v>0.86650000000000005</v>
      </c>
      <c r="D127" s="140">
        <f>D124*0.15</f>
        <v>13.35</v>
      </c>
      <c r="E127" s="77">
        <v>0.94</v>
      </c>
      <c r="F127" s="77">
        <v>0.94299999999999995</v>
      </c>
      <c r="G127" s="77">
        <v>0.94599999999999995</v>
      </c>
      <c r="H127" s="77">
        <v>0.94450000000000001</v>
      </c>
      <c r="I127" s="77">
        <v>0.94</v>
      </c>
      <c r="J127" s="77">
        <v>0.94</v>
      </c>
      <c r="K127" s="77">
        <v>0.95799999999999996</v>
      </c>
      <c r="L127" s="77">
        <v>0.94750000000000001</v>
      </c>
      <c r="M127" s="1"/>
    </row>
    <row r="128" spans="1:14">
      <c r="A128" s="79" t="s">
        <v>659</v>
      </c>
      <c r="B128" s="140">
        <f>B124*0.3</f>
        <v>14.7</v>
      </c>
      <c r="C128" s="140">
        <f>(100-D128)/100</f>
        <v>0.73299999999999998</v>
      </c>
      <c r="D128" s="140">
        <f>D124*0.3</f>
        <v>26.7</v>
      </c>
      <c r="E128" s="77">
        <v>0.84</v>
      </c>
      <c r="F128" s="77">
        <v>0.84799999999999998</v>
      </c>
      <c r="G128" s="77">
        <v>0.85599999999999998</v>
      </c>
      <c r="H128" s="77">
        <v>0.85199999999999998</v>
      </c>
      <c r="I128" s="77">
        <v>0.84</v>
      </c>
      <c r="J128" s="77">
        <v>0.84</v>
      </c>
      <c r="K128" s="77">
        <v>0.88800000000000001</v>
      </c>
      <c r="L128" s="77">
        <v>0.86</v>
      </c>
      <c r="M128" s="1"/>
    </row>
    <row r="129" spans="1:14">
      <c r="A129" s="55" t="s">
        <v>689</v>
      </c>
      <c r="B129" s="141">
        <v>48</v>
      </c>
      <c r="C129" s="141"/>
      <c r="D129" s="141">
        <v>88</v>
      </c>
      <c r="E129" s="81">
        <f t="shared" ref="E129:L129" si="31">1 - (E130) * (E131) * (E132) * (E133)</f>
        <v>0.41022063653999996</v>
      </c>
      <c r="F129" s="81">
        <f t="shared" si="31"/>
        <v>0.39269039134000006</v>
      </c>
      <c r="G129" s="81">
        <f>1 - (G130) * (G131) * (G132) * (G133)</f>
        <v>0.37480633750000003</v>
      </c>
      <c r="H129" s="81">
        <f t="shared" si="31"/>
        <v>0.38379285504000005</v>
      </c>
      <c r="I129" s="82">
        <f t="shared" si="31"/>
        <v>0.32852040000000016</v>
      </c>
      <c r="J129" s="82">
        <f t="shared" si="31"/>
        <v>0.50049999999999994</v>
      </c>
      <c r="K129" s="82">
        <f t="shared" si="31"/>
        <v>0.50049999999999994</v>
      </c>
      <c r="L129" s="82">
        <f t="shared" si="31"/>
        <v>0.22896640000000001</v>
      </c>
      <c r="M129" s="1"/>
    </row>
    <row r="130" spans="1:14">
      <c r="A130" s="79" t="s">
        <v>656</v>
      </c>
      <c r="B130" s="140">
        <f>B129*0.15</f>
        <v>7.1999999999999993</v>
      </c>
      <c r="C130" s="140">
        <f>(100-D130)/100</f>
        <v>0.86799999999999999</v>
      </c>
      <c r="D130" s="140">
        <f>D129*0.15</f>
        <v>13.2</v>
      </c>
      <c r="E130" s="77">
        <v>0.92200000000000004</v>
      </c>
      <c r="F130" s="77">
        <v>0.92599999999999993</v>
      </c>
      <c r="G130" s="77">
        <v>0.92999999999999994</v>
      </c>
      <c r="H130" s="77">
        <v>0.92799999999999994</v>
      </c>
      <c r="I130" s="77">
        <v>0.94</v>
      </c>
      <c r="J130" s="77">
        <v>0.9</v>
      </c>
      <c r="K130" s="77">
        <v>0.9</v>
      </c>
      <c r="L130" s="77">
        <v>0.96</v>
      </c>
      <c r="M130" s="1"/>
    </row>
    <row r="131" spans="1:14">
      <c r="A131" s="79" t="s">
        <v>657</v>
      </c>
      <c r="B131" s="140">
        <f>B129*0.4</f>
        <v>19.200000000000003</v>
      </c>
      <c r="C131" s="140">
        <f>(100-D131)/100</f>
        <v>0.64800000000000002</v>
      </c>
      <c r="D131" s="140">
        <f>D129*0.4</f>
        <v>35.200000000000003</v>
      </c>
      <c r="E131" s="77">
        <v>0.80500000000000005</v>
      </c>
      <c r="F131" s="77">
        <v>0.81499999999999995</v>
      </c>
      <c r="G131" s="77">
        <v>0.82499999999999996</v>
      </c>
      <c r="H131" s="77">
        <v>0.82000000000000006</v>
      </c>
      <c r="I131" s="77">
        <v>0.85</v>
      </c>
      <c r="J131" s="77">
        <v>0.75</v>
      </c>
      <c r="K131" s="77">
        <v>0.75</v>
      </c>
      <c r="L131" s="77">
        <v>0.9</v>
      </c>
      <c r="M131" s="1"/>
    </row>
    <row r="132" spans="1:14">
      <c r="A132" s="79" t="s">
        <v>797</v>
      </c>
      <c r="B132" s="140">
        <f>B129*0.15</f>
        <v>7.1999999999999993</v>
      </c>
      <c r="C132" s="140">
        <f>(100-D132)/100</f>
        <v>0.86799999999999999</v>
      </c>
      <c r="D132" s="140">
        <f>D129*0.15</f>
        <v>13.2</v>
      </c>
      <c r="E132" s="77">
        <v>0.9415</v>
      </c>
      <c r="F132" s="77">
        <v>0.94450000000000001</v>
      </c>
      <c r="G132" s="77">
        <v>0.94750000000000001</v>
      </c>
      <c r="H132" s="77">
        <v>0.94599999999999995</v>
      </c>
      <c r="I132" s="77">
        <v>0.95499999999999996</v>
      </c>
      <c r="J132" s="77">
        <v>0.92500000000000004</v>
      </c>
      <c r="K132" s="77">
        <v>0.92500000000000004</v>
      </c>
      <c r="L132" s="77">
        <v>0.97</v>
      </c>
      <c r="M132" s="1"/>
    </row>
    <row r="133" spans="1:14">
      <c r="A133" s="79" t="s">
        <v>659</v>
      </c>
      <c r="B133" s="140">
        <f>B129*0.3</f>
        <v>14.399999999999999</v>
      </c>
      <c r="C133" s="140">
        <f>(100-D133)/100</f>
        <v>0.73599999999999999</v>
      </c>
      <c r="D133" s="140">
        <f>D129*0.3</f>
        <v>26.4</v>
      </c>
      <c r="E133" s="77">
        <v>0.84399999999999997</v>
      </c>
      <c r="F133" s="77">
        <v>0.85199999999999998</v>
      </c>
      <c r="G133" s="77">
        <v>0.86</v>
      </c>
      <c r="H133" s="77">
        <v>0.85599999999999998</v>
      </c>
      <c r="I133" s="77">
        <v>0.88</v>
      </c>
      <c r="J133" s="77">
        <v>0.8</v>
      </c>
      <c r="K133" s="77">
        <v>0.8</v>
      </c>
      <c r="L133" s="77">
        <v>0.92</v>
      </c>
      <c r="M133" s="1"/>
    </row>
    <row r="134" spans="1:14">
      <c r="A134" s="55" t="s">
        <v>690</v>
      </c>
      <c r="B134" s="141">
        <v>48</v>
      </c>
      <c r="C134" s="141"/>
      <c r="D134" s="141">
        <v>88</v>
      </c>
      <c r="E134" s="81">
        <f t="shared" ref="E134:L134" si="32">1 - (E135) * (E136) * (E137) * (E138)</f>
        <v>0.41022063653999996</v>
      </c>
      <c r="F134" s="81">
        <f t="shared" si="32"/>
        <v>0.39269039134000006</v>
      </c>
      <c r="G134" s="81">
        <f>1 - (G135) * (G136) * (G137) * (G138)</f>
        <v>0.37480633750000003</v>
      </c>
      <c r="H134" s="81">
        <f t="shared" si="32"/>
        <v>0.38379285504000005</v>
      </c>
      <c r="I134" s="82">
        <f t="shared" si="32"/>
        <v>0.37480633750000003</v>
      </c>
      <c r="J134" s="82">
        <f t="shared" si="32"/>
        <v>0.41885439999999996</v>
      </c>
      <c r="K134" s="82">
        <f t="shared" si="32"/>
        <v>0.22896640000000001</v>
      </c>
      <c r="L134" s="82">
        <f t="shared" si="32"/>
        <v>0.27992968750000002</v>
      </c>
      <c r="M134" s="1"/>
    </row>
    <row r="135" spans="1:14">
      <c r="A135" s="79" t="s">
        <v>656</v>
      </c>
      <c r="B135" s="140">
        <f>B134*0.15</f>
        <v>7.1999999999999993</v>
      </c>
      <c r="C135" s="140">
        <f>(100-D135)/100</f>
        <v>0.86799999999999999</v>
      </c>
      <c r="D135" s="140">
        <f>D134*0.15</f>
        <v>13.2</v>
      </c>
      <c r="E135" s="77">
        <v>0.92200000000000004</v>
      </c>
      <c r="F135" s="77">
        <v>0.92599999999999993</v>
      </c>
      <c r="G135" s="77">
        <v>0.92999999999999994</v>
      </c>
      <c r="H135" s="77">
        <v>0.92799999999999994</v>
      </c>
      <c r="I135" s="77">
        <v>0.93</v>
      </c>
      <c r="J135" s="77">
        <v>0.92</v>
      </c>
      <c r="K135" s="77">
        <v>0.96</v>
      </c>
      <c r="L135" s="77">
        <v>0.95</v>
      </c>
      <c r="M135" s="1"/>
    </row>
    <row r="136" spans="1:14">
      <c r="A136" s="79" t="s">
        <v>657</v>
      </c>
      <c r="B136" s="140">
        <f>B134*0.4</f>
        <v>19.200000000000003</v>
      </c>
      <c r="C136" s="140">
        <f>(100-D136)/100</f>
        <v>0.64800000000000002</v>
      </c>
      <c r="D136" s="140">
        <f>D134*0.4</f>
        <v>35.200000000000003</v>
      </c>
      <c r="E136" s="77">
        <v>0.80500000000000005</v>
      </c>
      <c r="F136" s="77">
        <v>0.81499999999999995</v>
      </c>
      <c r="G136" s="77">
        <v>0.82499999999999996</v>
      </c>
      <c r="H136" s="77">
        <v>0.82000000000000006</v>
      </c>
      <c r="I136" s="77">
        <v>0.82499999999999996</v>
      </c>
      <c r="J136" s="77">
        <v>0.8</v>
      </c>
      <c r="K136" s="77">
        <v>0.9</v>
      </c>
      <c r="L136" s="77">
        <v>0.875</v>
      </c>
      <c r="M136" s="1"/>
    </row>
    <row r="137" spans="1:14">
      <c r="A137" s="79" t="s">
        <v>797</v>
      </c>
      <c r="B137" s="140">
        <f>B134*0.15</f>
        <v>7.1999999999999993</v>
      </c>
      <c r="C137" s="140">
        <f>(100-D137)/100</f>
        <v>0.86799999999999999</v>
      </c>
      <c r="D137" s="140">
        <f>D134*0.15</f>
        <v>13.2</v>
      </c>
      <c r="E137" s="77">
        <v>0.9415</v>
      </c>
      <c r="F137" s="77">
        <v>0.94450000000000001</v>
      </c>
      <c r="G137" s="77">
        <v>0.94750000000000001</v>
      </c>
      <c r="H137" s="77">
        <v>0.94599999999999995</v>
      </c>
      <c r="I137" s="77">
        <v>0.94750000000000001</v>
      </c>
      <c r="J137" s="77">
        <v>0.94</v>
      </c>
      <c r="K137" s="77">
        <v>0.97</v>
      </c>
      <c r="L137" s="77">
        <v>0.96250000000000002</v>
      </c>
      <c r="M137" s="1"/>
    </row>
    <row r="138" spans="1:14">
      <c r="A138" s="79" t="s">
        <v>659</v>
      </c>
      <c r="B138" s="140">
        <f>B134*0.3</f>
        <v>14.399999999999999</v>
      </c>
      <c r="C138" s="140">
        <f>(100-D138)/100</f>
        <v>0.73599999999999999</v>
      </c>
      <c r="D138" s="140">
        <f>D134*0.3</f>
        <v>26.4</v>
      </c>
      <c r="E138" s="77">
        <v>0.84399999999999997</v>
      </c>
      <c r="F138" s="77">
        <v>0.85199999999999998</v>
      </c>
      <c r="G138" s="77">
        <v>0.86</v>
      </c>
      <c r="H138" s="77">
        <v>0.85599999999999998</v>
      </c>
      <c r="I138" s="77">
        <v>0.86</v>
      </c>
      <c r="J138" s="77">
        <v>0.84</v>
      </c>
      <c r="K138" s="77">
        <v>0.92</v>
      </c>
      <c r="L138" s="77">
        <v>0.9</v>
      </c>
      <c r="M138" s="1"/>
    </row>
    <row r="139" spans="1:14">
      <c r="A139" s="55" t="s">
        <v>778</v>
      </c>
      <c r="B139" s="141">
        <v>48</v>
      </c>
      <c r="C139" s="141"/>
      <c r="D139" s="141">
        <v>88</v>
      </c>
      <c r="E139" s="81">
        <f t="shared" ref="E139:L139" si="33">1 - (E140)</f>
        <v>7.999999999999996E-2</v>
      </c>
      <c r="F139" s="81">
        <f t="shared" si="33"/>
        <v>7.6000000000000068E-2</v>
      </c>
      <c r="G139" s="81">
        <f t="shared" si="33"/>
        <v>7.2000000000000064E-2</v>
      </c>
      <c r="H139" s="81">
        <f t="shared" si="33"/>
        <v>7.4000000000000066E-2</v>
      </c>
      <c r="I139" s="82">
        <f t="shared" si="33"/>
        <v>6.9999999999999951E-2</v>
      </c>
      <c r="J139" s="82">
        <f t="shared" si="33"/>
        <v>6.9999999999999951E-2</v>
      </c>
      <c r="K139" s="82">
        <f t="shared" si="33"/>
        <v>6.9999999999999951E-2</v>
      </c>
      <c r="L139" s="82">
        <f t="shared" si="33"/>
        <v>6.9999999999999951E-2</v>
      </c>
      <c r="M139" s="1"/>
    </row>
    <row r="140" spans="1:14">
      <c r="A140" s="79" t="s">
        <v>656</v>
      </c>
      <c r="B140" s="140">
        <f>B139*0.15</f>
        <v>7.1999999999999993</v>
      </c>
      <c r="C140" s="140">
        <f>(100-D140)/100</f>
        <v>0.86799999999999999</v>
      </c>
      <c r="D140" s="140">
        <f>D139*0.15</f>
        <v>13.2</v>
      </c>
      <c r="E140" s="77">
        <v>0.92</v>
      </c>
      <c r="F140" s="77">
        <v>0.92399999999999993</v>
      </c>
      <c r="G140" s="77">
        <v>0.92799999999999994</v>
      </c>
      <c r="H140" s="77">
        <v>0.92599999999999993</v>
      </c>
      <c r="I140" s="77">
        <v>0.93</v>
      </c>
      <c r="J140" s="77">
        <v>0.93</v>
      </c>
      <c r="K140" s="77">
        <v>0.93</v>
      </c>
      <c r="L140" s="77">
        <v>0.93</v>
      </c>
      <c r="M140" s="1"/>
    </row>
    <row r="141" spans="1:14">
      <c r="A141" s="55" t="s">
        <v>856</v>
      </c>
      <c r="B141" s="141">
        <v>48</v>
      </c>
      <c r="C141" s="141"/>
      <c r="D141" s="141">
        <v>88</v>
      </c>
      <c r="E141" s="81">
        <f t="shared" ref="E141:L141" si="34">1 - (E142)</f>
        <v>7.999999999999996E-2</v>
      </c>
      <c r="F141" s="81">
        <f t="shared" si="34"/>
        <v>7.6000000000000068E-2</v>
      </c>
      <c r="G141" s="81">
        <f t="shared" si="34"/>
        <v>7.2000000000000064E-2</v>
      </c>
      <c r="H141" s="81">
        <f t="shared" si="34"/>
        <v>7.4000000000000066E-2</v>
      </c>
      <c r="I141" s="82">
        <f t="shared" si="34"/>
        <v>6.9999999999999951E-2</v>
      </c>
      <c r="J141" s="82">
        <f t="shared" si="34"/>
        <v>6.9999999999999951E-2</v>
      </c>
      <c r="K141" s="82">
        <f t="shared" si="34"/>
        <v>9.9999999999999978E-2</v>
      </c>
      <c r="L141" s="82">
        <f t="shared" si="34"/>
        <v>6.9999999999999951E-2</v>
      </c>
      <c r="M141" s="1"/>
      <c r="N141">
        <v>31</v>
      </c>
    </row>
    <row r="142" spans="1:14">
      <c r="A142" s="79" t="s">
        <v>656</v>
      </c>
      <c r="B142" s="140">
        <f>B141*0.15</f>
        <v>7.1999999999999993</v>
      </c>
      <c r="C142" s="140">
        <f>(100-D142)/100</f>
        <v>0.86799999999999999</v>
      </c>
      <c r="D142" s="140">
        <f>D141*0.15</f>
        <v>13.2</v>
      </c>
      <c r="E142" s="77">
        <v>0.92</v>
      </c>
      <c r="F142" s="77">
        <v>0.92399999999999993</v>
      </c>
      <c r="G142" s="77">
        <v>0.92799999999999994</v>
      </c>
      <c r="H142" s="77">
        <v>0.92599999999999993</v>
      </c>
      <c r="I142" s="77">
        <v>0.93</v>
      </c>
      <c r="J142" s="77">
        <v>0.93</v>
      </c>
      <c r="K142" s="77">
        <v>0.9</v>
      </c>
      <c r="L142" s="77">
        <v>0.93</v>
      </c>
      <c r="M142" s="1"/>
      <c r="N142" s="62">
        <f>1-(N141*0.2)/100</f>
        <v>0.93799999999999994</v>
      </c>
    </row>
    <row r="143" spans="1:14">
      <c r="A143" s="157" t="s">
        <v>667</v>
      </c>
      <c r="B143" s="157"/>
      <c r="C143" s="157"/>
      <c r="D143" s="157"/>
      <c r="E143" s="157"/>
      <c r="F143" s="157"/>
      <c r="G143" s="157"/>
      <c r="H143" s="157"/>
      <c r="I143" s="157"/>
      <c r="J143" s="157"/>
      <c r="K143" s="157"/>
      <c r="L143" s="157"/>
      <c r="M143" s="1"/>
      <c r="N143" s="62">
        <f>1-(N141*0.5)/100</f>
        <v>0.84499999999999997</v>
      </c>
    </row>
    <row r="144" spans="1:14">
      <c r="A144" s="22" t="s">
        <v>661</v>
      </c>
      <c r="B144" s="22" t="s">
        <v>655</v>
      </c>
      <c r="C144" s="22"/>
      <c r="D144" s="22" t="s">
        <v>660</v>
      </c>
      <c r="E144" s="22" t="s">
        <v>662</v>
      </c>
      <c r="F144" s="22" t="s">
        <v>663</v>
      </c>
      <c r="G144" s="22" t="s">
        <v>664</v>
      </c>
      <c r="H144" s="22" t="s">
        <v>665</v>
      </c>
      <c r="I144" s="22" t="s">
        <v>1</v>
      </c>
      <c r="J144" s="22" t="s">
        <v>2</v>
      </c>
      <c r="K144" s="22" t="s">
        <v>3</v>
      </c>
      <c r="L144" s="22" t="s">
        <v>4</v>
      </c>
      <c r="M144" s="1"/>
      <c r="N144" s="62">
        <f>1-(N141*0.15)/100</f>
        <v>0.95350000000000001</v>
      </c>
    </row>
    <row r="145" spans="1:14">
      <c r="A145" s="143" t="s">
        <v>691</v>
      </c>
      <c r="B145" s="141">
        <v>47</v>
      </c>
      <c r="C145" s="141"/>
      <c r="D145" s="141">
        <v>87</v>
      </c>
      <c r="E145" s="81">
        <f t="shared" ref="E145:L145" si="35">1 - (E146) * (E147) * (E148) * (E149)</f>
        <v>0.41022063653999996</v>
      </c>
      <c r="F145" s="81">
        <f t="shared" si="35"/>
        <v>0.39269039134000006</v>
      </c>
      <c r="G145" s="81">
        <f>1 - (G146) * (G147) * (G148) * (G149)</f>
        <v>0.37480633750000003</v>
      </c>
      <c r="H145" s="81">
        <f t="shared" si="35"/>
        <v>0.38379285504000005</v>
      </c>
      <c r="I145" s="82">
        <f t="shared" si="35"/>
        <v>0.30936446464000011</v>
      </c>
      <c r="J145" s="82">
        <f t="shared" si="35"/>
        <v>0.30936446464000011</v>
      </c>
      <c r="K145" s="82">
        <f t="shared" si="35"/>
        <v>0.30936446464000011</v>
      </c>
      <c r="L145" s="82">
        <f t="shared" si="35"/>
        <v>0.41885439999999996</v>
      </c>
      <c r="M145" s="1"/>
      <c r="N145" s="62">
        <f>1-(N141*0.4)/100</f>
        <v>0.876</v>
      </c>
    </row>
    <row r="146" spans="1:14">
      <c r="A146" s="79" t="s">
        <v>656</v>
      </c>
      <c r="B146" s="140">
        <f>B145*0.15</f>
        <v>7.05</v>
      </c>
      <c r="C146" s="140">
        <f>(100-D146)/100</f>
        <v>0.86950000000000005</v>
      </c>
      <c r="D146" s="140">
        <f>D145*0.15</f>
        <v>13.049999999999999</v>
      </c>
      <c r="E146" s="77">
        <v>0.92200000000000004</v>
      </c>
      <c r="F146" s="77">
        <v>0.92599999999999993</v>
      </c>
      <c r="G146" s="77">
        <v>0.92999999999999994</v>
      </c>
      <c r="H146" s="77">
        <v>0.92799999999999994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0.92</v>
      </c>
      <c r="M146" s="1"/>
    </row>
    <row r="147" spans="1:14">
      <c r="A147" s="79" t="s">
        <v>657</v>
      </c>
      <c r="B147" s="140">
        <f>B145*0.4</f>
        <v>18.8</v>
      </c>
      <c r="C147" s="140">
        <f>(100-D147)/100</f>
        <v>0.65199999999999991</v>
      </c>
      <c r="D147" s="140">
        <f>D145*0.4</f>
        <v>34.800000000000004</v>
      </c>
      <c r="E147" s="77">
        <v>0.80500000000000005</v>
      </c>
      <c r="F147" s="77">
        <v>0.81499999999999995</v>
      </c>
      <c r="G147" s="77">
        <v>0.82499999999999996</v>
      </c>
      <c r="H147" s="77">
        <v>0.82000000000000006</v>
      </c>
      <c r="I147" s="77">
        <v>0.86</v>
      </c>
      <c r="J147" s="77">
        <v>0.86</v>
      </c>
      <c r="K147" s="77">
        <v>0.86</v>
      </c>
      <c r="L147" s="77">
        <v>0.8</v>
      </c>
      <c r="M147" s="1"/>
    </row>
    <row r="148" spans="1:14">
      <c r="A148" s="79" t="s">
        <v>797</v>
      </c>
      <c r="B148" s="140">
        <f>B145*0.15</f>
        <v>7.05</v>
      </c>
      <c r="C148" s="140">
        <f>(100-D148)/100</f>
        <v>0.86950000000000005</v>
      </c>
      <c r="D148" s="140">
        <f>D145*0.15</f>
        <v>13.049999999999999</v>
      </c>
      <c r="E148" s="77">
        <v>0.9415</v>
      </c>
      <c r="F148" s="77">
        <v>0.94450000000000001</v>
      </c>
      <c r="G148" s="77">
        <v>0.94750000000000001</v>
      </c>
      <c r="H148" s="77">
        <v>0.94599999999999995</v>
      </c>
      <c r="I148" s="77">
        <v>0.95799999999999996</v>
      </c>
      <c r="J148" s="77">
        <v>0.95799999999999996</v>
      </c>
      <c r="K148" s="77">
        <v>0.95799999999999996</v>
      </c>
      <c r="L148" s="77">
        <v>0.94</v>
      </c>
      <c r="M148" s="1"/>
    </row>
    <row r="149" spans="1:14">
      <c r="A149" s="79" t="s">
        <v>659</v>
      </c>
      <c r="B149" s="140">
        <f>B145*0.3</f>
        <v>14.1</v>
      </c>
      <c r="C149" s="140">
        <f>(100-D149)/100</f>
        <v>0.7390000000000001</v>
      </c>
      <c r="D149" s="140">
        <f>D145*0.3</f>
        <v>26.099999999999998</v>
      </c>
      <c r="E149" s="77">
        <v>0.84399999999999997</v>
      </c>
      <c r="F149" s="77">
        <v>0.85199999999999998</v>
      </c>
      <c r="G149" s="77">
        <v>0.86</v>
      </c>
      <c r="H149" s="77">
        <v>0.85599999999999998</v>
      </c>
      <c r="I149" s="77">
        <v>0.88800000000000001</v>
      </c>
      <c r="J149" s="77">
        <v>0.88800000000000001</v>
      </c>
      <c r="K149" s="77">
        <v>0.88800000000000001</v>
      </c>
      <c r="L149" s="77">
        <v>0.84</v>
      </c>
      <c r="M149" s="1"/>
    </row>
    <row r="150" spans="1:14">
      <c r="A150" s="55" t="s">
        <v>692</v>
      </c>
      <c r="B150" s="141">
        <v>45</v>
      </c>
      <c r="C150" s="141"/>
      <c r="D150" s="141">
        <v>85</v>
      </c>
      <c r="E150" s="81">
        <f t="shared" ref="E150:L150" si="36">1 - (E151) * (E152) * (E153) * (E154)</f>
        <v>0.4014994758399999</v>
      </c>
      <c r="F150" s="81">
        <f t="shared" si="36"/>
        <v>0.38379285504000005</v>
      </c>
      <c r="G150" s="81">
        <f>1 - (G151) * (G152) * (G153) * (G154)</f>
        <v>0.36573030784000016</v>
      </c>
      <c r="H150" s="81">
        <f t="shared" si="36"/>
        <v>0.37480633750000003</v>
      </c>
      <c r="I150" s="82">
        <f t="shared" si="36"/>
        <v>0.30936446464000011</v>
      </c>
      <c r="J150" s="82">
        <f t="shared" si="36"/>
        <v>0.41885439999999996</v>
      </c>
      <c r="K150" s="82">
        <f t="shared" si="36"/>
        <v>0.37480633750000003</v>
      </c>
      <c r="L150" s="82">
        <f t="shared" si="36"/>
        <v>0.37480633750000003</v>
      </c>
      <c r="M150" s="1"/>
    </row>
    <row r="151" spans="1:14">
      <c r="A151" s="79" t="s">
        <v>656</v>
      </c>
      <c r="B151" s="140">
        <f>B150*0.15</f>
        <v>6.75</v>
      </c>
      <c r="C151" s="140">
        <f>(100-D151)/100</f>
        <v>0.87250000000000005</v>
      </c>
      <c r="D151" s="140">
        <f>D150*0.15</f>
        <v>12.75</v>
      </c>
      <c r="E151" s="77">
        <v>0.92400000000000004</v>
      </c>
      <c r="F151" s="77">
        <v>0.92799999999999994</v>
      </c>
      <c r="G151" s="77">
        <v>0.93199999999999994</v>
      </c>
      <c r="H151" s="77">
        <v>0.92999999999999994</v>
      </c>
      <c r="I151" s="77">
        <v>0.94399999999999995</v>
      </c>
      <c r="J151" s="77">
        <v>0.92</v>
      </c>
      <c r="K151" s="77">
        <v>0.93</v>
      </c>
      <c r="L151" s="77">
        <v>0.93</v>
      </c>
      <c r="M151" s="1"/>
    </row>
    <row r="152" spans="1:14">
      <c r="A152" s="79" t="s">
        <v>657</v>
      </c>
      <c r="B152" s="140">
        <f>B150*0.4</f>
        <v>18</v>
      </c>
      <c r="C152" s="140">
        <f>(100-D152)/100</f>
        <v>0.66</v>
      </c>
      <c r="D152" s="140">
        <f>D150*0.4</f>
        <v>34</v>
      </c>
      <c r="E152" s="77">
        <v>0.81</v>
      </c>
      <c r="F152" s="77">
        <v>0.82000000000000006</v>
      </c>
      <c r="G152" s="77">
        <v>0.83</v>
      </c>
      <c r="H152" s="77">
        <v>0.82499999999999996</v>
      </c>
      <c r="I152" s="77">
        <v>0.86</v>
      </c>
      <c r="J152" s="77">
        <v>0.8</v>
      </c>
      <c r="K152" s="77">
        <v>0.82499999999999996</v>
      </c>
      <c r="L152" s="77">
        <v>0.82499999999999996</v>
      </c>
      <c r="M152" s="1"/>
    </row>
    <row r="153" spans="1:14">
      <c r="A153" s="79" t="s">
        <v>797</v>
      </c>
      <c r="B153" s="140">
        <f>B150*0.15</f>
        <v>6.75</v>
      </c>
      <c r="C153" s="140">
        <f>(100-D153)/100</f>
        <v>0.87250000000000005</v>
      </c>
      <c r="D153" s="140">
        <f>D150*0.15</f>
        <v>12.75</v>
      </c>
      <c r="E153" s="77">
        <v>0.94299999999999995</v>
      </c>
      <c r="F153" s="77">
        <v>0.94599999999999995</v>
      </c>
      <c r="G153" s="77">
        <v>0.94899999999999995</v>
      </c>
      <c r="H153" s="77">
        <v>0.94750000000000001</v>
      </c>
      <c r="I153" s="77">
        <v>0.95799999999999996</v>
      </c>
      <c r="J153" s="77">
        <v>0.94</v>
      </c>
      <c r="K153" s="77">
        <v>0.94750000000000001</v>
      </c>
      <c r="L153" s="77">
        <v>0.94750000000000001</v>
      </c>
      <c r="M153" s="1"/>
    </row>
    <row r="154" spans="1:14">
      <c r="A154" s="79" t="s">
        <v>659</v>
      </c>
      <c r="B154" s="140">
        <f>B150*0.3</f>
        <v>13.5</v>
      </c>
      <c r="C154" s="140">
        <f>(100-D154)/100</f>
        <v>0.745</v>
      </c>
      <c r="D154" s="140">
        <f>D150*0.3</f>
        <v>25.5</v>
      </c>
      <c r="E154" s="77">
        <v>0.84799999999999998</v>
      </c>
      <c r="F154" s="77">
        <v>0.85599999999999998</v>
      </c>
      <c r="G154" s="77">
        <v>0.86399999999999999</v>
      </c>
      <c r="H154" s="77">
        <v>0.86</v>
      </c>
      <c r="I154" s="77">
        <v>0.88800000000000001</v>
      </c>
      <c r="J154" s="77">
        <v>0.84</v>
      </c>
      <c r="K154" s="77">
        <v>0.86</v>
      </c>
      <c r="L154" s="77">
        <v>0.86</v>
      </c>
      <c r="M154" s="1"/>
    </row>
    <row r="155" spans="1:14">
      <c r="A155" s="143" t="s">
        <v>693</v>
      </c>
      <c r="B155" s="141">
        <v>44</v>
      </c>
      <c r="C155" s="141"/>
      <c r="D155" s="141">
        <v>84</v>
      </c>
      <c r="E155" s="81">
        <f t="shared" ref="E155:L155" si="37">1 - (E156) * (E157) * (E158) * (E159)</f>
        <v>0.39269039134000006</v>
      </c>
      <c r="F155" s="81">
        <f t="shared" si="37"/>
        <v>0.37480633750000003</v>
      </c>
      <c r="G155" s="81">
        <f>1 - (G156) * (G157) * (G158) * (G159)</f>
        <v>0.35656423374000001</v>
      </c>
      <c r="H155" s="81">
        <f t="shared" si="37"/>
        <v>0.36573030784000016</v>
      </c>
      <c r="I155" s="82">
        <f t="shared" si="37"/>
        <v>0.30936446464000011</v>
      </c>
      <c r="J155" s="82">
        <f t="shared" si="37"/>
        <v>0.41885439999999996</v>
      </c>
      <c r="K155" s="82">
        <f t="shared" si="37"/>
        <v>0.27992968750000002</v>
      </c>
      <c r="L155" s="82">
        <f t="shared" si="37"/>
        <v>0.30936446464000011</v>
      </c>
      <c r="M155" s="1"/>
    </row>
    <row r="156" spans="1:14">
      <c r="A156" s="79" t="s">
        <v>656</v>
      </c>
      <c r="B156" s="140">
        <f>B155*0.15</f>
        <v>6.6</v>
      </c>
      <c r="C156" s="140">
        <f>(100-D156)/100</f>
        <v>0.87400000000000011</v>
      </c>
      <c r="D156" s="140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0.94399999999999995</v>
      </c>
      <c r="J156" s="77">
        <v>0.92</v>
      </c>
      <c r="K156" s="77">
        <v>0.95</v>
      </c>
      <c r="L156" s="77">
        <v>0.94399999999999995</v>
      </c>
      <c r="M156" s="1"/>
    </row>
    <row r="157" spans="1:14">
      <c r="A157" s="79" t="s">
        <v>657</v>
      </c>
      <c r="B157" s="140">
        <f>B155*0.4</f>
        <v>17.600000000000001</v>
      </c>
      <c r="C157" s="140">
        <f>(100-D157)/100</f>
        <v>0.66400000000000003</v>
      </c>
      <c r="D157" s="140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0.86</v>
      </c>
      <c r="J157" s="77">
        <v>0.8</v>
      </c>
      <c r="K157" s="77">
        <v>0.875</v>
      </c>
      <c r="L157" s="77">
        <v>0.86</v>
      </c>
      <c r="M157" s="1"/>
    </row>
    <row r="158" spans="1:14">
      <c r="A158" s="79" t="s">
        <v>797</v>
      </c>
      <c r="B158" s="140">
        <f>B155*0.15</f>
        <v>6.6</v>
      </c>
      <c r="C158" s="140">
        <f>(100-D158)/100</f>
        <v>0.87400000000000011</v>
      </c>
      <c r="D158" s="140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0.95799999999999996</v>
      </c>
      <c r="J158" s="77">
        <v>0.94</v>
      </c>
      <c r="K158" s="77">
        <v>0.96250000000000002</v>
      </c>
      <c r="L158" s="77">
        <v>0.95799999999999996</v>
      </c>
      <c r="M158" s="1"/>
    </row>
    <row r="159" spans="1:14">
      <c r="A159" s="79" t="s">
        <v>659</v>
      </c>
      <c r="B159" s="140">
        <f>B155*0.3</f>
        <v>13.2</v>
      </c>
      <c r="C159" s="140">
        <f>(100-D159)/100</f>
        <v>0.748</v>
      </c>
      <c r="D159" s="140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0.88800000000000001</v>
      </c>
      <c r="J159" s="77">
        <v>0.84</v>
      </c>
      <c r="K159" s="77">
        <v>0.9</v>
      </c>
      <c r="L159" s="77">
        <v>0.88800000000000001</v>
      </c>
      <c r="M159" s="1"/>
    </row>
    <row r="160" spans="1:14">
      <c r="A160" s="55" t="s">
        <v>694</v>
      </c>
      <c r="B160" s="141">
        <v>44</v>
      </c>
      <c r="C160" s="141"/>
      <c r="D160" s="141">
        <v>84</v>
      </c>
      <c r="E160" s="81">
        <f t="shared" ref="E160:L160" si="38">1 - (E161) * (E162) * (E163) * (E164)</f>
        <v>0.39269039134000006</v>
      </c>
      <c r="F160" s="81">
        <f t="shared" si="38"/>
        <v>0.37480633750000003</v>
      </c>
      <c r="G160" s="81">
        <f>1 - (G161) * (G162) * (G163) * (G164)</f>
        <v>0.35656423374000001</v>
      </c>
      <c r="H160" s="81">
        <f t="shared" si="38"/>
        <v>0.36573030784000016</v>
      </c>
      <c r="I160" s="82">
        <f t="shared" si="38"/>
        <v>0.37480633750000003</v>
      </c>
      <c r="J160" s="82">
        <f t="shared" si="38"/>
        <v>0.37480633750000003</v>
      </c>
      <c r="K160" s="82">
        <f t="shared" si="38"/>
        <v>0.30936446464000011</v>
      </c>
      <c r="L160" s="82">
        <f t="shared" si="38"/>
        <v>0.30936446464000011</v>
      </c>
      <c r="M160" s="1"/>
    </row>
    <row r="161" spans="1:14">
      <c r="A161" s="79" t="s">
        <v>656</v>
      </c>
      <c r="B161" s="140">
        <f>B160*0.15</f>
        <v>6.6</v>
      </c>
      <c r="C161" s="140">
        <f>(100-D161)/100</f>
        <v>0.87400000000000011</v>
      </c>
      <c r="D161" s="140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0.94399999999999995</v>
      </c>
      <c r="L161" s="77">
        <v>0.94399999999999995</v>
      </c>
      <c r="M161" s="1"/>
    </row>
    <row r="162" spans="1:14">
      <c r="A162" s="79" t="s">
        <v>657</v>
      </c>
      <c r="B162" s="140">
        <f>B160*0.4</f>
        <v>17.600000000000001</v>
      </c>
      <c r="C162" s="140">
        <f>(100-D162)/100</f>
        <v>0.66400000000000003</v>
      </c>
      <c r="D162" s="140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0.86</v>
      </c>
      <c r="L162" s="77">
        <v>0.86</v>
      </c>
      <c r="M162" s="1"/>
    </row>
    <row r="163" spans="1:14">
      <c r="A163" s="79" t="s">
        <v>797</v>
      </c>
      <c r="B163" s="140">
        <f>B160*0.15</f>
        <v>6.6</v>
      </c>
      <c r="C163" s="140">
        <f>(100-D163)/100</f>
        <v>0.87400000000000011</v>
      </c>
      <c r="D163" s="140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0.95799999999999996</v>
      </c>
      <c r="L163" s="77">
        <v>0.95799999999999996</v>
      </c>
      <c r="M163" s="1"/>
    </row>
    <row r="164" spans="1:14">
      <c r="A164" s="79" t="s">
        <v>659</v>
      </c>
      <c r="B164" s="140">
        <f>B160*0.3</f>
        <v>13.2</v>
      </c>
      <c r="C164" s="140">
        <f>(100-D164)/100</f>
        <v>0.748</v>
      </c>
      <c r="D164" s="140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0.88800000000000001</v>
      </c>
      <c r="L164" s="77">
        <v>0.88800000000000001</v>
      </c>
      <c r="M164" s="1"/>
    </row>
    <row r="165" spans="1:14">
      <c r="A165" s="143" t="s">
        <v>1004</v>
      </c>
      <c r="B165" s="141">
        <v>44</v>
      </c>
      <c r="C165" s="141"/>
      <c r="D165" s="141">
        <v>84</v>
      </c>
      <c r="E165" s="81">
        <f t="shared" ref="E165:L165" si="39">1 - (E166)</f>
        <v>7.4000000000000066E-2</v>
      </c>
      <c r="F165" s="81">
        <f t="shared" si="39"/>
        <v>7.0000000000000062E-2</v>
      </c>
      <c r="G165" s="81">
        <f t="shared" si="39"/>
        <v>6.6000000000000059E-2</v>
      </c>
      <c r="H165" s="81">
        <f t="shared" si="39"/>
        <v>6.800000000000006E-2</v>
      </c>
      <c r="I165" s="82">
        <f t="shared" si="39"/>
        <v>6.9999999999999951E-2</v>
      </c>
      <c r="J165" s="82">
        <f t="shared" si="39"/>
        <v>6.9999999999999951E-2</v>
      </c>
      <c r="K165" s="82">
        <f t="shared" si="39"/>
        <v>5.600000000000005E-2</v>
      </c>
      <c r="L165" s="82">
        <f t="shared" si="39"/>
        <v>5.600000000000005E-2</v>
      </c>
      <c r="M165" s="1"/>
    </row>
    <row r="166" spans="1:14">
      <c r="A166" s="79" t="s">
        <v>656</v>
      </c>
      <c r="B166" s="140">
        <f>B165*0.15</f>
        <v>6.6</v>
      </c>
      <c r="C166" s="140">
        <f>(100-D166)/100</f>
        <v>0.87400000000000011</v>
      </c>
      <c r="D166" s="140">
        <f>D165*0.15</f>
        <v>12.6</v>
      </c>
      <c r="E166" s="77">
        <v>0.92599999999999993</v>
      </c>
      <c r="F166" s="77">
        <v>0.92999999999999994</v>
      </c>
      <c r="G166" s="77">
        <v>0.93399999999999994</v>
      </c>
      <c r="H166" s="77">
        <v>0.93199999999999994</v>
      </c>
      <c r="I166" s="77">
        <v>0.93</v>
      </c>
      <c r="J166" s="77">
        <v>0.93</v>
      </c>
      <c r="K166" s="77">
        <v>0.94399999999999995</v>
      </c>
      <c r="L166" s="77">
        <v>0.94399999999999995</v>
      </c>
      <c r="M166" s="1"/>
    </row>
    <row r="167" spans="1:14">
      <c r="A167" s="143" t="s">
        <v>961</v>
      </c>
      <c r="B167" s="141">
        <v>44</v>
      </c>
      <c r="C167" s="141"/>
      <c r="D167" s="141">
        <v>84</v>
      </c>
      <c r="E167" s="81">
        <f t="shared" ref="E167:F167" si="40">1 - (E168) * (E169) * (E170) * (E171)</f>
        <v>0.39269039134000006</v>
      </c>
      <c r="F167" s="81">
        <f t="shared" si="40"/>
        <v>0.37480633750000003</v>
      </c>
      <c r="G167" s="81">
        <f>1 - (G168) * (G169) * (G170) * (G171)</f>
        <v>0.35656423374000001</v>
      </c>
      <c r="H167" s="81">
        <f t="shared" ref="H167:L167" si="41">1 - (H168) * (H169) * (H170) * (H171)</f>
        <v>0.36573030784000016</v>
      </c>
      <c r="I167" s="82">
        <f t="shared" si="41"/>
        <v>0.30936446464000011</v>
      </c>
      <c r="J167" s="82">
        <f t="shared" si="41"/>
        <v>0.30936446464000011</v>
      </c>
      <c r="K167" s="82">
        <f t="shared" si="41"/>
        <v>0.41885439999999996</v>
      </c>
      <c r="L167" s="82">
        <f t="shared" si="41"/>
        <v>0.37480633750000003</v>
      </c>
      <c r="M167" s="1"/>
    </row>
    <row r="168" spans="1:14">
      <c r="A168" s="79" t="s">
        <v>656</v>
      </c>
      <c r="B168" s="140">
        <f>B167*0.15</f>
        <v>6.6</v>
      </c>
      <c r="C168" s="140">
        <f>(100-D168)/100</f>
        <v>0.87400000000000011</v>
      </c>
      <c r="D168" s="140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0.94399999999999995</v>
      </c>
      <c r="J168" s="77">
        <v>0.94399999999999995</v>
      </c>
      <c r="K168" s="77">
        <v>0.92</v>
      </c>
      <c r="L168" s="77">
        <v>0.93</v>
      </c>
      <c r="M168" s="1"/>
    </row>
    <row r="169" spans="1:14">
      <c r="A169" s="79" t="s">
        <v>657</v>
      </c>
      <c r="B169" s="140">
        <f>B167*0.4</f>
        <v>17.600000000000001</v>
      </c>
      <c r="C169" s="140">
        <f>(100-D169)/100</f>
        <v>0.66400000000000003</v>
      </c>
      <c r="D169" s="140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0.86</v>
      </c>
      <c r="J169" s="77">
        <v>0.86</v>
      </c>
      <c r="K169" s="77">
        <v>0.8</v>
      </c>
      <c r="L169" s="77">
        <v>0.82499999999999996</v>
      </c>
      <c r="M169" s="1"/>
      <c r="N169">
        <v>28</v>
      </c>
    </row>
    <row r="170" spans="1:14">
      <c r="A170" s="79" t="s">
        <v>797</v>
      </c>
      <c r="B170" s="140">
        <f>B167*0.15</f>
        <v>6.6</v>
      </c>
      <c r="C170" s="140">
        <f>(100-D170)/100</f>
        <v>0.87400000000000011</v>
      </c>
      <c r="D170" s="140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0.95799999999999996</v>
      </c>
      <c r="J170" s="77">
        <v>0.95799999999999996</v>
      </c>
      <c r="K170" s="77">
        <v>0.94</v>
      </c>
      <c r="L170" s="77">
        <v>0.94750000000000001</v>
      </c>
      <c r="M170" s="1"/>
      <c r="N170" s="62">
        <f>1-(N169*0.2)/100</f>
        <v>0.94399999999999995</v>
      </c>
    </row>
    <row r="171" spans="1:14">
      <c r="A171" s="79" t="s">
        <v>659</v>
      </c>
      <c r="B171" s="140">
        <f>B167*0.3</f>
        <v>13.2</v>
      </c>
      <c r="C171" s="140">
        <f>(100-D171)/100</f>
        <v>0.748</v>
      </c>
      <c r="D171" s="140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0.88800000000000001</v>
      </c>
      <c r="J171" s="77">
        <v>0.88800000000000001</v>
      </c>
      <c r="K171" s="77">
        <v>0.84</v>
      </c>
      <c r="L171" s="77">
        <v>0.86</v>
      </c>
      <c r="M171" s="1"/>
      <c r="N171" s="62">
        <f>1-(N169*0.5)/100</f>
        <v>0.86</v>
      </c>
    </row>
    <row r="172" spans="1:14">
      <c r="A172" s="143" t="s">
        <v>992</v>
      </c>
      <c r="B172" s="141">
        <v>44</v>
      </c>
      <c r="C172" s="141"/>
      <c r="D172" s="141">
        <v>84</v>
      </c>
      <c r="E172" s="81">
        <f t="shared" ref="E172:F172" si="42">1 - (E173) * (E174) * (E175) * (E176)</f>
        <v>0.39269039134000006</v>
      </c>
      <c r="F172" s="81">
        <f t="shared" si="42"/>
        <v>0.37480633750000003</v>
      </c>
      <c r="G172" s="81">
        <f>1 - (G173) * (G174) * (G175) * (G176)</f>
        <v>0.35656423374000001</v>
      </c>
      <c r="H172" s="81">
        <f t="shared" ref="H172:L172" si="43">1 - (H173) * (H174) * (H175) * (H176)</f>
        <v>0.36573030784000016</v>
      </c>
      <c r="I172" s="82">
        <f t="shared" si="43"/>
        <v>0.37480633750000003</v>
      </c>
      <c r="J172" s="82">
        <f t="shared" si="43"/>
        <v>0.37480633750000003</v>
      </c>
      <c r="K172" s="82">
        <f t="shared" si="43"/>
        <v>0.30936446464000011</v>
      </c>
      <c r="L172" s="82">
        <f t="shared" si="43"/>
        <v>0.41885439999999996</v>
      </c>
      <c r="M172" s="1"/>
      <c r="N172" s="62">
        <f>1-(N169*0.15)/100</f>
        <v>0.95799999999999996</v>
      </c>
    </row>
    <row r="173" spans="1:14">
      <c r="A173" s="79" t="s">
        <v>656</v>
      </c>
      <c r="B173" s="140">
        <f>B172*0.15</f>
        <v>6.6</v>
      </c>
      <c r="C173" s="140">
        <f>(100-D173)/100</f>
        <v>0.87400000000000011</v>
      </c>
      <c r="D173" s="140">
        <f>D172*0.15</f>
        <v>12.6</v>
      </c>
      <c r="E173" s="77">
        <v>0.92599999999999993</v>
      </c>
      <c r="F173" s="77">
        <v>0.92999999999999994</v>
      </c>
      <c r="G173" s="77">
        <v>0.93399999999999994</v>
      </c>
      <c r="H173" s="77">
        <v>0.93199999999999994</v>
      </c>
      <c r="I173" s="77">
        <v>0.93</v>
      </c>
      <c r="J173" s="77">
        <v>0.93</v>
      </c>
      <c r="K173" s="77">
        <v>0.94399999999999995</v>
      </c>
      <c r="L173" s="77">
        <v>0.92</v>
      </c>
      <c r="M173" s="1"/>
      <c r="N173" s="62">
        <f>1-(N169*0.4)/100</f>
        <v>0.88800000000000001</v>
      </c>
    </row>
    <row r="174" spans="1:14">
      <c r="A174" s="79" t="s">
        <v>657</v>
      </c>
      <c r="B174" s="140">
        <f>B172*0.4</f>
        <v>17.600000000000001</v>
      </c>
      <c r="C174" s="140">
        <f>(100-D174)/100</f>
        <v>0.66400000000000003</v>
      </c>
      <c r="D174" s="140">
        <f>D172*0.4</f>
        <v>33.6</v>
      </c>
      <c r="E174" s="77">
        <v>0.81499999999999995</v>
      </c>
      <c r="F174" s="77">
        <v>0.82499999999999996</v>
      </c>
      <c r="G174" s="77">
        <v>0.83499999999999996</v>
      </c>
      <c r="H174" s="77">
        <v>0.83</v>
      </c>
      <c r="I174" s="77">
        <v>0.82499999999999996</v>
      </c>
      <c r="J174" s="77">
        <v>0.82499999999999996</v>
      </c>
      <c r="K174" s="77">
        <v>0.86</v>
      </c>
      <c r="L174" s="77">
        <v>0.8</v>
      </c>
      <c r="M174" s="1"/>
    </row>
    <row r="175" spans="1:14">
      <c r="A175" s="79" t="s">
        <v>797</v>
      </c>
      <c r="B175" s="140">
        <f>B172*0.15</f>
        <v>6.6</v>
      </c>
      <c r="C175" s="140">
        <f>(100-D175)/100</f>
        <v>0.87400000000000011</v>
      </c>
      <c r="D175" s="140">
        <f>D172*0.15</f>
        <v>12.6</v>
      </c>
      <c r="E175" s="77">
        <v>0.94450000000000001</v>
      </c>
      <c r="F175" s="77">
        <v>0.94750000000000001</v>
      </c>
      <c r="G175" s="77">
        <v>0.95050000000000001</v>
      </c>
      <c r="H175" s="77">
        <v>0.94899999999999995</v>
      </c>
      <c r="I175" s="77">
        <v>0.94750000000000001</v>
      </c>
      <c r="J175" s="77">
        <v>0.94750000000000001</v>
      </c>
      <c r="K175" s="77">
        <v>0.95799999999999996</v>
      </c>
      <c r="L175" s="77">
        <v>0.94</v>
      </c>
      <c r="M175" s="1"/>
    </row>
    <row r="176" spans="1:14">
      <c r="A176" s="79" t="s">
        <v>659</v>
      </c>
      <c r="B176" s="140">
        <f>B172*0.3</f>
        <v>13.2</v>
      </c>
      <c r="C176" s="140">
        <f>(100-D176)/100</f>
        <v>0.748</v>
      </c>
      <c r="D176" s="140">
        <f>D172*0.3</f>
        <v>25.2</v>
      </c>
      <c r="E176" s="77">
        <v>0.85199999999999998</v>
      </c>
      <c r="F176" s="77">
        <v>0.86</v>
      </c>
      <c r="G176" s="77">
        <v>0.86799999999999999</v>
      </c>
      <c r="H176" s="77">
        <v>0.86399999999999999</v>
      </c>
      <c r="I176" s="77">
        <v>0.86</v>
      </c>
      <c r="J176" s="77">
        <v>0.86</v>
      </c>
      <c r="K176" s="77">
        <v>0.88800000000000001</v>
      </c>
      <c r="L176" s="77">
        <v>0.84</v>
      </c>
      <c r="M176" s="1"/>
    </row>
    <row r="177" spans="1:13">
      <c r="A177" s="55" t="s">
        <v>852</v>
      </c>
      <c r="B177" s="141">
        <v>44</v>
      </c>
      <c r="C177" s="141"/>
      <c r="D177" s="141">
        <v>84</v>
      </c>
      <c r="E177" s="81">
        <f t="shared" ref="E177:L177" si="44">1 - (E178) * (E179) * (E180) * (E181)</f>
        <v>0.39269039134000006</v>
      </c>
      <c r="F177" s="81">
        <f t="shared" si="44"/>
        <v>0.37480633750000003</v>
      </c>
      <c r="G177" s="81">
        <f t="shared" si="44"/>
        <v>0.35656423374000001</v>
      </c>
      <c r="H177" s="81">
        <f t="shared" si="44"/>
        <v>0.36573030784000016</v>
      </c>
      <c r="I177" s="82">
        <f t="shared" si="44"/>
        <v>0.37480633750000003</v>
      </c>
      <c r="J177" s="82">
        <f t="shared" si="44"/>
        <v>0.37480633750000003</v>
      </c>
      <c r="K177" s="82">
        <f t="shared" si="44"/>
        <v>0.37480633750000003</v>
      </c>
      <c r="L177" s="82">
        <f t="shared" si="44"/>
        <v>0.41885439999999996</v>
      </c>
      <c r="M177" s="1"/>
    </row>
    <row r="178" spans="1:13">
      <c r="A178" s="79" t="s">
        <v>656</v>
      </c>
      <c r="B178" s="140">
        <f>B177*0.15</f>
        <v>6.6</v>
      </c>
      <c r="C178" s="140">
        <f>(100-D178)/100</f>
        <v>0.87400000000000011</v>
      </c>
      <c r="D178" s="140">
        <f>D177*0.15</f>
        <v>12.6</v>
      </c>
      <c r="E178" s="77">
        <v>0.92599999999999993</v>
      </c>
      <c r="F178" s="77">
        <v>0.92999999999999994</v>
      </c>
      <c r="G178" s="77">
        <v>0.93399999999999994</v>
      </c>
      <c r="H178" s="77">
        <v>0.93199999999999994</v>
      </c>
      <c r="I178" s="77">
        <v>0.93</v>
      </c>
      <c r="J178" s="77">
        <v>0.93</v>
      </c>
      <c r="K178" s="77">
        <v>0.93</v>
      </c>
      <c r="L178" s="77">
        <v>0.92</v>
      </c>
      <c r="M178" s="1"/>
    </row>
    <row r="179" spans="1:13">
      <c r="A179" s="79" t="s">
        <v>657</v>
      </c>
      <c r="B179" s="140">
        <f>B177*0.4</f>
        <v>17.600000000000001</v>
      </c>
      <c r="C179" s="140">
        <f>(100-D179)/100</f>
        <v>0.66400000000000003</v>
      </c>
      <c r="D179" s="140">
        <f>D177*0.4</f>
        <v>33.6</v>
      </c>
      <c r="E179" s="77">
        <v>0.81499999999999995</v>
      </c>
      <c r="F179" s="77">
        <v>0.82499999999999996</v>
      </c>
      <c r="G179" s="77">
        <v>0.83499999999999996</v>
      </c>
      <c r="H179" s="77">
        <v>0.83</v>
      </c>
      <c r="I179" s="77">
        <v>0.82499999999999996</v>
      </c>
      <c r="J179" s="77">
        <v>0.82499999999999996</v>
      </c>
      <c r="K179" s="77">
        <v>0.82499999999999996</v>
      </c>
      <c r="L179" s="77">
        <v>0.8</v>
      </c>
      <c r="M179" s="1"/>
    </row>
    <row r="180" spans="1:13">
      <c r="A180" s="79" t="s">
        <v>797</v>
      </c>
      <c r="B180" s="140">
        <f>B177*0.15</f>
        <v>6.6</v>
      </c>
      <c r="C180" s="140">
        <f>(100-D180)/100</f>
        <v>0.87400000000000011</v>
      </c>
      <c r="D180" s="140">
        <f>D177*0.15</f>
        <v>12.6</v>
      </c>
      <c r="E180" s="77">
        <v>0.94450000000000001</v>
      </c>
      <c r="F180" s="77">
        <v>0.94750000000000001</v>
      </c>
      <c r="G180" s="77">
        <v>0.95050000000000001</v>
      </c>
      <c r="H180" s="77">
        <v>0.94899999999999995</v>
      </c>
      <c r="I180" s="77">
        <v>0.94750000000000001</v>
      </c>
      <c r="J180" s="77">
        <v>0.94750000000000001</v>
      </c>
      <c r="K180" s="77">
        <v>0.94750000000000001</v>
      </c>
      <c r="L180" s="77">
        <v>0.94</v>
      </c>
      <c r="M180" s="1"/>
    </row>
    <row r="181" spans="1:13">
      <c r="A181" s="79" t="s">
        <v>659</v>
      </c>
      <c r="B181" s="140">
        <f>B177*0.3</f>
        <v>13.2</v>
      </c>
      <c r="C181" s="140">
        <f>(100-D181)/100</f>
        <v>0.748</v>
      </c>
      <c r="D181" s="140">
        <f>D177*0.3</f>
        <v>25.2</v>
      </c>
      <c r="E181" s="77">
        <v>0.85199999999999998</v>
      </c>
      <c r="F181" s="77">
        <v>0.86</v>
      </c>
      <c r="G181" s="77">
        <v>0.86799999999999999</v>
      </c>
      <c r="H181" s="77">
        <v>0.86399999999999999</v>
      </c>
      <c r="I181" s="77">
        <v>0.86</v>
      </c>
      <c r="J181" s="77">
        <v>0.86</v>
      </c>
      <c r="K181" s="77">
        <v>0.86</v>
      </c>
      <c r="L181" s="77">
        <v>0.84</v>
      </c>
      <c r="M181" s="1"/>
    </row>
    <row r="182" spans="1:13">
      <c r="A182" s="143" t="s">
        <v>695</v>
      </c>
      <c r="B182" s="141">
        <v>42</v>
      </c>
      <c r="C182" s="141"/>
      <c r="D182" s="141">
        <v>82</v>
      </c>
      <c r="E182" s="81">
        <f t="shared" ref="E182:L182" si="45">1 - (E183) * (E184) * (E185) * (E186)</f>
        <v>0.38379285504000005</v>
      </c>
      <c r="F182" s="81">
        <f t="shared" si="45"/>
        <v>0.36573030784000016</v>
      </c>
      <c r="G182" s="81">
        <f>1 - (G183) * (G184) * (G185) * (G186)</f>
        <v>0.34730758144000007</v>
      </c>
      <c r="H182" s="81">
        <f t="shared" si="45"/>
        <v>0.35656423374000001</v>
      </c>
      <c r="I182" s="82">
        <f t="shared" si="45"/>
        <v>0.30936446464000011</v>
      </c>
      <c r="J182" s="82">
        <f t="shared" si="45"/>
        <v>0.30936446464000011</v>
      </c>
      <c r="K182" s="82">
        <f t="shared" si="45"/>
        <v>0.30936446464000011</v>
      </c>
      <c r="L182" s="82">
        <f t="shared" si="45"/>
        <v>0.27992968750000002</v>
      </c>
      <c r="M182" s="1"/>
    </row>
    <row r="183" spans="1:13">
      <c r="A183" s="79" t="s">
        <v>656</v>
      </c>
      <c r="B183" s="140">
        <f>B182*0.15</f>
        <v>6.3</v>
      </c>
      <c r="C183" s="140">
        <f>(100-D183)/100</f>
        <v>0.877</v>
      </c>
      <c r="D183" s="140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0.94399999999999995</v>
      </c>
      <c r="K183" s="77">
        <v>0.94399999999999995</v>
      </c>
      <c r="L183" s="77">
        <v>0.95</v>
      </c>
      <c r="M183" s="1"/>
    </row>
    <row r="184" spans="1:13">
      <c r="A184" s="79" t="s">
        <v>657</v>
      </c>
      <c r="B184" s="140">
        <f>B182*0.4</f>
        <v>16.8</v>
      </c>
      <c r="C184" s="140">
        <f>(100-D184)/100</f>
        <v>0.67199999999999993</v>
      </c>
      <c r="D184" s="140">
        <f>D182*0.4</f>
        <v>32.800000000000004</v>
      </c>
      <c r="E184" s="77">
        <v>0.82000000000000006</v>
      </c>
      <c r="F184" s="77">
        <v>0.83</v>
      </c>
      <c r="G184" s="77">
        <v>0.84</v>
      </c>
      <c r="H184" s="77">
        <v>0.83499999999999996</v>
      </c>
      <c r="I184" s="77">
        <v>0.86</v>
      </c>
      <c r="J184" s="77">
        <v>0.86</v>
      </c>
      <c r="K184" s="77">
        <v>0.86</v>
      </c>
      <c r="L184" s="77">
        <v>0.875</v>
      </c>
      <c r="M184" s="1"/>
    </row>
    <row r="185" spans="1:13">
      <c r="A185" s="79" t="s">
        <v>797</v>
      </c>
      <c r="B185" s="140">
        <f>B182*0.15</f>
        <v>6.3</v>
      </c>
      <c r="C185" s="140">
        <f>(100-D185)/100</f>
        <v>0.877</v>
      </c>
      <c r="D185" s="140">
        <f>D182*0.15</f>
        <v>12.299999999999999</v>
      </c>
      <c r="E185" s="77">
        <v>0.94599999999999995</v>
      </c>
      <c r="F185" s="77">
        <v>0.94899999999999995</v>
      </c>
      <c r="G185" s="77">
        <v>0.95199999999999996</v>
      </c>
      <c r="H185" s="77">
        <v>0.95050000000000001</v>
      </c>
      <c r="I185" s="77">
        <v>0.95799999999999996</v>
      </c>
      <c r="J185" s="77">
        <v>0.95799999999999996</v>
      </c>
      <c r="K185" s="77">
        <v>0.95799999999999996</v>
      </c>
      <c r="L185" s="77">
        <v>0.96250000000000002</v>
      </c>
      <c r="M185" s="1"/>
    </row>
    <row r="186" spans="1:13">
      <c r="A186" s="79" t="s">
        <v>659</v>
      </c>
      <c r="B186" s="140">
        <f>B182*0.3</f>
        <v>12.6</v>
      </c>
      <c r="C186" s="140">
        <f>(100-D186)/100</f>
        <v>0.754</v>
      </c>
      <c r="D186" s="140">
        <f>D182*0.3</f>
        <v>24.599999999999998</v>
      </c>
      <c r="E186" s="77">
        <v>0.85599999999999998</v>
      </c>
      <c r="F186" s="77">
        <v>0.86399999999999999</v>
      </c>
      <c r="G186" s="77">
        <v>0.872</v>
      </c>
      <c r="H186" s="77">
        <v>0.86799999999999999</v>
      </c>
      <c r="I186" s="77">
        <v>0.88800000000000001</v>
      </c>
      <c r="J186" s="77">
        <v>0.88800000000000001</v>
      </c>
      <c r="K186" s="77">
        <v>0.88800000000000001</v>
      </c>
      <c r="L186" s="77">
        <v>0.9</v>
      </c>
      <c r="M186" s="1"/>
    </row>
    <row r="187" spans="1:13">
      <c r="A187" s="143" t="s">
        <v>958</v>
      </c>
      <c r="B187" s="141">
        <v>42</v>
      </c>
      <c r="C187" s="141"/>
      <c r="D187" s="141">
        <v>82</v>
      </c>
      <c r="E187" s="81">
        <f t="shared" ref="E187:F187" si="46">1 - (E188) * (E189) * (E190) * (E191)</f>
        <v>0.38379285504000005</v>
      </c>
      <c r="F187" s="81">
        <f t="shared" si="46"/>
        <v>0.36573030784000016</v>
      </c>
      <c r="G187" s="81">
        <f>1 - (G188) * (G189) * (G190) * (G191)</f>
        <v>0.34730758144000007</v>
      </c>
      <c r="H187" s="81">
        <f t="shared" ref="H187:L187" si="47">1 - (H188) * (H189) * (H190) * (H191)</f>
        <v>0.35656423374000001</v>
      </c>
      <c r="I187" s="82">
        <f t="shared" si="47"/>
        <v>0.37480633750000003</v>
      </c>
      <c r="J187" s="82">
        <f t="shared" si="47"/>
        <v>0.27992968750000002</v>
      </c>
      <c r="K187" s="82">
        <f t="shared" si="47"/>
        <v>0.27992968750000002</v>
      </c>
      <c r="L187" s="82">
        <f t="shared" si="47"/>
        <v>0.30936446464000011</v>
      </c>
      <c r="M187" s="1"/>
    </row>
    <row r="188" spans="1:13">
      <c r="A188" s="79" t="s">
        <v>656</v>
      </c>
      <c r="B188" s="140">
        <f>B187*0.15</f>
        <v>6.3</v>
      </c>
      <c r="C188" s="140">
        <f>(100-D188)/100</f>
        <v>0.877</v>
      </c>
      <c r="D188" s="140">
        <f>D187*0.15</f>
        <v>12.299999999999999</v>
      </c>
      <c r="E188" s="77">
        <v>0.92799999999999994</v>
      </c>
      <c r="F188" s="77">
        <v>0.93199999999999994</v>
      </c>
      <c r="G188" s="77">
        <v>0.93599999999999994</v>
      </c>
      <c r="H188" s="77">
        <v>0.93399999999999994</v>
      </c>
      <c r="I188" s="77">
        <v>0.93</v>
      </c>
      <c r="J188" s="77">
        <v>0.95</v>
      </c>
      <c r="K188" s="77">
        <v>0.95</v>
      </c>
      <c r="L188" s="77">
        <v>0.94399999999999995</v>
      </c>
      <c r="M188" s="1"/>
    </row>
    <row r="189" spans="1:13">
      <c r="A189" s="79" t="s">
        <v>657</v>
      </c>
      <c r="B189" s="140">
        <f>B187*0.4</f>
        <v>16.8</v>
      </c>
      <c r="C189" s="140">
        <f>(100-D189)/100</f>
        <v>0.67199999999999993</v>
      </c>
      <c r="D189" s="140">
        <f>D187*0.4</f>
        <v>32.800000000000004</v>
      </c>
      <c r="E189" s="77">
        <v>0.82000000000000006</v>
      </c>
      <c r="F189" s="77">
        <v>0.83</v>
      </c>
      <c r="G189" s="77">
        <v>0.84</v>
      </c>
      <c r="H189" s="77">
        <v>0.83499999999999996</v>
      </c>
      <c r="I189" s="77">
        <v>0.82499999999999996</v>
      </c>
      <c r="J189" s="77">
        <v>0.875</v>
      </c>
      <c r="K189" s="77">
        <v>0.875</v>
      </c>
      <c r="L189" s="77">
        <v>0.86</v>
      </c>
      <c r="M189" s="1"/>
    </row>
    <row r="190" spans="1:13">
      <c r="A190" s="79" t="s">
        <v>797</v>
      </c>
      <c r="B190" s="140">
        <f>B187*0.15</f>
        <v>6.3</v>
      </c>
      <c r="C190" s="140">
        <f>(100-D190)/100</f>
        <v>0.877</v>
      </c>
      <c r="D190" s="140">
        <f>D187*0.15</f>
        <v>12.299999999999999</v>
      </c>
      <c r="E190" s="77">
        <v>0.94599999999999995</v>
      </c>
      <c r="F190" s="77">
        <v>0.94899999999999995</v>
      </c>
      <c r="G190" s="77">
        <v>0.95199999999999996</v>
      </c>
      <c r="H190" s="77">
        <v>0.95050000000000001</v>
      </c>
      <c r="I190" s="77">
        <v>0.94750000000000001</v>
      </c>
      <c r="J190" s="77">
        <v>0.96250000000000002</v>
      </c>
      <c r="K190" s="77">
        <v>0.96250000000000002</v>
      </c>
      <c r="L190" s="77">
        <v>0.95799999999999996</v>
      </c>
      <c r="M190" s="1"/>
    </row>
    <row r="191" spans="1:13">
      <c r="A191" s="79" t="s">
        <v>659</v>
      </c>
      <c r="B191" s="140">
        <f>B187*0.3</f>
        <v>12.6</v>
      </c>
      <c r="C191" s="140">
        <f>(100-D191)/100</f>
        <v>0.754</v>
      </c>
      <c r="D191" s="140">
        <f>D187*0.3</f>
        <v>24.599999999999998</v>
      </c>
      <c r="E191" s="77">
        <v>0.85599999999999998</v>
      </c>
      <c r="F191" s="77">
        <v>0.86399999999999999</v>
      </c>
      <c r="G191" s="77">
        <v>0.872</v>
      </c>
      <c r="H191" s="77">
        <v>0.86799999999999999</v>
      </c>
      <c r="I191" s="77">
        <v>0.86</v>
      </c>
      <c r="J191" s="77">
        <v>0.9</v>
      </c>
      <c r="K191" s="77">
        <v>0.9</v>
      </c>
      <c r="L191" s="77">
        <v>0.88800000000000001</v>
      </c>
      <c r="M191" s="1"/>
    </row>
    <row r="192" spans="1:13">
      <c r="A192" s="143" t="s">
        <v>776</v>
      </c>
      <c r="B192" s="141">
        <v>42</v>
      </c>
      <c r="C192" s="141"/>
      <c r="D192" s="141">
        <v>82</v>
      </c>
      <c r="E192" s="81">
        <f t="shared" ref="E192:L192" si="48">1 - (E193)</f>
        <v>7.2000000000000064E-2</v>
      </c>
      <c r="F192" s="81">
        <f t="shared" si="48"/>
        <v>6.800000000000006E-2</v>
      </c>
      <c r="G192" s="81">
        <f t="shared" si="48"/>
        <v>6.4000000000000057E-2</v>
      </c>
      <c r="H192" s="81">
        <f t="shared" si="48"/>
        <v>6.6000000000000059E-2</v>
      </c>
      <c r="I192" s="82">
        <f t="shared" si="48"/>
        <v>5.600000000000005E-2</v>
      </c>
      <c r="J192" s="82">
        <f t="shared" si="48"/>
        <v>9.9999999999999978E-2</v>
      </c>
      <c r="K192" s="82">
        <f t="shared" si="48"/>
        <v>5.600000000000005E-2</v>
      </c>
      <c r="L192" s="82">
        <f t="shared" si="48"/>
        <v>5.600000000000005E-2</v>
      </c>
      <c r="M192" s="1"/>
    </row>
    <row r="193" spans="1:14">
      <c r="A193" s="79" t="s">
        <v>656</v>
      </c>
      <c r="B193" s="140">
        <f>B192*0.15</f>
        <v>6.3</v>
      </c>
      <c r="C193" s="140">
        <f>(100-D193)/100</f>
        <v>0.877</v>
      </c>
      <c r="D193" s="140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</v>
      </c>
      <c r="K193" s="77">
        <v>0.94399999999999995</v>
      </c>
      <c r="L193" s="77">
        <v>0.94399999999999995</v>
      </c>
      <c r="M193" s="1"/>
    </row>
    <row r="194" spans="1:14">
      <c r="A194" s="143" t="s">
        <v>859</v>
      </c>
      <c r="B194" s="141">
        <v>42</v>
      </c>
      <c r="C194" s="141"/>
      <c r="D194" s="141">
        <v>82</v>
      </c>
      <c r="E194" s="81">
        <f t="shared" ref="E194:L194" si="49">1 - (E195)</f>
        <v>7.2000000000000064E-2</v>
      </c>
      <c r="F194" s="81">
        <f t="shared" si="49"/>
        <v>6.800000000000006E-2</v>
      </c>
      <c r="G194" s="81">
        <f t="shared" si="49"/>
        <v>6.4000000000000057E-2</v>
      </c>
      <c r="H194" s="81">
        <f t="shared" si="49"/>
        <v>6.6000000000000059E-2</v>
      </c>
      <c r="I194" s="82">
        <f t="shared" si="49"/>
        <v>5.600000000000005E-2</v>
      </c>
      <c r="J194" s="82">
        <f t="shared" si="49"/>
        <v>9.9999999999999978E-2</v>
      </c>
      <c r="K194" s="82">
        <f t="shared" si="49"/>
        <v>5.600000000000005E-2</v>
      </c>
      <c r="L194" s="82">
        <f t="shared" si="49"/>
        <v>5.600000000000005E-2</v>
      </c>
      <c r="M194" s="1"/>
    </row>
    <row r="195" spans="1:14">
      <c r="A195" s="79" t="s">
        <v>656</v>
      </c>
      <c r="B195" s="140">
        <f>B194*0.15</f>
        <v>6.3</v>
      </c>
      <c r="C195" s="140">
        <f>(100-D195)/100</f>
        <v>0.877</v>
      </c>
      <c r="D195" s="140">
        <f>D194*0.15</f>
        <v>12.299999999999999</v>
      </c>
      <c r="E195" s="77">
        <v>0.92799999999999994</v>
      </c>
      <c r="F195" s="77">
        <v>0.93199999999999994</v>
      </c>
      <c r="G195" s="77">
        <v>0.93599999999999994</v>
      </c>
      <c r="H195" s="77">
        <v>0.93399999999999994</v>
      </c>
      <c r="I195" s="77">
        <v>0.94399999999999995</v>
      </c>
      <c r="J195" s="77">
        <v>0.9</v>
      </c>
      <c r="K195" s="77">
        <v>0.94399999999999995</v>
      </c>
      <c r="L195" s="77">
        <v>0.94399999999999995</v>
      </c>
      <c r="M195" s="1"/>
    </row>
    <row r="196" spans="1:14">
      <c r="A196" s="143" t="s">
        <v>861</v>
      </c>
      <c r="B196" s="141">
        <v>42</v>
      </c>
      <c r="C196" s="141"/>
      <c r="D196" s="141">
        <v>82</v>
      </c>
      <c r="E196" s="81">
        <f t="shared" ref="E196:L196" si="50">1 - (E197)</f>
        <v>7.2000000000000064E-2</v>
      </c>
      <c r="F196" s="81">
        <f t="shared" si="50"/>
        <v>6.800000000000006E-2</v>
      </c>
      <c r="G196" s="81">
        <f t="shared" si="50"/>
        <v>6.4000000000000057E-2</v>
      </c>
      <c r="H196" s="81">
        <f t="shared" si="50"/>
        <v>6.6000000000000059E-2</v>
      </c>
      <c r="I196" s="82">
        <f t="shared" si="50"/>
        <v>5.600000000000005E-2</v>
      </c>
      <c r="J196" s="82">
        <f t="shared" si="50"/>
        <v>5.600000000000005E-2</v>
      </c>
      <c r="K196" s="82">
        <f t="shared" si="50"/>
        <v>3.0000000000000027E-2</v>
      </c>
      <c r="L196" s="82">
        <f t="shared" si="50"/>
        <v>5.600000000000005E-2</v>
      </c>
      <c r="M196" s="1"/>
    </row>
    <row r="197" spans="1:14">
      <c r="A197" s="79" t="s">
        <v>656</v>
      </c>
      <c r="B197" s="140">
        <f>B196*0.15</f>
        <v>6.3</v>
      </c>
      <c r="C197" s="140">
        <f>(100-D197)/100</f>
        <v>0.877</v>
      </c>
      <c r="D197" s="140">
        <f>D196*0.15</f>
        <v>12.299999999999999</v>
      </c>
      <c r="E197" s="77">
        <v>0.92799999999999994</v>
      </c>
      <c r="F197" s="77">
        <v>0.93199999999999994</v>
      </c>
      <c r="G197" s="77">
        <v>0.93599999999999994</v>
      </c>
      <c r="H197" s="77">
        <v>0.93399999999999994</v>
      </c>
      <c r="I197" s="77">
        <v>0.94399999999999995</v>
      </c>
      <c r="J197" s="77">
        <v>0.94399999999999995</v>
      </c>
      <c r="K197" s="77">
        <v>0.97</v>
      </c>
      <c r="L197" s="77">
        <v>0.94399999999999995</v>
      </c>
      <c r="M197" s="1"/>
    </row>
    <row r="198" spans="1:14">
      <c r="A198" s="143" t="s">
        <v>968</v>
      </c>
      <c r="B198" s="141">
        <v>42</v>
      </c>
      <c r="C198" s="141"/>
      <c r="D198" s="141">
        <v>82</v>
      </c>
      <c r="E198" s="81">
        <f t="shared" ref="E198:L202" si="51">1 - (E199)</f>
        <v>7.2000000000000064E-2</v>
      </c>
      <c r="F198" s="81">
        <f t="shared" si="51"/>
        <v>6.800000000000006E-2</v>
      </c>
      <c r="G198" s="81">
        <f t="shared" si="51"/>
        <v>6.4000000000000057E-2</v>
      </c>
      <c r="H198" s="81">
        <f t="shared" si="51"/>
        <v>6.6000000000000059E-2</v>
      </c>
      <c r="I198" s="82">
        <f t="shared" si="51"/>
        <v>5.600000000000005E-2</v>
      </c>
      <c r="J198" s="82">
        <f t="shared" si="51"/>
        <v>5.600000000000005E-2</v>
      </c>
      <c r="K198" s="82">
        <f t="shared" si="51"/>
        <v>5.600000000000005E-2</v>
      </c>
      <c r="L198" s="82">
        <f t="shared" si="51"/>
        <v>5.600000000000005E-2</v>
      </c>
      <c r="M198" s="1"/>
    </row>
    <row r="199" spans="1:14">
      <c r="A199" s="79" t="s">
        <v>656</v>
      </c>
      <c r="B199" s="140">
        <f>B198*0.15</f>
        <v>6.3</v>
      </c>
      <c r="C199" s="140">
        <f>(100-D199)/100</f>
        <v>0.877</v>
      </c>
      <c r="D199" s="140">
        <f>D198*0.15</f>
        <v>12.299999999999999</v>
      </c>
      <c r="E199" s="77">
        <v>0.92799999999999994</v>
      </c>
      <c r="F199" s="77">
        <v>0.93199999999999994</v>
      </c>
      <c r="G199" s="77">
        <v>0.93599999999999994</v>
      </c>
      <c r="H199" s="77">
        <v>0.93399999999999994</v>
      </c>
      <c r="I199" s="77">
        <v>0.94399999999999995</v>
      </c>
      <c r="J199" s="77">
        <v>0.94399999999999995</v>
      </c>
      <c r="K199" s="77">
        <v>0.94399999999999995</v>
      </c>
      <c r="L199" s="77">
        <v>0.94399999999999995</v>
      </c>
      <c r="M199" s="1"/>
    </row>
    <row r="200" spans="1:14">
      <c r="A200" s="143" t="s">
        <v>969</v>
      </c>
      <c r="B200" s="141">
        <v>42</v>
      </c>
      <c r="C200" s="141"/>
      <c r="D200" s="141">
        <v>82</v>
      </c>
      <c r="E200" s="81">
        <f t="shared" si="51"/>
        <v>7.2000000000000064E-2</v>
      </c>
      <c r="F200" s="81">
        <f t="shared" si="51"/>
        <v>6.800000000000006E-2</v>
      </c>
      <c r="G200" s="81">
        <f t="shared" si="51"/>
        <v>6.4000000000000057E-2</v>
      </c>
      <c r="H200" s="81">
        <f t="shared" si="51"/>
        <v>6.6000000000000059E-2</v>
      </c>
      <c r="I200" s="82">
        <f t="shared" si="51"/>
        <v>5.600000000000005E-2</v>
      </c>
      <c r="J200" s="82">
        <f t="shared" si="51"/>
        <v>5.600000000000005E-2</v>
      </c>
      <c r="K200" s="82">
        <f t="shared" si="51"/>
        <v>5.600000000000005E-2</v>
      </c>
      <c r="L200" s="82">
        <f t="shared" si="51"/>
        <v>5.600000000000005E-2</v>
      </c>
      <c r="M200" s="1"/>
    </row>
    <row r="201" spans="1:14">
      <c r="A201" s="79" t="s">
        <v>656</v>
      </c>
      <c r="B201" s="140">
        <f>B200*0.15</f>
        <v>6.3</v>
      </c>
      <c r="C201" s="140">
        <f>(100-D201)/100</f>
        <v>0.877</v>
      </c>
      <c r="D201" s="140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0.94399999999999995</v>
      </c>
      <c r="M201" s="1"/>
      <c r="N201">
        <v>25</v>
      </c>
    </row>
    <row r="202" spans="1:14">
      <c r="A202" s="143" t="s">
        <v>970</v>
      </c>
      <c r="B202" s="141">
        <v>42</v>
      </c>
      <c r="C202" s="141"/>
      <c r="D202" s="141">
        <v>82</v>
      </c>
      <c r="E202" s="81">
        <f t="shared" si="51"/>
        <v>7.2000000000000064E-2</v>
      </c>
      <c r="F202" s="81">
        <f t="shared" si="51"/>
        <v>6.800000000000006E-2</v>
      </c>
      <c r="G202" s="81">
        <f t="shared" si="51"/>
        <v>6.4000000000000057E-2</v>
      </c>
      <c r="H202" s="81">
        <f t="shared" si="51"/>
        <v>6.6000000000000059E-2</v>
      </c>
      <c r="I202" s="82">
        <f t="shared" si="51"/>
        <v>5.600000000000005E-2</v>
      </c>
      <c r="J202" s="82">
        <f t="shared" si="51"/>
        <v>5.600000000000005E-2</v>
      </c>
      <c r="K202" s="82">
        <f t="shared" si="51"/>
        <v>5.600000000000005E-2</v>
      </c>
      <c r="L202" s="82">
        <f t="shared" si="51"/>
        <v>5.600000000000005E-2</v>
      </c>
      <c r="M202" s="1"/>
      <c r="N202" s="62">
        <f>1-(N201*0.2)/100</f>
        <v>0.95</v>
      </c>
    </row>
    <row r="203" spans="1:14">
      <c r="A203" s="79" t="s">
        <v>656</v>
      </c>
      <c r="B203" s="140">
        <f>B202*0.15</f>
        <v>6.3</v>
      </c>
      <c r="C203" s="140">
        <f>(100-D203)/100</f>
        <v>0.877</v>
      </c>
      <c r="D203" s="140">
        <f>D202*0.15</f>
        <v>12.299999999999999</v>
      </c>
      <c r="E203" s="77">
        <v>0.92799999999999994</v>
      </c>
      <c r="F203" s="77">
        <v>0.93199999999999994</v>
      </c>
      <c r="G203" s="77">
        <v>0.93599999999999994</v>
      </c>
      <c r="H203" s="77">
        <v>0.93399999999999994</v>
      </c>
      <c r="I203" s="77">
        <v>0.94399999999999995</v>
      </c>
      <c r="J203" s="77">
        <v>0.94399999999999995</v>
      </c>
      <c r="K203" s="77">
        <v>0.94399999999999995</v>
      </c>
      <c r="L203" s="77">
        <v>0.94399999999999995</v>
      </c>
      <c r="M203" s="1"/>
      <c r="N203" s="62">
        <f>1-(N201*0.5)/100</f>
        <v>0.875</v>
      </c>
    </row>
    <row r="204" spans="1:14">
      <c r="A204" s="55" t="s">
        <v>696</v>
      </c>
      <c r="B204" s="141">
        <v>40</v>
      </c>
      <c r="C204" s="141"/>
      <c r="D204" s="141">
        <v>80</v>
      </c>
      <c r="E204" s="81">
        <f t="shared" ref="E204:L204" si="52">1 - (E205) * (E206) * (E207) * (E208)</f>
        <v>0.37480633750000003</v>
      </c>
      <c r="F204" s="81">
        <f t="shared" si="52"/>
        <v>0.35656423374000001</v>
      </c>
      <c r="G204" s="81">
        <f>1 - (G205) * (G206) * (G207) * (G208)</f>
        <v>0.33795981574000011</v>
      </c>
      <c r="H204" s="81">
        <f>1 - (H205) * (H206) * (H207) * (H208)</f>
        <v>0.34730758144000007</v>
      </c>
      <c r="I204" s="82">
        <f t="shared" si="52"/>
        <v>0.41885439999999996</v>
      </c>
      <c r="J204" s="82">
        <f t="shared" si="52"/>
        <v>0.27992968750000002</v>
      </c>
      <c r="K204" s="82">
        <f t="shared" si="52"/>
        <v>0.27992968750000002</v>
      </c>
      <c r="L204" s="82">
        <f t="shared" si="52"/>
        <v>0.41885439999999996</v>
      </c>
      <c r="M204" s="1"/>
      <c r="N204" s="62">
        <f>1-(N201*0.15)/100</f>
        <v>0.96250000000000002</v>
      </c>
    </row>
    <row r="205" spans="1:14">
      <c r="A205" s="79" t="s">
        <v>656</v>
      </c>
      <c r="B205" s="140">
        <f>B204*0.15</f>
        <v>6</v>
      </c>
      <c r="C205" s="140">
        <f>(100-D205)/100</f>
        <v>0.88</v>
      </c>
      <c r="D205" s="140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0.92</v>
      </c>
      <c r="J205" s="77">
        <v>0.95</v>
      </c>
      <c r="K205" s="77">
        <v>0.95</v>
      </c>
      <c r="L205" s="77">
        <v>0.92</v>
      </c>
      <c r="N205" s="62">
        <f>1-(N201*0.4)/100</f>
        <v>0.9</v>
      </c>
    </row>
    <row r="206" spans="1:14">
      <c r="A206" s="79" t="s">
        <v>657</v>
      </c>
      <c r="B206" s="140">
        <f>B204*0.4</f>
        <v>16</v>
      </c>
      <c r="C206" s="140">
        <f>(100-D206)/100</f>
        <v>0.68</v>
      </c>
      <c r="D206" s="140">
        <f>D204*0.4</f>
        <v>32</v>
      </c>
      <c r="E206" s="77">
        <v>0.82499999999999996</v>
      </c>
      <c r="F206" s="77">
        <v>0.83499999999999996</v>
      </c>
      <c r="G206" s="77">
        <v>0.84499999999999997</v>
      </c>
      <c r="H206" s="77">
        <v>0.84</v>
      </c>
      <c r="I206" s="77">
        <v>0.8</v>
      </c>
      <c r="J206" s="77">
        <v>0.875</v>
      </c>
      <c r="K206" s="77">
        <v>0.875</v>
      </c>
      <c r="L206" s="77">
        <v>0.8</v>
      </c>
    </row>
    <row r="207" spans="1:14">
      <c r="A207" s="79" t="s">
        <v>797</v>
      </c>
      <c r="B207" s="140">
        <f>B204*0.15</f>
        <v>6</v>
      </c>
      <c r="C207" s="140">
        <f>(100-D207)/100</f>
        <v>0.88</v>
      </c>
      <c r="D207" s="140">
        <f>D204*0.15</f>
        <v>12</v>
      </c>
      <c r="E207" s="77">
        <v>0.94750000000000001</v>
      </c>
      <c r="F207" s="77">
        <v>0.95050000000000001</v>
      </c>
      <c r="G207" s="77">
        <v>0.95350000000000001</v>
      </c>
      <c r="H207" s="77">
        <v>0.95199999999999996</v>
      </c>
      <c r="I207" s="77">
        <v>0.94</v>
      </c>
      <c r="J207" s="77">
        <v>0.96250000000000002</v>
      </c>
      <c r="K207" s="77">
        <v>0.96250000000000002</v>
      </c>
      <c r="L207" s="77">
        <v>0.94</v>
      </c>
    </row>
    <row r="208" spans="1:14">
      <c r="A208" s="79" t="s">
        <v>659</v>
      </c>
      <c r="B208" s="140">
        <f>B204*0.3</f>
        <v>12</v>
      </c>
      <c r="C208" s="140">
        <f>(100-D208)/100</f>
        <v>0.76</v>
      </c>
      <c r="D208" s="140">
        <f>D204*0.3</f>
        <v>24</v>
      </c>
      <c r="E208" s="77">
        <v>0.86</v>
      </c>
      <c r="F208" s="77">
        <v>0.86799999999999999</v>
      </c>
      <c r="G208" s="77">
        <v>0.876</v>
      </c>
      <c r="H208" s="77">
        <v>0.872</v>
      </c>
      <c r="I208" s="77">
        <v>0.84</v>
      </c>
      <c r="J208" s="77">
        <v>0.9</v>
      </c>
      <c r="K208" s="77">
        <v>0.9</v>
      </c>
      <c r="L208" s="77">
        <v>0.84</v>
      </c>
    </row>
    <row r="209" spans="1:13">
      <c r="A209" s="55" t="s">
        <v>844</v>
      </c>
      <c r="B209" s="141">
        <v>40</v>
      </c>
      <c r="C209" s="141"/>
      <c r="D209" s="141">
        <v>80</v>
      </c>
      <c r="E209" s="81">
        <f t="shared" ref="E209:L209" si="53">1 - (E210) * (E211) * (E212) * (E213)</f>
        <v>0.37480633750000003</v>
      </c>
      <c r="F209" s="81">
        <f t="shared" si="53"/>
        <v>0.35656423374000001</v>
      </c>
      <c r="G209" s="81">
        <f t="shared" si="53"/>
        <v>0.33795981574000011</v>
      </c>
      <c r="H209" s="81">
        <f t="shared" si="53"/>
        <v>0.34730758144000007</v>
      </c>
      <c r="I209" s="82">
        <f t="shared" si="53"/>
        <v>0.37480633750000003</v>
      </c>
      <c r="J209" s="82">
        <f t="shared" si="53"/>
        <v>0.30936446464000011</v>
      </c>
      <c r="K209" s="82">
        <f t="shared" si="53"/>
        <v>0.50049999999999994</v>
      </c>
      <c r="L209" s="82">
        <f t="shared" si="53"/>
        <v>0.27992968750000002</v>
      </c>
    </row>
    <row r="210" spans="1:13">
      <c r="A210" s="79" t="s">
        <v>656</v>
      </c>
      <c r="B210" s="140">
        <f>B209*0.15</f>
        <v>6</v>
      </c>
      <c r="C210" s="140">
        <f>(100-D210)/100</f>
        <v>0.88</v>
      </c>
      <c r="D210" s="140">
        <f>D209*0.15</f>
        <v>12</v>
      </c>
      <c r="E210" s="77">
        <v>0.92999999999999994</v>
      </c>
      <c r="F210" s="77">
        <v>0.93399999999999994</v>
      </c>
      <c r="G210" s="77">
        <v>0.93799999999999994</v>
      </c>
      <c r="H210" s="77">
        <v>0.93599999999999994</v>
      </c>
      <c r="I210" s="77">
        <v>0.93</v>
      </c>
      <c r="J210" s="77">
        <v>0.94399999999999995</v>
      </c>
      <c r="K210" s="77">
        <v>0.9</v>
      </c>
      <c r="L210" s="77">
        <v>0.95</v>
      </c>
    </row>
    <row r="211" spans="1:13">
      <c r="A211" s="79" t="s">
        <v>657</v>
      </c>
      <c r="B211" s="140">
        <f>B209*0.4</f>
        <v>16</v>
      </c>
      <c r="C211" s="140">
        <f>(100-D211)/100</f>
        <v>0.68</v>
      </c>
      <c r="D211" s="140">
        <f>D209*0.4</f>
        <v>32</v>
      </c>
      <c r="E211" s="77">
        <v>0.82499999999999996</v>
      </c>
      <c r="F211" s="77">
        <v>0.83499999999999996</v>
      </c>
      <c r="G211" s="77">
        <v>0.84499999999999997</v>
      </c>
      <c r="H211" s="77">
        <v>0.84</v>
      </c>
      <c r="I211" s="77">
        <v>0.82499999999999996</v>
      </c>
      <c r="J211" s="77">
        <v>0.86</v>
      </c>
      <c r="K211" s="77">
        <v>0.75</v>
      </c>
      <c r="L211" s="77">
        <v>0.875</v>
      </c>
    </row>
    <row r="212" spans="1:13">
      <c r="A212" s="79" t="s">
        <v>797</v>
      </c>
      <c r="B212" s="140">
        <f>B209*0.15</f>
        <v>6</v>
      </c>
      <c r="C212" s="140">
        <f>(100-D212)/100</f>
        <v>0.88</v>
      </c>
      <c r="D212" s="140">
        <f>D209*0.15</f>
        <v>12</v>
      </c>
      <c r="E212" s="77">
        <v>0.94750000000000001</v>
      </c>
      <c r="F212" s="77">
        <v>0.95050000000000001</v>
      </c>
      <c r="G212" s="77">
        <v>0.95350000000000001</v>
      </c>
      <c r="H212" s="77">
        <v>0.95199999999999996</v>
      </c>
      <c r="I212" s="77">
        <v>0.94750000000000001</v>
      </c>
      <c r="J212" s="77">
        <v>0.95799999999999996</v>
      </c>
      <c r="K212" s="77">
        <v>0.92500000000000004</v>
      </c>
      <c r="L212" s="77">
        <v>0.96250000000000002</v>
      </c>
    </row>
    <row r="213" spans="1:13">
      <c r="A213" s="79" t="s">
        <v>659</v>
      </c>
      <c r="B213" s="140">
        <f>B209*0.3</f>
        <v>12</v>
      </c>
      <c r="C213" s="140">
        <f>(100-D213)/100</f>
        <v>0.76</v>
      </c>
      <c r="D213" s="140">
        <f>D209*0.3</f>
        <v>24</v>
      </c>
      <c r="E213" s="77">
        <v>0.86</v>
      </c>
      <c r="F213" s="77">
        <v>0.86799999999999999</v>
      </c>
      <c r="G213" s="77">
        <v>0.876</v>
      </c>
      <c r="H213" s="77">
        <v>0.872</v>
      </c>
      <c r="I213" s="77">
        <v>0.86</v>
      </c>
      <c r="J213" s="77">
        <v>0.88800000000000001</v>
      </c>
      <c r="K213" s="77">
        <v>0.8</v>
      </c>
      <c r="L213" s="77">
        <v>0.9</v>
      </c>
    </row>
    <row r="214" spans="1:13">
      <c r="A214" s="55" t="s">
        <v>956</v>
      </c>
      <c r="B214" s="141">
        <v>40</v>
      </c>
      <c r="C214" s="141"/>
      <c r="D214" s="141">
        <v>80</v>
      </c>
      <c r="E214" s="81">
        <f t="shared" ref="E214:L214" si="54">1 - (E215)</f>
        <v>7.0000000000000062E-2</v>
      </c>
      <c r="F214" s="81">
        <f t="shared" si="54"/>
        <v>6.6000000000000059E-2</v>
      </c>
      <c r="G214" s="81">
        <f t="shared" si="54"/>
        <v>6.2000000000000055E-2</v>
      </c>
      <c r="H214" s="81">
        <f t="shared" si="54"/>
        <v>6.4000000000000057E-2</v>
      </c>
      <c r="I214" s="82">
        <f t="shared" si="54"/>
        <v>6.9999999999999951E-2</v>
      </c>
      <c r="J214" s="82">
        <f t="shared" si="54"/>
        <v>5.600000000000005E-2</v>
      </c>
      <c r="K214" s="82">
        <f t="shared" si="54"/>
        <v>9.9999999999999978E-2</v>
      </c>
      <c r="L214" s="82">
        <f t="shared" si="54"/>
        <v>5.0000000000000044E-2</v>
      </c>
      <c r="M214" s="1"/>
    </row>
    <row r="215" spans="1:13">
      <c r="A215" s="79" t="s">
        <v>656</v>
      </c>
      <c r="B215" s="140">
        <f>B214*0.15</f>
        <v>6</v>
      </c>
      <c r="C215" s="140">
        <f>(100-D215)/100</f>
        <v>0.88</v>
      </c>
      <c r="D215" s="140">
        <f>D214*0.15</f>
        <v>12</v>
      </c>
      <c r="E215" s="77">
        <v>0.92999999999999994</v>
      </c>
      <c r="F215" s="77">
        <v>0.93399999999999994</v>
      </c>
      <c r="G215" s="77">
        <v>0.93799999999999994</v>
      </c>
      <c r="H215" s="77">
        <v>0.93599999999999994</v>
      </c>
      <c r="I215" s="77">
        <v>0.93</v>
      </c>
      <c r="J215" s="77">
        <v>0.94399999999999995</v>
      </c>
      <c r="K215" s="77">
        <v>0.9</v>
      </c>
      <c r="L215" s="77">
        <v>0.95</v>
      </c>
    </row>
    <row r="216" spans="1:13">
      <c r="A216" s="55" t="s">
        <v>790</v>
      </c>
      <c r="B216" s="141">
        <v>40</v>
      </c>
      <c r="C216" s="141"/>
      <c r="D216" s="141">
        <v>80</v>
      </c>
      <c r="E216" s="81">
        <f t="shared" ref="E216:L216" si="55">1 - (E217)</f>
        <v>7.0000000000000062E-2</v>
      </c>
      <c r="F216" s="81">
        <f t="shared" si="55"/>
        <v>6.6000000000000059E-2</v>
      </c>
      <c r="G216" s="81">
        <f t="shared" si="55"/>
        <v>6.2000000000000055E-2</v>
      </c>
      <c r="H216" s="81">
        <f t="shared" si="55"/>
        <v>6.4000000000000057E-2</v>
      </c>
      <c r="I216" s="82">
        <f t="shared" si="55"/>
        <v>6.9999999999999951E-2</v>
      </c>
      <c r="J216" s="82">
        <f t="shared" si="55"/>
        <v>6.9999999999999951E-2</v>
      </c>
      <c r="K216" s="82">
        <f t="shared" si="55"/>
        <v>6.9999999999999951E-2</v>
      </c>
      <c r="L216" s="82">
        <f t="shared" si="55"/>
        <v>9.9999999999999978E-2</v>
      </c>
    </row>
    <row r="217" spans="1:13">
      <c r="A217" s="79" t="s">
        <v>656</v>
      </c>
      <c r="B217" s="140">
        <f>B216*0.15</f>
        <v>6</v>
      </c>
      <c r="C217" s="140">
        <f>(100-D217)/100</f>
        <v>0.88</v>
      </c>
      <c r="D217" s="140">
        <f>D216*0.15</f>
        <v>12</v>
      </c>
      <c r="E217" s="77">
        <v>0.92999999999999994</v>
      </c>
      <c r="F217" s="77">
        <v>0.93399999999999994</v>
      </c>
      <c r="G217" s="77">
        <v>0.93799999999999994</v>
      </c>
      <c r="H217" s="77">
        <v>0.93599999999999994</v>
      </c>
      <c r="I217" s="77">
        <v>0.93</v>
      </c>
      <c r="J217" s="77">
        <v>0.93</v>
      </c>
      <c r="K217" s="77">
        <v>0.93</v>
      </c>
      <c r="L217" s="77">
        <v>0.9</v>
      </c>
    </row>
    <row r="218" spans="1:13">
      <c r="A218" s="55" t="s">
        <v>858</v>
      </c>
      <c r="B218" s="141">
        <v>40</v>
      </c>
      <c r="C218" s="141"/>
      <c r="D218" s="141">
        <v>80</v>
      </c>
      <c r="E218" s="81">
        <f t="shared" ref="E218:L218" si="56">1 - (E219)</f>
        <v>7.0000000000000062E-2</v>
      </c>
      <c r="F218" s="81">
        <f t="shared" si="56"/>
        <v>6.6000000000000059E-2</v>
      </c>
      <c r="G218" s="81">
        <f t="shared" si="56"/>
        <v>6.2000000000000055E-2</v>
      </c>
      <c r="H218" s="81">
        <f t="shared" si="56"/>
        <v>6.4000000000000057E-2</v>
      </c>
      <c r="I218" s="82">
        <f t="shared" si="56"/>
        <v>6.9999999999999951E-2</v>
      </c>
      <c r="J218" s="82">
        <f t="shared" si="56"/>
        <v>6.9999999999999951E-2</v>
      </c>
      <c r="K218" s="82">
        <f t="shared" si="56"/>
        <v>6.9999999999999951E-2</v>
      </c>
      <c r="L218" s="82">
        <f t="shared" si="56"/>
        <v>6.9999999999999951E-2</v>
      </c>
    </row>
    <row r="219" spans="1:13">
      <c r="A219" s="79" t="s">
        <v>656</v>
      </c>
      <c r="B219" s="140">
        <f>B218*0.15</f>
        <v>6</v>
      </c>
      <c r="C219" s="140">
        <f>(100-D219)/100</f>
        <v>0.88</v>
      </c>
      <c r="D219" s="140">
        <f>D218*0.15</f>
        <v>12</v>
      </c>
      <c r="E219" s="77">
        <v>0.92999999999999994</v>
      </c>
      <c r="F219" s="77">
        <v>0.93399999999999994</v>
      </c>
      <c r="G219" s="77">
        <v>0.93799999999999994</v>
      </c>
      <c r="H219" s="77">
        <v>0.93599999999999994</v>
      </c>
      <c r="I219" s="77">
        <v>0.93</v>
      </c>
      <c r="J219" s="77">
        <v>0.93</v>
      </c>
      <c r="K219" s="77">
        <v>0.93</v>
      </c>
      <c r="L219" s="77">
        <v>0.93</v>
      </c>
      <c r="M219" s="1"/>
    </row>
    <row r="220" spans="1:13">
      <c r="A220" s="55" t="s">
        <v>975</v>
      </c>
      <c r="B220" s="141">
        <v>40</v>
      </c>
      <c r="C220" s="141"/>
      <c r="D220" s="141">
        <v>80</v>
      </c>
      <c r="E220" s="81">
        <f t="shared" ref="E220:L222" si="57">1 - (E221)</f>
        <v>7.0000000000000062E-2</v>
      </c>
      <c r="F220" s="81">
        <f t="shared" si="57"/>
        <v>6.6000000000000059E-2</v>
      </c>
      <c r="G220" s="81">
        <f t="shared" si="57"/>
        <v>6.2000000000000055E-2</v>
      </c>
      <c r="H220" s="81">
        <f t="shared" si="57"/>
        <v>6.4000000000000057E-2</v>
      </c>
      <c r="I220" s="82">
        <f t="shared" si="57"/>
        <v>6.9999999999999951E-2</v>
      </c>
      <c r="J220" s="82">
        <f t="shared" si="57"/>
        <v>9.9999999999999978E-2</v>
      </c>
      <c r="K220" s="82">
        <f t="shared" si="57"/>
        <v>5.600000000000005E-2</v>
      </c>
      <c r="L220" s="82">
        <f t="shared" si="57"/>
        <v>6.9999999999999951E-2</v>
      </c>
      <c r="M220" s="1"/>
    </row>
    <row r="221" spans="1:13">
      <c r="A221" s="79" t="s">
        <v>656</v>
      </c>
      <c r="B221" s="140">
        <f>B220*0.15</f>
        <v>6</v>
      </c>
      <c r="C221" s="140">
        <f>(100-D221)/100</f>
        <v>0.88</v>
      </c>
      <c r="D221" s="140">
        <f>D220*0.15</f>
        <v>12</v>
      </c>
      <c r="E221" s="77">
        <v>0.92999999999999994</v>
      </c>
      <c r="F221" s="77">
        <v>0.93399999999999994</v>
      </c>
      <c r="G221" s="77">
        <v>0.93799999999999994</v>
      </c>
      <c r="H221" s="77">
        <v>0.93599999999999994</v>
      </c>
      <c r="I221" s="77">
        <v>0.93</v>
      </c>
      <c r="J221" s="77">
        <v>0.9</v>
      </c>
      <c r="K221" s="77">
        <v>0.94399999999999995</v>
      </c>
      <c r="L221" s="77">
        <v>0.93</v>
      </c>
      <c r="M221" s="1"/>
    </row>
    <row r="222" spans="1:13">
      <c r="A222" s="55" t="s">
        <v>976</v>
      </c>
      <c r="B222" s="141">
        <v>40</v>
      </c>
      <c r="C222" s="141"/>
      <c r="D222" s="141">
        <v>80</v>
      </c>
      <c r="E222" s="81">
        <f t="shared" si="57"/>
        <v>7.0000000000000062E-2</v>
      </c>
      <c r="F222" s="81">
        <f t="shared" si="57"/>
        <v>6.6000000000000059E-2</v>
      </c>
      <c r="G222" s="81">
        <f t="shared" si="57"/>
        <v>6.2000000000000055E-2</v>
      </c>
      <c r="H222" s="81">
        <f t="shared" si="57"/>
        <v>6.4000000000000057E-2</v>
      </c>
      <c r="I222" s="82">
        <f t="shared" si="57"/>
        <v>6.9999999999999951E-2</v>
      </c>
      <c r="J222" s="82">
        <f t="shared" si="57"/>
        <v>6.9999999999999951E-2</v>
      </c>
      <c r="K222" s="82">
        <f t="shared" si="57"/>
        <v>5.600000000000005E-2</v>
      </c>
      <c r="L222" s="82">
        <f t="shared" si="57"/>
        <v>9.9999999999999978E-2</v>
      </c>
      <c r="M222" s="1"/>
    </row>
    <row r="223" spans="1:13">
      <c r="A223" s="79" t="s">
        <v>656</v>
      </c>
      <c r="B223" s="140">
        <f>B222*0.15</f>
        <v>6</v>
      </c>
      <c r="C223" s="140">
        <f>(100-D223)/100</f>
        <v>0.88</v>
      </c>
      <c r="D223" s="140">
        <f>D222*0.15</f>
        <v>12</v>
      </c>
      <c r="E223" s="77">
        <v>0.92999999999999994</v>
      </c>
      <c r="F223" s="77">
        <v>0.93399999999999994</v>
      </c>
      <c r="G223" s="77">
        <v>0.93799999999999994</v>
      </c>
      <c r="H223" s="77">
        <v>0.93599999999999994</v>
      </c>
      <c r="I223" s="77">
        <v>0.93</v>
      </c>
      <c r="J223" s="77">
        <v>0.93</v>
      </c>
      <c r="K223" s="77">
        <v>0.94399999999999995</v>
      </c>
      <c r="L223" s="77">
        <v>0.9</v>
      </c>
      <c r="M223" s="1"/>
    </row>
    <row r="224" spans="1:13">
      <c r="A224" s="157" t="s">
        <v>668</v>
      </c>
      <c r="B224" s="157"/>
      <c r="C224" s="157"/>
      <c r="D224" s="157"/>
      <c r="E224" s="157"/>
      <c r="F224" s="157"/>
      <c r="G224" s="157"/>
      <c r="H224" s="157"/>
      <c r="I224" s="157"/>
      <c r="J224" s="157"/>
      <c r="K224" s="157"/>
      <c r="L224" s="157"/>
      <c r="M224" s="1"/>
    </row>
    <row r="225" spans="1:14">
      <c r="A225" s="22" t="s">
        <v>661</v>
      </c>
      <c r="B225" s="22" t="s">
        <v>655</v>
      </c>
      <c r="C225" s="22"/>
      <c r="D225" s="22" t="s">
        <v>660</v>
      </c>
      <c r="E225" s="22" t="s">
        <v>662</v>
      </c>
      <c r="F225" s="22" t="s">
        <v>663</v>
      </c>
      <c r="G225" s="22" t="s">
        <v>664</v>
      </c>
      <c r="H225" s="22" t="s">
        <v>665</v>
      </c>
      <c r="I225" s="22" t="s">
        <v>1</v>
      </c>
      <c r="J225" s="22" t="s">
        <v>2</v>
      </c>
      <c r="K225" s="22" t="s">
        <v>3</v>
      </c>
      <c r="L225" s="22" t="s">
        <v>4</v>
      </c>
      <c r="M225" s="1"/>
    </row>
    <row r="226" spans="1:14">
      <c r="A226" s="55" t="s">
        <v>697</v>
      </c>
      <c r="B226" s="141">
        <v>38</v>
      </c>
      <c r="C226" s="141"/>
      <c r="D226" s="141">
        <v>78</v>
      </c>
      <c r="E226" s="81">
        <f t="shared" ref="E226:L226" si="58">1 - (E227) * (E228) * (E229) * (E230)</f>
        <v>0.36573030784000016</v>
      </c>
      <c r="F226" s="81">
        <f t="shared" si="58"/>
        <v>0.34730758144000007</v>
      </c>
      <c r="G226" s="81">
        <f>1 - (G227) * (G228) * (G229) * (G230)</f>
        <v>0.32852040000000016</v>
      </c>
      <c r="H226" s="81">
        <f t="shared" si="58"/>
        <v>0.33795981574000011</v>
      </c>
      <c r="I226" s="82">
        <f t="shared" si="58"/>
        <v>0.37480633750000003</v>
      </c>
      <c r="J226" s="82">
        <f t="shared" si="58"/>
        <v>0.37480633750000003</v>
      </c>
      <c r="K226" s="82">
        <f t="shared" si="58"/>
        <v>0.30936446464000011</v>
      </c>
      <c r="L226" s="82">
        <f t="shared" si="58"/>
        <v>0.30936446464000011</v>
      </c>
      <c r="M226" s="1"/>
    </row>
    <row r="227" spans="1:14">
      <c r="A227" s="79" t="s">
        <v>656</v>
      </c>
      <c r="B227" s="140">
        <f>B226*0.15</f>
        <v>5.7</v>
      </c>
      <c r="C227" s="140">
        <f>(100-D227)/100</f>
        <v>0.88300000000000001</v>
      </c>
      <c r="D227" s="140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0.93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79" t="s">
        <v>657</v>
      </c>
      <c r="B228" s="140">
        <f>B226*0.4</f>
        <v>15.200000000000001</v>
      </c>
      <c r="C228" s="140">
        <f>(100-D228)/100</f>
        <v>0.68799999999999994</v>
      </c>
      <c r="D228" s="140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0.82499999999999996</v>
      </c>
      <c r="J228" s="77">
        <v>0.82499999999999996</v>
      </c>
      <c r="K228" s="77">
        <v>0.86</v>
      </c>
      <c r="L228" s="77">
        <v>0.86</v>
      </c>
      <c r="M228" s="1"/>
    </row>
    <row r="229" spans="1:14">
      <c r="A229" s="79" t="s">
        <v>797</v>
      </c>
      <c r="B229" s="140">
        <f>B226*0.15</f>
        <v>5.7</v>
      </c>
      <c r="C229" s="140">
        <f>(100-D229)/100</f>
        <v>0.88300000000000001</v>
      </c>
      <c r="D229" s="140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0.94750000000000001</v>
      </c>
      <c r="J229" s="77">
        <v>0.94750000000000001</v>
      </c>
      <c r="K229" s="77">
        <v>0.95799999999999996</v>
      </c>
      <c r="L229" s="77">
        <v>0.95799999999999996</v>
      </c>
      <c r="M229" s="1"/>
    </row>
    <row r="230" spans="1:14">
      <c r="A230" s="79" t="s">
        <v>659</v>
      </c>
      <c r="B230" s="140">
        <f>B226*0.3</f>
        <v>11.4</v>
      </c>
      <c r="C230" s="140">
        <f>(100-D230)/100</f>
        <v>0.7659999999999999</v>
      </c>
      <c r="D230" s="140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0.86</v>
      </c>
      <c r="J230" s="77">
        <v>0.86</v>
      </c>
      <c r="K230" s="77">
        <v>0.88800000000000001</v>
      </c>
      <c r="L230" s="77">
        <v>0.88800000000000001</v>
      </c>
      <c r="M230" s="1"/>
    </row>
    <row r="231" spans="1:14">
      <c r="A231" s="55" t="s">
        <v>990</v>
      </c>
      <c r="B231" s="141">
        <v>38</v>
      </c>
      <c r="C231" s="141"/>
      <c r="D231" s="141">
        <v>78</v>
      </c>
      <c r="E231" s="81">
        <f t="shared" ref="E231:F231" si="59">1 - (E232) * (E233) * (E234) * (E235)</f>
        <v>0.36573030784000016</v>
      </c>
      <c r="F231" s="81">
        <f t="shared" si="59"/>
        <v>0.34730758144000007</v>
      </c>
      <c r="G231" s="81">
        <f>1 - (G232) * (G233) * (G234) * (G235)</f>
        <v>0.32852040000000016</v>
      </c>
      <c r="H231" s="81">
        <f t="shared" ref="H231:L231" si="60">1 - (H232) * (H233) * (H234) * (H235)</f>
        <v>0.33795981574000011</v>
      </c>
      <c r="I231" s="82">
        <f t="shared" si="60"/>
        <v>0.30936446464000011</v>
      </c>
      <c r="J231" s="82">
        <f t="shared" si="60"/>
        <v>0.41885439999999996</v>
      </c>
      <c r="K231" s="82">
        <f t="shared" si="60"/>
        <v>0.30936446464000011</v>
      </c>
      <c r="L231" s="82">
        <f t="shared" si="60"/>
        <v>0.37480633750000003</v>
      </c>
      <c r="M231" s="1"/>
    </row>
    <row r="232" spans="1:14">
      <c r="A232" s="79" t="s">
        <v>656</v>
      </c>
      <c r="B232" s="140">
        <f>B231*0.15</f>
        <v>5.7</v>
      </c>
      <c r="C232" s="140">
        <f>(100-D232)/100</f>
        <v>0.88300000000000001</v>
      </c>
      <c r="D232" s="140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0.94399999999999995</v>
      </c>
      <c r="J232" s="77">
        <v>0.92</v>
      </c>
      <c r="K232" s="77">
        <v>0.94399999999999995</v>
      </c>
      <c r="L232" s="77">
        <v>0.93</v>
      </c>
      <c r="M232" s="1"/>
    </row>
    <row r="233" spans="1:14">
      <c r="A233" s="79" t="s">
        <v>657</v>
      </c>
      <c r="B233" s="140">
        <f>B231*0.4</f>
        <v>15.200000000000001</v>
      </c>
      <c r="C233" s="140">
        <f>(100-D233)/100</f>
        <v>0.68799999999999994</v>
      </c>
      <c r="D233" s="140">
        <f>D231*0.4</f>
        <v>31.200000000000003</v>
      </c>
      <c r="E233" s="77">
        <v>0.83</v>
      </c>
      <c r="F233" s="77">
        <v>0.84</v>
      </c>
      <c r="G233" s="77">
        <v>0.85</v>
      </c>
      <c r="H233" s="77">
        <v>0.84499999999999997</v>
      </c>
      <c r="I233" s="77">
        <v>0.86</v>
      </c>
      <c r="J233" s="77">
        <v>0.8</v>
      </c>
      <c r="K233" s="77">
        <v>0.86</v>
      </c>
      <c r="L233" s="77">
        <v>0.82499999999999996</v>
      </c>
      <c r="M233" s="1"/>
    </row>
    <row r="234" spans="1:14">
      <c r="A234" s="79" t="s">
        <v>797</v>
      </c>
      <c r="B234" s="140">
        <f>B231*0.15</f>
        <v>5.7</v>
      </c>
      <c r="C234" s="140">
        <f>(100-D234)/100</f>
        <v>0.88300000000000001</v>
      </c>
      <c r="D234" s="140">
        <f>D231*0.15</f>
        <v>11.7</v>
      </c>
      <c r="E234" s="77">
        <v>0.94899999999999995</v>
      </c>
      <c r="F234" s="77">
        <v>0.95199999999999996</v>
      </c>
      <c r="G234" s="77">
        <v>0.95499999999999996</v>
      </c>
      <c r="H234" s="77">
        <v>0.95350000000000001</v>
      </c>
      <c r="I234" s="77">
        <v>0.95799999999999996</v>
      </c>
      <c r="J234" s="77">
        <v>0.94</v>
      </c>
      <c r="K234" s="77">
        <v>0.95799999999999996</v>
      </c>
      <c r="L234" s="77">
        <v>0.94750000000000001</v>
      </c>
      <c r="M234" s="1"/>
    </row>
    <row r="235" spans="1:14">
      <c r="A235" s="79" t="s">
        <v>659</v>
      </c>
      <c r="B235" s="140">
        <f>B231*0.3</f>
        <v>11.4</v>
      </c>
      <c r="C235" s="140">
        <f>(100-D235)/100</f>
        <v>0.7659999999999999</v>
      </c>
      <c r="D235" s="140">
        <f>D231*0.3</f>
        <v>23.4</v>
      </c>
      <c r="E235" s="77">
        <v>0.86399999999999999</v>
      </c>
      <c r="F235" s="77">
        <v>0.872</v>
      </c>
      <c r="G235" s="77">
        <v>0.88</v>
      </c>
      <c r="H235" s="77">
        <v>0.876</v>
      </c>
      <c r="I235" s="77">
        <v>0.88800000000000001</v>
      </c>
      <c r="J235" s="77">
        <v>0.84</v>
      </c>
      <c r="K235" s="77">
        <v>0.88800000000000001</v>
      </c>
      <c r="L235" s="77">
        <v>0.86</v>
      </c>
    </row>
    <row r="236" spans="1:14">
      <c r="A236" s="55" t="s">
        <v>962</v>
      </c>
      <c r="B236" s="141">
        <v>38</v>
      </c>
      <c r="C236" s="141"/>
      <c r="D236" s="141">
        <v>78</v>
      </c>
      <c r="E236" s="81">
        <f t="shared" ref="E236:F236" si="61">1 - (E237) * (E238) * (E239) * (E240)</f>
        <v>0.36573030784000016</v>
      </c>
      <c r="F236" s="81">
        <f t="shared" si="61"/>
        <v>0.34730758144000007</v>
      </c>
      <c r="G236" s="81">
        <f>1 - (G237) * (G238) * (G239) * (G240)</f>
        <v>0.32852040000000016</v>
      </c>
      <c r="H236" s="81">
        <f t="shared" ref="H236:L236" si="62">1 - (H237) * (H238) * (H239) * (H240)</f>
        <v>0.33795981574000011</v>
      </c>
      <c r="I236" s="82">
        <f t="shared" si="62"/>
        <v>0.30936446464000011</v>
      </c>
      <c r="J236" s="82">
        <f t="shared" si="62"/>
        <v>0.30936446464000011</v>
      </c>
      <c r="K236" s="82">
        <f t="shared" si="62"/>
        <v>0.30936446464000011</v>
      </c>
      <c r="L236" s="82">
        <f t="shared" si="62"/>
        <v>0.37480633750000003</v>
      </c>
    </row>
    <row r="237" spans="1:14">
      <c r="A237" s="79" t="s">
        <v>656</v>
      </c>
      <c r="B237" s="140">
        <f>B236*0.15</f>
        <v>5.7</v>
      </c>
      <c r="C237" s="140">
        <f>(100-D237)/100</f>
        <v>0.88300000000000001</v>
      </c>
      <c r="D237" s="140">
        <f>D236*0.15</f>
        <v>11.7</v>
      </c>
      <c r="E237" s="77">
        <v>0.93199999999999994</v>
      </c>
      <c r="F237" s="77">
        <v>0.93599999999999994</v>
      </c>
      <c r="G237" s="77">
        <v>0.94</v>
      </c>
      <c r="H237" s="77">
        <v>0.93799999999999994</v>
      </c>
      <c r="I237" s="77">
        <v>0.94399999999999995</v>
      </c>
      <c r="J237" s="77">
        <v>0.94399999999999995</v>
      </c>
      <c r="K237" s="77">
        <v>0.94399999999999995</v>
      </c>
      <c r="L237" s="77">
        <v>0.93</v>
      </c>
    </row>
    <row r="238" spans="1:14">
      <c r="A238" s="79" t="s">
        <v>657</v>
      </c>
      <c r="B238" s="140">
        <f>B236*0.4</f>
        <v>15.200000000000001</v>
      </c>
      <c r="C238" s="140">
        <f>(100-D238)/100</f>
        <v>0.68799999999999994</v>
      </c>
      <c r="D238" s="140">
        <f>D236*0.4</f>
        <v>31.200000000000003</v>
      </c>
      <c r="E238" s="77">
        <v>0.83</v>
      </c>
      <c r="F238" s="77">
        <v>0.84</v>
      </c>
      <c r="G238" s="77">
        <v>0.85</v>
      </c>
      <c r="H238" s="77">
        <v>0.84499999999999997</v>
      </c>
      <c r="I238" s="77">
        <v>0.86</v>
      </c>
      <c r="J238" s="77">
        <v>0.86</v>
      </c>
      <c r="K238" s="77">
        <v>0.86</v>
      </c>
      <c r="L238" s="77">
        <v>0.82499999999999996</v>
      </c>
    </row>
    <row r="239" spans="1:14">
      <c r="A239" s="79" t="s">
        <v>797</v>
      </c>
      <c r="B239" s="140">
        <f>B236*0.15</f>
        <v>5.7</v>
      </c>
      <c r="C239" s="140">
        <f>(100-D239)/100</f>
        <v>0.88300000000000001</v>
      </c>
      <c r="D239" s="140">
        <f>D236*0.15</f>
        <v>11.7</v>
      </c>
      <c r="E239" s="77">
        <v>0.94899999999999995</v>
      </c>
      <c r="F239" s="77">
        <v>0.95199999999999996</v>
      </c>
      <c r="G239" s="77">
        <v>0.95499999999999996</v>
      </c>
      <c r="H239" s="77">
        <v>0.95350000000000001</v>
      </c>
      <c r="I239" s="77">
        <v>0.95799999999999996</v>
      </c>
      <c r="J239" s="77">
        <v>0.95799999999999996</v>
      </c>
      <c r="K239" s="77">
        <v>0.95799999999999996</v>
      </c>
      <c r="L239" s="77">
        <v>0.94750000000000001</v>
      </c>
      <c r="N239">
        <v>24</v>
      </c>
    </row>
    <row r="240" spans="1:14">
      <c r="A240" s="79" t="s">
        <v>659</v>
      </c>
      <c r="B240" s="140">
        <f>B236*0.3</f>
        <v>11.4</v>
      </c>
      <c r="C240" s="140">
        <f>(100-D240)/100</f>
        <v>0.7659999999999999</v>
      </c>
      <c r="D240" s="140">
        <f>D236*0.3</f>
        <v>23.4</v>
      </c>
      <c r="E240" s="77">
        <v>0.86399999999999999</v>
      </c>
      <c r="F240" s="77">
        <v>0.872</v>
      </c>
      <c r="G240" s="77">
        <v>0.88</v>
      </c>
      <c r="H240" s="77">
        <v>0.876</v>
      </c>
      <c r="I240" s="77">
        <v>0.88800000000000001</v>
      </c>
      <c r="J240" s="77">
        <v>0.88800000000000001</v>
      </c>
      <c r="K240" s="77">
        <v>0.88800000000000001</v>
      </c>
      <c r="L240" s="77">
        <v>0.86</v>
      </c>
      <c r="N240" s="62">
        <f>1-(N239*0.2)/100</f>
        <v>0.95199999999999996</v>
      </c>
    </row>
    <row r="241" spans="1:14">
      <c r="A241" s="55" t="s">
        <v>974</v>
      </c>
      <c r="B241" s="141">
        <v>38</v>
      </c>
      <c r="C241" s="141"/>
      <c r="D241" s="141">
        <v>78</v>
      </c>
      <c r="E241" s="81">
        <f t="shared" ref="E241:L243" si="63">1 - (E242)</f>
        <v>6.800000000000006E-2</v>
      </c>
      <c r="F241" s="81">
        <f t="shared" si="63"/>
        <v>6.4000000000000057E-2</v>
      </c>
      <c r="G241" s="81">
        <f t="shared" si="63"/>
        <v>6.0000000000000053E-2</v>
      </c>
      <c r="H241" s="81">
        <f t="shared" si="63"/>
        <v>6.2000000000000055E-2</v>
      </c>
      <c r="I241" s="82">
        <f t="shared" si="63"/>
        <v>5.600000000000005E-2</v>
      </c>
      <c r="J241" s="82">
        <f t="shared" si="63"/>
        <v>5.600000000000005E-2</v>
      </c>
      <c r="K241" s="82">
        <f t="shared" si="63"/>
        <v>5.600000000000005E-2</v>
      </c>
      <c r="L241" s="82">
        <f t="shared" si="63"/>
        <v>6.9999999999999951E-2</v>
      </c>
      <c r="N241" s="62">
        <f>1-(N239*0.5)/100</f>
        <v>0.88</v>
      </c>
    </row>
    <row r="242" spans="1:14">
      <c r="A242" s="79" t="s">
        <v>656</v>
      </c>
      <c r="B242" s="140">
        <f>B241*0.15</f>
        <v>5.7</v>
      </c>
      <c r="C242" s="140">
        <f>(100-D242)/100</f>
        <v>0.88300000000000001</v>
      </c>
      <c r="D242" s="140">
        <f>D241*0.15</f>
        <v>11.7</v>
      </c>
      <c r="E242" s="77">
        <v>0.93199999999999994</v>
      </c>
      <c r="F242" s="77">
        <v>0.93599999999999994</v>
      </c>
      <c r="G242" s="77">
        <v>0.94</v>
      </c>
      <c r="H242" s="77">
        <v>0.93799999999999994</v>
      </c>
      <c r="I242" s="77">
        <v>0.94399999999999995</v>
      </c>
      <c r="J242" s="77">
        <v>0.94399999999999995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55" t="s">
        <v>981</v>
      </c>
      <c r="B243" s="141">
        <v>38</v>
      </c>
      <c r="C243" s="141"/>
      <c r="D243" s="141">
        <v>78</v>
      </c>
      <c r="E243" s="81">
        <f t="shared" si="63"/>
        <v>6.800000000000006E-2</v>
      </c>
      <c r="F243" s="81">
        <f t="shared" si="63"/>
        <v>6.4000000000000057E-2</v>
      </c>
      <c r="G243" s="81">
        <f t="shared" si="63"/>
        <v>6.0000000000000053E-2</v>
      </c>
      <c r="H243" s="81">
        <f t="shared" si="63"/>
        <v>6.2000000000000055E-2</v>
      </c>
      <c r="I243" s="82">
        <f t="shared" si="63"/>
        <v>5.600000000000005E-2</v>
      </c>
      <c r="J243" s="82">
        <f t="shared" si="63"/>
        <v>6.9999999999999951E-2</v>
      </c>
      <c r="K243" s="82">
        <f t="shared" si="63"/>
        <v>5.600000000000005E-2</v>
      </c>
      <c r="L243" s="82">
        <f t="shared" si="63"/>
        <v>5.600000000000005E-2</v>
      </c>
      <c r="N243" s="62">
        <f>1-(N239*0.4)/100</f>
        <v>0.90400000000000003</v>
      </c>
    </row>
    <row r="244" spans="1:14">
      <c r="A244" s="79" t="s">
        <v>656</v>
      </c>
      <c r="B244" s="140">
        <f>B243*0.15</f>
        <v>5.7</v>
      </c>
      <c r="C244" s="140">
        <f>(100-D244)/100</f>
        <v>0.88300000000000001</v>
      </c>
      <c r="D244" s="140">
        <f>D243*0.15</f>
        <v>11.7</v>
      </c>
      <c r="E244" s="77">
        <v>0.93199999999999994</v>
      </c>
      <c r="F244" s="77">
        <v>0.93599999999999994</v>
      </c>
      <c r="G244" s="77">
        <v>0.94</v>
      </c>
      <c r="H244" s="77">
        <v>0.93799999999999994</v>
      </c>
      <c r="I244" s="77">
        <v>0.94399999999999995</v>
      </c>
      <c r="J244" s="77">
        <v>0.93</v>
      </c>
      <c r="K244" s="77">
        <v>0.94399999999999995</v>
      </c>
      <c r="L244" s="77">
        <v>0.94399999999999995</v>
      </c>
    </row>
    <row r="245" spans="1:14">
      <c r="A245" s="143" t="s">
        <v>843</v>
      </c>
      <c r="B245" s="141">
        <v>36</v>
      </c>
      <c r="C245" s="141"/>
      <c r="D245" s="141">
        <v>76</v>
      </c>
      <c r="E245" s="81">
        <f t="shared" ref="E245:L245" si="64">1 - (E246) * (E247) * (E248) * (E249)</f>
        <v>0.35656423374000001</v>
      </c>
      <c r="F245" s="81">
        <f t="shared" si="64"/>
        <v>0.33795981574000011</v>
      </c>
      <c r="G245" s="81">
        <f>1 - (G246) * (G247) * (G248) * (G249)</f>
        <v>0.31898879614000009</v>
      </c>
      <c r="H245" s="81">
        <f t="shared" si="64"/>
        <v>0.32852040000000016</v>
      </c>
      <c r="I245" s="82">
        <f t="shared" si="64"/>
        <v>0.37480633750000003</v>
      </c>
      <c r="J245" s="82">
        <f t="shared" si="64"/>
        <v>0.41885439999999996</v>
      </c>
      <c r="K245" s="82">
        <f t="shared" si="64"/>
        <v>0.27992968750000002</v>
      </c>
      <c r="L245" s="82">
        <f t="shared" si="64"/>
        <v>0.37480633750000003</v>
      </c>
    </row>
    <row r="246" spans="1:14">
      <c r="A246" s="79" t="s">
        <v>656</v>
      </c>
      <c r="B246" s="140">
        <f>B245*0.15</f>
        <v>5.3999999999999995</v>
      </c>
      <c r="C246" s="140">
        <f>(100-D246)/100</f>
        <v>0.8859999999999999</v>
      </c>
      <c r="D246" s="140">
        <f>D245*0.15</f>
        <v>11.4</v>
      </c>
      <c r="E246" s="77">
        <v>0.93399999999999994</v>
      </c>
      <c r="F246" s="77">
        <v>0.93799999999999994</v>
      </c>
      <c r="G246" s="77">
        <v>0.94199999999999995</v>
      </c>
      <c r="H246" s="77">
        <v>0.94</v>
      </c>
      <c r="I246" s="77">
        <v>0.93</v>
      </c>
      <c r="J246" s="77">
        <v>0.92</v>
      </c>
      <c r="K246" s="77">
        <v>0.95</v>
      </c>
      <c r="L246" s="77">
        <v>0.93</v>
      </c>
    </row>
    <row r="247" spans="1:14">
      <c r="A247" s="79" t="s">
        <v>657</v>
      </c>
      <c r="B247" s="140">
        <f>B245*0.4</f>
        <v>14.4</v>
      </c>
      <c r="C247" s="140">
        <f>(100-D247)/100</f>
        <v>0.69599999999999995</v>
      </c>
      <c r="D247" s="140">
        <f>D245*0.4</f>
        <v>30.400000000000002</v>
      </c>
      <c r="E247" s="77">
        <v>0.83499999999999996</v>
      </c>
      <c r="F247" s="77">
        <v>0.84499999999999997</v>
      </c>
      <c r="G247" s="77">
        <v>0.85499999999999998</v>
      </c>
      <c r="H247" s="77">
        <v>0.85</v>
      </c>
      <c r="I247" s="77">
        <v>0.82499999999999996</v>
      </c>
      <c r="J247" s="77">
        <v>0.8</v>
      </c>
      <c r="K247" s="77">
        <v>0.875</v>
      </c>
      <c r="L247" s="77">
        <v>0.82499999999999996</v>
      </c>
    </row>
    <row r="248" spans="1:14">
      <c r="A248" s="79" t="s">
        <v>797</v>
      </c>
      <c r="B248" s="140">
        <f>B245*0.15</f>
        <v>5.3999999999999995</v>
      </c>
      <c r="C248" s="140">
        <f>(100-D248)/100</f>
        <v>0.8859999999999999</v>
      </c>
      <c r="D248" s="140">
        <f>D245*0.15</f>
        <v>11.4</v>
      </c>
      <c r="E248" s="77">
        <v>0.95050000000000001</v>
      </c>
      <c r="F248" s="77">
        <v>0.95350000000000001</v>
      </c>
      <c r="G248" s="77">
        <v>0.95650000000000002</v>
      </c>
      <c r="H248" s="77">
        <v>0.95499999999999996</v>
      </c>
      <c r="I248" s="77">
        <v>0.94750000000000001</v>
      </c>
      <c r="J248" s="77">
        <v>0.94</v>
      </c>
      <c r="K248" s="77">
        <v>0.96250000000000002</v>
      </c>
      <c r="L248" s="77">
        <v>0.94750000000000001</v>
      </c>
    </row>
    <row r="249" spans="1:14">
      <c r="A249" s="79" t="s">
        <v>659</v>
      </c>
      <c r="B249" s="140">
        <f>B245*0.3</f>
        <v>10.799999999999999</v>
      </c>
      <c r="C249" s="140">
        <f>(100-D249)/100</f>
        <v>0.77200000000000002</v>
      </c>
      <c r="D249" s="140">
        <f>D245*0.3</f>
        <v>22.8</v>
      </c>
      <c r="E249" s="77">
        <v>0.86799999999999999</v>
      </c>
      <c r="F249" s="77">
        <v>0.876</v>
      </c>
      <c r="G249" s="77">
        <v>0.88400000000000001</v>
      </c>
      <c r="H249" s="77">
        <v>0.88</v>
      </c>
      <c r="I249" s="77">
        <v>0.86</v>
      </c>
      <c r="J249" s="77">
        <v>0.84</v>
      </c>
      <c r="K249" s="77">
        <v>0.9</v>
      </c>
      <c r="L249" s="77">
        <v>0.86</v>
      </c>
    </row>
    <row r="250" spans="1:14">
      <c r="A250" s="55" t="s">
        <v>698</v>
      </c>
      <c r="B250" s="141">
        <v>36</v>
      </c>
      <c r="C250" s="141"/>
      <c r="D250" s="141">
        <v>76</v>
      </c>
      <c r="E250" s="81">
        <f t="shared" ref="E250:L250" si="65">1 - (E251) * (E252) * (E253) * (E254)</f>
        <v>0.35656423374000001</v>
      </c>
      <c r="F250" s="81">
        <f t="shared" si="65"/>
        <v>0.33795981574000011</v>
      </c>
      <c r="G250" s="81">
        <f>1 - (G251) * (G252) * (G253) * (G254)</f>
        <v>0.31898879614000009</v>
      </c>
      <c r="H250" s="81">
        <f t="shared" si="65"/>
        <v>0.32852040000000016</v>
      </c>
      <c r="I250" s="82">
        <f t="shared" si="65"/>
        <v>0.30936446464000011</v>
      </c>
      <c r="J250" s="82">
        <f t="shared" si="65"/>
        <v>0.37480633750000003</v>
      </c>
      <c r="K250" s="82">
        <f t="shared" si="65"/>
        <v>0.30936446464000011</v>
      </c>
      <c r="L250" s="82">
        <f t="shared" si="65"/>
        <v>0.27992968750000002</v>
      </c>
    </row>
    <row r="251" spans="1:14">
      <c r="A251" s="79" t="s">
        <v>656</v>
      </c>
      <c r="B251" s="140">
        <f>B250*0.15</f>
        <v>5.3999999999999995</v>
      </c>
      <c r="C251" s="140">
        <f>(100-D251)/100</f>
        <v>0.8859999999999999</v>
      </c>
      <c r="D251" s="140">
        <f>D250*0.15</f>
        <v>11.4</v>
      </c>
      <c r="E251" s="77">
        <v>0.93399999999999994</v>
      </c>
      <c r="F251" s="77">
        <v>0.93799999999999994</v>
      </c>
      <c r="G251" s="77">
        <v>0.94199999999999995</v>
      </c>
      <c r="H251" s="77">
        <v>0.94</v>
      </c>
      <c r="I251" s="77">
        <v>0.94399999999999995</v>
      </c>
      <c r="J251" s="77">
        <v>0.93</v>
      </c>
      <c r="K251" s="77">
        <v>0.94399999999999995</v>
      </c>
      <c r="L251" s="77">
        <v>0.95</v>
      </c>
    </row>
    <row r="252" spans="1:14">
      <c r="A252" s="79" t="s">
        <v>657</v>
      </c>
      <c r="B252" s="140">
        <f>B250*0.4</f>
        <v>14.4</v>
      </c>
      <c r="C252" s="140">
        <f>(100-D252)/100</f>
        <v>0.69599999999999995</v>
      </c>
      <c r="D252" s="140">
        <f>D250*0.4</f>
        <v>30.400000000000002</v>
      </c>
      <c r="E252" s="77">
        <v>0.83499999999999996</v>
      </c>
      <c r="F252" s="77">
        <v>0.84499999999999997</v>
      </c>
      <c r="G252" s="77">
        <v>0.85499999999999998</v>
      </c>
      <c r="H252" s="77">
        <v>0.85</v>
      </c>
      <c r="I252" s="77">
        <v>0.86</v>
      </c>
      <c r="J252" s="77">
        <v>0.82499999999999996</v>
      </c>
      <c r="K252" s="77">
        <v>0.86</v>
      </c>
      <c r="L252" s="77">
        <v>0.875</v>
      </c>
    </row>
    <row r="253" spans="1:14">
      <c r="A253" s="79" t="s">
        <v>797</v>
      </c>
      <c r="B253" s="140">
        <f>B250*0.15</f>
        <v>5.3999999999999995</v>
      </c>
      <c r="C253" s="140">
        <f>(100-D253)/100</f>
        <v>0.8859999999999999</v>
      </c>
      <c r="D253" s="140">
        <f>D250*0.15</f>
        <v>11.4</v>
      </c>
      <c r="E253" s="77">
        <v>0.95050000000000001</v>
      </c>
      <c r="F253" s="77">
        <v>0.95350000000000001</v>
      </c>
      <c r="G253" s="77">
        <v>0.95650000000000002</v>
      </c>
      <c r="H253" s="77">
        <v>0.95499999999999996</v>
      </c>
      <c r="I253" s="77">
        <v>0.95799999999999996</v>
      </c>
      <c r="J253" s="77">
        <v>0.94750000000000001</v>
      </c>
      <c r="K253" s="77">
        <v>0.95799999999999996</v>
      </c>
      <c r="L253" s="77">
        <v>0.96250000000000002</v>
      </c>
    </row>
    <row r="254" spans="1:14">
      <c r="A254" s="79" t="s">
        <v>659</v>
      </c>
      <c r="B254" s="140">
        <f>B250*0.3</f>
        <v>10.799999999999999</v>
      </c>
      <c r="C254" s="140">
        <f>(100-D254)/100</f>
        <v>0.77200000000000002</v>
      </c>
      <c r="D254" s="140">
        <f>D250*0.3</f>
        <v>22.8</v>
      </c>
      <c r="E254" s="77">
        <v>0.86799999999999999</v>
      </c>
      <c r="F254" s="77">
        <v>0.876</v>
      </c>
      <c r="G254" s="77">
        <v>0.88400000000000001</v>
      </c>
      <c r="H254" s="77">
        <v>0.88</v>
      </c>
      <c r="I254" s="77">
        <v>0.88800000000000001</v>
      </c>
      <c r="J254" s="77">
        <v>0.86</v>
      </c>
      <c r="K254" s="77">
        <v>0.88800000000000001</v>
      </c>
      <c r="L254" s="77">
        <v>0.9</v>
      </c>
    </row>
    <row r="255" spans="1:14">
      <c r="A255" s="55" t="s">
        <v>989</v>
      </c>
      <c r="B255" s="141">
        <v>36</v>
      </c>
      <c r="C255" s="141"/>
      <c r="D255" s="141">
        <v>76</v>
      </c>
      <c r="E255" s="81">
        <f t="shared" ref="E255:F255" si="66">1 - (E256) * (E257) * (E258) * (E259)</f>
        <v>0.35656423374000001</v>
      </c>
      <c r="F255" s="81">
        <f t="shared" si="66"/>
        <v>0.33795981574000011</v>
      </c>
      <c r="G255" s="81">
        <f>1 - (G256) * (G257) * (G258) * (G259)</f>
        <v>0.31898879614000009</v>
      </c>
      <c r="H255" s="81">
        <f t="shared" ref="H255:L255" si="67">1 - (H256) * (H257) * (H258) * (H259)</f>
        <v>0.32852040000000016</v>
      </c>
      <c r="I255" s="82">
        <f t="shared" si="67"/>
        <v>0.30936446464000011</v>
      </c>
      <c r="J255" s="82">
        <f t="shared" si="67"/>
        <v>0.41885439999999996</v>
      </c>
      <c r="K255" s="82">
        <f t="shared" si="67"/>
        <v>0.30936446464000011</v>
      </c>
      <c r="L255" s="82">
        <f t="shared" si="67"/>
        <v>0.27992968750000002</v>
      </c>
    </row>
    <row r="256" spans="1:14">
      <c r="A256" s="79" t="s">
        <v>656</v>
      </c>
      <c r="B256" s="140">
        <f>B255*0.15</f>
        <v>5.3999999999999995</v>
      </c>
      <c r="C256" s="140">
        <f>(100-D256)/100</f>
        <v>0.8859999999999999</v>
      </c>
      <c r="D256" s="140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0.94399999999999995</v>
      </c>
      <c r="J256" s="77">
        <v>0.92</v>
      </c>
      <c r="K256" s="77">
        <v>0.94399999999999995</v>
      </c>
      <c r="L256" s="77">
        <v>0.95</v>
      </c>
    </row>
    <row r="257" spans="1:12">
      <c r="A257" s="79" t="s">
        <v>657</v>
      </c>
      <c r="B257" s="140">
        <f>B255*0.4</f>
        <v>14.4</v>
      </c>
      <c r="C257" s="140">
        <f>(100-D257)/100</f>
        <v>0.69599999999999995</v>
      </c>
      <c r="D257" s="140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0.86</v>
      </c>
      <c r="J257" s="77">
        <v>0.8</v>
      </c>
      <c r="K257" s="77">
        <v>0.86</v>
      </c>
      <c r="L257" s="77">
        <v>0.875</v>
      </c>
    </row>
    <row r="258" spans="1:12">
      <c r="A258" s="79" t="s">
        <v>797</v>
      </c>
      <c r="B258" s="140">
        <f>B255*0.15</f>
        <v>5.3999999999999995</v>
      </c>
      <c r="C258" s="140">
        <f>(100-D258)/100</f>
        <v>0.8859999999999999</v>
      </c>
      <c r="D258" s="140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0.95799999999999996</v>
      </c>
      <c r="J258" s="77">
        <v>0.94</v>
      </c>
      <c r="K258" s="77">
        <v>0.95799999999999996</v>
      </c>
      <c r="L258" s="77">
        <v>0.96250000000000002</v>
      </c>
    </row>
    <row r="259" spans="1:12">
      <c r="A259" s="79" t="s">
        <v>659</v>
      </c>
      <c r="B259" s="140">
        <f>B255*0.3</f>
        <v>10.799999999999999</v>
      </c>
      <c r="C259" s="140">
        <f>(100-D259)/100</f>
        <v>0.77200000000000002</v>
      </c>
      <c r="D259" s="140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0.88800000000000001</v>
      </c>
      <c r="J259" s="77">
        <v>0.84</v>
      </c>
      <c r="K259" s="77">
        <v>0.88800000000000001</v>
      </c>
      <c r="L259" s="77">
        <v>0.9</v>
      </c>
    </row>
    <row r="260" spans="1:12">
      <c r="A260" s="55" t="s">
        <v>699</v>
      </c>
      <c r="B260" s="141">
        <v>36</v>
      </c>
      <c r="C260" s="141"/>
      <c r="D260" s="141">
        <v>76</v>
      </c>
      <c r="E260" s="81">
        <f t="shared" ref="E260:L260" si="68">1 - (E261) * (E262) * (E263) * (E264)</f>
        <v>0.35656423374000001</v>
      </c>
      <c r="F260" s="81">
        <f t="shared" si="68"/>
        <v>0.33795981574000011</v>
      </c>
      <c r="G260" s="81">
        <f>1 - (G261) * (G262) * (G263) * (G264)</f>
        <v>0.31898879614000009</v>
      </c>
      <c r="H260" s="81">
        <f t="shared" si="68"/>
        <v>0.32852040000000016</v>
      </c>
      <c r="I260" s="82">
        <f t="shared" si="68"/>
        <v>0.27992968750000002</v>
      </c>
      <c r="J260" s="82">
        <f t="shared" si="68"/>
        <v>0.37480633750000003</v>
      </c>
      <c r="K260" s="82">
        <f t="shared" si="68"/>
        <v>0.30936446464000011</v>
      </c>
      <c r="L260" s="82">
        <f t="shared" si="68"/>
        <v>0.30936446464000011</v>
      </c>
    </row>
    <row r="261" spans="1:12">
      <c r="A261" s="79" t="s">
        <v>656</v>
      </c>
      <c r="B261" s="140">
        <f>B260*0.15</f>
        <v>5.3999999999999995</v>
      </c>
      <c r="C261" s="140">
        <f>(100-D261)/100</f>
        <v>0.8859999999999999</v>
      </c>
      <c r="D261" s="140">
        <f>D260*0.15</f>
        <v>11.4</v>
      </c>
      <c r="E261" s="77">
        <v>0.93399999999999994</v>
      </c>
      <c r="F261" s="77">
        <v>0.93799999999999994</v>
      </c>
      <c r="G261" s="77">
        <v>0.94199999999999995</v>
      </c>
      <c r="H261" s="77">
        <v>0.94</v>
      </c>
      <c r="I261" s="77">
        <v>0.95</v>
      </c>
      <c r="J261" s="77">
        <v>0.93</v>
      </c>
      <c r="K261" s="77">
        <v>0.94399999999999995</v>
      </c>
      <c r="L261" s="77">
        <v>0.94399999999999995</v>
      </c>
    </row>
    <row r="262" spans="1:12">
      <c r="A262" s="79" t="s">
        <v>657</v>
      </c>
      <c r="B262" s="140">
        <f>B260*0.4</f>
        <v>14.4</v>
      </c>
      <c r="C262" s="140">
        <f>(100-D262)/100</f>
        <v>0.69599999999999995</v>
      </c>
      <c r="D262" s="140">
        <f>D260*0.4</f>
        <v>30.400000000000002</v>
      </c>
      <c r="E262" s="77">
        <v>0.83499999999999996</v>
      </c>
      <c r="F262" s="77">
        <v>0.84499999999999997</v>
      </c>
      <c r="G262" s="77">
        <v>0.85499999999999998</v>
      </c>
      <c r="H262" s="77">
        <v>0.85</v>
      </c>
      <c r="I262" s="77">
        <v>0.875</v>
      </c>
      <c r="J262" s="77">
        <v>0.82499999999999996</v>
      </c>
      <c r="K262" s="77">
        <v>0.86</v>
      </c>
      <c r="L262" s="77">
        <v>0.86</v>
      </c>
    </row>
    <row r="263" spans="1:12">
      <c r="A263" s="79" t="s">
        <v>797</v>
      </c>
      <c r="B263" s="140">
        <f>B260*0.15</f>
        <v>5.3999999999999995</v>
      </c>
      <c r="C263" s="140">
        <f>(100-D263)/100</f>
        <v>0.8859999999999999</v>
      </c>
      <c r="D263" s="140">
        <f>D260*0.15</f>
        <v>11.4</v>
      </c>
      <c r="E263" s="77">
        <v>0.95050000000000001</v>
      </c>
      <c r="F263" s="77">
        <v>0.95350000000000001</v>
      </c>
      <c r="G263" s="77">
        <v>0.95650000000000002</v>
      </c>
      <c r="H263" s="77">
        <v>0.95499999999999996</v>
      </c>
      <c r="I263" s="77">
        <v>0.96250000000000002</v>
      </c>
      <c r="J263" s="77">
        <v>0.94750000000000001</v>
      </c>
      <c r="K263" s="77">
        <v>0.95799999999999996</v>
      </c>
      <c r="L263" s="77">
        <v>0.95799999999999996</v>
      </c>
    </row>
    <row r="264" spans="1:12">
      <c r="A264" s="79" t="s">
        <v>659</v>
      </c>
      <c r="B264" s="140">
        <f>B260*0.3</f>
        <v>10.799999999999999</v>
      </c>
      <c r="C264" s="140">
        <f>(100-D264)/100</f>
        <v>0.77200000000000002</v>
      </c>
      <c r="D264" s="140">
        <f>D260*0.3</f>
        <v>22.8</v>
      </c>
      <c r="E264" s="77">
        <v>0.86799999999999999</v>
      </c>
      <c r="F264" s="77">
        <v>0.876</v>
      </c>
      <c r="G264" s="77">
        <v>0.88400000000000001</v>
      </c>
      <c r="H264" s="77">
        <v>0.88</v>
      </c>
      <c r="I264" s="77">
        <v>0.9</v>
      </c>
      <c r="J264" s="77">
        <v>0.86</v>
      </c>
      <c r="K264" s="77">
        <v>0.88800000000000001</v>
      </c>
      <c r="L264" s="77">
        <v>0.88800000000000001</v>
      </c>
    </row>
    <row r="265" spans="1:12">
      <c r="A265" s="55" t="s">
        <v>959</v>
      </c>
      <c r="B265" s="141">
        <v>36</v>
      </c>
      <c r="C265" s="141"/>
      <c r="D265" s="141">
        <v>76</v>
      </c>
      <c r="E265" s="81">
        <f t="shared" ref="E265:F265" si="69">1 - (E266) * (E267) * (E268) * (E269)</f>
        <v>0.35656423374000001</v>
      </c>
      <c r="F265" s="81">
        <f t="shared" si="69"/>
        <v>0.33795981574000011</v>
      </c>
      <c r="G265" s="81">
        <f>1 - (G266) * (G267) * (G268) * (G269)</f>
        <v>0.31898879614000009</v>
      </c>
      <c r="H265" s="81">
        <f t="shared" ref="H265:L265" si="70">1 - (H266) * (H267) * (H268) * (H269)</f>
        <v>0.32852040000000016</v>
      </c>
      <c r="I265" s="82">
        <f t="shared" si="70"/>
        <v>0.30936446464000011</v>
      </c>
      <c r="J265" s="82">
        <f t="shared" si="70"/>
        <v>0.41885439999999996</v>
      </c>
      <c r="K265" s="82">
        <f t="shared" si="70"/>
        <v>0.27992968750000002</v>
      </c>
      <c r="L265" s="82">
        <f t="shared" si="70"/>
        <v>0.30936446464000011</v>
      </c>
    </row>
    <row r="266" spans="1:12">
      <c r="A266" s="79" t="s">
        <v>656</v>
      </c>
      <c r="B266" s="140">
        <f>B265*0.15</f>
        <v>5.3999999999999995</v>
      </c>
      <c r="C266" s="140">
        <f>(100-D266)/100</f>
        <v>0.8859999999999999</v>
      </c>
      <c r="D266" s="140">
        <f>D265*0.15</f>
        <v>11.4</v>
      </c>
      <c r="E266" s="77">
        <v>0.93399999999999994</v>
      </c>
      <c r="F266" s="77">
        <v>0.93799999999999994</v>
      </c>
      <c r="G266" s="77">
        <v>0.94199999999999995</v>
      </c>
      <c r="H266" s="77">
        <v>0.94</v>
      </c>
      <c r="I266" s="77">
        <v>0.94399999999999995</v>
      </c>
      <c r="J266" s="77">
        <v>0.92</v>
      </c>
      <c r="K266" s="77">
        <v>0.95</v>
      </c>
      <c r="L266" s="77">
        <v>0.94399999999999995</v>
      </c>
    </row>
    <row r="267" spans="1:12">
      <c r="A267" s="79" t="s">
        <v>657</v>
      </c>
      <c r="B267" s="140">
        <f>B265*0.4</f>
        <v>14.4</v>
      </c>
      <c r="C267" s="140">
        <f>(100-D267)/100</f>
        <v>0.69599999999999995</v>
      </c>
      <c r="D267" s="140">
        <f>D265*0.4</f>
        <v>30.400000000000002</v>
      </c>
      <c r="E267" s="77">
        <v>0.83499999999999996</v>
      </c>
      <c r="F267" s="77">
        <v>0.84499999999999997</v>
      </c>
      <c r="G267" s="77">
        <v>0.85499999999999998</v>
      </c>
      <c r="H267" s="77">
        <v>0.85</v>
      </c>
      <c r="I267" s="77">
        <v>0.86</v>
      </c>
      <c r="J267" s="77">
        <v>0.8</v>
      </c>
      <c r="K267" s="77">
        <v>0.875</v>
      </c>
      <c r="L267" s="77">
        <v>0.86</v>
      </c>
    </row>
    <row r="268" spans="1:12">
      <c r="A268" s="79" t="s">
        <v>797</v>
      </c>
      <c r="B268" s="140">
        <f>B265*0.15</f>
        <v>5.3999999999999995</v>
      </c>
      <c r="C268" s="140">
        <f>(100-D268)/100</f>
        <v>0.8859999999999999</v>
      </c>
      <c r="D268" s="140">
        <f>D265*0.15</f>
        <v>11.4</v>
      </c>
      <c r="E268" s="77">
        <v>0.95050000000000001</v>
      </c>
      <c r="F268" s="77">
        <v>0.95350000000000001</v>
      </c>
      <c r="G268" s="77">
        <v>0.95650000000000002</v>
      </c>
      <c r="H268" s="77">
        <v>0.95499999999999996</v>
      </c>
      <c r="I268" s="77">
        <v>0.95799999999999996</v>
      </c>
      <c r="J268" s="77">
        <v>0.94</v>
      </c>
      <c r="K268" s="77">
        <v>0.96250000000000002</v>
      </c>
      <c r="L268" s="77">
        <v>0.95799999999999996</v>
      </c>
    </row>
    <row r="269" spans="1:12">
      <c r="A269" s="79" t="s">
        <v>659</v>
      </c>
      <c r="B269" s="140">
        <f>B265*0.3</f>
        <v>10.799999999999999</v>
      </c>
      <c r="C269" s="140">
        <f>(100-D269)/100</f>
        <v>0.77200000000000002</v>
      </c>
      <c r="D269" s="140">
        <f>D265*0.3</f>
        <v>22.8</v>
      </c>
      <c r="E269" s="77">
        <v>0.86799999999999999</v>
      </c>
      <c r="F269" s="77">
        <v>0.876</v>
      </c>
      <c r="G269" s="77">
        <v>0.88400000000000001</v>
      </c>
      <c r="H269" s="77">
        <v>0.88</v>
      </c>
      <c r="I269" s="77">
        <v>0.88800000000000001</v>
      </c>
      <c r="J269" s="77">
        <v>0.84</v>
      </c>
      <c r="K269" s="77">
        <v>0.9</v>
      </c>
      <c r="L269" s="77">
        <v>0.88800000000000001</v>
      </c>
    </row>
    <row r="270" spans="1:12">
      <c r="A270" s="143" t="s">
        <v>700</v>
      </c>
      <c r="B270" s="141">
        <v>35</v>
      </c>
      <c r="C270" s="141"/>
      <c r="D270" s="141">
        <v>75</v>
      </c>
      <c r="E270" s="81">
        <f t="shared" ref="E270:L270" si="71">1 - (E271) * (E272) * (E273) * (E274)</f>
        <v>0.34730758144000007</v>
      </c>
      <c r="F270" s="81">
        <f t="shared" si="71"/>
        <v>0.32852040000000016</v>
      </c>
      <c r="G270" s="81">
        <f>1 - (G271) * (G272) * (G273) * (G274)</f>
        <v>0.30936446464000011</v>
      </c>
      <c r="H270" s="81">
        <f t="shared" si="71"/>
        <v>0.31898879614000009</v>
      </c>
      <c r="I270" s="82">
        <f t="shared" si="71"/>
        <v>0.27992968750000002</v>
      </c>
      <c r="J270" s="82">
        <f t="shared" si="71"/>
        <v>0.37480633750000003</v>
      </c>
      <c r="K270" s="82">
        <f t="shared" si="71"/>
        <v>0.27992968750000002</v>
      </c>
      <c r="L270" s="82">
        <f t="shared" si="71"/>
        <v>0.27992968750000002</v>
      </c>
    </row>
    <row r="271" spans="1:12">
      <c r="A271" s="79" t="s">
        <v>656</v>
      </c>
      <c r="B271" s="140">
        <f>B270*0.15</f>
        <v>5.25</v>
      </c>
      <c r="C271" s="140">
        <f>(100-D271)/100</f>
        <v>0.88749999999999996</v>
      </c>
      <c r="D271" s="140">
        <f>D270*0.15</f>
        <v>11.25</v>
      </c>
      <c r="E271" s="77">
        <v>0.93599999999999994</v>
      </c>
      <c r="F271" s="77">
        <v>0.94</v>
      </c>
      <c r="G271" s="77">
        <v>0.94399999999999995</v>
      </c>
      <c r="H271" s="77">
        <v>0.94199999999999995</v>
      </c>
      <c r="I271" s="77">
        <v>0.95</v>
      </c>
      <c r="J271" s="77">
        <v>0.93</v>
      </c>
      <c r="K271" s="77">
        <v>0.95</v>
      </c>
      <c r="L271" s="77">
        <v>0.95</v>
      </c>
    </row>
    <row r="272" spans="1:12">
      <c r="A272" s="79" t="s">
        <v>657</v>
      </c>
      <c r="B272" s="140">
        <f>B270*0.4</f>
        <v>14</v>
      </c>
      <c r="C272" s="140">
        <f>(100-D272)/100</f>
        <v>0.7</v>
      </c>
      <c r="D272" s="140">
        <f>D270*0.4</f>
        <v>30</v>
      </c>
      <c r="E272" s="77">
        <v>0.84</v>
      </c>
      <c r="F272" s="77">
        <v>0.85</v>
      </c>
      <c r="G272" s="77">
        <v>0.86</v>
      </c>
      <c r="H272" s="77">
        <v>0.85499999999999998</v>
      </c>
      <c r="I272" s="77">
        <v>0.875</v>
      </c>
      <c r="J272" s="77">
        <v>0.82499999999999996</v>
      </c>
      <c r="K272" s="77">
        <v>0.875</v>
      </c>
      <c r="L272" s="77">
        <v>0.875</v>
      </c>
    </row>
    <row r="273" spans="1:14">
      <c r="A273" s="79" t="s">
        <v>797</v>
      </c>
      <c r="B273" s="140">
        <f>B270*0.15</f>
        <v>5.25</v>
      </c>
      <c r="C273" s="140">
        <f>(100-D273)/100</f>
        <v>0.88749999999999996</v>
      </c>
      <c r="D273" s="140">
        <f>D270*0.15</f>
        <v>11.25</v>
      </c>
      <c r="E273" s="77">
        <v>0.95199999999999996</v>
      </c>
      <c r="F273" s="77">
        <v>0.95499999999999996</v>
      </c>
      <c r="G273" s="77">
        <v>0.95799999999999996</v>
      </c>
      <c r="H273" s="77">
        <v>0.95650000000000002</v>
      </c>
      <c r="I273" s="77">
        <v>0.96250000000000002</v>
      </c>
      <c r="J273" s="77">
        <v>0.94750000000000001</v>
      </c>
      <c r="K273" s="77">
        <v>0.96250000000000002</v>
      </c>
      <c r="L273" s="77">
        <v>0.96250000000000002</v>
      </c>
      <c r="N273">
        <v>22</v>
      </c>
    </row>
    <row r="274" spans="1:14">
      <c r="A274" s="79" t="s">
        <v>659</v>
      </c>
      <c r="B274" s="140">
        <f>B270*0.3</f>
        <v>10.5</v>
      </c>
      <c r="C274" s="140">
        <f>(100-D274)/100</f>
        <v>0.77500000000000002</v>
      </c>
      <c r="D274" s="140">
        <f>D270*0.3</f>
        <v>22.5</v>
      </c>
      <c r="E274" s="77">
        <v>0.872</v>
      </c>
      <c r="F274" s="77">
        <v>0.88</v>
      </c>
      <c r="G274" s="77">
        <v>0.88800000000000001</v>
      </c>
      <c r="H274" s="77">
        <v>0.88400000000000001</v>
      </c>
      <c r="I274" s="77">
        <v>0.9</v>
      </c>
      <c r="J274" s="77">
        <v>0.86</v>
      </c>
      <c r="K274" s="77">
        <v>0.9</v>
      </c>
      <c r="L274" s="77">
        <v>0.9</v>
      </c>
      <c r="N274" s="62">
        <f>1-(N273*0.2)/100</f>
        <v>0.95599999999999996</v>
      </c>
    </row>
    <row r="275" spans="1:14">
      <c r="A275" s="143" t="s">
        <v>777</v>
      </c>
      <c r="B275" s="141">
        <v>35</v>
      </c>
      <c r="C275" s="141"/>
      <c r="D275" s="141">
        <v>75</v>
      </c>
      <c r="E275" s="81">
        <f t="shared" ref="E275:L275" si="72">1 - (E276)</f>
        <v>6.4000000000000057E-2</v>
      </c>
      <c r="F275" s="81">
        <f t="shared" si="72"/>
        <v>6.0000000000000053E-2</v>
      </c>
      <c r="G275" s="81">
        <f t="shared" si="72"/>
        <v>5.600000000000005E-2</v>
      </c>
      <c r="H275" s="81">
        <f t="shared" si="72"/>
        <v>5.8000000000000052E-2</v>
      </c>
      <c r="I275" s="82">
        <f t="shared" si="72"/>
        <v>5.0000000000000044E-2</v>
      </c>
      <c r="J275" s="82">
        <f t="shared" si="72"/>
        <v>5.0000000000000044E-2</v>
      </c>
      <c r="K275" s="82">
        <f t="shared" si="72"/>
        <v>5.0000000000000044E-2</v>
      </c>
      <c r="L275" s="82">
        <f t="shared" si="72"/>
        <v>5.0000000000000044E-2</v>
      </c>
      <c r="N275" s="62">
        <f>1-(N273*0.5)/100</f>
        <v>0.89</v>
      </c>
    </row>
    <row r="276" spans="1:14">
      <c r="A276" s="79" t="s">
        <v>656</v>
      </c>
      <c r="B276" s="140">
        <f>B275*0.15</f>
        <v>5.25</v>
      </c>
      <c r="C276" s="140">
        <f>(100-D276)/100</f>
        <v>0.88749999999999996</v>
      </c>
      <c r="D276" s="140">
        <f>D275*0.15</f>
        <v>11.25</v>
      </c>
      <c r="E276" s="77">
        <v>0.93599999999999994</v>
      </c>
      <c r="F276" s="77">
        <v>0.94</v>
      </c>
      <c r="G276" s="77">
        <v>0.94399999999999995</v>
      </c>
      <c r="H276" s="77">
        <v>0.94199999999999995</v>
      </c>
      <c r="I276" s="77">
        <v>0.95</v>
      </c>
      <c r="J276" s="77">
        <v>0.95</v>
      </c>
      <c r="K276" s="77">
        <v>0.95</v>
      </c>
      <c r="L276" s="77">
        <v>0.95</v>
      </c>
      <c r="N276" s="62">
        <f>1-(N273*0.15)/100</f>
        <v>0.96699999999999997</v>
      </c>
    </row>
    <row r="277" spans="1:14">
      <c r="A277" s="143" t="s">
        <v>779</v>
      </c>
      <c r="B277" s="141">
        <v>35</v>
      </c>
      <c r="C277" s="141"/>
      <c r="D277" s="141">
        <v>75</v>
      </c>
      <c r="E277" s="81">
        <f t="shared" ref="E277:L277" si="73">1 - (E278)</f>
        <v>6.4000000000000057E-2</v>
      </c>
      <c r="F277" s="81">
        <f t="shared" si="73"/>
        <v>6.0000000000000053E-2</v>
      </c>
      <c r="G277" s="81">
        <f t="shared" si="73"/>
        <v>5.600000000000005E-2</v>
      </c>
      <c r="H277" s="81">
        <f t="shared" si="73"/>
        <v>5.8000000000000052E-2</v>
      </c>
      <c r="I277" s="82">
        <f t="shared" si="73"/>
        <v>6.9999999999999951E-2</v>
      </c>
      <c r="J277" s="82">
        <f t="shared" si="73"/>
        <v>5.0000000000000044E-2</v>
      </c>
      <c r="K277" s="82">
        <f t="shared" si="73"/>
        <v>5.0000000000000044E-2</v>
      </c>
      <c r="L277" s="82">
        <f t="shared" si="73"/>
        <v>5.0000000000000044E-2</v>
      </c>
      <c r="N277" s="62">
        <f>1-(N273*0.4)/100</f>
        <v>0.91200000000000003</v>
      </c>
    </row>
    <row r="278" spans="1:14">
      <c r="A278" s="79" t="s">
        <v>656</v>
      </c>
      <c r="B278" s="140">
        <f>B277*0.15</f>
        <v>5.25</v>
      </c>
      <c r="C278" s="140">
        <f>(100-D278)/100</f>
        <v>0.88749999999999996</v>
      </c>
      <c r="D278" s="140">
        <f>D277*0.15</f>
        <v>11.25</v>
      </c>
      <c r="E278" s="77">
        <v>0.93599999999999994</v>
      </c>
      <c r="F278" s="77">
        <v>0.94</v>
      </c>
      <c r="G278" s="77">
        <v>0.94399999999999995</v>
      </c>
      <c r="H278" s="77">
        <v>0.94199999999999995</v>
      </c>
      <c r="I278" s="77">
        <v>0.93</v>
      </c>
      <c r="J278" s="77">
        <v>0.95</v>
      </c>
      <c r="K278" s="77">
        <v>0.95</v>
      </c>
      <c r="L278" s="77">
        <v>0.95</v>
      </c>
    </row>
    <row r="279" spans="1:14">
      <c r="A279" s="143" t="s">
        <v>862</v>
      </c>
      <c r="B279" s="141">
        <v>35</v>
      </c>
      <c r="C279" s="141"/>
      <c r="D279" s="141">
        <v>75</v>
      </c>
      <c r="E279" s="81">
        <f t="shared" ref="E279:L279" si="74">1 - (E280)</f>
        <v>6.4000000000000057E-2</v>
      </c>
      <c r="F279" s="81">
        <f t="shared" si="74"/>
        <v>6.0000000000000053E-2</v>
      </c>
      <c r="G279" s="81">
        <f t="shared" si="74"/>
        <v>5.600000000000005E-2</v>
      </c>
      <c r="H279" s="81">
        <f t="shared" si="74"/>
        <v>5.8000000000000052E-2</v>
      </c>
      <c r="I279" s="82">
        <f t="shared" si="74"/>
        <v>5.0000000000000044E-2</v>
      </c>
      <c r="J279" s="82">
        <f t="shared" si="74"/>
        <v>5.0000000000000044E-2</v>
      </c>
      <c r="K279" s="82">
        <f t="shared" si="74"/>
        <v>5.0000000000000044E-2</v>
      </c>
      <c r="L279" s="82">
        <f t="shared" si="74"/>
        <v>6.9999999999999951E-2</v>
      </c>
    </row>
    <row r="280" spans="1:14">
      <c r="A280" s="79" t="s">
        <v>656</v>
      </c>
      <c r="B280" s="140">
        <f>B279*0.15</f>
        <v>5.25</v>
      </c>
      <c r="C280" s="140">
        <f>(100-D280)/100</f>
        <v>0.88749999999999996</v>
      </c>
      <c r="D280" s="140">
        <f>D279*0.15</f>
        <v>11.25</v>
      </c>
      <c r="E280" s="77">
        <v>0.93599999999999994</v>
      </c>
      <c r="F280" s="77">
        <v>0.94</v>
      </c>
      <c r="G280" s="77">
        <v>0.94399999999999995</v>
      </c>
      <c r="H280" s="77">
        <v>0.94199999999999995</v>
      </c>
      <c r="I280" s="77">
        <v>0.95</v>
      </c>
      <c r="J280" s="77">
        <v>0.95</v>
      </c>
      <c r="K280" s="77">
        <v>0.95</v>
      </c>
      <c r="L280" s="77">
        <v>0.93</v>
      </c>
    </row>
    <row r="281" spans="1:14">
      <c r="A281" s="55" t="s">
        <v>701</v>
      </c>
      <c r="B281" s="141">
        <v>35</v>
      </c>
      <c r="C281" s="141"/>
      <c r="D281" s="141">
        <v>75</v>
      </c>
      <c r="E281" s="81">
        <f t="shared" ref="E281:L281" si="75">1 - (E282) * (E283) * (E284) * (E285)</f>
        <v>0.34730758144000007</v>
      </c>
      <c r="F281" s="81">
        <f t="shared" si="75"/>
        <v>0.32852040000000016</v>
      </c>
      <c r="G281" s="81">
        <f>1 - (G282) * (G283) * (G284) * (G285)</f>
        <v>0.30936446464000011</v>
      </c>
      <c r="H281" s="81">
        <f t="shared" si="75"/>
        <v>0.31898879614000009</v>
      </c>
      <c r="I281" s="82">
        <f t="shared" si="75"/>
        <v>0.27992968750000002</v>
      </c>
      <c r="J281" s="82">
        <f t="shared" si="75"/>
        <v>0.34730758143999996</v>
      </c>
      <c r="K281" s="82">
        <f t="shared" si="75"/>
        <v>0.27992968750000002</v>
      </c>
      <c r="L281" s="82">
        <f t="shared" si="75"/>
        <v>0.27992968750000002</v>
      </c>
    </row>
    <row r="282" spans="1:14">
      <c r="A282" s="79" t="s">
        <v>656</v>
      </c>
      <c r="B282" s="140">
        <f>B281*0.15</f>
        <v>5.25</v>
      </c>
      <c r="C282" s="140">
        <f>(100-D282)/100</f>
        <v>0.88749999999999996</v>
      </c>
      <c r="D282" s="140">
        <f>D281*0.15</f>
        <v>11.25</v>
      </c>
      <c r="E282" s="77">
        <v>0.93599999999999994</v>
      </c>
      <c r="F282" s="77">
        <v>0.94</v>
      </c>
      <c r="G282" s="77">
        <v>0.94399999999999995</v>
      </c>
      <c r="H282" s="77">
        <v>0.94199999999999995</v>
      </c>
      <c r="I282" s="77">
        <v>0.95</v>
      </c>
      <c r="J282" s="77">
        <v>0.93600000000000005</v>
      </c>
      <c r="K282" s="77">
        <v>0.95</v>
      </c>
      <c r="L282" s="77">
        <v>0.95</v>
      </c>
    </row>
    <row r="283" spans="1:14">
      <c r="A283" s="79" t="s">
        <v>657</v>
      </c>
      <c r="B283" s="140">
        <f>B281*0.4</f>
        <v>14</v>
      </c>
      <c r="C283" s="140">
        <f>(100-D283)/100</f>
        <v>0.7</v>
      </c>
      <c r="D283" s="140">
        <f>D281*0.4</f>
        <v>30</v>
      </c>
      <c r="E283" s="77">
        <v>0.84</v>
      </c>
      <c r="F283" s="77">
        <v>0.85</v>
      </c>
      <c r="G283" s="77">
        <v>0.86</v>
      </c>
      <c r="H283" s="77">
        <v>0.85499999999999998</v>
      </c>
      <c r="I283" s="77">
        <v>0.875</v>
      </c>
      <c r="J283" s="77">
        <v>0.84</v>
      </c>
      <c r="K283" s="77">
        <v>0.875</v>
      </c>
      <c r="L283" s="77">
        <v>0.875</v>
      </c>
    </row>
    <row r="284" spans="1:14">
      <c r="A284" s="79" t="s">
        <v>797</v>
      </c>
      <c r="B284" s="140">
        <f>B281*0.15</f>
        <v>5.25</v>
      </c>
      <c r="C284" s="140">
        <f>(100-D284)/100</f>
        <v>0.88749999999999996</v>
      </c>
      <c r="D284" s="140">
        <f>D281*0.15</f>
        <v>11.25</v>
      </c>
      <c r="E284" s="77">
        <v>0.95199999999999996</v>
      </c>
      <c r="F284" s="77">
        <v>0.95499999999999996</v>
      </c>
      <c r="G284" s="77">
        <v>0.95799999999999996</v>
      </c>
      <c r="H284" s="77">
        <v>0.95650000000000002</v>
      </c>
      <c r="I284" s="77">
        <v>0.96250000000000002</v>
      </c>
      <c r="J284" s="77">
        <v>0.95199999999999996</v>
      </c>
      <c r="K284" s="77">
        <v>0.96250000000000002</v>
      </c>
      <c r="L284" s="77">
        <v>0.96250000000000002</v>
      </c>
    </row>
    <row r="285" spans="1:14">
      <c r="A285" s="79" t="s">
        <v>659</v>
      </c>
      <c r="B285" s="140">
        <f>B281*0.3</f>
        <v>10.5</v>
      </c>
      <c r="C285" s="140">
        <f>(100-D285)/100</f>
        <v>0.77500000000000002</v>
      </c>
      <c r="D285" s="140">
        <f>D281*0.3</f>
        <v>22.5</v>
      </c>
      <c r="E285" s="77">
        <v>0.872</v>
      </c>
      <c r="F285" s="77">
        <v>0.88</v>
      </c>
      <c r="G285" s="77">
        <v>0.88800000000000001</v>
      </c>
      <c r="H285" s="77">
        <v>0.88400000000000001</v>
      </c>
      <c r="I285" s="77">
        <v>0.9</v>
      </c>
      <c r="J285" s="77">
        <v>0.872</v>
      </c>
      <c r="K285" s="77">
        <v>0.9</v>
      </c>
      <c r="L285" s="77">
        <v>0.9</v>
      </c>
    </row>
    <row r="286" spans="1:14">
      <c r="A286" s="55" t="s">
        <v>957</v>
      </c>
      <c r="B286" s="141">
        <v>35</v>
      </c>
      <c r="C286" s="141"/>
      <c r="D286" s="141">
        <v>75</v>
      </c>
      <c r="E286" s="81">
        <f t="shared" ref="E286:F286" si="76">1 - (E287) * (E288) * (E289) * (E290)</f>
        <v>0.34730758144000007</v>
      </c>
      <c r="F286" s="81">
        <f t="shared" si="76"/>
        <v>0.32852040000000016</v>
      </c>
      <c r="G286" s="81">
        <f>1 - (G287) * (G288) * (G289) * (G290)</f>
        <v>0.30936446464000011</v>
      </c>
      <c r="H286" s="81">
        <f t="shared" ref="H286:L286" si="77">1 - (H287) * (H288) * (H289) * (H290)</f>
        <v>0.31898879614000009</v>
      </c>
      <c r="I286" s="82">
        <f t="shared" si="77"/>
        <v>0.30936446464000011</v>
      </c>
      <c r="J286" s="82">
        <f t="shared" si="77"/>
        <v>0.34730758143999996</v>
      </c>
      <c r="K286" s="82">
        <f t="shared" si="77"/>
        <v>0.30936446464000011</v>
      </c>
      <c r="L286" s="82">
        <f t="shared" si="77"/>
        <v>0.37480633750000003</v>
      </c>
    </row>
    <row r="287" spans="1:14">
      <c r="A287" s="79" t="s">
        <v>656</v>
      </c>
      <c r="B287" s="140">
        <f>B286*0.15</f>
        <v>5.25</v>
      </c>
      <c r="C287" s="140">
        <f>(100-D287)/100</f>
        <v>0.88749999999999996</v>
      </c>
      <c r="D287" s="140">
        <f>D286*0.15</f>
        <v>11.25</v>
      </c>
      <c r="E287" s="77">
        <v>0.93599999999999994</v>
      </c>
      <c r="F287" s="77">
        <v>0.94</v>
      </c>
      <c r="G287" s="77">
        <v>0.94399999999999995</v>
      </c>
      <c r="H287" s="77">
        <v>0.94199999999999995</v>
      </c>
      <c r="I287" s="77">
        <v>0.94399999999999995</v>
      </c>
      <c r="J287" s="77">
        <v>0.93600000000000005</v>
      </c>
      <c r="K287" s="77">
        <v>0.94399999999999995</v>
      </c>
      <c r="L287" s="77">
        <v>0.93</v>
      </c>
    </row>
    <row r="288" spans="1:14">
      <c r="A288" s="79" t="s">
        <v>657</v>
      </c>
      <c r="B288" s="140">
        <f>B286*0.4</f>
        <v>14</v>
      </c>
      <c r="C288" s="140">
        <f>(100-D288)/100</f>
        <v>0.7</v>
      </c>
      <c r="D288" s="140">
        <f>D286*0.4</f>
        <v>30</v>
      </c>
      <c r="E288" s="77">
        <v>0.84</v>
      </c>
      <c r="F288" s="77">
        <v>0.85</v>
      </c>
      <c r="G288" s="77">
        <v>0.86</v>
      </c>
      <c r="H288" s="77">
        <v>0.85499999999999998</v>
      </c>
      <c r="I288" s="77">
        <v>0.86</v>
      </c>
      <c r="J288" s="77">
        <v>0.84</v>
      </c>
      <c r="K288" s="77">
        <v>0.86</v>
      </c>
      <c r="L288" s="77">
        <v>0.82499999999999996</v>
      </c>
    </row>
    <row r="289" spans="1:14">
      <c r="A289" s="79" t="s">
        <v>797</v>
      </c>
      <c r="B289" s="140">
        <f>B286*0.15</f>
        <v>5.25</v>
      </c>
      <c r="C289" s="140">
        <f>(100-D289)/100</f>
        <v>0.88749999999999996</v>
      </c>
      <c r="D289" s="140">
        <f>D286*0.15</f>
        <v>11.25</v>
      </c>
      <c r="E289" s="77">
        <v>0.95199999999999996</v>
      </c>
      <c r="F289" s="77">
        <v>0.95499999999999996</v>
      </c>
      <c r="G289" s="77">
        <v>0.95799999999999996</v>
      </c>
      <c r="H289" s="77">
        <v>0.95650000000000002</v>
      </c>
      <c r="I289" s="77">
        <v>0.95799999999999996</v>
      </c>
      <c r="J289" s="77">
        <v>0.95199999999999996</v>
      </c>
      <c r="K289" s="77">
        <v>0.95799999999999996</v>
      </c>
      <c r="L289" s="77">
        <v>0.94750000000000001</v>
      </c>
    </row>
    <row r="290" spans="1:14">
      <c r="A290" s="79" t="s">
        <v>659</v>
      </c>
      <c r="B290" s="140">
        <f>B286*0.3</f>
        <v>10.5</v>
      </c>
      <c r="C290" s="140">
        <f>(100-D290)/100</f>
        <v>0.77500000000000002</v>
      </c>
      <c r="D290" s="140">
        <f>D286*0.3</f>
        <v>22.5</v>
      </c>
      <c r="E290" s="77">
        <v>0.872</v>
      </c>
      <c r="F290" s="77">
        <v>0.88</v>
      </c>
      <c r="G290" s="77">
        <v>0.88800000000000001</v>
      </c>
      <c r="H290" s="77">
        <v>0.88400000000000001</v>
      </c>
      <c r="I290" s="77">
        <v>0.88800000000000001</v>
      </c>
      <c r="J290" s="77">
        <v>0.872</v>
      </c>
      <c r="K290" s="77">
        <v>0.88800000000000001</v>
      </c>
      <c r="L290" s="77">
        <v>0.86</v>
      </c>
    </row>
    <row r="291" spans="1:14">
      <c r="A291" s="55" t="s">
        <v>702</v>
      </c>
      <c r="B291" s="141">
        <v>34</v>
      </c>
      <c r="C291" s="141"/>
      <c r="D291" s="141">
        <v>74</v>
      </c>
      <c r="E291" s="81">
        <f t="shared" ref="E291:L291" si="78">1 - (E292) * (E293) * (E294) * (E295)</f>
        <v>0.33795981574000011</v>
      </c>
      <c r="F291" s="81">
        <f t="shared" si="78"/>
        <v>0.31898879614000009</v>
      </c>
      <c r="G291" s="81">
        <f>1 - (G292) * (G293) * (G294) * (G295)</f>
        <v>0.29964686454</v>
      </c>
      <c r="H291" s="81">
        <f t="shared" si="78"/>
        <v>0.30936446464000011</v>
      </c>
      <c r="I291" s="82">
        <f t="shared" si="78"/>
        <v>0.41885439999999996</v>
      </c>
      <c r="J291" s="82">
        <f t="shared" si="78"/>
        <v>0.30936446464000011</v>
      </c>
      <c r="K291" s="82">
        <f t="shared" si="78"/>
        <v>0.27992968750000002</v>
      </c>
      <c r="L291" s="82">
        <f t="shared" si="78"/>
        <v>0.30936446464000011</v>
      </c>
    </row>
    <row r="292" spans="1:14">
      <c r="A292" s="79" t="s">
        <v>656</v>
      </c>
      <c r="B292" s="140">
        <f>B291*0.15</f>
        <v>5.0999999999999996</v>
      </c>
      <c r="C292" s="140">
        <f>(100-D292)/100</f>
        <v>0.88900000000000001</v>
      </c>
      <c r="D292" s="140">
        <f>D291*0.15</f>
        <v>11.1</v>
      </c>
      <c r="E292" s="77">
        <v>0.93799999999999994</v>
      </c>
      <c r="F292" s="77">
        <v>0.94199999999999995</v>
      </c>
      <c r="G292" s="77">
        <v>0.94599999999999995</v>
      </c>
      <c r="H292" s="77">
        <v>0.94399999999999995</v>
      </c>
      <c r="I292" s="77">
        <v>0.92</v>
      </c>
      <c r="J292" s="77">
        <v>0.94399999999999995</v>
      </c>
      <c r="K292" s="77">
        <v>0.95</v>
      </c>
      <c r="L292" s="77">
        <v>0.94399999999999995</v>
      </c>
    </row>
    <row r="293" spans="1:14">
      <c r="A293" s="79" t="s">
        <v>657</v>
      </c>
      <c r="B293" s="140">
        <f>B291*0.4</f>
        <v>13.600000000000001</v>
      </c>
      <c r="C293" s="140">
        <f>(100-D293)/100</f>
        <v>0.70400000000000007</v>
      </c>
      <c r="D293" s="140">
        <f>D291*0.4</f>
        <v>29.6</v>
      </c>
      <c r="E293" s="77">
        <v>0.84499999999999997</v>
      </c>
      <c r="F293" s="77">
        <v>0.85499999999999998</v>
      </c>
      <c r="G293" s="77">
        <v>0.86499999999999999</v>
      </c>
      <c r="H293" s="77">
        <v>0.86</v>
      </c>
      <c r="I293" s="77">
        <v>0.8</v>
      </c>
      <c r="J293" s="77">
        <v>0.86</v>
      </c>
      <c r="K293" s="77">
        <v>0.875</v>
      </c>
      <c r="L293" s="77">
        <v>0.86</v>
      </c>
      <c r="N293">
        <v>20</v>
      </c>
    </row>
    <row r="294" spans="1:14">
      <c r="A294" s="79" t="s">
        <v>797</v>
      </c>
      <c r="B294" s="140">
        <f>B291*0.15</f>
        <v>5.0999999999999996</v>
      </c>
      <c r="C294" s="140">
        <f>(100-D294)/100</f>
        <v>0.88900000000000001</v>
      </c>
      <c r="D294" s="140">
        <f>D291*0.15</f>
        <v>11.1</v>
      </c>
      <c r="E294" s="77">
        <v>0.95350000000000001</v>
      </c>
      <c r="F294" s="77">
        <v>0.95650000000000002</v>
      </c>
      <c r="G294" s="77">
        <v>0.95950000000000002</v>
      </c>
      <c r="H294" s="77">
        <v>0.95799999999999996</v>
      </c>
      <c r="I294" s="77">
        <v>0.94</v>
      </c>
      <c r="J294" s="77">
        <v>0.95799999999999996</v>
      </c>
      <c r="K294" s="77">
        <v>0.96250000000000002</v>
      </c>
      <c r="L294" s="77">
        <v>0.95799999999999996</v>
      </c>
      <c r="N294" s="62">
        <f>1-(N293*0.2)/100</f>
        <v>0.96</v>
      </c>
    </row>
    <row r="295" spans="1:14">
      <c r="A295" s="79" t="s">
        <v>659</v>
      </c>
      <c r="B295" s="140">
        <f>B291*0.3</f>
        <v>10.199999999999999</v>
      </c>
      <c r="C295" s="140">
        <f>(100-D295)/100</f>
        <v>0.77800000000000002</v>
      </c>
      <c r="D295" s="140">
        <f>D291*0.3</f>
        <v>22.2</v>
      </c>
      <c r="E295" s="77">
        <v>0.876</v>
      </c>
      <c r="F295" s="77">
        <v>0.88400000000000001</v>
      </c>
      <c r="G295" s="77">
        <v>0.89200000000000002</v>
      </c>
      <c r="H295" s="77">
        <v>0.88800000000000001</v>
      </c>
      <c r="I295" s="77">
        <v>0.84</v>
      </c>
      <c r="J295" s="77">
        <v>0.88800000000000001</v>
      </c>
      <c r="K295" s="77">
        <v>0.9</v>
      </c>
      <c r="L295" s="77">
        <v>0.88800000000000001</v>
      </c>
      <c r="N295" s="62">
        <f>1-(N293*0.5)/100</f>
        <v>0.9</v>
      </c>
    </row>
    <row r="296" spans="1:14">
      <c r="A296" s="55" t="s">
        <v>1002</v>
      </c>
      <c r="B296" s="141">
        <v>33</v>
      </c>
      <c r="C296" s="141"/>
      <c r="D296" s="141">
        <v>74</v>
      </c>
      <c r="E296" s="81">
        <f t="shared" ref="E296:F296" si="79">1 - (E297) * (E298) * (E299) * (E300)</f>
        <v>0.33795981574000011</v>
      </c>
      <c r="F296" s="81">
        <f t="shared" si="79"/>
        <v>0.31898879614000009</v>
      </c>
      <c r="G296" s="81">
        <f>1 - (G297) * (G298) * (G299) * (G300)</f>
        <v>0.29964686454</v>
      </c>
      <c r="H296" s="81">
        <f t="shared" ref="H296:L296" si="80">1 - (H297) * (H298) * (H299) * (H300)</f>
        <v>0.30936446464000011</v>
      </c>
      <c r="I296" s="82">
        <f t="shared" si="80"/>
        <v>0.30936446464000011</v>
      </c>
      <c r="J296" s="82">
        <f t="shared" si="80"/>
        <v>0.41885439999999996</v>
      </c>
      <c r="K296" s="82">
        <f t="shared" si="80"/>
        <v>0.30936446464000011</v>
      </c>
      <c r="L296" s="82">
        <f t="shared" si="80"/>
        <v>0.34730758143999996</v>
      </c>
      <c r="N296" s="62">
        <f>1-(N293*0.15)/100</f>
        <v>0.97</v>
      </c>
    </row>
    <row r="297" spans="1:14" ht="15.75" customHeight="1">
      <c r="A297" s="79" t="s">
        <v>656</v>
      </c>
      <c r="B297" s="140">
        <f>B296*0.15</f>
        <v>4.95</v>
      </c>
      <c r="C297" s="140">
        <f>(100-D297)/100</f>
        <v>0.88900000000000001</v>
      </c>
      <c r="D297" s="140">
        <f>D296*0.15</f>
        <v>11.1</v>
      </c>
      <c r="E297" s="77">
        <v>0.93799999999999994</v>
      </c>
      <c r="F297" s="77">
        <v>0.94199999999999995</v>
      </c>
      <c r="G297" s="77">
        <v>0.94599999999999995</v>
      </c>
      <c r="H297" s="77">
        <v>0.94399999999999995</v>
      </c>
      <c r="I297" s="77">
        <v>0.94399999999999995</v>
      </c>
      <c r="J297" s="77">
        <v>0.92</v>
      </c>
      <c r="K297" s="77">
        <v>0.94399999999999995</v>
      </c>
      <c r="L297" s="77">
        <v>0.93600000000000005</v>
      </c>
      <c r="N297" s="62">
        <f>1-(N293*0.4)/100</f>
        <v>0.92</v>
      </c>
    </row>
    <row r="298" spans="1:14">
      <c r="A298" s="79" t="s">
        <v>657</v>
      </c>
      <c r="B298" s="140">
        <f>B296*0.4</f>
        <v>13.200000000000001</v>
      </c>
      <c r="C298" s="140">
        <f>(100-D298)/100</f>
        <v>0.70400000000000007</v>
      </c>
      <c r="D298" s="140">
        <f>D296*0.4</f>
        <v>29.6</v>
      </c>
      <c r="E298" s="77">
        <v>0.84499999999999997</v>
      </c>
      <c r="F298" s="77">
        <v>0.85499999999999998</v>
      </c>
      <c r="G298" s="77">
        <v>0.86499999999999999</v>
      </c>
      <c r="H298" s="77">
        <v>0.86</v>
      </c>
      <c r="I298" s="77">
        <v>0.86</v>
      </c>
      <c r="J298" s="77">
        <v>0.8</v>
      </c>
      <c r="K298" s="77">
        <v>0.86</v>
      </c>
      <c r="L298" s="77">
        <v>0.84</v>
      </c>
    </row>
    <row r="299" spans="1:14">
      <c r="A299" s="79" t="s">
        <v>797</v>
      </c>
      <c r="B299" s="140">
        <f>B296*0.15</f>
        <v>4.95</v>
      </c>
      <c r="C299" s="140">
        <f>(100-D299)/100</f>
        <v>0.88900000000000001</v>
      </c>
      <c r="D299" s="140">
        <f>D296*0.15</f>
        <v>11.1</v>
      </c>
      <c r="E299" s="77">
        <v>0.95350000000000001</v>
      </c>
      <c r="F299" s="77">
        <v>0.95650000000000002</v>
      </c>
      <c r="G299" s="77">
        <v>0.95950000000000002</v>
      </c>
      <c r="H299" s="77">
        <v>0.95799999999999996</v>
      </c>
      <c r="I299" s="77">
        <v>0.95799999999999996</v>
      </c>
      <c r="J299" s="77">
        <v>0.94</v>
      </c>
      <c r="K299" s="77">
        <v>0.95799999999999996</v>
      </c>
      <c r="L299" s="77">
        <v>0.95199999999999996</v>
      </c>
    </row>
    <row r="300" spans="1:14">
      <c r="A300" s="79" t="s">
        <v>659</v>
      </c>
      <c r="B300" s="140">
        <f>B296*0.3</f>
        <v>9.9</v>
      </c>
      <c r="C300" s="140">
        <f>(100-D300)/100</f>
        <v>0.77800000000000002</v>
      </c>
      <c r="D300" s="140">
        <f>D296*0.3</f>
        <v>22.2</v>
      </c>
      <c r="E300" s="77">
        <v>0.876</v>
      </c>
      <c r="F300" s="77">
        <v>0.88400000000000001</v>
      </c>
      <c r="G300" s="77">
        <v>0.89200000000000002</v>
      </c>
      <c r="H300" s="77">
        <v>0.88800000000000001</v>
      </c>
      <c r="I300" s="77">
        <v>0.88800000000000001</v>
      </c>
      <c r="J300" s="77">
        <v>0.84</v>
      </c>
      <c r="K300" s="77">
        <v>0.88800000000000001</v>
      </c>
      <c r="L300" s="77">
        <v>0.872</v>
      </c>
    </row>
    <row r="301" spans="1:14">
      <c r="A301" s="55" t="s">
        <v>1003</v>
      </c>
      <c r="B301" s="141">
        <v>33</v>
      </c>
      <c r="C301" s="141"/>
      <c r="D301" s="141">
        <v>74</v>
      </c>
      <c r="E301" s="81">
        <f t="shared" ref="E301:F301" si="81">1 - (E302) * (E303) * (E304) * (E305)</f>
        <v>0.33795981574000011</v>
      </c>
      <c r="F301" s="81">
        <f t="shared" si="81"/>
        <v>0.31898879614000009</v>
      </c>
      <c r="G301" s="81">
        <f>1 - (G302) * (G303) * (G304) * (G305)</f>
        <v>0.29964686454</v>
      </c>
      <c r="H301" s="81">
        <f t="shared" ref="H301:L301" si="82">1 - (H302) * (H303) * (H304) * (H305)</f>
        <v>0.30936446464000011</v>
      </c>
      <c r="I301" s="82">
        <f t="shared" si="82"/>
        <v>0.30936446464000011</v>
      </c>
      <c r="J301" s="82">
        <f t="shared" si="82"/>
        <v>0.37480633750000003</v>
      </c>
      <c r="K301" s="82">
        <f t="shared" si="82"/>
        <v>0.30936446464000011</v>
      </c>
      <c r="L301" s="82">
        <f t="shared" si="82"/>
        <v>0.37480633750000003</v>
      </c>
    </row>
    <row r="302" spans="1:14">
      <c r="A302" s="79" t="s">
        <v>656</v>
      </c>
      <c r="B302" s="140">
        <f>B301*0.15</f>
        <v>4.95</v>
      </c>
      <c r="C302" s="140">
        <f>(100-D302)/100</f>
        <v>0.88900000000000001</v>
      </c>
      <c r="D302" s="140">
        <f>D301*0.15</f>
        <v>11.1</v>
      </c>
      <c r="E302" s="77">
        <v>0.93799999999999994</v>
      </c>
      <c r="F302" s="77">
        <v>0.94199999999999995</v>
      </c>
      <c r="G302" s="77">
        <v>0.94599999999999995</v>
      </c>
      <c r="H302" s="77">
        <v>0.94399999999999995</v>
      </c>
      <c r="I302" s="77">
        <v>0.94399999999999995</v>
      </c>
      <c r="J302" s="77">
        <v>0.93</v>
      </c>
      <c r="K302" s="77">
        <v>0.94399999999999995</v>
      </c>
      <c r="L302" s="77">
        <v>0.93</v>
      </c>
    </row>
    <row r="303" spans="1:14">
      <c r="A303" s="79" t="s">
        <v>657</v>
      </c>
      <c r="B303" s="140">
        <f>B301*0.4</f>
        <v>13.200000000000001</v>
      </c>
      <c r="C303" s="140">
        <f>(100-D303)/100</f>
        <v>0.70400000000000007</v>
      </c>
      <c r="D303" s="140">
        <f>D301*0.4</f>
        <v>29.6</v>
      </c>
      <c r="E303" s="77">
        <v>0.84499999999999997</v>
      </c>
      <c r="F303" s="77">
        <v>0.85499999999999998</v>
      </c>
      <c r="G303" s="77">
        <v>0.86499999999999999</v>
      </c>
      <c r="H303" s="77">
        <v>0.86</v>
      </c>
      <c r="I303" s="77">
        <v>0.86</v>
      </c>
      <c r="J303" s="77">
        <v>0.82499999999999996</v>
      </c>
      <c r="K303" s="77">
        <v>0.86</v>
      </c>
      <c r="L303" s="77">
        <v>0.82499999999999996</v>
      </c>
    </row>
    <row r="304" spans="1:14">
      <c r="A304" s="79" t="s">
        <v>797</v>
      </c>
      <c r="B304" s="140">
        <f>B301*0.15</f>
        <v>4.95</v>
      </c>
      <c r="C304" s="140">
        <f>(100-D304)/100</f>
        <v>0.88900000000000001</v>
      </c>
      <c r="D304" s="140">
        <f>D301*0.15</f>
        <v>11.1</v>
      </c>
      <c r="E304" s="77">
        <v>0.95350000000000001</v>
      </c>
      <c r="F304" s="77">
        <v>0.95650000000000002</v>
      </c>
      <c r="G304" s="77">
        <v>0.95950000000000002</v>
      </c>
      <c r="H304" s="77">
        <v>0.95799999999999996</v>
      </c>
      <c r="I304" s="77">
        <v>0.95799999999999996</v>
      </c>
      <c r="J304" s="77">
        <v>0.94750000000000001</v>
      </c>
      <c r="K304" s="77">
        <v>0.95799999999999996</v>
      </c>
      <c r="L304" s="77">
        <v>0.94750000000000001</v>
      </c>
    </row>
    <row r="305" spans="1:12">
      <c r="A305" s="79" t="s">
        <v>659</v>
      </c>
      <c r="B305" s="140">
        <f>B301*0.3</f>
        <v>9.9</v>
      </c>
      <c r="C305" s="140">
        <f>(100-D305)/100</f>
        <v>0.77800000000000002</v>
      </c>
      <c r="D305" s="140">
        <f>D301*0.3</f>
        <v>22.2</v>
      </c>
      <c r="E305" s="77">
        <v>0.876</v>
      </c>
      <c r="F305" s="77">
        <v>0.88400000000000001</v>
      </c>
      <c r="G305" s="77">
        <v>0.89200000000000002</v>
      </c>
      <c r="H305" s="77">
        <v>0.88800000000000001</v>
      </c>
      <c r="I305" s="77">
        <v>0.88800000000000001</v>
      </c>
      <c r="J305" s="77">
        <v>0.86</v>
      </c>
      <c r="K305" s="77">
        <v>0.88800000000000001</v>
      </c>
      <c r="L305" s="77">
        <v>0.86</v>
      </c>
    </row>
    <row r="306" spans="1:12">
      <c r="A306" s="143" t="s">
        <v>703</v>
      </c>
      <c r="B306" s="141">
        <v>32</v>
      </c>
      <c r="C306" s="141"/>
      <c r="D306" s="141">
        <v>72</v>
      </c>
      <c r="E306" s="81">
        <f t="shared" ref="E306:L306" si="83">1 - (E307) * (E308) * (E309) * (E310)</f>
        <v>0.32852040000000016</v>
      </c>
      <c r="F306" s="81">
        <f t="shared" si="83"/>
        <v>0.30936446464000011</v>
      </c>
      <c r="G306" s="81">
        <f>1 - (G307) * (G308) * (G309) * (G310)</f>
        <v>0.28983545344000006</v>
      </c>
      <c r="H306" s="81">
        <f t="shared" si="83"/>
        <v>0.29964686454</v>
      </c>
      <c r="I306" s="82">
        <f t="shared" si="83"/>
        <v>0.30936446464000011</v>
      </c>
      <c r="J306" s="82">
        <f t="shared" si="83"/>
        <v>0.30936446464000011</v>
      </c>
      <c r="K306" s="82">
        <f t="shared" si="83"/>
        <v>0.27992968750000002</v>
      </c>
      <c r="L306" s="82">
        <f t="shared" si="83"/>
        <v>0.30936446464000011</v>
      </c>
    </row>
    <row r="307" spans="1:12">
      <c r="A307" s="79" t="s">
        <v>656</v>
      </c>
      <c r="B307" s="140">
        <f>B306*0.15</f>
        <v>4.8</v>
      </c>
      <c r="C307" s="140">
        <f>(100-D307)/100</f>
        <v>0.89200000000000002</v>
      </c>
      <c r="D307" s="140">
        <f>D306*0.15</f>
        <v>10.799999999999999</v>
      </c>
      <c r="E307" s="77">
        <v>0.94</v>
      </c>
      <c r="F307" s="77">
        <v>0.94399999999999995</v>
      </c>
      <c r="G307" s="77">
        <v>0.94799999999999995</v>
      </c>
      <c r="H307" s="77">
        <v>0.94599999999999995</v>
      </c>
      <c r="I307" s="77">
        <v>0.94399999999999995</v>
      </c>
      <c r="J307" s="77">
        <v>0.94399999999999995</v>
      </c>
      <c r="K307" s="77">
        <v>0.95</v>
      </c>
      <c r="L307" s="77">
        <v>0.94399999999999995</v>
      </c>
    </row>
    <row r="308" spans="1:12">
      <c r="A308" s="79" t="s">
        <v>657</v>
      </c>
      <c r="B308" s="140">
        <f>B306*0.4</f>
        <v>12.8</v>
      </c>
      <c r="C308" s="140">
        <f>(100-D308)/100</f>
        <v>0.71200000000000008</v>
      </c>
      <c r="D308" s="140">
        <f>D306*0.4</f>
        <v>28.8</v>
      </c>
      <c r="E308" s="77">
        <v>0.85</v>
      </c>
      <c r="F308" s="77">
        <v>0.86</v>
      </c>
      <c r="G308" s="77">
        <v>0.87</v>
      </c>
      <c r="H308" s="77">
        <v>0.86499999999999999</v>
      </c>
      <c r="I308" s="77">
        <v>0.86</v>
      </c>
      <c r="J308" s="77">
        <v>0.86</v>
      </c>
      <c r="K308" s="77">
        <v>0.875</v>
      </c>
      <c r="L308" s="77">
        <v>0.86</v>
      </c>
    </row>
    <row r="309" spans="1:12">
      <c r="A309" s="79" t="s">
        <v>797</v>
      </c>
      <c r="B309" s="140">
        <f>B306*0.15</f>
        <v>4.8</v>
      </c>
      <c r="C309" s="140">
        <f>(100-D309)/100</f>
        <v>0.89200000000000002</v>
      </c>
      <c r="D309" s="140">
        <f>D306*0.15</f>
        <v>10.799999999999999</v>
      </c>
      <c r="E309" s="77">
        <v>0.95499999999999996</v>
      </c>
      <c r="F309" s="77">
        <v>0.95799999999999996</v>
      </c>
      <c r="G309" s="77">
        <v>0.96099999999999997</v>
      </c>
      <c r="H309" s="77">
        <v>0.95950000000000002</v>
      </c>
      <c r="I309" s="77">
        <v>0.95799999999999996</v>
      </c>
      <c r="J309" s="77">
        <v>0.95799999999999996</v>
      </c>
      <c r="K309" s="77">
        <v>0.96250000000000002</v>
      </c>
      <c r="L309" s="77">
        <v>0.95799999999999996</v>
      </c>
    </row>
    <row r="310" spans="1:12">
      <c r="A310" s="79" t="s">
        <v>659</v>
      </c>
      <c r="B310" s="140">
        <f>B306*0.3</f>
        <v>9.6</v>
      </c>
      <c r="C310" s="140">
        <f>(100-D310)/100</f>
        <v>0.78400000000000003</v>
      </c>
      <c r="D310" s="140">
        <f>D306*0.3</f>
        <v>21.599999999999998</v>
      </c>
      <c r="E310" s="77">
        <v>0.88</v>
      </c>
      <c r="F310" s="77">
        <v>0.88800000000000001</v>
      </c>
      <c r="G310" s="77">
        <v>0.89600000000000002</v>
      </c>
      <c r="H310" s="77">
        <v>0.89200000000000002</v>
      </c>
      <c r="I310" s="77">
        <v>0.88800000000000001</v>
      </c>
      <c r="J310" s="77">
        <v>0.88800000000000001</v>
      </c>
      <c r="K310" s="77">
        <v>0.9</v>
      </c>
      <c r="L310" s="77">
        <v>0.88800000000000001</v>
      </c>
    </row>
    <row r="311" spans="1:12">
      <c r="A311" s="55" t="s">
        <v>846</v>
      </c>
      <c r="B311" s="141">
        <v>32</v>
      </c>
      <c r="C311" s="141"/>
      <c r="D311" s="141">
        <v>72</v>
      </c>
      <c r="E311" s="81">
        <f t="shared" ref="E311:L311" si="84">1 - (E312) * (E313) * (E314) * (E315)</f>
        <v>0.32852040000000016</v>
      </c>
      <c r="F311" s="81">
        <f t="shared" si="84"/>
        <v>0.30936446464000011</v>
      </c>
      <c r="G311" s="81">
        <f t="shared" si="84"/>
        <v>0.28983545344000006</v>
      </c>
      <c r="H311" s="81">
        <f t="shared" si="84"/>
        <v>0.29964686454</v>
      </c>
      <c r="I311" s="82">
        <f t="shared" si="84"/>
        <v>0.37480633750000003</v>
      </c>
      <c r="J311" s="82">
        <f t="shared" si="84"/>
        <v>0.37480633750000003</v>
      </c>
      <c r="K311" s="82">
        <f t="shared" si="84"/>
        <v>0.37480633750000003</v>
      </c>
      <c r="L311" s="82">
        <f t="shared" si="84"/>
        <v>0.30936446464000011</v>
      </c>
    </row>
    <row r="312" spans="1:12">
      <c r="A312" s="79" t="s">
        <v>656</v>
      </c>
      <c r="B312" s="140">
        <f>B311*0.15</f>
        <v>4.8</v>
      </c>
      <c r="C312" s="140">
        <f>(100-D312)/100</f>
        <v>0.89200000000000002</v>
      </c>
      <c r="D312" s="140">
        <f>D311*0.15</f>
        <v>10.799999999999999</v>
      </c>
      <c r="E312" s="77">
        <v>0.94</v>
      </c>
      <c r="F312" s="77">
        <v>0.94399999999999995</v>
      </c>
      <c r="G312" s="77">
        <v>0.94799999999999995</v>
      </c>
      <c r="H312" s="77">
        <v>0.94599999999999995</v>
      </c>
      <c r="I312" s="77">
        <v>0.93</v>
      </c>
      <c r="J312" s="77">
        <v>0.93</v>
      </c>
      <c r="K312" s="77">
        <v>0.93</v>
      </c>
      <c r="L312" s="77">
        <v>0.94399999999999995</v>
      </c>
    </row>
    <row r="313" spans="1:12">
      <c r="A313" s="79" t="s">
        <v>657</v>
      </c>
      <c r="B313" s="140">
        <f>B311*0.4</f>
        <v>12.8</v>
      </c>
      <c r="C313" s="140">
        <f>(100-D313)/100</f>
        <v>0.71200000000000008</v>
      </c>
      <c r="D313" s="140">
        <f>D311*0.4</f>
        <v>28.8</v>
      </c>
      <c r="E313" s="77">
        <v>0.85</v>
      </c>
      <c r="F313" s="77">
        <v>0.86</v>
      </c>
      <c r="G313" s="77">
        <v>0.87</v>
      </c>
      <c r="H313" s="77">
        <v>0.86499999999999999</v>
      </c>
      <c r="I313" s="77">
        <v>0.82499999999999996</v>
      </c>
      <c r="J313" s="77">
        <v>0.82499999999999996</v>
      </c>
      <c r="K313" s="77">
        <v>0.82499999999999996</v>
      </c>
      <c r="L313" s="77">
        <v>0.86</v>
      </c>
    </row>
    <row r="314" spans="1:12">
      <c r="A314" s="79" t="s">
        <v>797</v>
      </c>
      <c r="B314" s="140">
        <f>B311*0.15</f>
        <v>4.8</v>
      </c>
      <c r="C314" s="140">
        <f>(100-D314)/100</f>
        <v>0.89200000000000002</v>
      </c>
      <c r="D314" s="140">
        <f>D311*0.15</f>
        <v>10.799999999999999</v>
      </c>
      <c r="E314" s="77">
        <v>0.95499999999999996</v>
      </c>
      <c r="F314" s="77">
        <v>0.95799999999999996</v>
      </c>
      <c r="G314" s="77">
        <v>0.96099999999999997</v>
      </c>
      <c r="H314" s="77">
        <v>0.95950000000000002</v>
      </c>
      <c r="I314" s="77">
        <v>0.94750000000000001</v>
      </c>
      <c r="J314" s="77">
        <v>0.94750000000000001</v>
      </c>
      <c r="K314" s="77">
        <v>0.94750000000000001</v>
      </c>
      <c r="L314" s="77">
        <v>0.95799999999999996</v>
      </c>
    </row>
    <row r="315" spans="1:12">
      <c r="A315" s="79" t="s">
        <v>659</v>
      </c>
      <c r="B315" s="140">
        <f>B311*0.3</f>
        <v>9.6</v>
      </c>
      <c r="C315" s="140">
        <f>(100-D315)/100</f>
        <v>0.78400000000000003</v>
      </c>
      <c r="D315" s="140">
        <f>D311*0.3</f>
        <v>21.599999999999998</v>
      </c>
      <c r="E315" s="77">
        <v>0.88</v>
      </c>
      <c r="F315" s="77">
        <v>0.88800000000000001</v>
      </c>
      <c r="G315" s="77">
        <v>0.89600000000000002</v>
      </c>
      <c r="H315" s="77">
        <v>0.89200000000000002</v>
      </c>
      <c r="I315" s="77">
        <v>0.86</v>
      </c>
      <c r="J315" s="77">
        <v>0.86</v>
      </c>
      <c r="K315" s="77">
        <v>0.86</v>
      </c>
      <c r="L315" s="77">
        <v>0.88800000000000001</v>
      </c>
    </row>
    <row r="316" spans="1:12">
      <c r="A316" s="55" t="s">
        <v>704</v>
      </c>
      <c r="B316" s="141">
        <v>30</v>
      </c>
      <c r="C316" s="141"/>
      <c r="D316" s="141">
        <v>70</v>
      </c>
      <c r="E316" s="81">
        <f t="shared" ref="E316:L316" si="85">1 - (E317) * (E318) * (E319) * (E320)</f>
        <v>0.31898879614000009</v>
      </c>
      <c r="F316" s="81">
        <f t="shared" si="85"/>
        <v>0.29964686454</v>
      </c>
      <c r="G316" s="81">
        <f>1 - (G317) * (G318) * (G319) * (G320)</f>
        <v>0.27992968750000002</v>
      </c>
      <c r="H316" s="81">
        <f t="shared" si="85"/>
        <v>0.28983545344000006</v>
      </c>
      <c r="I316" s="82">
        <f t="shared" si="85"/>
        <v>0.27992968750000002</v>
      </c>
      <c r="J316" s="82">
        <f t="shared" si="85"/>
        <v>0.30936446464000011</v>
      </c>
      <c r="K316" s="82">
        <f t="shared" si="85"/>
        <v>0.27992968750000002</v>
      </c>
      <c r="L316" s="82">
        <f t="shared" si="85"/>
        <v>0.30936446464000011</v>
      </c>
    </row>
    <row r="317" spans="1:12">
      <c r="A317" s="79" t="s">
        <v>656</v>
      </c>
      <c r="B317" s="140">
        <f>B316*0.15</f>
        <v>4.5</v>
      </c>
      <c r="C317" s="140">
        <f>(100-D317)/100</f>
        <v>0.89500000000000002</v>
      </c>
      <c r="D317" s="140">
        <f>D316*0.15</f>
        <v>10.5</v>
      </c>
      <c r="E317" s="77">
        <v>0.94199999999999995</v>
      </c>
      <c r="F317" s="77">
        <v>0.94599999999999995</v>
      </c>
      <c r="G317" s="77">
        <v>0.95</v>
      </c>
      <c r="H317" s="77">
        <v>0.94799999999999995</v>
      </c>
      <c r="I317" s="77">
        <v>0.95</v>
      </c>
      <c r="J317" s="77">
        <v>0.94399999999999995</v>
      </c>
      <c r="K317" s="77">
        <v>0.95</v>
      </c>
      <c r="L317" s="77">
        <v>0.94399999999999995</v>
      </c>
    </row>
    <row r="318" spans="1:12">
      <c r="A318" s="79" t="s">
        <v>657</v>
      </c>
      <c r="B318" s="140">
        <f>B316*0.4</f>
        <v>12</v>
      </c>
      <c r="C318" s="140">
        <f>(100-D318)/100</f>
        <v>0.72</v>
      </c>
      <c r="D318" s="140">
        <f>D316*0.4</f>
        <v>28</v>
      </c>
      <c r="E318" s="77">
        <v>0.85499999999999998</v>
      </c>
      <c r="F318" s="77">
        <v>0.86499999999999999</v>
      </c>
      <c r="G318" s="77">
        <v>0.875</v>
      </c>
      <c r="H318" s="77">
        <v>0.87</v>
      </c>
      <c r="I318" s="77">
        <v>0.875</v>
      </c>
      <c r="J318" s="77">
        <v>0.86</v>
      </c>
      <c r="K318" s="77">
        <v>0.875</v>
      </c>
      <c r="L318" s="77">
        <v>0.86</v>
      </c>
    </row>
    <row r="319" spans="1:12">
      <c r="A319" s="79" t="s">
        <v>797</v>
      </c>
      <c r="B319" s="140">
        <f>B316*0.15</f>
        <v>4.5</v>
      </c>
      <c r="C319" s="140">
        <f>(100-D319)/100</f>
        <v>0.89500000000000002</v>
      </c>
      <c r="D319" s="140">
        <f>D316*0.15</f>
        <v>10.5</v>
      </c>
      <c r="E319" s="77">
        <v>0.95650000000000002</v>
      </c>
      <c r="F319" s="77">
        <v>0.95950000000000002</v>
      </c>
      <c r="G319" s="77">
        <v>0.96250000000000002</v>
      </c>
      <c r="H319" s="77">
        <v>0.96099999999999997</v>
      </c>
      <c r="I319" s="77">
        <v>0.96250000000000002</v>
      </c>
      <c r="J319" s="77">
        <v>0.95799999999999996</v>
      </c>
      <c r="K319" s="77">
        <v>0.96250000000000002</v>
      </c>
      <c r="L319" s="77">
        <v>0.95799999999999996</v>
      </c>
    </row>
    <row r="320" spans="1:12">
      <c r="A320" s="79" t="s">
        <v>659</v>
      </c>
      <c r="B320" s="140">
        <f>B316*0.3</f>
        <v>9</v>
      </c>
      <c r="C320" s="140">
        <f>(100-D320)/100</f>
        <v>0.79</v>
      </c>
      <c r="D320" s="140">
        <f>D316*0.3</f>
        <v>21</v>
      </c>
      <c r="E320" s="77">
        <v>0.88400000000000001</v>
      </c>
      <c r="F320" s="77">
        <v>0.89200000000000002</v>
      </c>
      <c r="G320" s="77">
        <v>0.9</v>
      </c>
      <c r="H320" s="77">
        <v>0.89600000000000002</v>
      </c>
      <c r="I320" s="77">
        <v>0.9</v>
      </c>
      <c r="J320" s="77">
        <v>0.88800000000000001</v>
      </c>
      <c r="K320" s="77">
        <v>0.9</v>
      </c>
      <c r="L320" s="77">
        <v>0.88800000000000001</v>
      </c>
    </row>
    <row r="321" spans="1:14">
      <c r="A321" s="55" t="s">
        <v>781</v>
      </c>
      <c r="B321" s="141">
        <v>30</v>
      </c>
      <c r="C321" s="141"/>
      <c r="D321" s="141">
        <v>70</v>
      </c>
      <c r="E321" s="81">
        <f t="shared" ref="E321:L321" si="86">1 - (E322)</f>
        <v>5.8000000000000052E-2</v>
      </c>
      <c r="F321" s="81">
        <f t="shared" si="86"/>
        <v>5.4000000000000048E-2</v>
      </c>
      <c r="G321" s="81">
        <f t="shared" si="86"/>
        <v>5.0000000000000044E-2</v>
      </c>
      <c r="H321" s="81">
        <f t="shared" si="86"/>
        <v>5.2000000000000046E-2</v>
      </c>
      <c r="I321" s="82">
        <f t="shared" si="86"/>
        <v>5.0000000000000044E-2</v>
      </c>
      <c r="J321" s="82">
        <f t="shared" si="86"/>
        <v>5.600000000000005E-2</v>
      </c>
      <c r="K321" s="82">
        <f t="shared" si="86"/>
        <v>5.0000000000000044E-2</v>
      </c>
      <c r="L321" s="82">
        <f t="shared" si="86"/>
        <v>5.600000000000005E-2</v>
      </c>
    </row>
    <row r="322" spans="1:14">
      <c r="A322" s="79" t="s">
        <v>797</v>
      </c>
      <c r="B322" s="140">
        <f>B321*0.15</f>
        <v>4.5</v>
      </c>
      <c r="C322" s="140">
        <f>(100-D322)/100</f>
        <v>0.89500000000000002</v>
      </c>
      <c r="D322" s="140">
        <f>D321*0.15</f>
        <v>10.5</v>
      </c>
      <c r="E322" s="77">
        <v>0.94199999999999995</v>
      </c>
      <c r="F322" s="77">
        <v>0.94599999999999995</v>
      </c>
      <c r="G322" s="77">
        <v>0.95</v>
      </c>
      <c r="H322" s="77">
        <v>0.94799999999999995</v>
      </c>
      <c r="I322" s="77">
        <v>0.95</v>
      </c>
      <c r="J322" s="77">
        <v>0.94399999999999995</v>
      </c>
      <c r="K322" s="77">
        <v>0.95</v>
      </c>
      <c r="L322" s="77">
        <v>0.94399999999999995</v>
      </c>
      <c r="N322">
        <v>18</v>
      </c>
    </row>
    <row r="323" spans="1:14">
      <c r="A323" s="143" t="s">
        <v>705</v>
      </c>
      <c r="B323" s="141">
        <v>30</v>
      </c>
      <c r="C323" s="141"/>
      <c r="D323" s="141">
        <v>70</v>
      </c>
      <c r="E323" s="81">
        <f t="shared" ref="E323:L323" si="87">1 - (E324) * (E325) * (E326) * (E327)</f>
        <v>0.31898879614000009</v>
      </c>
      <c r="F323" s="81">
        <f t="shared" si="87"/>
        <v>0.29964686454</v>
      </c>
      <c r="G323" s="81">
        <f>1 - (G324) * (G325) * (G326) * (G327)</f>
        <v>0.27992968750000002</v>
      </c>
      <c r="H323" s="81">
        <f t="shared" si="87"/>
        <v>0.28983545344000006</v>
      </c>
      <c r="I323" s="82">
        <f t="shared" si="87"/>
        <v>0.30936446464000011</v>
      </c>
      <c r="J323" s="82">
        <f t="shared" si="87"/>
        <v>0.37480633750000003</v>
      </c>
      <c r="K323" s="82">
        <f t="shared" si="87"/>
        <v>0.27992968750000002</v>
      </c>
      <c r="L323" s="82">
        <f t="shared" si="87"/>
        <v>0.34730758143999996</v>
      </c>
      <c r="N323" s="62">
        <f>1-(N322*0.2)/100</f>
        <v>0.96399999999999997</v>
      </c>
    </row>
    <row r="324" spans="1:14">
      <c r="A324" s="79" t="s">
        <v>656</v>
      </c>
      <c r="B324" s="140">
        <f>B323*0.15</f>
        <v>4.5</v>
      </c>
      <c r="C324" s="140">
        <f>(100-D324)/100</f>
        <v>0.89500000000000002</v>
      </c>
      <c r="D324" s="140">
        <f>D323*0.15</f>
        <v>10.5</v>
      </c>
      <c r="E324" s="77">
        <v>0.94199999999999995</v>
      </c>
      <c r="F324" s="77">
        <v>0.94599999999999995</v>
      </c>
      <c r="G324" s="77">
        <v>0.95</v>
      </c>
      <c r="H324" s="77">
        <v>0.94799999999999995</v>
      </c>
      <c r="I324" s="77">
        <v>0.94399999999999995</v>
      </c>
      <c r="J324" s="77">
        <v>0.93</v>
      </c>
      <c r="K324" s="77">
        <v>0.95</v>
      </c>
      <c r="L324" s="77">
        <v>0.93600000000000005</v>
      </c>
      <c r="N324" s="62">
        <f>1-(N322*0.5)/100</f>
        <v>0.91</v>
      </c>
    </row>
    <row r="325" spans="1:14">
      <c r="A325" s="79" t="s">
        <v>657</v>
      </c>
      <c r="B325" s="140">
        <f>B323*0.4</f>
        <v>12</v>
      </c>
      <c r="C325" s="140">
        <f>(100-D325)/100</f>
        <v>0.72</v>
      </c>
      <c r="D325" s="140">
        <f>D323*0.4</f>
        <v>28</v>
      </c>
      <c r="E325" s="77">
        <v>0.85499999999999998</v>
      </c>
      <c r="F325" s="77">
        <v>0.86499999999999999</v>
      </c>
      <c r="G325" s="77">
        <v>0.875</v>
      </c>
      <c r="H325" s="77">
        <v>0.87</v>
      </c>
      <c r="I325" s="77">
        <v>0.86</v>
      </c>
      <c r="J325" s="77">
        <v>0.82499999999999996</v>
      </c>
      <c r="K325" s="77">
        <v>0.875</v>
      </c>
      <c r="L325" s="77">
        <v>0.84</v>
      </c>
      <c r="N325" s="62">
        <f>1-(N322*0.15)/100</f>
        <v>0.97299999999999998</v>
      </c>
    </row>
    <row r="326" spans="1:14">
      <c r="A326" s="79" t="s">
        <v>797</v>
      </c>
      <c r="B326" s="140">
        <f>B323*0.15</f>
        <v>4.5</v>
      </c>
      <c r="C326" s="140">
        <f>(100-D326)/100</f>
        <v>0.89500000000000002</v>
      </c>
      <c r="D326" s="140">
        <f>D323*0.15</f>
        <v>10.5</v>
      </c>
      <c r="E326" s="77">
        <v>0.95650000000000002</v>
      </c>
      <c r="F326" s="77">
        <v>0.95950000000000002</v>
      </c>
      <c r="G326" s="77">
        <v>0.96250000000000002</v>
      </c>
      <c r="H326" s="77">
        <v>0.96099999999999997</v>
      </c>
      <c r="I326" s="77">
        <v>0.95799999999999996</v>
      </c>
      <c r="J326" s="77">
        <v>0.94750000000000001</v>
      </c>
      <c r="K326" s="77">
        <v>0.96250000000000002</v>
      </c>
      <c r="L326" s="77">
        <v>0.95199999999999996</v>
      </c>
      <c r="N326" s="62">
        <f>1-(N322*0.4)/100</f>
        <v>0.92799999999999994</v>
      </c>
    </row>
    <row r="327" spans="1:14">
      <c r="A327" s="79" t="s">
        <v>659</v>
      </c>
      <c r="B327" s="140">
        <f>B323*0.3</f>
        <v>9</v>
      </c>
      <c r="C327" s="140">
        <f>(100-D327)/100</f>
        <v>0.79</v>
      </c>
      <c r="D327" s="140">
        <f>D323*0.3</f>
        <v>21</v>
      </c>
      <c r="E327" s="77">
        <v>0.88400000000000001</v>
      </c>
      <c r="F327" s="77">
        <v>0.89200000000000002</v>
      </c>
      <c r="G327" s="77">
        <v>0.9</v>
      </c>
      <c r="H327" s="77">
        <v>0.89600000000000002</v>
      </c>
      <c r="I327" s="77">
        <v>0.88800000000000001</v>
      </c>
      <c r="J327" s="77">
        <v>0.86</v>
      </c>
      <c r="K327" s="77">
        <v>0.9</v>
      </c>
      <c r="L327" s="77">
        <v>0.872</v>
      </c>
    </row>
    <row r="328" spans="1:14">
      <c r="A328" s="55" t="s">
        <v>848</v>
      </c>
      <c r="B328" s="141">
        <v>30</v>
      </c>
      <c r="C328" s="141"/>
      <c r="D328" s="141">
        <v>70</v>
      </c>
      <c r="E328" s="81">
        <f t="shared" ref="E328:L328" si="88">1 - (E329) * (E330) * (E331) * (E332)</f>
        <v>0.31898879614000009</v>
      </c>
      <c r="F328" s="81">
        <f t="shared" si="88"/>
        <v>0.29964686454</v>
      </c>
      <c r="G328" s="81">
        <f t="shared" si="88"/>
        <v>0.27992968750000002</v>
      </c>
      <c r="H328" s="81">
        <f t="shared" si="88"/>
        <v>0.28983545344000006</v>
      </c>
      <c r="I328" s="82">
        <f t="shared" si="88"/>
        <v>0.41885439999999996</v>
      </c>
      <c r="J328" s="82">
        <f t="shared" si="88"/>
        <v>0.37480633750000003</v>
      </c>
      <c r="K328" s="82">
        <f t="shared" si="88"/>
        <v>0.37480633750000003</v>
      </c>
      <c r="L328" s="82">
        <f t="shared" si="88"/>
        <v>0.50049999999999994</v>
      </c>
    </row>
    <row r="329" spans="1:14">
      <c r="A329" s="79" t="s">
        <v>656</v>
      </c>
      <c r="B329" s="140">
        <f>B328*0.15</f>
        <v>4.5</v>
      </c>
      <c r="C329" s="140">
        <f>(100-D329)/100</f>
        <v>0.89500000000000002</v>
      </c>
      <c r="D329" s="140">
        <f>D328*0.15</f>
        <v>10.5</v>
      </c>
      <c r="E329" s="77">
        <v>0.94199999999999995</v>
      </c>
      <c r="F329" s="77">
        <v>0.94599999999999995</v>
      </c>
      <c r="G329" s="77">
        <v>0.95</v>
      </c>
      <c r="H329" s="77">
        <v>0.94799999999999995</v>
      </c>
      <c r="I329" s="77">
        <v>0.92</v>
      </c>
      <c r="J329" s="77">
        <v>0.93</v>
      </c>
      <c r="K329" s="77">
        <v>0.93</v>
      </c>
      <c r="L329" s="77">
        <v>0.9</v>
      </c>
    </row>
    <row r="330" spans="1:14">
      <c r="A330" s="79" t="s">
        <v>657</v>
      </c>
      <c r="B330" s="140">
        <f>B328*0.4</f>
        <v>12</v>
      </c>
      <c r="C330" s="140">
        <f>(100-D330)/100</f>
        <v>0.72</v>
      </c>
      <c r="D330" s="140">
        <f>D328*0.4</f>
        <v>28</v>
      </c>
      <c r="E330" s="77">
        <v>0.85499999999999998</v>
      </c>
      <c r="F330" s="77">
        <v>0.86499999999999999</v>
      </c>
      <c r="G330" s="77">
        <v>0.875</v>
      </c>
      <c r="H330" s="77">
        <v>0.87</v>
      </c>
      <c r="I330" s="77">
        <v>0.8</v>
      </c>
      <c r="J330" s="77">
        <v>0.82499999999999996</v>
      </c>
      <c r="K330" s="77">
        <v>0.82499999999999996</v>
      </c>
      <c r="L330" s="77">
        <v>0.75</v>
      </c>
    </row>
    <row r="331" spans="1:14">
      <c r="A331" s="79" t="s">
        <v>797</v>
      </c>
      <c r="B331" s="140">
        <f>B328*0.15</f>
        <v>4.5</v>
      </c>
      <c r="C331" s="140">
        <f>(100-D331)/100</f>
        <v>0.89500000000000002</v>
      </c>
      <c r="D331" s="140">
        <f>D328*0.15</f>
        <v>10.5</v>
      </c>
      <c r="E331" s="77">
        <v>0.95650000000000002</v>
      </c>
      <c r="F331" s="77">
        <v>0.95950000000000002</v>
      </c>
      <c r="G331" s="77">
        <v>0.96250000000000002</v>
      </c>
      <c r="H331" s="77">
        <v>0.96099999999999997</v>
      </c>
      <c r="I331" s="77">
        <v>0.94</v>
      </c>
      <c r="J331" s="77">
        <v>0.94750000000000001</v>
      </c>
      <c r="K331" s="77">
        <v>0.94750000000000001</v>
      </c>
      <c r="L331" s="77">
        <v>0.92500000000000004</v>
      </c>
    </row>
    <row r="332" spans="1:14">
      <c r="A332" s="79" t="s">
        <v>659</v>
      </c>
      <c r="B332" s="140">
        <f>B328*0.3</f>
        <v>9</v>
      </c>
      <c r="C332" s="140">
        <f>(100-D332)/100</f>
        <v>0.79</v>
      </c>
      <c r="D332" s="140">
        <f>D328*0.3</f>
        <v>21</v>
      </c>
      <c r="E332" s="77">
        <v>0.88400000000000001</v>
      </c>
      <c r="F332" s="77">
        <v>0.89200000000000002</v>
      </c>
      <c r="G332" s="77">
        <v>0.9</v>
      </c>
      <c r="H332" s="77">
        <v>0.89600000000000002</v>
      </c>
      <c r="I332" s="77">
        <v>0.84</v>
      </c>
      <c r="J332" s="77">
        <v>0.86</v>
      </c>
      <c r="K332" s="77">
        <v>0.86</v>
      </c>
      <c r="L332" s="77">
        <v>0.8</v>
      </c>
    </row>
    <row r="333" spans="1:14">
      <c r="A333" s="55" t="s">
        <v>972</v>
      </c>
      <c r="B333" s="141">
        <v>30</v>
      </c>
      <c r="C333" s="141"/>
      <c r="D333" s="141">
        <v>70</v>
      </c>
      <c r="E333" s="81">
        <f t="shared" ref="E333:L335" si="89">1 - (E334)</f>
        <v>5.8000000000000052E-2</v>
      </c>
      <c r="F333" s="81">
        <f t="shared" si="89"/>
        <v>5.4000000000000048E-2</v>
      </c>
      <c r="G333" s="81">
        <f t="shared" si="89"/>
        <v>5.0000000000000044E-2</v>
      </c>
      <c r="H333" s="81">
        <f t="shared" si="89"/>
        <v>5.2000000000000046E-2</v>
      </c>
      <c r="I333" s="82">
        <f t="shared" si="89"/>
        <v>6.9999999999999951E-2</v>
      </c>
      <c r="J333" s="82">
        <f t="shared" si="89"/>
        <v>6.9999999999999951E-2</v>
      </c>
      <c r="K333" s="82">
        <f t="shared" si="89"/>
        <v>9.9999999999999978E-2</v>
      </c>
      <c r="L333" s="82">
        <f t="shared" si="89"/>
        <v>6.9999999999999951E-2</v>
      </c>
    </row>
    <row r="334" spans="1:14">
      <c r="A334" s="79" t="s">
        <v>656</v>
      </c>
      <c r="B334" s="140">
        <f>B333*0.15</f>
        <v>4.5</v>
      </c>
      <c r="C334" s="140">
        <f>(100-D334)/100</f>
        <v>0.89500000000000002</v>
      </c>
      <c r="D334" s="140">
        <f>D333*0.15</f>
        <v>10.5</v>
      </c>
      <c r="E334" s="77">
        <v>0.94199999999999995</v>
      </c>
      <c r="F334" s="77">
        <v>0.94599999999999995</v>
      </c>
      <c r="G334" s="77">
        <v>0.95</v>
      </c>
      <c r="H334" s="77">
        <v>0.94799999999999995</v>
      </c>
      <c r="I334" s="77">
        <v>0.93</v>
      </c>
      <c r="J334" s="77">
        <v>0.93</v>
      </c>
      <c r="K334" s="77">
        <v>0.9</v>
      </c>
      <c r="L334" s="77">
        <v>0.93</v>
      </c>
    </row>
    <row r="335" spans="1:14">
      <c r="A335" s="55" t="s">
        <v>973</v>
      </c>
      <c r="B335" s="141">
        <v>30</v>
      </c>
      <c r="C335" s="141"/>
      <c r="D335" s="141">
        <v>70</v>
      </c>
      <c r="E335" s="81">
        <f t="shared" si="89"/>
        <v>5.8000000000000052E-2</v>
      </c>
      <c r="F335" s="81">
        <f t="shared" si="89"/>
        <v>5.4000000000000048E-2</v>
      </c>
      <c r="G335" s="81">
        <f t="shared" si="89"/>
        <v>5.0000000000000044E-2</v>
      </c>
      <c r="H335" s="81">
        <f t="shared" si="89"/>
        <v>5.2000000000000046E-2</v>
      </c>
      <c r="I335" s="82">
        <f t="shared" si="89"/>
        <v>6.9999999999999951E-2</v>
      </c>
      <c r="J335" s="82">
        <f t="shared" si="89"/>
        <v>6.9999999999999951E-2</v>
      </c>
      <c r="K335" s="82">
        <f t="shared" si="89"/>
        <v>9.9999999999999978E-2</v>
      </c>
      <c r="L335" s="82">
        <f t="shared" si="89"/>
        <v>6.9999999999999951E-2</v>
      </c>
    </row>
    <row r="336" spans="1:14">
      <c r="A336" s="79" t="s">
        <v>656</v>
      </c>
      <c r="B336" s="140">
        <f>B335*0.15</f>
        <v>4.5</v>
      </c>
      <c r="C336" s="140">
        <f>(100-D336)/100</f>
        <v>0.89500000000000002</v>
      </c>
      <c r="D336" s="140">
        <f>D335*0.15</f>
        <v>10.5</v>
      </c>
      <c r="E336" s="77">
        <v>0.94199999999999995</v>
      </c>
      <c r="F336" s="77">
        <v>0.94599999999999995</v>
      </c>
      <c r="G336" s="77">
        <v>0.95</v>
      </c>
      <c r="H336" s="77">
        <v>0.94799999999999995</v>
      </c>
      <c r="I336" s="77">
        <v>0.93</v>
      </c>
      <c r="J336" s="77">
        <v>0.93</v>
      </c>
      <c r="K336" s="77">
        <v>0.9</v>
      </c>
      <c r="L336" s="77">
        <v>0.93</v>
      </c>
    </row>
    <row r="337" spans="1:12">
      <c r="A337" s="157" t="s">
        <v>669</v>
      </c>
      <c r="B337" s="157"/>
      <c r="C337" s="157"/>
      <c r="D337" s="157"/>
      <c r="E337" s="157"/>
      <c r="F337" s="157"/>
      <c r="G337" s="157"/>
      <c r="H337" s="157"/>
      <c r="I337" s="157"/>
      <c r="J337" s="157"/>
      <c r="K337" s="157"/>
      <c r="L337" s="157"/>
    </row>
    <row r="338" spans="1:12">
      <c r="A338" s="22" t="s">
        <v>661</v>
      </c>
      <c r="B338" s="22" t="s">
        <v>655</v>
      </c>
      <c r="C338" s="22"/>
      <c r="D338" s="22" t="s">
        <v>660</v>
      </c>
      <c r="E338" s="22" t="s">
        <v>662</v>
      </c>
      <c r="F338" s="22" t="s">
        <v>663</v>
      </c>
      <c r="G338" s="22" t="s">
        <v>664</v>
      </c>
      <c r="H338" s="22" t="s">
        <v>665</v>
      </c>
      <c r="I338" s="22" t="s">
        <v>1</v>
      </c>
      <c r="J338" s="22" t="s">
        <v>2</v>
      </c>
      <c r="K338" s="22" t="s">
        <v>3</v>
      </c>
      <c r="L338" s="22" t="s">
        <v>4</v>
      </c>
    </row>
    <row r="339" spans="1:12">
      <c r="A339" s="55" t="s">
        <v>706</v>
      </c>
      <c r="B339" s="141">
        <v>28</v>
      </c>
      <c r="C339" s="141"/>
      <c r="D339" s="141">
        <v>68</v>
      </c>
      <c r="E339" s="81">
        <f t="shared" ref="E339:L339" si="90">1 - (E340) * (E341) * (E342) * (E343)</f>
        <v>0.30936446464000011</v>
      </c>
      <c r="F339" s="81">
        <f t="shared" si="90"/>
        <v>0.28983545344000006</v>
      </c>
      <c r="G339" s="81">
        <f>1 - (G340) * (G341) * (G342) * (G343)</f>
        <v>0.26992902144000008</v>
      </c>
      <c r="H339" s="81">
        <f t="shared" si="90"/>
        <v>0.27992968750000002</v>
      </c>
      <c r="I339" s="82">
        <f t="shared" si="90"/>
        <v>0.30936446464000011</v>
      </c>
      <c r="J339" s="82">
        <f t="shared" si="90"/>
        <v>0.37480633750000003</v>
      </c>
      <c r="K339" s="82">
        <f t="shared" si="90"/>
        <v>0.27992968750000002</v>
      </c>
      <c r="L339" s="82">
        <f t="shared" si="90"/>
        <v>0.30936446464000011</v>
      </c>
    </row>
    <row r="340" spans="1:12">
      <c r="A340" s="79" t="s">
        <v>656</v>
      </c>
      <c r="B340" s="140">
        <f>B339*0.15</f>
        <v>4.2</v>
      </c>
      <c r="C340" s="140">
        <f>(100-D340)/100</f>
        <v>0.89800000000000002</v>
      </c>
      <c r="D340" s="140">
        <f>D339*0.15</f>
        <v>10.199999999999999</v>
      </c>
      <c r="E340" s="77">
        <v>0.94399999999999995</v>
      </c>
      <c r="F340" s="77">
        <v>0.94799999999999995</v>
      </c>
      <c r="G340" s="77">
        <v>0.95199999999999996</v>
      </c>
      <c r="H340" s="77">
        <v>0.95</v>
      </c>
      <c r="I340" s="77">
        <v>0.94399999999999995</v>
      </c>
      <c r="J340" s="77">
        <v>0.93</v>
      </c>
      <c r="K340" s="77">
        <v>0.95</v>
      </c>
      <c r="L340" s="77">
        <v>0.94399999999999995</v>
      </c>
    </row>
    <row r="341" spans="1:12">
      <c r="A341" s="79" t="s">
        <v>657</v>
      </c>
      <c r="B341" s="140">
        <f>B339*0.4</f>
        <v>11.200000000000001</v>
      </c>
      <c r="C341" s="140">
        <f>(100-D341)/100</f>
        <v>0.72799999999999998</v>
      </c>
      <c r="D341" s="140">
        <f>D339*0.4</f>
        <v>27.200000000000003</v>
      </c>
      <c r="E341" s="77">
        <v>0.86</v>
      </c>
      <c r="F341" s="77">
        <v>0.87</v>
      </c>
      <c r="G341" s="77">
        <v>0.88</v>
      </c>
      <c r="H341" s="77">
        <v>0.875</v>
      </c>
      <c r="I341" s="77">
        <v>0.86</v>
      </c>
      <c r="J341" s="77">
        <v>0.82499999999999996</v>
      </c>
      <c r="K341" s="77">
        <v>0.875</v>
      </c>
      <c r="L341" s="77">
        <v>0.86</v>
      </c>
    </row>
    <row r="342" spans="1:12">
      <c r="A342" s="79" t="s">
        <v>797</v>
      </c>
      <c r="B342" s="140">
        <f>B339*0.15</f>
        <v>4.2</v>
      </c>
      <c r="C342" s="140">
        <f>(100-D342)/100</f>
        <v>0.89800000000000002</v>
      </c>
      <c r="D342" s="140">
        <f>D339*0.15</f>
        <v>10.199999999999999</v>
      </c>
      <c r="E342" s="77">
        <v>0.95799999999999996</v>
      </c>
      <c r="F342" s="77">
        <v>0.96099999999999997</v>
      </c>
      <c r="G342" s="77">
        <v>0.96399999999999997</v>
      </c>
      <c r="H342" s="77">
        <v>0.96250000000000002</v>
      </c>
      <c r="I342" s="77">
        <v>0.95799999999999996</v>
      </c>
      <c r="J342" s="77">
        <v>0.94750000000000001</v>
      </c>
      <c r="K342" s="77">
        <v>0.96250000000000002</v>
      </c>
      <c r="L342" s="77">
        <v>0.95799999999999996</v>
      </c>
    </row>
    <row r="343" spans="1:12">
      <c r="A343" s="79" t="s">
        <v>659</v>
      </c>
      <c r="B343" s="140">
        <f>B339*0.3</f>
        <v>8.4</v>
      </c>
      <c r="C343" s="140">
        <f>(100-D343)/100</f>
        <v>0.79599999999999993</v>
      </c>
      <c r="D343" s="140">
        <f>D339*0.3</f>
        <v>20.399999999999999</v>
      </c>
      <c r="E343" s="77">
        <v>0.88800000000000001</v>
      </c>
      <c r="F343" s="77">
        <v>0.89600000000000002</v>
      </c>
      <c r="G343" s="77">
        <v>0.90400000000000003</v>
      </c>
      <c r="H343" s="77">
        <v>0.9</v>
      </c>
      <c r="I343" s="77">
        <v>0.88800000000000001</v>
      </c>
      <c r="J343" s="77">
        <v>0.86</v>
      </c>
      <c r="K343" s="77">
        <v>0.9</v>
      </c>
      <c r="L343" s="77">
        <v>0.88800000000000001</v>
      </c>
    </row>
    <row r="344" spans="1:12">
      <c r="A344" s="143" t="s">
        <v>707</v>
      </c>
      <c r="B344" s="141">
        <v>28</v>
      </c>
      <c r="C344" s="141"/>
      <c r="D344" s="141">
        <v>68</v>
      </c>
      <c r="E344" s="81">
        <f t="shared" ref="E344:L344" si="91">1 - (E345) * (E346) * (E347) * (E348)</f>
        <v>0.30936446464000011</v>
      </c>
      <c r="F344" s="81">
        <f t="shared" si="91"/>
        <v>0.28983545344000006</v>
      </c>
      <c r="G344" s="81">
        <f>1 - (G345) * (G346) * (G347) * (G348)</f>
        <v>0.26992902144000008</v>
      </c>
      <c r="H344" s="81">
        <f t="shared" si="91"/>
        <v>0.27992968750000002</v>
      </c>
      <c r="I344" s="82">
        <f t="shared" si="91"/>
        <v>0.30936446464000011</v>
      </c>
      <c r="J344" s="82">
        <f t="shared" si="91"/>
        <v>0.37480633750000003</v>
      </c>
      <c r="K344" s="82">
        <f t="shared" si="91"/>
        <v>0.27992968750000002</v>
      </c>
      <c r="L344" s="82">
        <f t="shared" si="91"/>
        <v>0.37480633750000003</v>
      </c>
    </row>
    <row r="345" spans="1:12">
      <c r="A345" s="79" t="s">
        <v>656</v>
      </c>
      <c r="B345" s="140">
        <f>B344*0.15</f>
        <v>4.2</v>
      </c>
      <c r="C345" s="140">
        <f>(100-D345)/100</f>
        <v>0.89800000000000002</v>
      </c>
      <c r="D345" s="140">
        <f>D344*0.15</f>
        <v>10.199999999999999</v>
      </c>
      <c r="E345" s="77">
        <v>0.94399999999999995</v>
      </c>
      <c r="F345" s="77">
        <v>0.94799999999999995</v>
      </c>
      <c r="G345" s="77">
        <v>0.95199999999999996</v>
      </c>
      <c r="H345" s="77">
        <v>0.95</v>
      </c>
      <c r="I345" s="77">
        <v>0.94399999999999995</v>
      </c>
      <c r="J345" s="77">
        <v>0.93</v>
      </c>
      <c r="K345" s="77">
        <v>0.95</v>
      </c>
      <c r="L345" s="77">
        <v>0.93</v>
      </c>
    </row>
    <row r="346" spans="1:12">
      <c r="A346" s="79" t="s">
        <v>657</v>
      </c>
      <c r="B346" s="140">
        <f>B344*0.4</f>
        <v>11.200000000000001</v>
      </c>
      <c r="C346" s="140">
        <f>(100-D346)/100</f>
        <v>0.72799999999999998</v>
      </c>
      <c r="D346" s="140">
        <f>D344*0.4</f>
        <v>27.200000000000003</v>
      </c>
      <c r="E346" s="77">
        <v>0.86</v>
      </c>
      <c r="F346" s="77">
        <v>0.87</v>
      </c>
      <c r="G346" s="77">
        <v>0.88</v>
      </c>
      <c r="H346" s="77">
        <v>0.875</v>
      </c>
      <c r="I346" s="77">
        <v>0.86</v>
      </c>
      <c r="J346" s="77">
        <v>0.82499999999999996</v>
      </c>
      <c r="K346" s="77">
        <v>0.875</v>
      </c>
      <c r="L346" s="77">
        <v>0.82499999999999996</v>
      </c>
    </row>
    <row r="347" spans="1:12">
      <c r="A347" s="79" t="s">
        <v>797</v>
      </c>
      <c r="B347" s="140">
        <f>B344*0.15</f>
        <v>4.2</v>
      </c>
      <c r="C347" s="140">
        <f>(100-D347)/100</f>
        <v>0.89800000000000002</v>
      </c>
      <c r="D347" s="140">
        <f>D344*0.15</f>
        <v>10.199999999999999</v>
      </c>
      <c r="E347" s="77">
        <v>0.95799999999999996</v>
      </c>
      <c r="F347" s="77">
        <v>0.96099999999999997</v>
      </c>
      <c r="G347" s="77">
        <v>0.96399999999999997</v>
      </c>
      <c r="H347" s="77">
        <v>0.96250000000000002</v>
      </c>
      <c r="I347" s="77">
        <v>0.95799999999999996</v>
      </c>
      <c r="J347" s="77">
        <v>0.94750000000000001</v>
      </c>
      <c r="K347" s="77">
        <v>0.96250000000000002</v>
      </c>
      <c r="L347" s="77">
        <v>0.94750000000000001</v>
      </c>
    </row>
    <row r="348" spans="1:12">
      <c r="A348" s="79" t="s">
        <v>659</v>
      </c>
      <c r="B348" s="140">
        <f>B344*0.3</f>
        <v>8.4</v>
      </c>
      <c r="C348" s="140">
        <f>(100-D348)/100</f>
        <v>0.79599999999999993</v>
      </c>
      <c r="D348" s="140">
        <f>D344*0.3</f>
        <v>20.399999999999999</v>
      </c>
      <c r="E348" s="77">
        <v>0.88800000000000001</v>
      </c>
      <c r="F348" s="77">
        <v>0.89600000000000002</v>
      </c>
      <c r="G348" s="77">
        <v>0.90400000000000003</v>
      </c>
      <c r="H348" s="77">
        <v>0.9</v>
      </c>
      <c r="I348" s="77">
        <v>0.88800000000000001</v>
      </c>
      <c r="J348" s="77">
        <v>0.86</v>
      </c>
      <c r="K348" s="77">
        <v>0.9</v>
      </c>
      <c r="L348" s="77">
        <v>0.86</v>
      </c>
    </row>
    <row r="349" spans="1:12">
      <c r="A349" s="143" t="s">
        <v>994</v>
      </c>
      <c r="B349" s="141">
        <v>28</v>
      </c>
      <c r="C349" s="141"/>
      <c r="D349" s="141">
        <v>68</v>
      </c>
      <c r="E349" s="81">
        <f t="shared" ref="E349:F349" si="92">1 - (E350) * (E351) * (E352) * (E353)</f>
        <v>0.30936446464000011</v>
      </c>
      <c r="F349" s="81">
        <f t="shared" si="92"/>
        <v>0.28983545344000006</v>
      </c>
      <c r="G349" s="81">
        <f>1 - (G350) * (G351) * (G352) * (G353)</f>
        <v>0.26992902144000008</v>
      </c>
      <c r="H349" s="81">
        <f t="shared" ref="H349:L349" si="93">1 - (H350) * (H351) * (H352) * (H353)</f>
        <v>0.27992968750000002</v>
      </c>
      <c r="I349" s="82">
        <f t="shared" si="93"/>
        <v>0.30936446464000011</v>
      </c>
      <c r="J349" s="82">
        <f t="shared" si="93"/>
        <v>0.30936446464000011</v>
      </c>
      <c r="K349" s="82">
        <f t="shared" si="93"/>
        <v>0.37480633750000003</v>
      </c>
      <c r="L349" s="82">
        <f t="shared" si="93"/>
        <v>0.30936446464000011</v>
      </c>
    </row>
    <row r="350" spans="1:12">
      <c r="A350" s="79" t="s">
        <v>656</v>
      </c>
      <c r="B350" s="140">
        <f>B349*0.15</f>
        <v>4.2</v>
      </c>
      <c r="C350" s="140">
        <f>(100-D350)/100</f>
        <v>0.89800000000000002</v>
      </c>
      <c r="D350" s="140">
        <f>D349*0.15</f>
        <v>10.199999999999999</v>
      </c>
      <c r="E350" s="77">
        <v>0.94399999999999995</v>
      </c>
      <c r="F350" s="77">
        <v>0.94799999999999995</v>
      </c>
      <c r="G350" s="77">
        <v>0.95199999999999996</v>
      </c>
      <c r="H350" s="77">
        <v>0.95</v>
      </c>
      <c r="I350" s="77">
        <v>0.94399999999999995</v>
      </c>
      <c r="J350" s="77">
        <v>0.94399999999999995</v>
      </c>
      <c r="K350" s="77">
        <v>0.93</v>
      </c>
      <c r="L350" s="77">
        <v>0.94399999999999995</v>
      </c>
    </row>
    <row r="351" spans="1:12">
      <c r="A351" s="79" t="s">
        <v>657</v>
      </c>
      <c r="B351" s="140">
        <f>B349*0.4</f>
        <v>11.200000000000001</v>
      </c>
      <c r="C351" s="140">
        <f>(100-D351)/100</f>
        <v>0.72799999999999998</v>
      </c>
      <c r="D351" s="140">
        <f>D349*0.4</f>
        <v>27.200000000000003</v>
      </c>
      <c r="E351" s="77">
        <v>0.86</v>
      </c>
      <c r="F351" s="77">
        <v>0.87</v>
      </c>
      <c r="G351" s="77">
        <v>0.88</v>
      </c>
      <c r="H351" s="77">
        <v>0.875</v>
      </c>
      <c r="I351" s="77">
        <v>0.86</v>
      </c>
      <c r="J351" s="77">
        <v>0.86</v>
      </c>
      <c r="K351" s="77">
        <v>0.82499999999999996</v>
      </c>
      <c r="L351" s="77">
        <v>0.86</v>
      </c>
    </row>
    <row r="352" spans="1:12">
      <c r="A352" s="79" t="s">
        <v>797</v>
      </c>
      <c r="B352" s="140">
        <f>B349*0.15</f>
        <v>4.2</v>
      </c>
      <c r="C352" s="140">
        <f>(100-D352)/100</f>
        <v>0.89800000000000002</v>
      </c>
      <c r="D352" s="140">
        <f>D349*0.15</f>
        <v>10.199999999999999</v>
      </c>
      <c r="E352" s="77">
        <v>0.95799999999999996</v>
      </c>
      <c r="F352" s="77">
        <v>0.96099999999999997</v>
      </c>
      <c r="G352" s="77">
        <v>0.96399999999999997</v>
      </c>
      <c r="H352" s="77">
        <v>0.96250000000000002</v>
      </c>
      <c r="I352" s="77">
        <v>0.95799999999999996</v>
      </c>
      <c r="J352" s="77">
        <v>0.95799999999999996</v>
      </c>
      <c r="K352" s="77">
        <v>0.94750000000000001</v>
      </c>
      <c r="L352" s="77">
        <v>0.95799999999999996</v>
      </c>
    </row>
    <row r="353" spans="1:14">
      <c r="A353" s="79" t="s">
        <v>659</v>
      </c>
      <c r="B353" s="140">
        <f>B349*0.3</f>
        <v>8.4</v>
      </c>
      <c r="C353" s="140">
        <f>(100-D353)/100</f>
        <v>0.79599999999999993</v>
      </c>
      <c r="D353" s="140">
        <f>D349*0.3</f>
        <v>20.399999999999999</v>
      </c>
      <c r="E353" s="77">
        <v>0.88800000000000001</v>
      </c>
      <c r="F353" s="77">
        <v>0.89600000000000002</v>
      </c>
      <c r="G353" s="77">
        <v>0.90400000000000003</v>
      </c>
      <c r="H353" s="77">
        <v>0.9</v>
      </c>
      <c r="I353" s="77">
        <v>0.88800000000000001</v>
      </c>
      <c r="J353" s="77">
        <v>0.88800000000000001</v>
      </c>
      <c r="K353" s="77">
        <v>0.86</v>
      </c>
      <c r="L353" s="77">
        <v>0.88800000000000001</v>
      </c>
    </row>
    <row r="354" spans="1:14">
      <c r="A354" s="55" t="s">
        <v>709</v>
      </c>
      <c r="B354" s="141">
        <v>28</v>
      </c>
      <c r="C354" s="141"/>
      <c r="D354" s="141">
        <v>68</v>
      </c>
      <c r="E354" s="81">
        <f t="shared" ref="E354:L354" si="94">1 - (E355) * (E356) * (E357) * (E358)</f>
        <v>0.30936446464000011</v>
      </c>
      <c r="F354" s="81">
        <f t="shared" si="94"/>
        <v>0.28983545344000006</v>
      </c>
      <c r="G354" s="81">
        <f>1 - (G355) * (G356) * (G357) * (G358)</f>
        <v>0.26992902144000008</v>
      </c>
      <c r="H354" s="81">
        <f t="shared" si="94"/>
        <v>0.27992968750000002</v>
      </c>
      <c r="I354" s="82">
        <f t="shared" si="94"/>
        <v>0.30936446464000011</v>
      </c>
      <c r="J354" s="82">
        <f t="shared" si="94"/>
        <v>0.37480633750000003</v>
      </c>
      <c r="K354" s="82">
        <f t="shared" si="94"/>
        <v>0.27992968750000002</v>
      </c>
      <c r="L354" s="82">
        <f t="shared" si="94"/>
        <v>0.30936446464000011</v>
      </c>
    </row>
    <row r="355" spans="1:14">
      <c r="A355" s="79" t="s">
        <v>656</v>
      </c>
      <c r="B355" s="140">
        <f>B354*0.15</f>
        <v>4.2</v>
      </c>
      <c r="C355" s="140">
        <f>(100-D355)/100</f>
        <v>0.89800000000000002</v>
      </c>
      <c r="D355" s="140">
        <f>D354*0.15</f>
        <v>10.199999999999999</v>
      </c>
      <c r="E355" s="77">
        <v>0.94399999999999995</v>
      </c>
      <c r="F355" s="77">
        <v>0.94799999999999995</v>
      </c>
      <c r="G355" s="77">
        <v>0.95199999999999996</v>
      </c>
      <c r="H355" s="77">
        <v>0.95</v>
      </c>
      <c r="I355" s="77">
        <v>0.94399999999999995</v>
      </c>
      <c r="J355" s="77">
        <v>0.93</v>
      </c>
      <c r="K355" s="77">
        <v>0.95</v>
      </c>
      <c r="L355" s="77">
        <v>0.94399999999999995</v>
      </c>
    </row>
    <row r="356" spans="1:14">
      <c r="A356" s="79" t="s">
        <v>657</v>
      </c>
      <c r="B356" s="140">
        <f>B354*0.4</f>
        <v>11.200000000000001</v>
      </c>
      <c r="C356" s="140">
        <f>(100-D356)/100</f>
        <v>0.72799999999999998</v>
      </c>
      <c r="D356" s="140">
        <f>D354*0.4</f>
        <v>27.200000000000003</v>
      </c>
      <c r="E356" s="77">
        <v>0.86</v>
      </c>
      <c r="F356" s="77">
        <v>0.87</v>
      </c>
      <c r="G356" s="77">
        <v>0.88</v>
      </c>
      <c r="H356" s="77">
        <v>0.875</v>
      </c>
      <c r="I356" s="77">
        <v>0.86</v>
      </c>
      <c r="J356" s="77">
        <v>0.82499999999999996</v>
      </c>
      <c r="K356" s="77">
        <v>0.875</v>
      </c>
      <c r="L356" s="77">
        <v>0.86</v>
      </c>
    </row>
    <row r="357" spans="1:14">
      <c r="A357" s="79" t="s">
        <v>657</v>
      </c>
      <c r="B357" s="140">
        <f>B354*0.15</f>
        <v>4.2</v>
      </c>
      <c r="C357" s="140">
        <f>(100-D357)/100</f>
        <v>0.89800000000000002</v>
      </c>
      <c r="D357" s="140">
        <f>D354*0.15</f>
        <v>10.199999999999999</v>
      </c>
      <c r="E357" s="77">
        <v>0.95799999999999996</v>
      </c>
      <c r="F357" s="77">
        <v>0.96099999999999997</v>
      </c>
      <c r="G357" s="77">
        <v>0.96399999999999997</v>
      </c>
      <c r="H357" s="77">
        <v>0.96250000000000002</v>
      </c>
      <c r="I357" s="77">
        <v>0.95799999999999996</v>
      </c>
      <c r="J357" s="77">
        <v>0.94750000000000001</v>
      </c>
      <c r="K357" s="77">
        <v>0.96250000000000002</v>
      </c>
      <c r="L357" s="77">
        <v>0.95799999999999996</v>
      </c>
      <c r="N357">
        <v>14</v>
      </c>
    </row>
    <row r="358" spans="1:14">
      <c r="A358" s="79" t="s">
        <v>659</v>
      </c>
      <c r="B358" s="140">
        <f>B354*0.3</f>
        <v>8.4</v>
      </c>
      <c r="C358" s="140">
        <f>(100-D358)/100</f>
        <v>0.79599999999999993</v>
      </c>
      <c r="D358" s="140">
        <f>D354*0.3</f>
        <v>20.399999999999999</v>
      </c>
      <c r="E358" s="77">
        <v>0.88800000000000001</v>
      </c>
      <c r="F358" s="77">
        <v>0.89600000000000002</v>
      </c>
      <c r="G358" s="77">
        <v>0.90400000000000003</v>
      </c>
      <c r="H358" s="77">
        <v>0.9</v>
      </c>
      <c r="I358" s="77">
        <v>0.88800000000000001</v>
      </c>
      <c r="J358" s="77">
        <v>0.86</v>
      </c>
      <c r="K358" s="77">
        <v>0.9</v>
      </c>
      <c r="L358" s="77">
        <v>0.88800000000000001</v>
      </c>
      <c r="N358" s="62">
        <f>1-(N357*0.2)/100</f>
        <v>0.97199999999999998</v>
      </c>
    </row>
    <row r="359" spans="1:14">
      <c r="A359" s="55" t="s">
        <v>710</v>
      </c>
      <c r="B359" s="141">
        <v>28</v>
      </c>
      <c r="C359" s="141"/>
      <c r="D359" s="141">
        <v>68</v>
      </c>
      <c r="E359" s="81">
        <f t="shared" ref="E359:L359" si="95">1 - (E360) * (E361) * (E362) * (E363)</f>
        <v>0.30936446464000011</v>
      </c>
      <c r="F359" s="81">
        <f t="shared" si="95"/>
        <v>0.28983545344000006</v>
      </c>
      <c r="G359" s="81">
        <f>1 - (G360) * (G361) * (G362) * (G363)</f>
        <v>0.26992902144000008</v>
      </c>
      <c r="H359" s="81">
        <f t="shared" si="95"/>
        <v>0.27992968750000002</v>
      </c>
      <c r="I359" s="82">
        <f t="shared" si="95"/>
        <v>0.27992968750000002</v>
      </c>
      <c r="J359" s="82">
        <f t="shared" si="95"/>
        <v>0.27992968750000002</v>
      </c>
      <c r="K359" s="82">
        <f t="shared" si="95"/>
        <v>0.27992968750000002</v>
      </c>
      <c r="L359" s="82">
        <f t="shared" si="95"/>
        <v>0.27992968750000002</v>
      </c>
      <c r="N359" s="62">
        <f>1-(N357*0.5)/100</f>
        <v>0.92999999999999994</v>
      </c>
    </row>
    <row r="360" spans="1:14">
      <c r="A360" s="79" t="s">
        <v>656</v>
      </c>
      <c r="B360" s="140">
        <f>B359*0.15</f>
        <v>4.2</v>
      </c>
      <c r="C360" s="140">
        <f>(100-D360)/100</f>
        <v>0.89800000000000002</v>
      </c>
      <c r="D360" s="140">
        <f>D359*0.15</f>
        <v>10.199999999999999</v>
      </c>
      <c r="E360" s="77">
        <v>0.94399999999999995</v>
      </c>
      <c r="F360" s="77">
        <v>0.94799999999999995</v>
      </c>
      <c r="G360" s="77">
        <v>0.95199999999999996</v>
      </c>
      <c r="H360" s="77">
        <v>0.95</v>
      </c>
      <c r="I360" s="77">
        <v>0.95</v>
      </c>
      <c r="J360" s="77">
        <v>0.95</v>
      </c>
      <c r="K360" s="77">
        <v>0.95</v>
      </c>
      <c r="L360" s="77">
        <v>0.95</v>
      </c>
      <c r="N360" s="62">
        <f>1-(N357*0.15)/100</f>
        <v>0.97899999999999998</v>
      </c>
    </row>
    <row r="361" spans="1:14">
      <c r="A361" s="79" t="s">
        <v>657</v>
      </c>
      <c r="B361" s="140">
        <f>B359*0.4</f>
        <v>11.200000000000001</v>
      </c>
      <c r="C361" s="140">
        <f>(100-D361)/100</f>
        <v>0.72799999999999998</v>
      </c>
      <c r="D361" s="140">
        <f>D359*0.4</f>
        <v>27.200000000000003</v>
      </c>
      <c r="E361" s="77">
        <v>0.86</v>
      </c>
      <c r="F361" s="77">
        <v>0.87</v>
      </c>
      <c r="G361" s="77">
        <v>0.88</v>
      </c>
      <c r="H361" s="77">
        <v>0.875</v>
      </c>
      <c r="I361" s="77">
        <v>0.875</v>
      </c>
      <c r="J361" s="77">
        <v>0.875</v>
      </c>
      <c r="K361" s="77">
        <v>0.875</v>
      </c>
      <c r="L361" s="77">
        <v>0.875</v>
      </c>
      <c r="N361" s="62">
        <f>1-(N357*0.4)/100</f>
        <v>0.94399999999999995</v>
      </c>
    </row>
    <row r="362" spans="1:14">
      <c r="A362" s="79" t="s">
        <v>797</v>
      </c>
      <c r="B362" s="140">
        <f>B359*0.15</f>
        <v>4.2</v>
      </c>
      <c r="C362" s="140">
        <f>(100-D362)/100</f>
        <v>0.89800000000000002</v>
      </c>
      <c r="D362" s="140">
        <f>D359*0.15</f>
        <v>10.199999999999999</v>
      </c>
      <c r="E362" s="77">
        <v>0.95799999999999996</v>
      </c>
      <c r="F362" s="77">
        <v>0.96099999999999997</v>
      </c>
      <c r="G362" s="77">
        <v>0.96399999999999997</v>
      </c>
      <c r="H362" s="77">
        <v>0.96250000000000002</v>
      </c>
      <c r="I362" s="77">
        <v>0.96250000000000002</v>
      </c>
      <c r="J362" s="77">
        <v>0.96250000000000002</v>
      </c>
      <c r="K362" s="77">
        <v>0.96250000000000002</v>
      </c>
      <c r="L362" s="77">
        <v>0.96250000000000002</v>
      </c>
    </row>
    <row r="363" spans="1:14">
      <c r="A363" s="79" t="s">
        <v>659</v>
      </c>
      <c r="B363" s="140">
        <f>B359*0.3</f>
        <v>8.4</v>
      </c>
      <c r="C363" s="140">
        <f>(100-D363)/100</f>
        <v>0.79599999999999993</v>
      </c>
      <c r="D363" s="140">
        <f>D359*0.3</f>
        <v>20.399999999999999</v>
      </c>
      <c r="E363" s="77">
        <v>0.88800000000000001</v>
      </c>
      <c r="F363" s="77">
        <v>0.89600000000000002</v>
      </c>
      <c r="G363" s="77">
        <v>0.90400000000000003</v>
      </c>
      <c r="H363" s="77">
        <v>0.9</v>
      </c>
      <c r="I363" s="77">
        <v>0.9</v>
      </c>
      <c r="J363" s="77">
        <v>0.9</v>
      </c>
      <c r="K363" s="77">
        <v>0.9</v>
      </c>
      <c r="L363" s="77">
        <v>0.9</v>
      </c>
    </row>
    <row r="364" spans="1:14">
      <c r="A364" s="143" t="s">
        <v>711</v>
      </c>
      <c r="B364" s="141">
        <v>28</v>
      </c>
      <c r="C364" s="141"/>
      <c r="D364" s="141">
        <v>68</v>
      </c>
      <c r="E364" s="81">
        <f t="shared" ref="E364:L364" si="96">1 - (E365) * (E366) * (E367) * (E368)</f>
        <v>0.30936446464000011</v>
      </c>
      <c r="F364" s="81">
        <f t="shared" si="96"/>
        <v>0.28983545344000006</v>
      </c>
      <c r="G364" s="81">
        <f>1 - (G365) * (G366) * (G367) * (G368)</f>
        <v>0.26992902144000008</v>
      </c>
      <c r="H364" s="81">
        <f t="shared" si="96"/>
        <v>0.27992968750000002</v>
      </c>
      <c r="I364" s="82">
        <f t="shared" si="96"/>
        <v>0.30936446464000011</v>
      </c>
      <c r="J364" s="82">
        <f t="shared" si="96"/>
        <v>0.37480633750000003</v>
      </c>
      <c r="K364" s="82">
        <f t="shared" si="96"/>
        <v>0.30936446464000011</v>
      </c>
      <c r="L364" s="82">
        <f t="shared" si="96"/>
        <v>0.27992968750000002</v>
      </c>
    </row>
    <row r="365" spans="1:14">
      <c r="A365" s="79" t="s">
        <v>656</v>
      </c>
      <c r="B365" s="140">
        <f>B364*0.15</f>
        <v>4.2</v>
      </c>
      <c r="C365" s="140">
        <f>(100-D365)/100</f>
        <v>0.89800000000000002</v>
      </c>
      <c r="D365" s="140">
        <f>D364*0.15</f>
        <v>10.199999999999999</v>
      </c>
      <c r="E365" s="77">
        <v>0.94399999999999995</v>
      </c>
      <c r="F365" s="77">
        <v>0.94799999999999995</v>
      </c>
      <c r="G365" s="77">
        <v>0.95199999999999996</v>
      </c>
      <c r="H365" s="77">
        <v>0.95</v>
      </c>
      <c r="I365" s="77">
        <v>0.94399999999999995</v>
      </c>
      <c r="J365" s="77">
        <v>0.93</v>
      </c>
      <c r="K365" s="77">
        <v>0.94399999999999995</v>
      </c>
      <c r="L365" s="77">
        <v>0.95</v>
      </c>
    </row>
    <row r="366" spans="1:14">
      <c r="A366" s="79" t="s">
        <v>657</v>
      </c>
      <c r="B366" s="140">
        <f>B364*0.4</f>
        <v>11.200000000000001</v>
      </c>
      <c r="C366" s="140">
        <f>(100-D366)/100</f>
        <v>0.72799999999999998</v>
      </c>
      <c r="D366" s="140">
        <f>D364*0.4</f>
        <v>27.200000000000003</v>
      </c>
      <c r="E366" s="77">
        <v>0.86</v>
      </c>
      <c r="F366" s="77">
        <v>0.87</v>
      </c>
      <c r="G366" s="77">
        <v>0.88</v>
      </c>
      <c r="H366" s="77">
        <v>0.875</v>
      </c>
      <c r="I366" s="77">
        <v>0.86</v>
      </c>
      <c r="J366" s="77">
        <v>0.82499999999999996</v>
      </c>
      <c r="K366" s="77">
        <v>0.86</v>
      </c>
      <c r="L366" s="77">
        <v>0.875</v>
      </c>
    </row>
    <row r="367" spans="1:14">
      <c r="A367" s="79" t="s">
        <v>797</v>
      </c>
      <c r="B367" s="140">
        <f>B364*0.15</f>
        <v>4.2</v>
      </c>
      <c r="C367" s="140">
        <f>(100-D367)/100</f>
        <v>0.89800000000000002</v>
      </c>
      <c r="D367" s="140">
        <f>D364*0.15</f>
        <v>10.199999999999999</v>
      </c>
      <c r="E367" s="77">
        <v>0.95799999999999996</v>
      </c>
      <c r="F367" s="77">
        <v>0.96099999999999997</v>
      </c>
      <c r="G367" s="77">
        <v>0.96399999999999997</v>
      </c>
      <c r="H367" s="77">
        <v>0.96250000000000002</v>
      </c>
      <c r="I367" s="77">
        <v>0.95799999999999996</v>
      </c>
      <c r="J367" s="77">
        <v>0.94750000000000001</v>
      </c>
      <c r="K367" s="77">
        <v>0.95799999999999996</v>
      </c>
      <c r="L367" s="77">
        <v>0.96250000000000002</v>
      </c>
    </row>
    <row r="368" spans="1:14">
      <c r="A368" s="79" t="s">
        <v>659</v>
      </c>
      <c r="B368" s="140">
        <f>B364*0.3</f>
        <v>8.4</v>
      </c>
      <c r="C368" s="140">
        <f>(100-D368)/100</f>
        <v>0.79599999999999993</v>
      </c>
      <c r="D368" s="140">
        <f>D364*0.3</f>
        <v>20.399999999999999</v>
      </c>
      <c r="E368" s="77">
        <v>0.88800000000000001</v>
      </c>
      <c r="F368" s="77">
        <v>0.89600000000000002</v>
      </c>
      <c r="G368" s="77">
        <v>0.90400000000000003</v>
      </c>
      <c r="H368" s="77">
        <v>0.9</v>
      </c>
      <c r="I368" s="77">
        <v>0.88800000000000001</v>
      </c>
      <c r="J368" s="77">
        <v>0.86</v>
      </c>
      <c r="K368" s="77">
        <v>0.88800000000000001</v>
      </c>
      <c r="L368" s="77">
        <v>0.9</v>
      </c>
    </row>
    <row r="369" spans="1:12">
      <c r="A369" s="143" t="s">
        <v>793</v>
      </c>
      <c r="B369" s="141">
        <v>28</v>
      </c>
      <c r="C369" s="141"/>
      <c r="D369" s="141">
        <v>68</v>
      </c>
      <c r="E369" s="81">
        <f t="shared" ref="E369:L369" si="97">1 - (E370)</f>
        <v>5.600000000000005E-2</v>
      </c>
      <c r="F369" s="81">
        <f t="shared" si="97"/>
        <v>5.2000000000000046E-2</v>
      </c>
      <c r="G369" s="81">
        <f t="shared" si="97"/>
        <v>4.8000000000000043E-2</v>
      </c>
      <c r="H369" s="81">
        <f t="shared" si="97"/>
        <v>5.0000000000000044E-2</v>
      </c>
      <c r="I369" s="82">
        <f t="shared" si="97"/>
        <v>5.600000000000005E-2</v>
      </c>
      <c r="J369" s="82">
        <f t="shared" si="97"/>
        <v>6.9999999999999951E-2</v>
      </c>
      <c r="K369" s="82">
        <f t="shared" si="97"/>
        <v>5.600000000000005E-2</v>
      </c>
      <c r="L369" s="82">
        <f t="shared" si="97"/>
        <v>6.9999999999999951E-2</v>
      </c>
    </row>
    <row r="370" spans="1:12">
      <c r="A370" s="79" t="s">
        <v>656</v>
      </c>
      <c r="B370" s="140">
        <f>B369*0.15</f>
        <v>4.2</v>
      </c>
      <c r="C370" s="140">
        <f>(100-D370)/100</f>
        <v>0.89800000000000002</v>
      </c>
      <c r="D370" s="140">
        <f>D369*0.15</f>
        <v>10.199999999999999</v>
      </c>
      <c r="E370" s="77">
        <v>0.94399999999999995</v>
      </c>
      <c r="F370" s="77">
        <v>0.94799999999999995</v>
      </c>
      <c r="G370" s="77">
        <v>0.95199999999999996</v>
      </c>
      <c r="H370" s="77">
        <v>0.95</v>
      </c>
      <c r="I370" s="77">
        <v>0.94399999999999995</v>
      </c>
      <c r="J370" s="77">
        <v>0.93</v>
      </c>
      <c r="K370" s="77">
        <v>0.94399999999999995</v>
      </c>
      <c r="L370" s="77">
        <v>0.93</v>
      </c>
    </row>
    <row r="371" spans="1:12">
      <c r="A371" s="143" t="s">
        <v>794</v>
      </c>
      <c r="B371" s="141">
        <v>28</v>
      </c>
      <c r="C371" s="141"/>
      <c r="D371" s="141">
        <v>68</v>
      </c>
      <c r="E371" s="81">
        <f t="shared" ref="E371:L371" si="98">1 - (E372)</f>
        <v>5.600000000000005E-2</v>
      </c>
      <c r="F371" s="81">
        <f t="shared" si="98"/>
        <v>5.2000000000000046E-2</v>
      </c>
      <c r="G371" s="81">
        <f t="shared" si="98"/>
        <v>4.8000000000000043E-2</v>
      </c>
      <c r="H371" s="81">
        <f t="shared" si="98"/>
        <v>5.0000000000000044E-2</v>
      </c>
      <c r="I371" s="82">
        <f t="shared" si="98"/>
        <v>5.600000000000005E-2</v>
      </c>
      <c r="J371" s="82">
        <f t="shared" si="98"/>
        <v>6.9999999999999951E-2</v>
      </c>
      <c r="K371" s="82">
        <f t="shared" si="98"/>
        <v>5.600000000000005E-2</v>
      </c>
      <c r="L371" s="82">
        <f t="shared" si="98"/>
        <v>6.9999999999999951E-2</v>
      </c>
    </row>
    <row r="372" spans="1:12">
      <c r="A372" s="79" t="s">
        <v>656</v>
      </c>
      <c r="B372" s="140">
        <f>B371*0.15</f>
        <v>4.2</v>
      </c>
      <c r="C372" s="140">
        <f>(100-D372)/100</f>
        <v>0.89800000000000002</v>
      </c>
      <c r="D372" s="140">
        <f>D371*0.15</f>
        <v>10.199999999999999</v>
      </c>
      <c r="E372" s="77">
        <v>0.94399999999999995</v>
      </c>
      <c r="F372" s="77">
        <v>0.94799999999999995</v>
      </c>
      <c r="G372" s="77">
        <v>0.95199999999999996</v>
      </c>
      <c r="H372" s="77">
        <v>0.95</v>
      </c>
      <c r="I372" s="77">
        <v>0.94399999999999995</v>
      </c>
      <c r="J372" s="77">
        <v>0.93</v>
      </c>
      <c r="K372" s="77">
        <v>0.94399999999999995</v>
      </c>
      <c r="L372" s="77">
        <v>0.93</v>
      </c>
    </row>
    <row r="373" spans="1:12">
      <c r="A373" s="143" t="s">
        <v>795</v>
      </c>
      <c r="B373" s="141">
        <v>28</v>
      </c>
      <c r="C373" s="141"/>
      <c r="D373" s="141">
        <v>68</v>
      </c>
      <c r="E373" s="81">
        <f t="shared" ref="E373:L373" si="99">1 - (E374)</f>
        <v>5.600000000000005E-2</v>
      </c>
      <c r="F373" s="81">
        <f t="shared" si="99"/>
        <v>5.2000000000000046E-2</v>
      </c>
      <c r="G373" s="81">
        <f t="shared" si="99"/>
        <v>4.8000000000000043E-2</v>
      </c>
      <c r="H373" s="81">
        <f t="shared" si="99"/>
        <v>5.0000000000000044E-2</v>
      </c>
      <c r="I373" s="82">
        <f t="shared" si="99"/>
        <v>5.600000000000005E-2</v>
      </c>
      <c r="J373" s="82">
        <f t="shared" si="99"/>
        <v>6.9999999999999951E-2</v>
      </c>
      <c r="K373" s="82">
        <f t="shared" si="99"/>
        <v>5.600000000000005E-2</v>
      </c>
      <c r="L373" s="82">
        <f t="shared" si="99"/>
        <v>6.9999999999999951E-2</v>
      </c>
    </row>
    <row r="374" spans="1:12">
      <c r="A374" s="79" t="s">
        <v>656</v>
      </c>
      <c r="B374" s="140">
        <f>B373*0.15</f>
        <v>4.2</v>
      </c>
      <c r="C374" s="140">
        <f>(100-D374)/100</f>
        <v>0.89800000000000002</v>
      </c>
      <c r="D374" s="140">
        <f>D373*0.15</f>
        <v>10.199999999999999</v>
      </c>
      <c r="E374" s="77">
        <v>0.94399999999999995</v>
      </c>
      <c r="F374" s="77">
        <v>0.94799999999999995</v>
      </c>
      <c r="G374" s="77">
        <v>0.95199999999999996</v>
      </c>
      <c r="H374" s="77">
        <v>0.95</v>
      </c>
      <c r="I374" s="77">
        <v>0.94399999999999995</v>
      </c>
      <c r="J374" s="77">
        <v>0.93</v>
      </c>
      <c r="K374" s="77">
        <v>0.94399999999999995</v>
      </c>
      <c r="L374" s="77">
        <v>0.93</v>
      </c>
    </row>
    <row r="375" spans="1:12">
      <c r="A375" s="143" t="s">
        <v>860</v>
      </c>
      <c r="B375" s="141">
        <v>28</v>
      </c>
      <c r="C375" s="141"/>
      <c r="D375" s="141">
        <v>68</v>
      </c>
      <c r="E375" s="81">
        <f t="shared" ref="E375:L375" si="100">1 - (E376)</f>
        <v>5.600000000000005E-2</v>
      </c>
      <c r="F375" s="81">
        <f t="shared" si="100"/>
        <v>5.2000000000000046E-2</v>
      </c>
      <c r="G375" s="81">
        <f t="shared" si="100"/>
        <v>4.8000000000000043E-2</v>
      </c>
      <c r="H375" s="81">
        <f t="shared" si="100"/>
        <v>5.0000000000000044E-2</v>
      </c>
      <c r="I375" s="82">
        <f t="shared" si="100"/>
        <v>5.600000000000005E-2</v>
      </c>
      <c r="J375" s="82">
        <f t="shared" si="100"/>
        <v>6.9999999999999951E-2</v>
      </c>
      <c r="K375" s="82">
        <f t="shared" si="100"/>
        <v>5.600000000000005E-2</v>
      </c>
      <c r="L375" s="82">
        <f t="shared" si="100"/>
        <v>5.600000000000005E-2</v>
      </c>
    </row>
    <row r="376" spans="1:12">
      <c r="A376" s="79" t="s">
        <v>656</v>
      </c>
      <c r="B376" s="140">
        <f>B375*0.15</f>
        <v>4.2</v>
      </c>
      <c r="C376" s="140">
        <f>(100-D376)/100</f>
        <v>0.89800000000000002</v>
      </c>
      <c r="D376" s="140">
        <f>D375*0.15</f>
        <v>10.199999999999999</v>
      </c>
      <c r="E376" s="77">
        <v>0.94399999999999995</v>
      </c>
      <c r="F376" s="77">
        <v>0.94799999999999995</v>
      </c>
      <c r="G376" s="77">
        <v>0.95199999999999996</v>
      </c>
      <c r="H376" s="77">
        <v>0.95</v>
      </c>
      <c r="I376" s="77">
        <v>0.94399999999999995</v>
      </c>
      <c r="J376" s="77">
        <v>0.93</v>
      </c>
      <c r="K376" s="77">
        <v>0.94399999999999995</v>
      </c>
      <c r="L376" s="77">
        <v>0.94399999999999995</v>
      </c>
    </row>
    <row r="377" spans="1:12">
      <c r="A377" s="143" t="s">
        <v>964</v>
      </c>
      <c r="B377" s="141">
        <v>28</v>
      </c>
      <c r="C377" s="141"/>
      <c r="D377" s="141">
        <v>68</v>
      </c>
      <c r="E377" s="81">
        <f t="shared" ref="E377:L383" si="101">1 - (E378)</f>
        <v>5.600000000000005E-2</v>
      </c>
      <c r="F377" s="81">
        <f t="shared" si="101"/>
        <v>5.2000000000000046E-2</v>
      </c>
      <c r="G377" s="81">
        <f t="shared" si="101"/>
        <v>4.8000000000000043E-2</v>
      </c>
      <c r="H377" s="81">
        <f t="shared" si="101"/>
        <v>5.0000000000000044E-2</v>
      </c>
      <c r="I377" s="82">
        <f t="shared" si="101"/>
        <v>5.600000000000005E-2</v>
      </c>
      <c r="J377" s="82">
        <f t="shared" si="101"/>
        <v>5.600000000000005E-2</v>
      </c>
      <c r="K377" s="82">
        <f t="shared" si="101"/>
        <v>5.600000000000005E-2</v>
      </c>
      <c r="L377" s="82">
        <f t="shared" si="101"/>
        <v>5.600000000000005E-2</v>
      </c>
    </row>
    <row r="378" spans="1:12">
      <c r="A378" s="79" t="s">
        <v>656</v>
      </c>
      <c r="B378" s="140">
        <f>B377*0.15</f>
        <v>4.2</v>
      </c>
      <c r="C378" s="140">
        <f>(100-D378)/100</f>
        <v>0.89800000000000002</v>
      </c>
      <c r="D378" s="140">
        <f>D377*0.15</f>
        <v>10.199999999999999</v>
      </c>
      <c r="E378" s="77">
        <v>0.94399999999999995</v>
      </c>
      <c r="F378" s="77">
        <v>0.94799999999999995</v>
      </c>
      <c r="G378" s="77">
        <v>0.95199999999999996</v>
      </c>
      <c r="H378" s="77">
        <v>0.95</v>
      </c>
      <c r="I378" s="77">
        <v>0.94399999999999995</v>
      </c>
      <c r="J378" s="77">
        <v>0.94399999999999995</v>
      </c>
      <c r="K378" s="77">
        <v>0.94399999999999995</v>
      </c>
      <c r="L378" s="77">
        <v>0.94399999999999995</v>
      </c>
    </row>
    <row r="379" spans="1:12">
      <c r="A379" s="143" t="s">
        <v>965</v>
      </c>
      <c r="B379" s="141">
        <v>28</v>
      </c>
      <c r="C379" s="141"/>
      <c r="D379" s="141">
        <v>68</v>
      </c>
      <c r="E379" s="81">
        <f t="shared" si="101"/>
        <v>5.600000000000005E-2</v>
      </c>
      <c r="F379" s="81">
        <f t="shared" si="101"/>
        <v>5.2000000000000046E-2</v>
      </c>
      <c r="G379" s="81">
        <f t="shared" si="101"/>
        <v>4.8000000000000043E-2</v>
      </c>
      <c r="H379" s="81">
        <f t="shared" si="101"/>
        <v>5.0000000000000044E-2</v>
      </c>
      <c r="I379" s="82">
        <f t="shared" si="101"/>
        <v>5.600000000000005E-2</v>
      </c>
      <c r="J379" s="82">
        <f t="shared" si="101"/>
        <v>5.600000000000005E-2</v>
      </c>
      <c r="K379" s="82">
        <f t="shared" si="101"/>
        <v>5.600000000000005E-2</v>
      </c>
      <c r="L379" s="82">
        <f t="shared" si="101"/>
        <v>5.600000000000005E-2</v>
      </c>
    </row>
    <row r="380" spans="1:12">
      <c r="A380" s="79" t="s">
        <v>656</v>
      </c>
      <c r="B380" s="140">
        <f>B379*0.15</f>
        <v>4.2</v>
      </c>
      <c r="C380" s="140">
        <f>(100-D380)/100</f>
        <v>0.89800000000000002</v>
      </c>
      <c r="D380" s="140">
        <f>D379*0.15</f>
        <v>10.199999999999999</v>
      </c>
      <c r="E380" s="77">
        <v>0.94399999999999995</v>
      </c>
      <c r="F380" s="77">
        <v>0.94799999999999995</v>
      </c>
      <c r="G380" s="77">
        <v>0.95199999999999996</v>
      </c>
      <c r="H380" s="77">
        <v>0.95</v>
      </c>
      <c r="I380" s="77">
        <v>0.94399999999999995</v>
      </c>
      <c r="J380" s="77">
        <v>0.94399999999999995</v>
      </c>
      <c r="K380" s="77">
        <v>0.94399999999999995</v>
      </c>
      <c r="L380" s="77">
        <v>0.94399999999999995</v>
      </c>
    </row>
    <row r="381" spans="1:12">
      <c r="A381" s="143" t="s">
        <v>966</v>
      </c>
      <c r="B381" s="141">
        <v>28</v>
      </c>
      <c r="C381" s="141"/>
      <c r="D381" s="141">
        <v>68</v>
      </c>
      <c r="E381" s="81">
        <f t="shared" si="101"/>
        <v>5.600000000000005E-2</v>
      </c>
      <c r="F381" s="81">
        <f t="shared" si="101"/>
        <v>5.2000000000000046E-2</v>
      </c>
      <c r="G381" s="81">
        <f t="shared" si="101"/>
        <v>4.8000000000000043E-2</v>
      </c>
      <c r="H381" s="81">
        <f t="shared" si="101"/>
        <v>5.0000000000000044E-2</v>
      </c>
      <c r="I381" s="82">
        <f t="shared" si="101"/>
        <v>5.600000000000005E-2</v>
      </c>
      <c r="J381" s="82">
        <f t="shared" si="101"/>
        <v>5.600000000000005E-2</v>
      </c>
      <c r="K381" s="82">
        <f t="shared" si="101"/>
        <v>5.600000000000005E-2</v>
      </c>
      <c r="L381" s="82">
        <f t="shared" si="101"/>
        <v>5.600000000000005E-2</v>
      </c>
    </row>
    <row r="382" spans="1:12">
      <c r="A382" s="79" t="s">
        <v>656</v>
      </c>
      <c r="B382" s="140">
        <f>B381*0.15</f>
        <v>4.2</v>
      </c>
      <c r="C382" s="140">
        <f>(100-D382)/100</f>
        <v>0.89800000000000002</v>
      </c>
      <c r="D382" s="140">
        <f>D381*0.15</f>
        <v>10.199999999999999</v>
      </c>
      <c r="E382" s="77">
        <v>0.94399999999999995</v>
      </c>
      <c r="F382" s="77">
        <v>0.94799999999999995</v>
      </c>
      <c r="G382" s="77">
        <v>0.95199999999999996</v>
      </c>
      <c r="H382" s="77">
        <v>0.95</v>
      </c>
      <c r="I382" s="77">
        <v>0.94399999999999995</v>
      </c>
      <c r="J382" s="77">
        <v>0.94399999999999995</v>
      </c>
      <c r="K382" s="77">
        <v>0.94399999999999995</v>
      </c>
      <c r="L382" s="77">
        <v>0.94399999999999995</v>
      </c>
    </row>
    <row r="383" spans="1:12">
      <c r="A383" s="143" t="s">
        <v>967</v>
      </c>
      <c r="B383" s="141">
        <v>28</v>
      </c>
      <c r="C383" s="141"/>
      <c r="D383" s="141">
        <v>68</v>
      </c>
      <c r="E383" s="81">
        <f t="shared" si="101"/>
        <v>5.600000000000005E-2</v>
      </c>
      <c r="F383" s="81">
        <f t="shared" si="101"/>
        <v>5.2000000000000046E-2</v>
      </c>
      <c r="G383" s="81">
        <f t="shared" si="101"/>
        <v>4.8000000000000043E-2</v>
      </c>
      <c r="H383" s="81">
        <f t="shared" si="101"/>
        <v>5.0000000000000044E-2</v>
      </c>
      <c r="I383" s="82">
        <f t="shared" si="101"/>
        <v>5.600000000000005E-2</v>
      </c>
      <c r="J383" s="82">
        <f t="shared" si="101"/>
        <v>5.600000000000005E-2</v>
      </c>
      <c r="K383" s="82">
        <f t="shared" si="101"/>
        <v>5.600000000000005E-2</v>
      </c>
      <c r="L383" s="82">
        <f t="shared" si="101"/>
        <v>5.600000000000005E-2</v>
      </c>
    </row>
    <row r="384" spans="1:12">
      <c r="A384" s="79" t="s">
        <v>656</v>
      </c>
      <c r="B384" s="140">
        <f>B383*0.15</f>
        <v>4.2</v>
      </c>
      <c r="C384" s="140">
        <f>(100-D384)/100</f>
        <v>0.89800000000000002</v>
      </c>
      <c r="D384" s="140">
        <f>D383*0.15</f>
        <v>10.199999999999999</v>
      </c>
      <c r="E384" s="77">
        <v>0.94399999999999995</v>
      </c>
      <c r="F384" s="77">
        <v>0.94799999999999995</v>
      </c>
      <c r="G384" s="77">
        <v>0.95199999999999996</v>
      </c>
      <c r="H384" s="77">
        <v>0.95</v>
      </c>
      <c r="I384" s="77">
        <v>0.94399999999999995</v>
      </c>
      <c r="J384" s="77">
        <v>0.94399999999999995</v>
      </c>
      <c r="K384" s="77">
        <v>0.94399999999999995</v>
      </c>
      <c r="L384" s="77">
        <v>0.94399999999999995</v>
      </c>
    </row>
    <row r="385" spans="1:14">
      <c r="A385" s="55" t="s">
        <v>708</v>
      </c>
      <c r="B385" s="141">
        <v>27</v>
      </c>
      <c r="C385" s="141"/>
      <c r="D385" s="141">
        <v>67</v>
      </c>
      <c r="E385" s="81">
        <f t="shared" ref="E385:L385" si="102">1 - (E386) * (E387) * (E388) * (E389)</f>
        <v>0.29964686454</v>
      </c>
      <c r="F385" s="81">
        <f t="shared" si="102"/>
        <v>0.27992968750000002</v>
      </c>
      <c r="G385" s="81">
        <f>1 - (G386) * (G387) * (G388) * (G389)</f>
        <v>0.25983290853999996</v>
      </c>
      <c r="H385" s="81">
        <f t="shared" si="102"/>
        <v>0.26992902144000008</v>
      </c>
      <c r="I385" s="82">
        <f t="shared" si="102"/>
        <v>0.34730758143999996</v>
      </c>
      <c r="J385" s="82">
        <f t="shared" si="102"/>
        <v>0.37480633750000003</v>
      </c>
      <c r="K385" s="82">
        <f t="shared" si="102"/>
        <v>0.30936446464000011</v>
      </c>
      <c r="L385" s="82">
        <f t="shared" si="102"/>
        <v>0.34730758143999996</v>
      </c>
    </row>
    <row r="386" spans="1:14">
      <c r="A386" s="79" t="s">
        <v>656</v>
      </c>
      <c r="B386" s="140">
        <f>B385*0.15</f>
        <v>4.05</v>
      </c>
      <c r="C386" s="140">
        <f>(100-D386)/100</f>
        <v>0.89950000000000008</v>
      </c>
      <c r="D386" s="140">
        <f>D385*0.15</f>
        <v>10.049999999999999</v>
      </c>
      <c r="E386" s="77">
        <v>0.94599999999999995</v>
      </c>
      <c r="F386" s="77">
        <v>0.95</v>
      </c>
      <c r="G386" s="77">
        <v>0.95399999999999996</v>
      </c>
      <c r="H386" s="77">
        <v>0.95199999999999996</v>
      </c>
      <c r="I386" s="77">
        <v>0.93600000000000005</v>
      </c>
      <c r="J386" s="77">
        <v>0.93</v>
      </c>
      <c r="K386" s="77">
        <v>0.94399999999999995</v>
      </c>
      <c r="L386" s="77">
        <v>0.93600000000000005</v>
      </c>
    </row>
    <row r="387" spans="1:14">
      <c r="A387" s="79" t="s">
        <v>657</v>
      </c>
      <c r="B387" s="140">
        <f>B385*0.4</f>
        <v>10.8</v>
      </c>
      <c r="C387" s="140">
        <f>(100-D387)/100</f>
        <v>0.73199999999999998</v>
      </c>
      <c r="D387" s="140">
        <f>D385*0.4</f>
        <v>26.8</v>
      </c>
      <c r="E387" s="77">
        <v>0.86499999999999999</v>
      </c>
      <c r="F387" s="77">
        <v>0.875</v>
      </c>
      <c r="G387" s="77">
        <v>0.88500000000000001</v>
      </c>
      <c r="H387" s="77">
        <v>0.88</v>
      </c>
      <c r="I387" s="77">
        <v>0.84</v>
      </c>
      <c r="J387" s="77">
        <v>0.82499999999999996</v>
      </c>
      <c r="K387" s="77">
        <v>0.86</v>
      </c>
      <c r="L387" s="77">
        <v>0.84</v>
      </c>
    </row>
    <row r="388" spans="1:14">
      <c r="A388" s="79" t="s">
        <v>797</v>
      </c>
      <c r="B388" s="140">
        <f>B385*0.15</f>
        <v>4.05</v>
      </c>
      <c r="C388" s="140">
        <f>(100-D388)/100</f>
        <v>0.89950000000000008</v>
      </c>
      <c r="D388" s="140">
        <f>D385*0.15</f>
        <v>10.049999999999999</v>
      </c>
      <c r="E388" s="77">
        <v>0.95950000000000002</v>
      </c>
      <c r="F388" s="77">
        <v>0.96250000000000002</v>
      </c>
      <c r="G388" s="77">
        <v>0.96550000000000002</v>
      </c>
      <c r="H388" s="77">
        <v>0.96399999999999997</v>
      </c>
      <c r="I388" s="77">
        <v>0.95199999999999996</v>
      </c>
      <c r="J388" s="77">
        <v>0.94750000000000001</v>
      </c>
      <c r="K388" s="77">
        <v>0.95799999999999996</v>
      </c>
      <c r="L388" s="77">
        <v>0.95199999999999996</v>
      </c>
      <c r="N388">
        <v>13</v>
      </c>
    </row>
    <row r="389" spans="1:14">
      <c r="A389" s="79" t="s">
        <v>659</v>
      </c>
      <c r="B389" s="140">
        <f>B385*0.3</f>
        <v>8.1</v>
      </c>
      <c r="C389" s="140">
        <f>(100-D389)/100</f>
        <v>0.79900000000000004</v>
      </c>
      <c r="D389" s="140">
        <f>D385*0.3</f>
        <v>20.099999999999998</v>
      </c>
      <c r="E389" s="77">
        <v>0.89200000000000002</v>
      </c>
      <c r="F389" s="77">
        <v>0.9</v>
      </c>
      <c r="G389" s="77">
        <v>0.90800000000000003</v>
      </c>
      <c r="H389" s="77">
        <v>0.90400000000000003</v>
      </c>
      <c r="I389" s="77">
        <v>0.872</v>
      </c>
      <c r="J389" s="77">
        <v>0.86</v>
      </c>
      <c r="K389" s="77">
        <v>0.88800000000000001</v>
      </c>
      <c r="L389" s="77">
        <v>0.872</v>
      </c>
      <c r="N389" s="62">
        <f>1-(N388*0.2)/100</f>
        <v>0.97399999999999998</v>
      </c>
    </row>
    <row r="390" spans="1:14">
      <c r="A390" s="55" t="s">
        <v>713</v>
      </c>
      <c r="B390" s="141">
        <v>28</v>
      </c>
      <c r="C390" s="141"/>
      <c r="D390" s="141">
        <v>68</v>
      </c>
      <c r="E390" s="81">
        <f t="shared" ref="E390:L390" si="103">1 - (E391) * (E392) * (E393) * (E394)</f>
        <v>0.29964686454</v>
      </c>
      <c r="F390" s="81">
        <f t="shared" si="103"/>
        <v>0.27992968750000002</v>
      </c>
      <c r="G390" s="81">
        <f>1 - (G391) * (G392) * (G393) * (G394)</f>
        <v>0.25983290853999996</v>
      </c>
      <c r="H390" s="81">
        <f t="shared" si="103"/>
        <v>0.26992902144000008</v>
      </c>
      <c r="I390" s="82">
        <f t="shared" si="103"/>
        <v>0.30936446464000011</v>
      </c>
      <c r="J390" s="82">
        <f t="shared" si="103"/>
        <v>0.37480633750000003</v>
      </c>
      <c r="K390" s="82">
        <f t="shared" si="103"/>
        <v>0.30936446464000011</v>
      </c>
      <c r="L390" s="82">
        <f t="shared" si="103"/>
        <v>0.37480633750000003</v>
      </c>
      <c r="N390" s="62">
        <f>1-(N388*0.5)/100</f>
        <v>0.93500000000000005</v>
      </c>
    </row>
    <row r="391" spans="1:14">
      <c r="A391" s="79" t="s">
        <v>656</v>
      </c>
      <c r="B391" s="140">
        <f>B390*0.15</f>
        <v>4.2</v>
      </c>
      <c r="C391" s="140">
        <f>(100-D391)/100</f>
        <v>0.89800000000000002</v>
      </c>
      <c r="D391" s="140">
        <f>D390*0.15</f>
        <v>10.199999999999999</v>
      </c>
      <c r="E391" s="77">
        <v>0.94599999999999995</v>
      </c>
      <c r="F391" s="77">
        <v>0.95</v>
      </c>
      <c r="G391" s="77">
        <v>0.95399999999999996</v>
      </c>
      <c r="H391" s="77">
        <v>0.95199999999999996</v>
      </c>
      <c r="I391" s="77">
        <v>0.94399999999999995</v>
      </c>
      <c r="J391" s="77">
        <v>0.93</v>
      </c>
      <c r="K391" s="77">
        <v>0.94399999999999995</v>
      </c>
      <c r="L391" s="77">
        <v>0.93</v>
      </c>
      <c r="N391" s="62">
        <f>1-(N388*0.15)/100</f>
        <v>0.98050000000000004</v>
      </c>
    </row>
    <row r="392" spans="1:14">
      <c r="A392" s="79" t="s">
        <v>657</v>
      </c>
      <c r="B392" s="140">
        <f>B390*0.4</f>
        <v>11.200000000000001</v>
      </c>
      <c r="C392" s="140">
        <f>(100-D392)/100</f>
        <v>0.72799999999999998</v>
      </c>
      <c r="D392" s="140">
        <f>D390*0.4</f>
        <v>27.200000000000003</v>
      </c>
      <c r="E392" s="77">
        <v>0.86499999999999999</v>
      </c>
      <c r="F392" s="77">
        <v>0.875</v>
      </c>
      <c r="G392" s="77">
        <v>0.88500000000000001</v>
      </c>
      <c r="H392" s="77">
        <v>0.88</v>
      </c>
      <c r="I392" s="77">
        <v>0.86</v>
      </c>
      <c r="J392" s="77">
        <v>0.82499999999999996</v>
      </c>
      <c r="K392" s="77">
        <v>0.86</v>
      </c>
      <c r="L392" s="77">
        <v>0.82499999999999996</v>
      </c>
      <c r="N392" s="62">
        <f>1-(N388*0.4)/100</f>
        <v>0.94799999999999995</v>
      </c>
    </row>
    <row r="393" spans="1:14">
      <c r="A393" s="79" t="s">
        <v>797</v>
      </c>
      <c r="B393" s="140">
        <f>B390*0.15</f>
        <v>4.2</v>
      </c>
      <c r="C393" s="140">
        <f>(100-D393)/100</f>
        <v>0.89800000000000002</v>
      </c>
      <c r="D393" s="140">
        <f>D390*0.15</f>
        <v>10.199999999999999</v>
      </c>
      <c r="E393" s="77">
        <v>0.95950000000000002</v>
      </c>
      <c r="F393" s="77">
        <v>0.96250000000000002</v>
      </c>
      <c r="G393" s="77">
        <v>0.96550000000000002</v>
      </c>
      <c r="H393" s="77">
        <v>0.96399999999999997</v>
      </c>
      <c r="I393" s="77">
        <v>0.95799999999999996</v>
      </c>
      <c r="J393" s="77">
        <v>0.94750000000000001</v>
      </c>
      <c r="K393" s="77">
        <v>0.95799999999999996</v>
      </c>
      <c r="L393" s="77">
        <v>0.94750000000000001</v>
      </c>
    </row>
    <row r="394" spans="1:14">
      <c r="A394" s="79" t="s">
        <v>659</v>
      </c>
      <c r="B394" s="140">
        <f>B390*0.3</f>
        <v>8.4</v>
      </c>
      <c r="C394" s="140">
        <f>(100-D394)/100</f>
        <v>0.79599999999999993</v>
      </c>
      <c r="D394" s="140">
        <f>D390*0.3</f>
        <v>20.399999999999999</v>
      </c>
      <c r="E394" s="77">
        <v>0.89200000000000002</v>
      </c>
      <c r="F394" s="77">
        <v>0.9</v>
      </c>
      <c r="G394" s="77">
        <v>0.90800000000000003</v>
      </c>
      <c r="H394" s="77">
        <v>0.90400000000000003</v>
      </c>
      <c r="I394" s="77">
        <v>0.88800000000000001</v>
      </c>
      <c r="J394" s="77">
        <v>0.86</v>
      </c>
      <c r="K394" s="77">
        <v>0.88800000000000001</v>
      </c>
      <c r="L394" s="77">
        <v>0.86</v>
      </c>
    </row>
    <row r="395" spans="1:14">
      <c r="A395" s="143" t="s">
        <v>712</v>
      </c>
      <c r="B395" s="141">
        <v>26</v>
      </c>
      <c r="C395" s="141"/>
      <c r="D395" s="141">
        <v>66</v>
      </c>
      <c r="E395" s="81">
        <f t="shared" ref="E395:L395" si="104">1 - (E396) * (E397) * (E398) * (E399)</f>
        <v>0.28983545344000006</v>
      </c>
      <c r="F395" s="81">
        <f t="shared" si="104"/>
        <v>0.26992902144000008</v>
      </c>
      <c r="G395" s="81">
        <f>1 - (G396) * (G397) * (G398) * (G399)</f>
        <v>0.24964080064000005</v>
      </c>
      <c r="H395" s="81">
        <f t="shared" si="104"/>
        <v>0.25983290853999996</v>
      </c>
      <c r="I395" s="82">
        <f t="shared" si="104"/>
        <v>0.27992968750000002</v>
      </c>
      <c r="J395" s="82">
        <f t="shared" si="104"/>
        <v>0.22896640000000001</v>
      </c>
      <c r="K395" s="82">
        <f t="shared" si="104"/>
        <v>0.27992968750000002</v>
      </c>
      <c r="L395" s="82">
        <f t="shared" si="104"/>
        <v>0.37480633750000003</v>
      </c>
    </row>
    <row r="396" spans="1:14">
      <c r="A396" s="79" t="s">
        <v>656</v>
      </c>
      <c r="B396" s="140">
        <f>B395*0.15</f>
        <v>3.9</v>
      </c>
      <c r="C396" s="140">
        <f>(100-D396)/100</f>
        <v>0.90099999999999991</v>
      </c>
      <c r="D396" s="140">
        <f>D395*0.15</f>
        <v>9.9</v>
      </c>
      <c r="E396" s="77">
        <v>0.94799999999999995</v>
      </c>
      <c r="F396" s="77">
        <v>0.95199999999999996</v>
      </c>
      <c r="G396" s="77">
        <v>0.95599999999999996</v>
      </c>
      <c r="H396" s="77">
        <v>0.95399999999999996</v>
      </c>
      <c r="I396" s="77">
        <v>0.95</v>
      </c>
      <c r="J396" s="77">
        <v>0.96</v>
      </c>
      <c r="K396" s="77">
        <v>0.95</v>
      </c>
      <c r="L396" s="77">
        <v>0.93</v>
      </c>
    </row>
    <row r="397" spans="1:14">
      <c r="A397" s="79" t="s">
        <v>657</v>
      </c>
      <c r="B397" s="140">
        <f>B395*0.4</f>
        <v>10.4</v>
      </c>
      <c r="C397" s="140">
        <f>(100-D397)/100</f>
        <v>0.73599999999999999</v>
      </c>
      <c r="D397" s="140">
        <f>D395*0.4</f>
        <v>26.400000000000002</v>
      </c>
      <c r="E397" s="77">
        <v>0.87</v>
      </c>
      <c r="F397" s="77">
        <v>0.88</v>
      </c>
      <c r="G397" s="77">
        <v>0.89</v>
      </c>
      <c r="H397" s="77">
        <v>0.88500000000000001</v>
      </c>
      <c r="I397" s="77">
        <v>0.875</v>
      </c>
      <c r="J397" s="77">
        <v>0.9</v>
      </c>
      <c r="K397" s="77">
        <v>0.875</v>
      </c>
      <c r="L397" s="77">
        <v>0.82499999999999996</v>
      </c>
    </row>
    <row r="398" spans="1:14">
      <c r="A398" s="79" t="s">
        <v>797</v>
      </c>
      <c r="B398" s="140">
        <f>B395*0.15</f>
        <v>3.9</v>
      </c>
      <c r="C398" s="140">
        <f>(100-D398)/100</f>
        <v>0.90099999999999991</v>
      </c>
      <c r="D398" s="140">
        <f>D395*0.15</f>
        <v>9.9</v>
      </c>
      <c r="E398" s="77">
        <v>0.96099999999999997</v>
      </c>
      <c r="F398" s="77">
        <v>0.96399999999999997</v>
      </c>
      <c r="G398" s="77">
        <v>0.96699999999999997</v>
      </c>
      <c r="H398" s="77">
        <v>0.96550000000000002</v>
      </c>
      <c r="I398" s="77">
        <v>0.96250000000000002</v>
      </c>
      <c r="J398" s="77">
        <v>0.97</v>
      </c>
      <c r="K398" s="77">
        <v>0.96250000000000002</v>
      </c>
      <c r="L398" s="77">
        <v>0.94750000000000001</v>
      </c>
    </row>
    <row r="399" spans="1:14">
      <c r="A399" s="79" t="s">
        <v>659</v>
      </c>
      <c r="B399" s="140">
        <f>B395*0.3</f>
        <v>7.8</v>
      </c>
      <c r="C399" s="140">
        <f>(100-D399)/100</f>
        <v>0.80200000000000005</v>
      </c>
      <c r="D399" s="140">
        <f>D395*0.3</f>
        <v>19.8</v>
      </c>
      <c r="E399" s="77">
        <v>0.89600000000000002</v>
      </c>
      <c r="F399" s="77">
        <v>0.90400000000000003</v>
      </c>
      <c r="G399" s="77">
        <v>0.91200000000000003</v>
      </c>
      <c r="H399" s="77">
        <v>0.90800000000000003</v>
      </c>
      <c r="I399" s="77">
        <v>0.9</v>
      </c>
      <c r="J399" s="77">
        <v>0.92</v>
      </c>
      <c r="K399" s="77">
        <v>0.9</v>
      </c>
      <c r="L399" s="77">
        <v>0.86</v>
      </c>
    </row>
    <row r="400" spans="1:14">
      <c r="A400" s="55" t="s">
        <v>714</v>
      </c>
      <c r="B400" s="141">
        <v>26</v>
      </c>
      <c r="C400" s="141"/>
      <c r="D400" s="141">
        <v>66</v>
      </c>
      <c r="E400" s="81">
        <f t="shared" ref="E400:L400" si="105">1 - (E401) * (E402) * (E403) * (E404)</f>
        <v>0.28983545344000006</v>
      </c>
      <c r="F400" s="81">
        <f t="shared" si="105"/>
        <v>0.26992902144000008</v>
      </c>
      <c r="G400" s="81">
        <f>1 - (G401) * (G402) * (G403) * (G404)</f>
        <v>0.24964080064000005</v>
      </c>
      <c r="H400" s="81">
        <f t="shared" si="105"/>
        <v>0.25983290853999996</v>
      </c>
      <c r="I400" s="82">
        <f t="shared" si="105"/>
        <v>0.27992968750000002</v>
      </c>
      <c r="J400" s="82">
        <f t="shared" si="105"/>
        <v>0.37480633750000003</v>
      </c>
      <c r="K400" s="82">
        <f t="shared" si="105"/>
        <v>0.30936446464000011</v>
      </c>
      <c r="L400" s="82">
        <f t="shared" si="105"/>
        <v>0.27992968750000002</v>
      </c>
    </row>
    <row r="401" spans="1:12">
      <c r="A401" s="79" t="s">
        <v>656</v>
      </c>
      <c r="B401" s="140">
        <f>B400*0.15</f>
        <v>3.9</v>
      </c>
      <c r="C401" s="140">
        <f>(100-D401)/100</f>
        <v>0.90099999999999991</v>
      </c>
      <c r="D401" s="140">
        <f>D400*0.15</f>
        <v>9.9</v>
      </c>
      <c r="E401" s="77">
        <v>0.94799999999999995</v>
      </c>
      <c r="F401" s="77">
        <v>0.95199999999999996</v>
      </c>
      <c r="G401" s="77">
        <v>0.95599999999999996</v>
      </c>
      <c r="H401" s="77">
        <v>0.95399999999999996</v>
      </c>
      <c r="I401" s="77">
        <v>0.95</v>
      </c>
      <c r="J401" s="77">
        <v>0.93</v>
      </c>
      <c r="K401" s="77">
        <v>0.94399999999999995</v>
      </c>
      <c r="L401" s="77">
        <v>0.95</v>
      </c>
    </row>
    <row r="402" spans="1:12">
      <c r="A402" s="79" t="s">
        <v>657</v>
      </c>
      <c r="B402" s="140">
        <f>B400*0.4</f>
        <v>10.4</v>
      </c>
      <c r="C402" s="140">
        <f>(100-D402)/100</f>
        <v>0.73599999999999999</v>
      </c>
      <c r="D402" s="140">
        <f>D400*0.4</f>
        <v>26.400000000000002</v>
      </c>
      <c r="E402" s="77">
        <v>0.87</v>
      </c>
      <c r="F402" s="77">
        <v>0.88</v>
      </c>
      <c r="G402" s="77">
        <v>0.89</v>
      </c>
      <c r="H402" s="77">
        <v>0.88500000000000001</v>
      </c>
      <c r="I402" s="77">
        <v>0.875</v>
      </c>
      <c r="J402" s="77">
        <v>0.82499999999999996</v>
      </c>
      <c r="K402" s="77">
        <v>0.86</v>
      </c>
      <c r="L402" s="77">
        <v>0.875</v>
      </c>
    </row>
    <row r="403" spans="1:12">
      <c r="A403" s="79" t="s">
        <v>797</v>
      </c>
      <c r="B403" s="140">
        <f>B400*0.15</f>
        <v>3.9</v>
      </c>
      <c r="C403" s="140">
        <f>(100-D403)/100</f>
        <v>0.90099999999999991</v>
      </c>
      <c r="D403" s="140">
        <f>D400*0.15</f>
        <v>9.9</v>
      </c>
      <c r="E403" s="77">
        <v>0.96099999999999997</v>
      </c>
      <c r="F403" s="77">
        <v>0.96399999999999997</v>
      </c>
      <c r="G403" s="77">
        <v>0.96699999999999997</v>
      </c>
      <c r="H403" s="77">
        <v>0.96550000000000002</v>
      </c>
      <c r="I403" s="77">
        <v>0.96250000000000002</v>
      </c>
      <c r="J403" s="77">
        <v>0.94750000000000001</v>
      </c>
      <c r="K403" s="77">
        <v>0.95799999999999996</v>
      </c>
      <c r="L403" s="77">
        <v>0.96250000000000002</v>
      </c>
    </row>
    <row r="404" spans="1:12">
      <c r="A404" s="79" t="s">
        <v>659</v>
      </c>
      <c r="B404" s="140">
        <f>B400*0.3</f>
        <v>7.8</v>
      </c>
      <c r="C404" s="140">
        <f>(100-D404)/100</f>
        <v>0.80200000000000005</v>
      </c>
      <c r="D404" s="140">
        <f>D400*0.3</f>
        <v>19.8</v>
      </c>
      <c r="E404" s="77">
        <v>0.89600000000000002</v>
      </c>
      <c r="F404" s="77">
        <v>0.90400000000000003</v>
      </c>
      <c r="G404" s="77">
        <v>0.91200000000000003</v>
      </c>
      <c r="H404" s="77">
        <v>0.90800000000000003</v>
      </c>
      <c r="I404" s="77">
        <v>0.9</v>
      </c>
      <c r="J404" s="77">
        <v>0.86</v>
      </c>
      <c r="K404" s="77">
        <v>0.88800000000000001</v>
      </c>
      <c r="L404" s="77">
        <v>0.9</v>
      </c>
    </row>
    <row r="405" spans="1:12">
      <c r="A405" s="55" t="s">
        <v>4</v>
      </c>
      <c r="B405" s="141">
        <v>25</v>
      </c>
      <c r="C405" s="141"/>
      <c r="D405" s="141">
        <v>65</v>
      </c>
      <c r="E405" s="81">
        <f t="shared" ref="E405:L405" si="106">1 - (E406) * (E407) * (E408) * (E409)</f>
        <v>0.27992968750000002</v>
      </c>
      <c r="F405" s="81">
        <f t="shared" si="106"/>
        <v>0.25983290853999996</v>
      </c>
      <c r="G405" s="81">
        <f>1 - (G406) * (G407) * (G408) * (G409)</f>
        <v>0.23935214813999994</v>
      </c>
      <c r="H405" s="81">
        <f t="shared" si="106"/>
        <v>0.24964080064000005</v>
      </c>
      <c r="I405" s="82">
        <f t="shared" si="106"/>
        <v>0.30936446464000011</v>
      </c>
      <c r="J405" s="82">
        <f t="shared" si="106"/>
        <v>0.27992968750000002</v>
      </c>
      <c r="K405" s="82">
        <f t="shared" si="106"/>
        <v>0.1755618375000001</v>
      </c>
      <c r="L405" s="82">
        <f t="shared" si="106"/>
        <v>0.37480633750000003</v>
      </c>
    </row>
    <row r="406" spans="1:12">
      <c r="A406" s="79" t="s">
        <v>656</v>
      </c>
      <c r="B406" s="140">
        <f>B405*0.15</f>
        <v>3.75</v>
      </c>
      <c r="C406" s="140">
        <f>(100-D406)/100</f>
        <v>0.90249999999999997</v>
      </c>
      <c r="D406" s="140">
        <f>D405*0.15</f>
        <v>9.75</v>
      </c>
      <c r="E406" s="77">
        <v>0.95</v>
      </c>
      <c r="F406" s="77">
        <v>0.95399999999999996</v>
      </c>
      <c r="G406" s="77">
        <v>0.95799999999999996</v>
      </c>
      <c r="H406" s="77">
        <v>0.95599999999999996</v>
      </c>
      <c r="I406" s="77">
        <v>0.94399999999999995</v>
      </c>
      <c r="J406" s="77">
        <v>0.95</v>
      </c>
      <c r="K406" s="77">
        <v>0.97</v>
      </c>
      <c r="L406" s="77">
        <v>0.93</v>
      </c>
    </row>
    <row r="407" spans="1:12">
      <c r="A407" s="79" t="s">
        <v>657</v>
      </c>
      <c r="B407" s="140">
        <f>B405*0.4</f>
        <v>10</v>
      </c>
      <c r="C407" s="140">
        <f>(100-D407)/100</f>
        <v>0.74</v>
      </c>
      <c r="D407" s="140">
        <f>D405*0.4</f>
        <v>26</v>
      </c>
      <c r="E407" s="77">
        <v>0.875</v>
      </c>
      <c r="F407" s="77">
        <v>0.88500000000000001</v>
      </c>
      <c r="G407" s="77">
        <v>0.89500000000000002</v>
      </c>
      <c r="H407" s="77">
        <v>0.89</v>
      </c>
      <c r="I407" s="77">
        <v>0.86</v>
      </c>
      <c r="J407" s="77">
        <v>0.875</v>
      </c>
      <c r="K407" s="77">
        <v>0.92500000000000004</v>
      </c>
      <c r="L407" s="77">
        <v>0.82499999999999996</v>
      </c>
    </row>
    <row r="408" spans="1:12">
      <c r="A408" s="79" t="s">
        <v>797</v>
      </c>
      <c r="B408" s="140">
        <f>B405*0.15</f>
        <v>3.75</v>
      </c>
      <c r="C408" s="140">
        <f>(100-D408)/100</f>
        <v>0.90249999999999997</v>
      </c>
      <c r="D408" s="140">
        <f>D405*0.15</f>
        <v>9.75</v>
      </c>
      <c r="E408" s="77">
        <v>0.96250000000000002</v>
      </c>
      <c r="F408" s="77">
        <v>0.96550000000000002</v>
      </c>
      <c r="G408" s="77">
        <v>0.96850000000000003</v>
      </c>
      <c r="H408" s="77">
        <v>0.96699999999999997</v>
      </c>
      <c r="I408" s="77">
        <v>0.95799999999999996</v>
      </c>
      <c r="J408" s="77">
        <v>0.96250000000000002</v>
      </c>
      <c r="K408" s="77">
        <v>0.97750000000000004</v>
      </c>
      <c r="L408" s="77">
        <v>0.94750000000000001</v>
      </c>
    </row>
    <row r="409" spans="1:12">
      <c r="A409" s="79" t="s">
        <v>659</v>
      </c>
      <c r="B409" s="140">
        <f>B405*0.3</f>
        <v>7.5</v>
      </c>
      <c r="C409" s="140">
        <f>(100-D409)/100</f>
        <v>0.80500000000000005</v>
      </c>
      <c r="D409" s="140">
        <f>D405*0.3</f>
        <v>19.5</v>
      </c>
      <c r="E409" s="77">
        <v>0.9</v>
      </c>
      <c r="F409" s="77">
        <v>0.90800000000000003</v>
      </c>
      <c r="G409" s="77">
        <v>0.91600000000000004</v>
      </c>
      <c r="H409" s="77">
        <v>0.91200000000000003</v>
      </c>
      <c r="I409" s="77">
        <v>0.88800000000000001</v>
      </c>
      <c r="J409" s="77">
        <v>0.9</v>
      </c>
      <c r="K409" s="77">
        <v>0.94</v>
      </c>
      <c r="L409" s="77">
        <v>0.86</v>
      </c>
    </row>
    <row r="410" spans="1:12">
      <c r="A410" s="55" t="s">
        <v>791</v>
      </c>
      <c r="B410" s="141">
        <v>25</v>
      </c>
      <c r="C410" s="141"/>
      <c r="D410" s="141">
        <v>65</v>
      </c>
      <c r="E410" s="81">
        <f t="shared" ref="E410:L410" si="107">1 - (E411)</f>
        <v>5.0000000000000044E-2</v>
      </c>
      <c r="F410" s="81">
        <f t="shared" si="107"/>
        <v>4.6000000000000041E-2</v>
      </c>
      <c r="G410" s="81">
        <f t="shared" si="107"/>
        <v>4.2000000000000037E-2</v>
      </c>
      <c r="H410" s="81">
        <f t="shared" si="107"/>
        <v>4.4000000000000039E-2</v>
      </c>
      <c r="I410" s="82">
        <f t="shared" si="107"/>
        <v>5.600000000000005E-2</v>
      </c>
      <c r="J410" s="82">
        <f t="shared" si="107"/>
        <v>5.0000000000000044E-2</v>
      </c>
      <c r="K410" s="82">
        <f t="shared" si="107"/>
        <v>3.0000000000000027E-2</v>
      </c>
      <c r="L410" s="82">
        <f t="shared" si="107"/>
        <v>6.9999999999999951E-2</v>
      </c>
    </row>
    <row r="411" spans="1:12">
      <c r="A411" s="79" t="s">
        <v>656</v>
      </c>
      <c r="B411" s="140">
        <f>B410*0.15</f>
        <v>3.75</v>
      </c>
      <c r="C411" s="140">
        <f>(100-D411)/100</f>
        <v>0.90249999999999997</v>
      </c>
      <c r="D411" s="140">
        <f>D410*0.15</f>
        <v>9.75</v>
      </c>
      <c r="E411" s="77">
        <v>0.95</v>
      </c>
      <c r="F411" s="77">
        <v>0.95399999999999996</v>
      </c>
      <c r="G411" s="77">
        <v>0.95799999999999996</v>
      </c>
      <c r="H411" s="77">
        <v>0.95599999999999996</v>
      </c>
      <c r="I411" s="77">
        <v>0.94399999999999995</v>
      </c>
      <c r="J411" s="77">
        <v>0.95</v>
      </c>
      <c r="K411" s="77">
        <v>0.97</v>
      </c>
      <c r="L411" s="77">
        <v>0.93</v>
      </c>
    </row>
    <row r="412" spans="1:12">
      <c r="A412" s="143" t="s">
        <v>715</v>
      </c>
      <c r="B412" s="141">
        <v>25</v>
      </c>
      <c r="C412" s="141"/>
      <c r="D412" s="141">
        <v>65</v>
      </c>
      <c r="E412" s="81">
        <f t="shared" ref="E412:L412" si="108">1 - (E413) * (E414) * (E415) * (E416)</f>
        <v>0.27992968750000002</v>
      </c>
      <c r="F412" s="81">
        <f t="shared" si="108"/>
        <v>0.25983290853999996</v>
      </c>
      <c r="G412" s="81">
        <f>1 - (G413) * (G414) * (G415) * (G416)</f>
        <v>0.23935214813999994</v>
      </c>
      <c r="H412" s="81">
        <f t="shared" si="108"/>
        <v>0.24964080064000005</v>
      </c>
      <c r="I412" s="82">
        <f t="shared" si="108"/>
        <v>0.37480633750000003</v>
      </c>
      <c r="J412" s="82">
        <f t="shared" si="108"/>
        <v>0.37480633750000003</v>
      </c>
      <c r="K412" s="82">
        <f t="shared" si="108"/>
        <v>0.37480633750000003</v>
      </c>
      <c r="L412" s="82">
        <f t="shared" si="108"/>
        <v>0.30936446464000011</v>
      </c>
    </row>
    <row r="413" spans="1:12">
      <c r="A413" s="79" t="s">
        <v>656</v>
      </c>
      <c r="B413" s="140">
        <f>B412*0.15</f>
        <v>3.75</v>
      </c>
      <c r="C413" s="140">
        <f>(100-D413)/100</f>
        <v>0.90249999999999997</v>
      </c>
      <c r="D413" s="140">
        <f>D412*0.15</f>
        <v>9.75</v>
      </c>
      <c r="E413" s="77">
        <v>0.95</v>
      </c>
      <c r="F413" s="77">
        <v>0.95399999999999996</v>
      </c>
      <c r="G413" s="77">
        <v>0.95799999999999996</v>
      </c>
      <c r="H413" s="77">
        <v>0.95599999999999996</v>
      </c>
      <c r="I413" s="77">
        <v>0.93</v>
      </c>
      <c r="J413" s="77">
        <v>0.93</v>
      </c>
      <c r="K413" s="77">
        <v>0.93</v>
      </c>
      <c r="L413" s="77">
        <v>0.94399999999999995</v>
      </c>
    </row>
    <row r="414" spans="1:12">
      <c r="A414" s="79" t="s">
        <v>657</v>
      </c>
      <c r="B414" s="140">
        <f>B412*0.4</f>
        <v>10</v>
      </c>
      <c r="C414" s="140">
        <f>(100-D414)/100</f>
        <v>0.74</v>
      </c>
      <c r="D414" s="140">
        <f>D412*0.4</f>
        <v>26</v>
      </c>
      <c r="E414" s="77">
        <v>0.875</v>
      </c>
      <c r="F414" s="77">
        <v>0.88500000000000001</v>
      </c>
      <c r="G414" s="77">
        <v>0.89500000000000002</v>
      </c>
      <c r="H414" s="77">
        <v>0.89</v>
      </c>
      <c r="I414" s="77">
        <v>0.82499999999999996</v>
      </c>
      <c r="J414" s="77">
        <v>0.82499999999999996</v>
      </c>
      <c r="K414" s="77">
        <v>0.82499999999999996</v>
      </c>
      <c r="L414" s="77">
        <v>0.86</v>
      </c>
    </row>
    <row r="415" spans="1:12">
      <c r="A415" s="79" t="s">
        <v>797</v>
      </c>
      <c r="B415" s="140">
        <f>B412*0.15</f>
        <v>3.75</v>
      </c>
      <c r="C415" s="140">
        <f>(100-D415)/100</f>
        <v>0.90249999999999997</v>
      </c>
      <c r="D415" s="140">
        <f>D412*0.15</f>
        <v>9.75</v>
      </c>
      <c r="E415" s="77">
        <v>0.96250000000000002</v>
      </c>
      <c r="F415" s="77">
        <v>0.96550000000000002</v>
      </c>
      <c r="G415" s="77">
        <v>0.96850000000000003</v>
      </c>
      <c r="H415" s="77">
        <v>0.96699999999999997</v>
      </c>
      <c r="I415" s="77">
        <v>0.94750000000000001</v>
      </c>
      <c r="J415" s="77">
        <v>0.94750000000000001</v>
      </c>
      <c r="K415" s="77">
        <v>0.94750000000000001</v>
      </c>
      <c r="L415" s="77">
        <v>0.95799999999999996</v>
      </c>
    </row>
    <row r="416" spans="1:12">
      <c r="A416" s="79" t="s">
        <v>659</v>
      </c>
      <c r="B416" s="140">
        <f>B412*0.3</f>
        <v>7.5</v>
      </c>
      <c r="C416" s="140">
        <f>(100-D416)/100</f>
        <v>0.80500000000000005</v>
      </c>
      <c r="D416" s="140">
        <f>D412*0.3</f>
        <v>19.5</v>
      </c>
      <c r="E416" s="77">
        <v>0.9</v>
      </c>
      <c r="F416" s="77">
        <v>0.90800000000000003</v>
      </c>
      <c r="G416" s="77">
        <v>0.91600000000000004</v>
      </c>
      <c r="H416" s="77">
        <v>0.91200000000000003</v>
      </c>
      <c r="I416" s="77">
        <v>0.86</v>
      </c>
      <c r="J416" s="77">
        <v>0.86</v>
      </c>
      <c r="K416" s="77">
        <v>0.86</v>
      </c>
      <c r="L416" s="77">
        <v>0.88800000000000001</v>
      </c>
    </row>
    <row r="417" spans="1:14">
      <c r="A417" s="55" t="s">
        <v>716</v>
      </c>
      <c r="B417" s="141">
        <v>24</v>
      </c>
      <c r="C417" s="141"/>
      <c r="D417" s="141">
        <v>64</v>
      </c>
      <c r="E417" s="81">
        <f t="shared" ref="E417:L417" si="109">1 - (E418) * (E419) * (E420) * (E421)</f>
        <v>0.26992902144000008</v>
      </c>
      <c r="F417" s="81">
        <f t="shared" si="109"/>
        <v>0.24964080064000005</v>
      </c>
      <c r="G417" s="81">
        <f>1 - (G418) * (G419) * (G420) * (G421)</f>
        <v>0.22896640000000001</v>
      </c>
      <c r="H417" s="81">
        <f t="shared" si="109"/>
        <v>0.23935214813999994</v>
      </c>
      <c r="I417" s="82">
        <f t="shared" si="109"/>
        <v>0.37480633750000003</v>
      </c>
      <c r="J417" s="82">
        <f t="shared" si="109"/>
        <v>0.37480633750000003</v>
      </c>
      <c r="K417" s="82">
        <f t="shared" si="109"/>
        <v>0.27992968750000002</v>
      </c>
      <c r="L417" s="82">
        <f t="shared" si="109"/>
        <v>0.30936446464000011</v>
      </c>
    </row>
    <row r="418" spans="1:14">
      <c r="A418" s="79" t="s">
        <v>656</v>
      </c>
      <c r="B418" s="140">
        <f>B417*0.15</f>
        <v>3.5999999999999996</v>
      </c>
      <c r="C418" s="140">
        <f>(100-D418)/100</f>
        <v>0.90400000000000003</v>
      </c>
      <c r="D418" s="140">
        <f>D417*0.15</f>
        <v>9.6</v>
      </c>
      <c r="E418" s="77">
        <v>0.95199999999999996</v>
      </c>
      <c r="F418" s="77">
        <v>0.95599999999999996</v>
      </c>
      <c r="G418" s="77">
        <v>0.96</v>
      </c>
      <c r="H418" s="77">
        <v>0.95799999999999996</v>
      </c>
      <c r="I418" s="77">
        <v>0.93</v>
      </c>
      <c r="J418" s="77">
        <v>0.93</v>
      </c>
      <c r="K418" s="77">
        <v>0.95</v>
      </c>
      <c r="L418" s="77">
        <v>0.94399999999999995</v>
      </c>
    </row>
    <row r="419" spans="1:14">
      <c r="A419" s="79" t="s">
        <v>657</v>
      </c>
      <c r="B419" s="140">
        <f>B417*0.4</f>
        <v>9.6000000000000014</v>
      </c>
      <c r="C419" s="140">
        <f>(100-D419)/100</f>
        <v>0.74400000000000011</v>
      </c>
      <c r="D419" s="140">
        <f>D417*0.4</f>
        <v>25.6</v>
      </c>
      <c r="E419" s="77">
        <v>0.88</v>
      </c>
      <c r="F419" s="77">
        <v>0.89</v>
      </c>
      <c r="G419" s="77">
        <v>0.9</v>
      </c>
      <c r="H419" s="77">
        <v>0.89500000000000002</v>
      </c>
      <c r="I419" s="77">
        <v>0.82499999999999996</v>
      </c>
      <c r="J419" s="77">
        <v>0.82499999999999996</v>
      </c>
      <c r="K419" s="77">
        <v>0.875</v>
      </c>
      <c r="L419" s="77">
        <v>0.86</v>
      </c>
      <c r="N419">
        <v>12</v>
      </c>
    </row>
    <row r="420" spans="1:14">
      <c r="A420" s="79" t="s">
        <v>797</v>
      </c>
      <c r="B420" s="140">
        <f>B417*0.15</f>
        <v>3.5999999999999996</v>
      </c>
      <c r="C420" s="140">
        <f>(100-D420)/100</f>
        <v>0.90400000000000003</v>
      </c>
      <c r="D420" s="140">
        <f>D417*0.15</f>
        <v>9.6</v>
      </c>
      <c r="E420" s="77">
        <v>0.96399999999999997</v>
      </c>
      <c r="F420" s="77">
        <v>0.96699999999999997</v>
      </c>
      <c r="G420" s="77">
        <v>0.97</v>
      </c>
      <c r="H420" s="77">
        <v>0.96850000000000003</v>
      </c>
      <c r="I420" s="77">
        <v>0.94750000000000001</v>
      </c>
      <c r="J420" s="77">
        <v>0.94750000000000001</v>
      </c>
      <c r="K420" s="77">
        <v>0.96250000000000002</v>
      </c>
      <c r="L420" s="77">
        <v>0.95799999999999996</v>
      </c>
      <c r="N420" s="62">
        <f>1-(N419*0.2)/100</f>
        <v>0.97599999999999998</v>
      </c>
    </row>
    <row r="421" spans="1:14">
      <c r="A421" s="79" t="s">
        <v>659</v>
      </c>
      <c r="B421" s="140">
        <f>B417*0.3</f>
        <v>7.1999999999999993</v>
      </c>
      <c r="C421" s="140">
        <f>(100-D421)/100</f>
        <v>0.80799999999999994</v>
      </c>
      <c r="D421" s="140">
        <f>D417*0.3</f>
        <v>19.2</v>
      </c>
      <c r="E421" s="77">
        <v>0.90400000000000003</v>
      </c>
      <c r="F421" s="77">
        <v>0.91200000000000003</v>
      </c>
      <c r="G421" s="77">
        <v>0.92</v>
      </c>
      <c r="H421" s="77">
        <v>0.91600000000000004</v>
      </c>
      <c r="I421" s="77">
        <v>0.86</v>
      </c>
      <c r="J421" s="77">
        <v>0.86</v>
      </c>
      <c r="K421" s="77">
        <v>0.9</v>
      </c>
      <c r="L421" s="77">
        <v>0.88800000000000001</v>
      </c>
      <c r="N421" s="62">
        <f>1-(N419*0.5)/100</f>
        <v>0.94</v>
      </c>
    </row>
    <row r="422" spans="1:14">
      <c r="A422" s="55" t="s">
        <v>717</v>
      </c>
      <c r="B422" s="141">
        <v>24</v>
      </c>
      <c r="C422" s="141"/>
      <c r="D422" s="141">
        <v>64</v>
      </c>
      <c r="E422" s="81">
        <f t="shared" ref="E422:L422" si="110">1 - (E423) * (E424) * (E425) * (E426)</f>
        <v>0.26992902144000008</v>
      </c>
      <c r="F422" s="81">
        <f t="shared" si="110"/>
        <v>0.24964080064000005</v>
      </c>
      <c r="G422" s="81">
        <f>1 - (G423) * (G424) * (G425) * (G426)</f>
        <v>0.22896640000000001</v>
      </c>
      <c r="H422" s="81">
        <f t="shared" si="110"/>
        <v>0.23935214813999994</v>
      </c>
      <c r="I422" s="82">
        <f t="shared" si="110"/>
        <v>0.30936446464000011</v>
      </c>
      <c r="J422" s="82">
        <f t="shared" si="110"/>
        <v>0.30936446464000011</v>
      </c>
      <c r="K422" s="82">
        <f t="shared" si="110"/>
        <v>0.22896640000000001</v>
      </c>
      <c r="L422" s="82">
        <f t="shared" si="110"/>
        <v>0.30936446464000011</v>
      </c>
      <c r="N422" s="62">
        <f>1-(N419*0.15)/100</f>
        <v>0.98199999999999998</v>
      </c>
    </row>
    <row r="423" spans="1:14">
      <c r="A423" s="79" t="s">
        <v>656</v>
      </c>
      <c r="B423" s="140">
        <f>B422*0.15</f>
        <v>3.5999999999999996</v>
      </c>
      <c r="C423" s="140">
        <f>(100-D423)/100</f>
        <v>0.90400000000000003</v>
      </c>
      <c r="D423" s="140">
        <f>D422*0.15</f>
        <v>9.6</v>
      </c>
      <c r="E423" s="77">
        <v>0.95199999999999996</v>
      </c>
      <c r="F423" s="77">
        <v>0.95599999999999996</v>
      </c>
      <c r="G423" s="77">
        <v>0.96</v>
      </c>
      <c r="H423" s="77">
        <v>0.95799999999999996</v>
      </c>
      <c r="I423" s="77">
        <v>0.94399999999999995</v>
      </c>
      <c r="J423" s="77">
        <v>0.94399999999999995</v>
      </c>
      <c r="K423" s="77">
        <v>0.96</v>
      </c>
      <c r="L423" s="77">
        <v>0.94399999999999995</v>
      </c>
      <c r="N423" s="62">
        <f>1-(N419*0.4)/100</f>
        <v>0.95199999999999996</v>
      </c>
    </row>
    <row r="424" spans="1:14">
      <c r="A424" s="79" t="s">
        <v>657</v>
      </c>
      <c r="B424" s="140">
        <f>B422*0.4</f>
        <v>9.6000000000000014</v>
      </c>
      <c r="C424" s="140">
        <f>(100-D424)/100</f>
        <v>0.74400000000000011</v>
      </c>
      <c r="D424" s="140">
        <f>D422*0.4</f>
        <v>25.6</v>
      </c>
      <c r="E424" s="77">
        <v>0.88</v>
      </c>
      <c r="F424" s="77">
        <v>0.89</v>
      </c>
      <c r="G424" s="77">
        <v>0.9</v>
      </c>
      <c r="H424" s="77">
        <v>0.89500000000000002</v>
      </c>
      <c r="I424" s="77">
        <v>0.86</v>
      </c>
      <c r="J424" s="77">
        <v>0.86</v>
      </c>
      <c r="K424" s="77">
        <v>0.9</v>
      </c>
      <c r="L424" s="77">
        <v>0.86</v>
      </c>
    </row>
    <row r="425" spans="1:14">
      <c r="A425" s="79" t="s">
        <v>797</v>
      </c>
      <c r="B425" s="140">
        <f>B422*0.15</f>
        <v>3.5999999999999996</v>
      </c>
      <c r="C425" s="140">
        <f>(100-D425)/100</f>
        <v>0.90400000000000003</v>
      </c>
      <c r="D425" s="140">
        <f>D422*0.15</f>
        <v>9.6</v>
      </c>
      <c r="E425" s="77">
        <v>0.96399999999999997</v>
      </c>
      <c r="F425" s="77">
        <v>0.96699999999999997</v>
      </c>
      <c r="G425" s="77">
        <v>0.97</v>
      </c>
      <c r="H425" s="77">
        <v>0.96850000000000003</v>
      </c>
      <c r="I425" s="77">
        <v>0.95799999999999996</v>
      </c>
      <c r="J425" s="77">
        <v>0.95799999999999996</v>
      </c>
      <c r="K425" s="77">
        <v>0.97</v>
      </c>
      <c r="L425" s="77">
        <v>0.95799999999999996</v>
      </c>
    </row>
    <row r="426" spans="1:14">
      <c r="A426" s="79" t="s">
        <v>659</v>
      </c>
      <c r="B426" s="140">
        <f>B422*0.3</f>
        <v>7.1999999999999993</v>
      </c>
      <c r="C426" s="140">
        <f>(100-D426)/100</f>
        <v>0.80799999999999994</v>
      </c>
      <c r="D426" s="140">
        <f>D422*0.3</f>
        <v>19.2</v>
      </c>
      <c r="E426" s="77">
        <v>0.90400000000000003</v>
      </c>
      <c r="F426" s="77">
        <v>0.91200000000000003</v>
      </c>
      <c r="G426" s="77">
        <v>0.92</v>
      </c>
      <c r="H426" s="77">
        <v>0.91600000000000004</v>
      </c>
      <c r="I426" s="77">
        <v>0.88800000000000001</v>
      </c>
      <c r="J426" s="77">
        <v>0.88800000000000001</v>
      </c>
      <c r="K426" s="77">
        <v>0.92</v>
      </c>
      <c r="L426" s="77">
        <v>0.88800000000000001</v>
      </c>
    </row>
    <row r="427" spans="1:14">
      <c r="A427" s="143" t="s">
        <v>718</v>
      </c>
      <c r="B427" s="141">
        <v>24</v>
      </c>
      <c r="C427" s="141"/>
      <c r="D427" s="141">
        <v>64</v>
      </c>
      <c r="E427" s="81">
        <f t="shared" ref="E427:L427" si="111">1 - (E428) * (E429) * (E430) * (E431)</f>
        <v>0.26992902144000008</v>
      </c>
      <c r="F427" s="81">
        <f t="shared" si="111"/>
        <v>0.24964080064000005</v>
      </c>
      <c r="G427" s="81">
        <f>1 - (G428) * (G429) * (G430) * (G431)</f>
        <v>0.22896640000000001</v>
      </c>
      <c r="H427" s="81">
        <f t="shared" si="111"/>
        <v>0.23935214813999994</v>
      </c>
      <c r="I427" s="82">
        <f t="shared" si="111"/>
        <v>0.27992968750000002</v>
      </c>
      <c r="J427" s="82">
        <f t="shared" si="111"/>
        <v>0.37480633750000003</v>
      </c>
      <c r="K427" s="82">
        <f t="shared" si="111"/>
        <v>0.30936446464000011</v>
      </c>
      <c r="L427" s="82">
        <f t="shared" si="111"/>
        <v>0.27992968750000002</v>
      </c>
    </row>
    <row r="428" spans="1:14">
      <c r="A428" s="79" t="s">
        <v>656</v>
      </c>
      <c r="B428" s="140">
        <f>B427*0.15</f>
        <v>3.5999999999999996</v>
      </c>
      <c r="C428" s="140">
        <f>(100-D428)/100</f>
        <v>0.90400000000000003</v>
      </c>
      <c r="D428" s="140">
        <f>D427*0.15</f>
        <v>9.6</v>
      </c>
      <c r="E428" s="77">
        <v>0.95199999999999996</v>
      </c>
      <c r="F428" s="77">
        <v>0.95599999999999996</v>
      </c>
      <c r="G428" s="77">
        <v>0.96</v>
      </c>
      <c r="H428" s="77">
        <v>0.95799999999999996</v>
      </c>
      <c r="I428" s="77">
        <v>0.95</v>
      </c>
      <c r="J428" s="77">
        <v>0.93</v>
      </c>
      <c r="K428" s="77">
        <v>0.94399999999999995</v>
      </c>
      <c r="L428" s="77">
        <v>0.95</v>
      </c>
    </row>
    <row r="429" spans="1:14">
      <c r="A429" s="79" t="s">
        <v>657</v>
      </c>
      <c r="B429" s="140">
        <f>B427*0.4</f>
        <v>9.6000000000000014</v>
      </c>
      <c r="C429" s="140">
        <f>(100-D429)/100</f>
        <v>0.74400000000000011</v>
      </c>
      <c r="D429" s="140">
        <f>D427*0.4</f>
        <v>25.6</v>
      </c>
      <c r="E429" s="77">
        <v>0.88</v>
      </c>
      <c r="F429" s="77">
        <v>0.89</v>
      </c>
      <c r="G429" s="77">
        <v>0.9</v>
      </c>
      <c r="H429" s="77">
        <v>0.89500000000000002</v>
      </c>
      <c r="I429" s="77">
        <v>0.875</v>
      </c>
      <c r="J429" s="77">
        <v>0.82499999999999996</v>
      </c>
      <c r="K429" s="77">
        <v>0.86</v>
      </c>
      <c r="L429" s="77">
        <v>0.875</v>
      </c>
    </row>
    <row r="430" spans="1:14">
      <c r="A430" s="79" t="s">
        <v>797</v>
      </c>
      <c r="B430" s="140">
        <f>B427*0.15</f>
        <v>3.5999999999999996</v>
      </c>
      <c r="C430" s="140">
        <f>(100-D430)/100</f>
        <v>0.90400000000000003</v>
      </c>
      <c r="D430" s="140">
        <f>D427*0.15</f>
        <v>9.6</v>
      </c>
      <c r="E430" s="77">
        <v>0.96399999999999997</v>
      </c>
      <c r="F430" s="77">
        <v>0.96699999999999997</v>
      </c>
      <c r="G430" s="77">
        <v>0.97</v>
      </c>
      <c r="H430" s="77">
        <v>0.96850000000000003</v>
      </c>
      <c r="I430" s="77">
        <v>0.96250000000000002</v>
      </c>
      <c r="J430" s="77">
        <v>0.94750000000000001</v>
      </c>
      <c r="K430" s="77">
        <v>0.95799999999999996</v>
      </c>
      <c r="L430" s="77">
        <v>0.96250000000000002</v>
      </c>
    </row>
    <row r="431" spans="1:14">
      <c r="A431" s="79" t="s">
        <v>659</v>
      </c>
      <c r="B431" s="140">
        <f>B427*0.3</f>
        <v>7.1999999999999993</v>
      </c>
      <c r="C431" s="140">
        <f>(100-D431)/100</f>
        <v>0.80799999999999994</v>
      </c>
      <c r="D431" s="140">
        <f>D427*0.3</f>
        <v>19.2</v>
      </c>
      <c r="E431" s="77">
        <v>0.90400000000000003</v>
      </c>
      <c r="F431" s="77">
        <v>0.91200000000000003</v>
      </c>
      <c r="G431" s="77">
        <v>0.92</v>
      </c>
      <c r="H431" s="77">
        <v>0.91600000000000004</v>
      </c>
      <c r="I431" s="77">
        <v>0.9</v>
      </c>
      <c r="J431" s="77">
        <v>0.86</v>
      </c>
      <c r="K431" s="77">
        <v>0.88800000000000001</v>
      </c>
      <c r="L431" s="77">
        <v>0.9</v>
      </c>
    </row>
    <row r="432" spans="1:14">
      <c r="A432" s="143" t="s">
        <v>987</v>
      </c>
      <c r="B432" s="141">
        <v>24</v>
      </c>
      <c r="C432" s="141"/>
      <c r="D432" s="141">
        <v>64</v>
      </c>
      <c r="E432" s="81">
        <f t="shared" ref="E432:F432" si="112">1 - (E433) * (E434) * (E435) * (E436)</f>
        <v>0.26992902144000008</v>
      </c>
      <c r="F432" s="81">
        <f t="shared" si="112"/>
        <v>0.24964080064000005</v>
      </c>
      <c r="G432" s="81">
        <f>1 - (G433) * (G434) * (G435) * (G436)</f>
        <v>0.22896640000000001</v>
      </c>
      <c r="H432" s="81">
        <f t="shared" ref="H432:L432" si="113">1 - (H433) * (H434) * (H435) * (H436)</f>
        <v>0.23935214813999994</v>
      </c>
      <c r="I432" s="82">
        <f t="shared" si="113"/>
        <v>0.27992968750000002</v>
      </c>
      <c r="J432" s="82">
        <f t="shared" si="113"/>
        <v>0.37480633750000003</v>
      </c>
      <c r="K432" s="82">
        <f t="shared" si="113"/>
        <v>0.30936446464000011</v>
      </c>
      <c r="L432" s="82">
        <f t="shared" si="113"/>
        <v>0.27992968750000002</v>
      </c>
    </row>
    <row r="433" spans="1:14">
      <c r="A433" s="79" t="s">
        <v>656</v>
      </c>
      <c r="B433" s="140">
        <f>B432*0.15</f>
        <v>3.5999999999999996</v>
      </c>
      <c r="C433" s="140">
        <f>(100-D433)/100</f>
        <v>0.90400000000000003</v>
      </c>
      <c r="D433" s="140">
        <f>D432*0.15</f>
        <v>9.6</v>
      </c>
      <c r="E433" s="77">
        <v>0.95199999999999996</v>
      </c>
      <c r="F433" s="77">
        <v>0.95599999999999996</v>
      </c>
      <c r="G433" s="77">
        <v>0.96</v>
      </c>
      <c r="H433" s="77">
        <v>0.95799999999999996</v>
      </c>
      <c r="I433" s="77">
        <v>0.95</v>
      </c>
      <c r="J433" s="77">
        <v>0.93</v>
      </c>
      <c r="K433" s="77">
        <v>0.94399999999999995</v>
      </c>
      <c r="L433" s="77">
        <v>0.95</v>
      </c>
    </row>
    <row r="434" spans="1:14">
      <c r="A434" s="79" t="s">
        <v>657</v>
      </c>
      <c r="B434" s="140">
        <f>B432*0.4</f>
        <v>9.6000000000000014</v>
      </c>
      <c r="C434" s="140">
        <f>(100-D434)/100</f>
        <v>0.74400000000000011</v>
      </c>
      <c r="D434" s="140">
        <f>D432*0.4</f>
        <v>25.6</v>
      </c>
      <c r="E434" s="77">
        <v>0.88</v>
      </c>
      <c r="F434" s="77">
        <v>0.89</v>
      </c>
      <c r="G434" s="77">
        <v>0.9</v>
      </c>
      <c r="H434" s="77">
        <v>0.89500000000000002</v>
      </c>
      <c r="I434" s="77">
        <v>0.875</v>
      </c>
      <c r="J434" s="77">
        <v>0.82499999999999996</v>
      </c>
      <c r="K434" s="77">
        <v>0.86</v>
      </c>
      <c r="L434" s="77">
        <v>0.875</v>
      </c>
    </row>
    <row r="435" spans="1:14">
      <c r="A435" s="79" t="s">
        <v>797</v>
      </c>
      <c r="B435" s="140">
        <f>B432*0.15</f>
        <v>3.5999999999999996</v>
      </c>
      <c r="C435" s="140">
        <f>(100-D435)/100</f>
        <v>0.90400000000000003</v>
      </c>
      <c r="D435" s="140">
        <f>D432*0.15</f>
        <v>9.6</v>
      </c>
      <c r="E435" s="77">
        <v>0.96399999999999997</v>
      </c>
      <c r="F435" s="77">
        <v>0.96699999999999997</v>
      </c>
      <c r="G435" s="77">
        <v>0.97</v>
      </c>
      <c r="H435" s="77">
        <v>0.96850000000000003</v>
      </c>
      <c r="I435" s="77">
        <v>0.96250000000000002</v>
      </c>
      <c r="J435" s="77">
        <v>0.94750000000000001</v>
      </c>
      <c r="K435" s="77">
        <v>0.95799999999999996</v>
      </c>
      <c r="L435" s="77">
        <v>0.96250000000000002</v>
      </c>
    </row>
    <row r="436" spans="1:14">
      <c r="A436" s="79" t="s">
        <v>659</v>
      </c>
      <c r="B436" s="140">
        <f>B432*0.3</f>
        <v>7.1999999999999993</v>
      </c>
      <c r="C436" s="140">
        <f>(100-D436)/100</f>
        <v>0.80799999999999994</v>
      </c>
      <c r="D436" s="140">
        <f>D432*0.3</f>
        <v>19.2</v>
      </c>
      <c r="E436" s="77">
        <v>0.90400000000000003</v>
      </c>
      <c r="F436" s="77">
        <v>0.91200000000000003</v>
      </c>
      <c r="G436" s="77">
        <v>0.92</v>
      </c>
      <c r="H436" s="77">
        <v>0.91600000000000004</v>
      </c>
      <c r="I436" s="77">
        <v>0.9</v>
      </c>
      <c r="J436" s="77">
        <v>0.86</v>
      </c>
      <c r="K436" s="77">
        <v>0.88800000000000001</v>
      </c>
      <c r="L436" s="77">
        <v>0.9</v>
      </c>
    </row>
    <row r="437" spans="1:14">
      <c r="A437" s="143" t="s">
        <v>1001</v>
      </c>
      <c r="B437" s="141">
        <v>24</v>
      </c>
      <c r="C437" s="141"/>
      <c r="D437" s="141">
        <v>64</v>
      </c>
      <c r="E437" s="81">
        <f t="shared" ref="E437:F437" si="114">1 - (E438) * (E439) * (E440) * (E441)</f>
        <v>0.26992902144000008</v>
      </c>
      <c r="F437" s="81">
        <f t="shared" si="114"/>
        <v>0.24964080064000005</v>
      </c>
      <c r="G437" s="81">
        <f>1 - (G438) * (G439) * (G440) * (G441)</f>
        <v>0.22896640000000001</v>
      </c>
      <c r="H437" s="81">
        <f t="shared" ref="H437:L437" si="115">1 - (H438) * (H439) * (H440) * (H441)</f>
        <v>0.23935214813999994</v>
      </c>
      <c r="I437" s="82">
        <f t="shared" si="115"/>
        <v>0.30936446464000011</v>
      </c>
      <c r="J437" s="82">
        <f t="shared" si="115"/>
        <v>0.30936446464000011</v>
      </c>
      <c r="K437" s="82">
        <f t="shared" si="115"/>
        <v>0.30936446464000011</v>
      </c>
      <c r="L437" s="82">
        <f t="shared" si="115"/>
        <v>0.37480633750000003</v>
      </c>
    </row>
    <row r="438" spans="1:14">
      <c r="A438" s="79" t="s">
        <v>656</v>
      </c>
      <c r="B438" s="140">
        <f>B437*0.15</f>
        <v>3.5999999999999996</v>
      </c>
      <c r="C438" s="140">
        <f>(100-D438)/100</f>
        <v>0.90400000000000003</v>
      </c>
      <c r="D438" s="140">
        <f>D437*0.15</f>
        <v>9.6</v>
      </c>
      <c r="E438" s="77">
        <v>0.95199999999999996</v>
      </c>
      <c r="F438" s="77">
        <v>0.95599999999999996</v>
      </c>
      <c r="G438" s="77">
        <v>0.96</v>
      </c>
      <c r="H438" s="77">
        <v>0.95799999999999996</v>
      </c>
      <c r="I438" s="77">
        <v>0.94399999999999995</v>
      </c>
      <c r="J438" s="77">
        <v>0.94399999999999995</v>
      </c>
      <c r="K438" s="77">
        <v>0.94399999999999995</v>
      </c>
      <c r="L438" s="77">
        <v>0.93</v>
      </c>
    </row>
    <row r="439" spans="1:14">
      <c r="A439" s="79" t="s">
        <v>657</v>
      </c>
      <c r="B439" s="140">
        <f>B437*0.4</f>
        <v>9.6000000000000014</v>
      </c>
      <c r="C439" s="140">
        <f>(100-D439)/100</f>
        <v>0.74400000000000011</v>
      </c>
      <c r="D439" s="140">
        <f>D437*0.4</f>
        <v>25.6</v>
      </c>
      <c r="E439" s="77">
        <v>0.88</v>
      </c>
      <c r="F439" s="77">
        <v>0.89</v>
      </c>
      <c r="G439" s="77">
        <v>0.9</v>
      </c>
      <c r="H439" s="77">
        <v>0.89500000000000002</v>
      </c>
      <c r="I439" s="77">
        <v>0.86</v>
      </c>
      <c r="J439" s="77">
        <v>0.86</v>
      </c>
      <c r="K439" s="77">
        <v>0.86</v>
      </c>
      <c r="L439" s="77">
        <v>0.82499999999999996</v>
      </c>
    </row>
    <row r="440" spans="1:14">
      <c r="A440" s="79" t="s">
        <v>797</v>
      </c>
      <c r="B440" s="140">
        <f>B437*0.15</f>
        <v>3.5999999999999996</v>
      </c>
      <c r="C440" s="140">
        <f>(100-D440)/100</f>
        <v>0.90400000000000003</v>
      </c>
      <c r="D440" s="140">
        <f>D437*0.15</f>
        <v>9.6</v>
      </c>
      <c r="E440" s="77">
        <v>0.96399999999999997</v>
      </c>
      <c r="F440" s="77">
        <v>0.96699999999999997</v>
      </c>
      <c r="G440" s="77">
        <v>0.97</v>
      </c>
      <c r="H440" s="77">
        <v>0.96850000000000003</v>
      </c>
      <c r="I440" s="77">
        <v>0.95799999999999996</v>
      </c>
      <c r="J440" s="77">
        <v>0.95799999999999996</v>
      </c>
      <c r="K440" s="77">
        <v>0.95799999999999996</v>
      </c>
      <c r="L440" s="77">
        <v>0.94750000000000001</v>
      </c>
    </row>
    <row r="441" spans="1:14">
      <c r="A441" s="79" t="s">
        <v>659</v>
      </c>
      <c r="B441" s="140">
        <f>B437*0.3</f>
        <v>7.1999999999999993</v>
      </c>
      <c r="C441" s="140">
        <f>(100-D441)/100</f>
        <v>0.80799999999999994</v>
      </c>
      <c r="D441" s="140">
        <f>D437*0.3</f>
        <v>19.2</v>
      </c>
      <c r="E441" s="77">
        <v>0.90400000000000003</v>
      </c>
      <c r="F441" s="77">
        <v>0.91200000000000003</v>
      </c>
      <c r="G441" s="77">
        <v>0.92</v>
      </c>
      <c r="H441" s="77">
        <v>0.91600000000000004</v>
      </c>
      <c r="I441" s="77">
        <v>0.88800000000000001</v>
      </c>
      <c r="J441" s="77">
        <v>0.88800000000000001</v>
      </c>
      <c r="K441" s="77">
        <v>0.88800000000000001</v>
      </c>
      <c r="L441" s="77">
        <v>0.86</v>
      </c>
    </row>
    <row r="442" spans="1:14">
      <c r="A442" s="55" t="s">
        <v>719</v>
      </c>
      <c r="B442" s="141">
        <v>24</v>
      </c>
      <c r="C442" s="141"/>
      <c r="D442" s="141">
        <v>64</v>
      </c>
      <c r="E442" s="81">
        <f t="shared" ref="E442:L442" si="116">1 - (E443) * (E444) * (E445) * (E446)</f>
        <v>0.26992902144000008</v>
      </c>
      <c r="F442" s="81">
        <f t="shared" si="116"/>
        <v>0.24964080064000005</v>
      </c>
      <c r="G442" s="81">
        <f>1 - (G443) * (G444) * (G445) * (G446)</f>
        <v>0.22896640000000001</v>
      </c>
      <c r="H442" s="81">
        <f t="shared" si="116"/>
        <v>0.23935214813999994</v>
      </c>
      <c r="I442" s="82">
        <f t="shared" si="116"/>
        <v>0.30936446464000011</v>
      </c>
      <c r="J442" s="82">
        <f t="shared" si="116"/>
        <v>0.30936446464000011</v>
      </c>
      <c r="K442" s="82">
        <f t="shared" si="116"/>
        <v>0.27992968750000002</v>
      </c>
      <c r="L442" s="82">
        <f t="shared" si="116"/>
        <v>0.30936446464000011</v>
      </c>
    </row>
    <row r="443" spans="1:14">
      <c r="A443" s="79" t="s">
        <v>656</v>
      </c>
      <c r="B443" s="140">
        <f>B442*0.15</f>
        <v>3.5999999999999996</v>
      </c>
      <c r="C443" s="140">
        <f>(100-D443)/100</f>
        <v>0.90400000000000003</v>
      </c>
      <c r="D443" s="140">
        <f>D442*0.15</f>
        <v>9.6</v>
      </c>
      <c r="E443" s="77">
        <v>0.95199999999999996</v>
      </c>
      <c r="F443" s="77">
        <v>0.95599999999999996</v>
      </c>
      <c r="G443" s="77">
        <v>0.96</v>
      </c>
      <c r="H443" s="77">
        <v>0.95799999999999996</v>
      </c>
      <c r="I443" s="77">
        <v>0.94399999999999995</v>
      </c>
      <c r="J443" s="77">
        <v>0.94399999999999995</v>
      </c>
      <c r="K443" s="77">
        <v>0.95</v>
      </c>
      <c r="L443" s="77">
        <v>0.94399999999999995</v>
      </c>
    </row>
    <row r="444" spans="1:14">
      <c r="A444" s="79" t="s">
        <v>657</v>
      </c>
      <c r="B444" s="140">
        <f>B442*0.4</f>
        <v>9.6000000000000014</v>
      </c>
      <c r="C444" s="140">
        <f>(100-D444)/100</f>
        <v>0.74400000000000011</v>
      </c>
      <c r="D444" s="140">
        <f>D442*0.4</f>
        <v>25.6</v>
      </c>
      <c r="E444" s="77">
        <v>0.88</v>
      </c>
      <c r="F444" s="77">
        <v>0.89</v>
      </c>
      <c r="G444" s="77">
        <v>0.9</v>
      </c>
      <c r="H444" s="77">
        <v>0.89500000000000002</v>
      </c>
      <c r="I444" s="77">
        <v>0.86</v>
      </c>
      <c r="J444" s="77">
        <v>0.86</v>
      </c>
      <c r="K444" s="77">
        <v>0.875</v>
      </c>
      <c r="L444" s="77">
        <v>0.86</v>
      </c>
    </row>
    <row r="445" spans="1:14">
      <c r="A445" s="79" t="s">
        <v>797</v>
      </c>
      <c r="B445" s="140">
        <f>B442*0.15</f>
        <v>3.5999999999999996</v>
      </c>
      <c r="C445" s="140">
        <f>(100-D445)/100</f>
        <v>0.90400000000000003</v>
      </c>
      <c r="D445" s="140">
        <f>D442*0.15</f>
        <v>9.6</v>
      </c>
      <c r="E445" s="77">
        <v>0.96399999999999997</v>
      </c>
      <c r="F445" s="77">
        <v>0.96699999999999997</v>
      </c>
      <c r="G445" s="77">
        <v>0.97</v>
      </c>
      <c r="H445" s="77">
        <v>0.96850000000000003</v>
      </c>
      <c r="I445" s="77">
        <v>0.95799999999999996</v>
      </c>
      <c r="J445" s="77">
        <v>0.95799999999999996</v>
      </c>
      <c r="K445" s="77">
        <v>0.96250000000000002</v>
      </c>
      <c r="L445" s="77">
        <v>0.95799999999999996</v>
      </c>
    </row>
    <row r="446" spans="1:14">
      <c r="A446" s="79" t="s">
        <v>659</v>
      </c>
      <c r="B446" s="140">
        <f>B442*0.3</f>
        <v>7.1999999999999993</v>
      </c>
      <c r="C446" s="140">
        <f>(100-D446)/100</f>
        <v>0.80799999999999994</v>
      </c>
      <c r="D446" s="140">
        <f>D442*0.3</f>
        <v>19.2</v>
      </c>
      <c r="E446" s="77">
        <v>0.90400000000000003</v>
      </c>
      <c r="F446" s="77">
        <v>0.91200000000000003</v>
      </c>
      <c r="G446" s="77">
        <v>0.92</v>
      </c>
      <c r="H446" s="77">
        <v>0.91600000000000004</v>
      </c>
      <c r="I446" s="77">
        <v>0.88800000000000001</v>
      </c>
      <c r="J446" s="77">
        <v>0.88800000000000001</v>
      </c>
      <c r="K446" s="77">
        <v>0.9</v>
      </c>
      <c r="L446" s="77">
        <v>0.88800000000000001</v>
      </c>
    </row>
    <row r="447" spans="1:14">
      <c r="A447" s="55" t="s">
        <v>720</v>
      </c>
      <c r="B447" s="141">
        <v>23</v>
      </c>
      <c r="C447" s="141"/>
      <c r="D447" s="141">
        <v>63</v>
      </c>
      <c r="E447" s="81">
        <f t="shared" ref="E447:L447" si="117">1 - (E448) * (E449) * (E450) * (E451)</f>
        <v>0.25983290853999996</v>
      </c>
      <c r="F447" s="81">
        <f t="shared" si="117"/>
        <v>0.23935214813999994</v>
      </c>
      <c r="G447" s="81">
        <f>1 - (G448) * (G449) * (G450) * (G451)</f>
        <v>0.21848300373999996</v>
      </c>
      <c r="H447" s="81">
        <f t="shared" si="117"/>
        <v>0.22896640000000001</v>
      </c>
      <c r="I447" s="82">
        <f t="shared" si="117"/>
        <v>0.37480633750000003</v>
      </c>
      <c r="J447" s="82">
        <f t="shared" si="117"/>
        <v>0.41885439999999996</v>
      </c>
      <c r="K447" s="82">
        <f t="shared" si="117"/>
        <v>0.30936446464000011</v>
      </c>
      <c r="L447" s="82">
        <f t="shared" si="117"/>
        <v>0.35656423374000001</v>
      </c>
      <c r="N447">
        <v>8</v>
      </c>
    </row>
    <row r="448" spans="1:14">
      <c r="A448" s="79" t="s">
        <v>656</v>
      </c>
      <c r="B448" s="140">
        <f>B447*0.15</f>
        <v>3.4499999999999997</v>
      </c>
      <c r="C448" s="140">
        <f>(100-D448)/100</f>
        <v>0.90549999999999997</v>
      </c>
      <c r="D448" s="140">
        <f>D447*0.15</f>
        <v>9.4499999999999993</v>
      </c>
      <c r="E448" s="77">
        <v>0.95399999999999996</v>
      </c>
      <c r="F448" s="77">
        <v>0.95799999999999996</v>
      </c>
      <c r="G448" s="77">
        <v>0.96199999999999997</v>
      </c>
      <c r="H448" s="77">
        <v>0.96</v>
      </c>
      <c r="I448" s="77">
        <v>0.93</v>
      </c>
      <c r="J448" s="77">
        <v>0.92</v>
      </c>
      <c r="K448" s="77">
        <v>0.94399999999999995</v>
      </c>
      <c r="L448" s="77">
        <v>0.93400000000000005</v>
      </c>
      <c r="N448" s="62">
        <f>1-(N447*0.2)/100</f>
        <v>0.98399999999999999</v>
      </c>
    </row>
    <row r="449" spans="1:14">
      <c r="A449" s="79" t="s">
        <v>657</v>
      </c>
      <c r="B449" s="140">
        <f>B447*0.4</f>
        <v>9.2000000000000011</v>
      </c>
      <c r="C449" s="140">
        <f>(100-D449)/100</f>
        <v>0.748</v>
      </c>
      <c r="D449" s="140">
        <f>D447*0.4</f>
        <v>25.200000000000003</v>
      </c>
      <c r="E449" s="77">
        <v>0.88500000000000001</v>
      </c>
      <c r="F449" s="77">
        <v>0.89500000000000002</v>
      </c>
      <c r="G449" s="77">
        <v>0.90500000000000003</v>
      </c>
      <c r="H449" s="77">
        <v>0.9</v>
      </c>
      <c r="I449" s="77">
        <v>0.82499999999999996</v>
      </c>
      <c r="J449" s="77">
        <v>0.8</v>
      </c>
      <c r="K449" s="77">
        <v>0.86</v>
      </c>
      <c r="L449" s="77">
        <v>0.83499999999999996</v>
      </c>
      <c r="N449" s="62">
        <f>1-(N447*0.5)/100</f>
        <v>0.96</v>
      </c>
    </row>
    <row r="450" spans="1:14">
      <c r="A450" s="79" t="s">
        <v>797</v>
      </c>
      <c r="B450" s="140">
        <f>B447*0.15</f>
        <v>3.4499999999999997</v>
      </c>
      <c r="C450" s="140">
        <f>(100-D450)/100</f>
        <v>0.90549999999999997</v>
      </c>
      <c r="D450" s="140">
        <f>D447*0.15</f>
        <v>9.4499999999999993</v>
      </c>
      <c r="E450" s="77">
        <v>0.96550000000000002</v>
      </c>
      <c r="F450" s="77">
        <v>0.96850000000000003</v>
      </c>
      <c r="G450" s="77">
        <v>0.97150000000000003</v>
      </c>
      <c r="H450" s="77">
        <v>0.97</v>
      </c>
      <c r="I450" s="77">
        <v>0.94750000000000001</v>
      </c>
      <c r="J450" s="77">
        <v>0.94</v>
      </c>
      <c r="K450" s="77">
        <v>0.95799999999999996</v>
      </c>
      <c r="L450" s="77">
        <v>0.95050000000000001</v>
      </c>
      <c r="N450" s="62">
        <f>1-(N447*0.15)/100</f>
        <v>0.98799999999999999</v>
      </c>
    </row>
    <row r="451" spans="1:14">
      <c r="A451" s="79" t="s">
        <v>659</v>
      </c>
      <c r="B451" s="140">
        <f>B447*0.3</f>
        <v>6.8999999999999995</v>
      </c>
      <c r="C451" s="140">
        <f>(100-D451)/100</f>
        <v>0.81099999999999994</v>
      </c>
      <c r="D451" s="140">
        <f>D447*0.3</f>
        <v>18.899999999999999</v>
      </c>
      <c r="E451" s="77">
        <v>0.90800000000000003</v>
      </c>
      <c r="F451" s="77">
        <v>0.91600000000000004</v>
      </c>
      <c r="G451" s="77">
        <v>0.92399999999999993</v>
      </c>
      <c r="H451" s="77">
        <v>0.92</v>
      </c>
      <c r="I451" s="77">
        <v>0.86</v>
      </c>
      <c r="J451" s="77">
        <v>0.84</v>
      </c>
      <c r="K451" s="77">
        <v>0.88800000000000001</v>
      </c>
      <c r="L451" s="77">
        <v>0.86799999999999999</v>
      </c>
      <c r="N451" s="62">
        <f>1-(N447*0.4)/100</f>
        <v>0.96799999999999997</v>
      </c>
    </row>
    <row r="452" spans="1:14">
      <c r="A452" s="143" t="s">
        <v>721</v>
      </c>
      <c r="B452" s="141">
        <v>23</v>
      </c>
      <c r="C452" s="141"/>
      <c r="D452" s="141">
        <v>63</v>
      </c>
      <c r="E452" s="81">
        <f t="shared" ref="E452:L452" si="118">1 - (E453) * (E454) * (E455) * (E456)</f>
        <v>0.25293337065999999</v>
      </c>
      <c r="F452" s="81">
        <f t="shared" si="118"/>
        <v>0.2322836600999999</v>
      </c>
      <c r="G452" s="81">
        <f>1 - (G453) * (G454) * (G455) * (G456)</f>
        <v>0.21124301098000009</v>
      </c>
      <c r="H452" s="81">
        <f t="shared" si="118"/>
        <v>0.22181247999999998</v>
      </c>
      <c r="I452" s="82">
        <f t="shared" si="118"/>
        <v>0.30936446464000011</v>
      </c>
      <c r="J452" s="82">
        <f t="shared" si="118"/>
        <v>0.27992968750000002</v>
      </c>
      <c r="K452" s="82">
        <f t="shared" si="118"/>
        <v>0.22896640000000001</v>
      </c>
      <c r="L452" s="82">
        <f t="shared" si="118"/>
        <v>0.30936446464000011</v>
      </c>
    </row>
    <row r="453" spans="1:14">
      <c r="A453" s="79" t="s">
        <v>656</v>
      </c>
      <c r="B453" s="140">
        <f>B452*0.15</f>
        <v>3.4499999999999997</v>
      </c>
      <c r="C453" s="140">
        <f>(100-D453)/100</f>
        <v>0.90549999999999997</v>
      </c>
      <c r="D453" s="140">
        <f>D452*0.15</f>
        <v>9.4499999999999993</v>
      </c>
      <c r="E453" s="77">
        <v>0.95399999999999996</v>
      </c>
      <c r="F453" s="77">
        <v>0.95799999999999996</v>
      </c>
      <c r="G453" s="77">
        <v>0.96199999999999997</v>
      </c>
      <c r="H453" s="77">
        <v>0.96</v>
      </c>
      <c r="I453" s="77">
        <v>0.94399999999999995</v>
      </c>
      <c r="J453" s="77">
        <v>0.95</v>
      </c>
      <c r="K453" s="77">
        <v>0.96</v>
      </c>
      <c r="L453" s="77">
        <v>0.94399999999999995</v>
      </c>
    </row>
    <row r="454" spans="1:14">
      <c r="A454" s="79" t="s">
        <v>657</v>
      </c>
      <c r="B454" s="140">
        <f>B452*0.4</f>
        <v>9.2000000000000011</v>
      </c>
      <c r="C454" s="140">
        <f>(100-D454)/100</f>
        <v>0.748</v>
      </c>
      <c r="D454" s="140">
        <f>D452*0.4</f>
        <v>25.200000000000003</v>
      </c>
      <c r="E454" s="77">
        <v>0.88500000000000001</v>
      </c>
      <c r="F454" s="77">
        <v>0.89500000000000002</v>
      </c>
      <c r="G454" s="77">
        <v>0.90500000000000003</v>
      </c>
      <c r="H454" s="77">
        <v>0.9</v>
      </c>
      <c r="I454" s="77">
        <v>0.86</v>
      </c>
      <c r="J454" s="77">
        <v>0.875</v>
      </c>
      <c r="K454" s="77">
        <v>0.9</v>
      </c>
      <c r="L454" s="77">
        <v>0.86</v>
      </c>
    </row>
    <row r="455" spans="1:14">
      <c r="A455" s="79" t="s">
        <v>797</v>
      </c>
      <c r="B455" s="140">
        <f>B452*0.15</f>
        <v>3.4499999999999997</v>
      </c>
      <c r="C455" s="140">
        <f>(100-D455)/100</f>
        <v>0.90549999999999997</v>
      </c>
      <c r="D455" s="140">
        <f>D452*0.15</f>
        <v>9.4499999999999993</v>
      </c>
      <c r="E455" s="77">
        <v>0.97450000000000003</v>
      </c>
      <c r="F455" s="77">
        <v>0.97750000000000004</v>
      </c>
      <c r="G455" s="77">
        <v>0.98050000000000004</v>
      </c>
      <c r="H455" s="77">
        <v>0.97899999999999998</v>
      </c>
      <c r="I455" s="77">
        <v>0.95799999999999996</v>
      </c>
      <c r="J455" s="77">
        <v>0.96250000000000002</v>
      </c>
      <c r="K455" s="77">
        <v>0.97</v>
      </c>
      <c r="L455" s="77">
        <v>0.95799999999999996</v>
      </c>
    </row>
    <row r="456" spans="1:14">
      <c r="A456" s="79" t="s">
        <v>659</v>
      </c>
      <c r="B456" s="140">
        <f>B452*0.3</f>
        <v>6.8999999999999995</v>
      </c>
      <c r="C456" s="140">
        <f>(100-D456)/100</f>
        <v>0.81099999999999994</v>
      </c>
      <c r="D456" s="140">
        <f>D452*0.3</f>
        <v>18.899999999999999</v>
      </c>
      <c r="E456" s="77">
        <v>0.90800000000000003</v>
      </c>
      <c r="F456" s="77">
        <v>0.91600000000000004</v>
      </c>
      <c r="G456" s="77">
        <v>0.92399999999999993</v>
      </c>
      <c r="H456" s="77">
        <v>0.92</v>
      </c>
      <c r="I456" s="77">
        <v>0.88800000000000001</v>
      </c>
      <c r="J456" s="77">
        <v>0.9</v>
      </c>
      <c r="K456" s="77">
        <v>0.92</v>
      </c>
      <c r="L456" s="77">
        <v>0.88800000000000001</v>
      </c>
    </row>
    <row r="457" spans="1:14">
      <c r="A457" s="55" t="s">
        <v>722</v>
      </c>
      <c r="B457" s="141">
        <v>22</v>
      </c>
      <c r="C457" s="141"/>
      <c r="D457" s="141">
        <v>62</v>
      </c>
      <c r="E457" s="81">
        <f t="shared" ref="E457:L457" si="119">1 - (E458) * (E459) * (E460) * (E461)</f>
        <v>0.24964080064000005</v>
      </c>
      <c r="F457" s="81">
        <f t="shared" si="119"/>
        <v>0.22896640000000001</v>
      </c>
      <c r="G457" s="81">
        <f>1 - (G458) * (G459) * (G460) * (G461)</f>
        <v>0.20790140544000002</v>
      </c>
      <c r="H457" s="81">
        <f t="shared" si="119"/>
        <v>0.21848300373999996</v>
      </c>
      <c r="I457" s="82">
        <f t="shared" si="119"/>
        <v>0.30936446464000011</v>
      </c>
      <c r="J457" s="82">
        <f t="shared" si="119"/>
        <v>0.41885439999999996</v>
      </c>
      <c r="K457" s="82">
        <f t="shared" si="119"/>
        <v>0.22896640000000001</v>
      </c>
      <c r="L457" s="82">
        <f t="shared" si="119"/>
        <v>0.41885439999999996</v>
      </c>
    </row>
    <row r="458" spans="1:14">
      <c r="A458" s="79" t="s">
        <v>656</v>
      </c>
      <c r="B458" s="140">
        <f>B457*0.15</f>
        <v>3.3</v>
      </c>
      <c r="C458" s="140">
        <f>(100-D458)/100</f>
        <v>0.90700000000000003</v>
      </c>
      <c r="D458" s="140">
        <f>D457*0.15</f>
        <v>9.2999999999999989</v>
      </c>
      <c r="E458" s="77">
        <v>0.95599999999999996</v>
      </c>
      <c r="F458" s="77">
        <v>0.96</v>
      </c>
      <c r="G458" s="77">
        <v>0.96399999999999997</v>
      </c>
      <c r="H458" s="77">
        <v>0.96199999999999997</v>
      </c>
      <c r="I458" s="77">
        <v>0.94399999999999995</v>
      </c>
      <c r="J458" s="77">
        <v>0.92</v>
      </c>
      <c r="K458" s="77">
        <v>0.96</v>
      </c>
      <c r="L458" s="77">
        <v>0.92</v>
      </c>
    </row>
    <row r="459" spans="1:14">
      <c r="A459" s="79" t="s">
        <v>657</v>
      </c>
      <c r="B459" s="140">
        <f>B457*0.4</f>
        <v>8.8000000000000007</v>
      </c>
      <c r="C459" s="140">
        <f>(100-D459)/100</f>
        <v>0.752</v>
      </c>
      <c r="D459" s="140">
        <f>D457*0.4</f>
        <v>24.8</v>
      </c>
      <c r="E459" s="77">
        <v>0.89</v>
      </c>
      <c r="F459" s="77">
        <v>0.9</v>
      </c>
      <c r="G459" s="77">
        <v>0.91</v>
      </c>
      <c r="H459" s="77">
        <v>0.90500000000000003</v>
      </c>
      <c r="I459" s="77">
        <v>0.86</v>
      </c>
      <c r="J459" s="77">
        <v>0.8</v>
      </c>
      <c r="K459" s="77">
        <v>0.9</v>
      </c>
      <c r="L459" s="77">
        <v>0.8</v>
      </c>
    </row>
    <row r="460" spans="1:14">
      <c r="A460" s="79" t="s">
        <v>797</v>
      </c>
      <c r="B460" s="140">
        <f>B457*0.15</f>
        <v>3.3</v>
      </c>
      <c r="C460" s="140">
        <f>(100-D460)/100</f>
        <v>0.90700000000000003</v>
      </c>
      <c r="D460" s="140">
        <f>D457*0.15</f>
        <v>9.2999999999999989</v>
      </c>
      <c r="E460" s="77">
        <v>0.96699999999999997</v>
      </c>
      <c r="F460" s="77">
        <v>0.97</v>
      </c>
      <c r="G460" s="77">
        <v>0.97299999999999998</v>
      </c>
      <c r="H460" s="77">
        <v>0.97150000000000003</v>
      </c>
      <c r="I460" s="77">
        <v>0.95799999999999996</v>
      </c>
      <c r="J460" s="77">
        <v>0.94</v>
      </c>
      <c r="K460" s="77">
        <v>0.97</v>
      </c>
      <c r="L460" s="77">
        <v>0.94</v>
      </c>
    </row>
    <row r="461" spans="1:14">
      <c r="A461" s="79" t="s">
        <v>659</v>
      </c>
      <c r="B461" s="140">
        <f>B457*0.3</f>
        <v>6.6</v>
      </c>
      <c r="C461" s="140">
        <f>(100-D461)/100</f>
        <v>0.81400000000000006</v>
      </c>
      <c r="D461" s="140">
        <f>D457*0.3</f>
        <v>18.599999999999998</v>
      </c>
      <c r="E461" s="77">
        <v>0.91200000000000003</v>
      </c>
      <c r="F461" s="77">
        <v>0.92</v>
      </c>
      <c r="G461" s="77">
        <v>0.92799999999999994</v>
      </c>
      <c r="H461" s="77">
        <v>0.92399999999999993</v>
      </c>
      <c r="I461" s="77">
        <v>0.88800000000000001</v>
      </c>
      <c r="J461" s="77">
        <v>0.84</v>
      </c>
      <c r="K461" s="77">
        <v>0.92</v>
      </c>
      <c r="L461" s="77">
        <v>0.84</v>
      </c>
    </row>
    <row r="462" spans="1:14">
      <c r="A462" s="55" t="s">
        <v>960</v>
      </c>
      <c r="B462" s="141">
        <v>22</v>
      </c>
      <c r="C462" s="141"/>
      <c r="D462" s="141">
        <v>62</v>
      </c>
      <c r="E462" s="81">
        <f t="shared" ref="E462:F462" si="120">1 - (E463) * (E464) * (E465) * (E466)</f>
        <v>0.24964080064000005</v>
      </c>
      <c r="F462" s="81">
        <f t="shared" si="120"/>
        <v>0.22896640000000001</v>
      </c>
      <c r="G462" s="81">
        <f>1 - (G463) * (G464) * (G465) * (G466)</f>
        <v>0.20790140544000002</v>
      </c>
      <c r="H462" s="81">
        <f t="shared" ref="H462:L462" si="121">1 - (H463) * (H464) * (H465) * (H466)</f>
        <v>0.21848300373999996</v>
      </c>
      <c r="I462" s="82">
        <f t="shared" si="121"/>
        <v>0.30936446464000011</v>
      </c>
      <c r="J462" s="82">
        <f t="shared" si="121"/>
        <v>0.41885439999999996</v>
      </c>
      <c r="K462" s="82">
        <f t="shared" si="121"/>
        <v>0.30936446464000011</v>
      </c>
      <c r="L462" s="82">
        <f t="shared" si="121"/>
        <v>0.30936446464000011</v>
      </c>
    </row>
    <row r="463" spans="1:14">
      <c r="A463" s="79" t="s">
        <v>656</v>
      </c>
      <c r="B463" s="140">
        <f>B462*0.15</f>
        <v>3.3</v>
      </c>
      <c r="C463" s="140">
        <f>(100-D463)/100</f>
        <v>0.90700000000000003</v>
      </c>
      <c r="D463" s="140">
        <f>D462*0.15</f>
        <v>9.2999999999999989</v>
      </c>
      <c r="E463" s="77">
        <v>0.95599999999999996</v>
      </c>
      <c r="F463" s="77">
        <v>0.96</v>
      </c>
      <c r="G463" s="77">
        <v>0.96399999999999997</v>
      </c>
      <c r="H463" s="77">
        <v>0.96199999999999997</v>
      </c>
      <c r="I463" s="77">
        <v>0.94399999999999995</v>
      </c>
      <c r="J463" s="77">
        <v>0.92</v>
      </c>
      <c r="K463" s="77">
        <v>0.94399999999999995</v>
      </c>
      <c r="L463" s="77">
        <v>0.94399999999999995</v>
      </c>
    </row>
    <row r="464" spans="1:14">
      <c r="A464" s="79" t="s">
        <v>657</v>
      </c>
      <c r="B464" s="140">
        <f>B462*0.4</f>
        <v>8.8000000000000007</v>
      </c>
      <c r="C464" s="140">
        <f>(100-D464)/100</f>
        <v>0.752</v>
      </c>
      <c r="D464" s="140">
        <f>D462*0.4</f>
        <v>24.8</v>
      </c>
      <c r="E464" s="77">
        <v>0.89</v>
      </c>
      <c r="F464" s="77">
        <v>0.9</v>
      </c>
      <c r="G464" s="77">
        <v>0.91</v>
      </c>
      <c r="H464" s="77">
        <v>0.90500000000000003</v>
      </c>
      <c r="I464" s="77">
        <v>0.86</v>
      </c>
      <c r="J464" s="77">
        <v>0.8</v>
      </c>
      <c r="K464" s="77">
        <v>0.86</v>
      </c>
      <c r="L464" s="77">
        <v>0.86</v>
      </c>
    </row>
    <row r="465" spans="1:12">
      <c r="A465" s="79" t="s">
        <v>797</v>
      </c>
      <c r="B465" s="140">
        <f>B462*0.15</f>
        <v>3.3</v>
      </c>
      <c r="C465" s="140">
        <f>(100-D465)/100</f>
        <v>0.90700000000000003</v>
      </c>
      <c r="D465" s="140">
        <f>D462*0.15</f>
        <v>9.2999999999999989</v>
      </c>
      <c r="E465" s="77">
        <v>0.96699999999999997</v>
      </c>
      <c r="F465" s="77">
        <v>0.97</v>
      </c>
      <c r="G465" s="77">
        <v>0.97299999999999998</v>
      </c>
      <c r="H465" s="77">
        <v>0.97150000000000003</v>
      </c>
      <c r="I465" s="77">
        <v>0.95799999999999996</v>
      </c>
      <c r="J465" s="77">
        <v>0.94</v>
      </c>
      <c r="K465" s="77">
        <v>0.95799999999999996</v>
      </c>
      <c r="L465" s="77">
        <v>0.95799999999999996</v>
      </c>
    </row>
    <row r="466" spans="1:12">
      <c r="A466" s="79" t="s">
        <v>659</v>
      </c>
      <c r="B466" s="140">
        <f>B462*0.3</f>
        <v>6.6</v>
      </c>
      <c r="C466" s="140">
        <f>(100-D466)/100</f>
        <v>0.81400000000000006</v>
      </c>
      <c r="D466" s="140">
        <f>D462*0.3</f>
        <v>18.599999999999998</v>
      </c>
      <c r="E466" s="77">
        <v>0.91200000000000003</v>
      </c>
      <c r="F466" s="77">
        <v>0.92</v>
      </c>
      <c r="G466" s="77">
        <v>0.92799999999999994</v>
      </c>
      <c r="H466" s="77">
        <v>0.92399999999999993</v>
      </c>
      <c r="I466" s="77">
        <v>0.88800000000000001</v>
      </c>
      <c r="J466" s="77">
        <v>0.84</v>
      </c>
      <c r="K466" s="77">
        <v>0.88800000000000001</v>
      </c>
      <c r="L466" s="77">
        <v>0.88800000000000001</v>
      </c>
    </row>
    <row r="467" spans="1:12">
      <c r="A467" s="55" t="s">
        <v>723</v>
      </c>
      <c r="B467" s="141">
        <v>22</v>
      </c>
      <c r="C467" s="141"/>
      <c r="D467" s="141">
        <v>62</v>
      </c>
      <c r="E467" s="81">
        <f t="shared" ref="E467:L467" si="122">1 - (E468) * (E469) * (E470) * (E471)</f>
        <v>0.24964080064000005</v>
      </c>
      <c r="F467" s="81">
        <f t="shared" si="122"/>
        <v>0.22896640000000001</v>
      </c>
      <c r="G467" s="81">
        <f>1 - (G468) * (G469) * (G470) * (G471)</f>
        <v>0.20790140544000002</v>
      </c>
      <c r="H467" s="81">
        <f t="shared" si="122"/>
        <v>0.21848300373999996</v>
      </c>
      <c r="I467" s="82">
        <f t="shared" si="122"/>
        <v>0.22896640000000001</v>
      </c>
      <c r="J467" s="82">
        <f t="shared" si="122"/>
        <v>0.22896640000000001</v>
      </c>
      <c r="K467" s="82">
        <f t="shared" si="122"/>
        <v>0.35656423374000001</v>
      </c>
      <c r="L467" s="82">
        <f t="shared" si="122"/>
        <v>0.35656423374000001</v>
      </c>
    </row>
    <row r="468" spans="1:12">
      <c r="A468" s="79" t="s">
        <v>656</v>
      </c>
      <c r="B468" s="140">
        <f>B467*0.15</f>
        <v>3.3</v>
      </c>
      <c r="C468" s="140">
        <f>(100-D468)/100</f>
        <v>0.90700000000000003</v>
      </c>
      <c r="D468" s="140">
        <f>D467*0.15</f>
        <v>9.2999999999999989</v>
      </c>
      <c r="E468" s="77">
        <v>0.95599999999999996</v>
      </c>
      <c r="F468" s="77">
        <v>0.96</v>
      </c>
      <c r="G468" s="77">
        <v>0.96399999999999997</v>
      </c>
      <c r="H468" s="77">
        <v>0.96199999999999997</v>
      </c>
      <c r="I468" s="77">
        <v>0.96</v>
      </c>
      <c r="J468" s="77">
        <v>0.96</v>
      </c>
      <c r="K468" s="77">
        <v>0.93400000000000005</v>
      </c>
      <c r="L468" s="77">
        <v>0.93400000000000005</v>
      </c>
    </row>
    <row r="469" spans="1:12">
      <c r="A469" s="79" t="s">
        <v>657</v>
      </c>
      <c r="B469" s="140">
        <f>B467*0.4</f>
        <v>8.8000000000000007</v>
      </c>
      <c r="C469" s="140">
        <f>(100-D469)/100</f>
        <v>0.752</v>
      </c>
      <c r="D469" s="140">
        <f>D467*0.4</f>
        <v>24.8</v>
      </c>
      <c r="E469" s="77">
        <v>0.89</v>
      </c>
      <c r="F469" s="77">
        <v>0.9</v>
      </c>
      <c r="G469" s="77">
        <v>0.91</v>
      </c>
      <c r="H469" s="77">
        <v>0.90500000000000003</v>
      </c>
      <c r="I469" s="77">
        <v>0.9</v>
      </c>
      <c r="J469" s="77">
        <v>0.9</v>
      </c>
      <c r="K469" s="77">
        <v>0.83499999999999996</v>
      </c>
      <c r="L469" s="77">
        <v>0.83499999999999996</v>
      </c>
    </row>
    <row r="470" spans="1:12">
      <c r="A470" s="79" t="s">
        <v>797</v>
      </c>
      <c r="B470" s="140">
        <f>B467*0.15</f>
        <v>3.3</v>
      </c>
      <c r="C470" s="140">
        <f>(100-D470)/100</f>
        <v>0.90700000000000003</v>
      </c>
      <c r="D470" s="140">
        <f>D467*0.15</f>
        <v>9.2999999999999989</v>
      </c>
      <c r="E470" s="77">
        <v>0.96699999999999997</v>
      </c>
      <c r="F470" s="77">
        <v>0.97</v>
      </c>
      <c r="G470" s="77">
        <v>0.97299999999999998</v>
      </c>
      <c r="H470" s="77">
        <v>0.97150000000000003</v>
      </c>
      <c r="I470" s="77">
        <v>0.97</v>
      </c>
      <c r="J470" s="77">
        <v>0.97</v>
      </c>
      <c r="K470" s="77">
        <v>0.95050000000000001</v>
      </c>
      <c r="L470" s="77">
        <v>0.95050000000000001</v>
      </c>
    </row>
    <row r="471" spans="1:12">
      <c r="A471" s="79" t="s">
        <v>659</v>
      </c>
      <c r="B471" s="140">
        <f>B467*0.3</f>
        <v>6.6</v>
      </c>
      <c r="C471" s="140">
        <f>(100-D471)/100</f>
        <v>0.81400000000000006</v>
      </c>
      <c r="D471" s="140">
        <f>D467*0.3</f>
        <v>18.599999999999998</v>
      </c>
      <c r="E471" s="77">
        <v>0.91200000000000003</v>
      </c>
      <c r="F471" s="77">
        <v>0.92</v>
      </c>
      <c r="G471" s="77">
        <v>0.92799999999999994</v>
      </c>
      <c r="H471" s="77">
        <v>0.92399999999999993</v>
      </c>
      <c r="I471" s="77">
        <v>0.92</v>
      </c>
      <c r="J471" s="77">
        <v>0.92</v>
      </c>
      <c r="K471" s="77">
        <v>0.86799999999999999</v>
      </c>
      <c r="L471" s="77">
        <v>0.86799999999999999</v>
      </c>
    </row>
    <row r="472" spans="1:12">
      <c r="A472" s="55" t="s">
        <v>789</v>
      </c>
      <c r="B472" s="141">
        <v>22</v>
      </c>
      <c r="C472" s="141"/>
      <c r="D472" s="141">
        <v>62</v>
      </c>
      <c r="E472" s="81">
        <f t="shared" ref="E472:L474" si="123">1 - (E473)</f>
        <v>4.4000000000000039E-2</v>
      </c>
      <c r="F472" s="81">
        <f t="shared" si="123"/>
        <v>4.0000000000000036E-2</v>
      </c>
      <c r="G472" s="81">
        <f t="shared" si="123"/>
        <v>3.6000000000000032E-2</v>
      </c>
      <c r="H472" s="81">
        <f t="shared" si="123"/>
        <v>3.8000000000000034E-2</v>
      </c>
      <c r="I472" s="82">
        <f t="shared" si="123"/>
        <v>4.0000000000000036E-2</v>
      </c>
      <c r="J472" s="82">
        <f t="shared" si="123"/>
        <v>4.0000000000000036E-2</v>
      </c>
      <c r="K472" s="82">
        <f t="shared" si="123"/>
        <v>4.0000000000000036E-2</v>
      </c>
      <c r="L472" s="82">
        <f t="shared" si="123"/>
        <v>9.9999999999999978E-2</v>
      </c>
    </row>
    <row r="473" spans="1:12">
      <c r="A473" s="79" t="s">
        <v>656</v>
      </c>
      <c r="B473" s="140">
        <f>B472*0.15</f>
        <v>3.3</v>
      </c>
      <c r="C473" s="140">
        <f>(100-D473)/100</f>
        <v>0.90700000000000003</v>
      </c>
      <c r="D473" s="140">
        <f>D472*0.15</f>
        <v>9.2999999999999989</v>
      </c>
      <c r="E473" s="77">
        <v>0.95599999999999996</v>
      </c>
      <c r="F473" s="77">
        <v>0.96</v>
      </c>
      <c r="G473" s="77">
        <v>0.96399999999999997</v>
      </c>
      <c r="H473" s="77">
        <v>0.96199999999999997</v>
      </c>
      <c r="I473" s="77">
        <v>0.96</v>
      </c>
      <c r="J473" s="77">
        <v>0.96</v>
      </c>
      <c r="K473" s="77">
        <v>0.96</v>
      </c>
      <c r="L473" s="77">
        <v>0.9</v>
      </c>
    </row>
    <row r="474" spans="1:12">
      <c r="A474" s="55" t="s">
        <v>985</v>
      </c>
      <c r="B474" s="141">
        <v>22</v>
      </c>
      <c r="C474" s="141"/>
      <c r="D474" s="141">
        <v>62</v>
      </c>
      <c r="E474" s="81">
        <f t="shared" si="123"/>
        <v>4.4000000000000039E-2</v>
      </c>
      <c r="F474" s="81">
        <f t="shared" si="123"/>
        <v>4.0000000000000036E-2</v>
      </c>
      <c r="G474" s="81">
        <f t="shared" si="123"/>
        <v>3.6000000000000032E-2</v>
      </c>
      <c r="H474" s="81">
        <f t="shared" si="123"/>
        <v>3.8000000000000034E-2</v>
      </c>
      <c r="I474" s="82">
        <f t="shared" si="123"/>
        <v>4.0000000000000036E-2</v>
      </c>
      <c r="J474" s="82">
        <f t="shared" si="123"/>
        <v>4.0000000000000036E-2</v>
      </c>
      <c r="K474" s="82">
        <f t="shared" si="123"/>
        <v>4.0000000000000036E-2</v>
      </c>
      <c r="L474" s="82">
        <f t="shared" si="123"/>
        <v>9.9999999999999978E-2</v>
      </c>
    </row>
    <row r="475" spans="1:12">
      <c r="A475" s="79" t="s">
        <v>656</v>
      </c>
      <c r="B475" s="140">
        <f>B474*0.15</f>
        <v>3.3</v>
      </c>
      <c r="C475" s="140">
        <f>(100-D475)/100</f>
        <v>0.90700000000000003</v>
      </c>
      <c r="D475" s="140">
        <f>D474*0.15</f>
        <v>9.2999999999999989</v>
      </c>
      <c r="E475" s="77">
        <v>0.95599999999999996</v>
      </c>
      <c r="F475" s="77">
        <v>0.96</v>
      </c>
      <c r="G475" s="77">
        <v>0.96399999999999997</v>
      </c>
      <c r="H475" s="77">
        <v>0.96199999999999997</v>
      </c>
      <c r="I475" s="77">
        <v>0.96</v>
      </c>
      <c r="J475" s="77">
        <v>0.96</v>
      </c>
      <c r="K475" s="77">
        <v>0.96</v>
      </c>
      <c r="L475" s="77">
        <v>0.9</v>
      </c>
    </row>
    <row r="476" spans="1:12">
      <c r="A476" s="143" t="s">
        <v>724</v>
      </c>
      <c r="B476" s="141">
        <v>22</v>
      </c>
      <c r="C476" s="141"/>
      <c r="D476" s="141">
        <v>62</v>
      </c>
      <c r="E476" s="81">
        <f t="shared" ref="E476:L476" si="124">1 - (E477) * (E478) * (E479) * (E480)</f>
        <v>0.24964080064000005</v>
      </c>
      <c r="F476" s="81">
        <f t="shared" si="124"/>
        <v>0.22896640000000001</v>
      </c>
      <c r="G476" s="81">
        <f>1 - (G477) * (G478) * (G479) * (G480)</f>
        <v>0.20790140544000002</v>
      </c>
      <c r="H476" s="81">
        <f t="shared" si="124"/>
        <v>0.21848300373999996</v>
      </c>
      <c r="I476" s="82">
        <f t="shared" si="124"/>
        <v>0.27992968750000002</v>
      </c>
      <c r="J476" s="82">
        <f t="shared" si="124"/>
        <v>0.35656423374000001</v>
      </c>
      <c r="K476" s="82">
        <f t="shared" si="124"/>
        <v>0.27992968750000002</v>
      </c>
      <c r="L476" s="82">
        <f t="shared" si="124"/>
        <v>0.27992968750000002</v>
      </c>
    </row>
    <row r="477" spans="1:12">
      <c r="A477" s="79" t="s">
        <v>656</v>
      </c>
      <c r="B477" s="140">
        <f>B476*0.15</f>
        <v>3.3</v>
      </c>
      <c r="C477" s="140">
        <f>(100-D477)/100</f>
        <v>0.90700000000000003</v>
      </c>
      <c r="D477" s="140">
        <f>D476*0.15</f>
        <v>9.2999999999999989</v>
      </c>
      <c r="E477" s="77">
        <v>0.95599999999999996</v>
      </c>
      <c r="F477" s="77">
        <v>0.96</v>
      </c>
      <c r="G477" s="77">
        <v>0.96399999999999997</v>
      </c>
      <c r="H477" s="77">
        <v>0.96199999999999997</v>
      </c>
      <c r="I477" s="77">
        <v>0.95</v>
      </c>
      <c r="J477" s="77">
        <v>0.93400000000000005</v>
      </c>
      <c r="K477" s="77">
        <v>0.95</v>
      </c>
      <c r="L477" s="77">
        <v>0.95</v>
      </c>
    </row>
    <row r="478" spans="1:12">
      <c r="A478" s="79" t="s">
        <v>657</v>
      </c>
      <c r="B478" s="140">
        <f>B476*0.4</f>
        <v>8.8000000000000007</v>
      </c>
      <c r="C478" s="140">
        <f>(100-D478)/100</f>
        <v>0.752</v>
      </c>
      <c r="D478" s="140">
        <f>D476*0.4</f>
        <v>24.8</v>
      </c>
      <c r="E478" s="77">
        <v>0.89</v>
      </c>
      <c r="F478" s="77">
        <v>0.9</v>
      </c>
      <c r="G478" s="77">
        <v>0.91</v>
      </c>
      <c r="H478" s="77">
        <v>0.90500000000000003</v>
      </c>
      <c r="I478" s="77">
        <v>0.875</v>
      </c>
      <c r="J478" s="77">
        <v>0.83499999999999996</v>
      </c>
      <c r="K478" s="77">
        <v>0.875</v>
      </c>
      <c r="L478" s="77">
        <v>0.875</v>
      </c>
    </row>
    <row r="479" spans="1:12">
      <c r="A479" s="79" t="s">
        <v>797</v>
      </c>
      <c r="B479" s="140">
        <f>B476*0.15</f>
        <v>3.3</v>
      </c>
      <c r="C479" s="140">
        <f>(100-D479)/100</f>
        <v>0.90700000000000003</v>
      </c>
      <c r="D479" s="140">
        <f>D476*0.15</f>
        <v>9.2999999999999989</v>
      </c>
      <c r="E479" s="77">
        <v>0.96699999999999997</v>
      </c>
      <c r="F479" s="77">
        <v>0.97</v>
      </c>
      <c r="G479" s="77">
        <v>0.97299999999999998</v>
      </c>
      <c r="H479" s="77">
        <v>0.97150000000000003</v>
      </c>
      <c r="I479" s="77">
        <v>0.96250000000000002</v>
      </c>
      <c r="J479" s="77">
        <v>0.95050000000000001</v>
      </c>
      <c r="K479" s="77">
        <v>0.96250000000000002</v>
      </c>
      <c r="L479" s="77">
        <v>0.96250000000000002</v>
      </c>
    </row>
    <row r="480" spans="1:12">
      <c r="A480" s="79" t="s">
        <v>659</v>
      </c>
      <c r="B480" s="140">
        <f>B476*0.3</f>
        <v>6.6</v>
      </c>
      <c r="C480" s="140">
        <f>(100-D480)/100</f>
        <v>0.81400000000000006</v>
      </c>
      <c r="D480" s="140">
        <f>D476*0.3</f>
        <v>18.599999999999998</v>
      </c>
      <c r="E480" s="77">
        <v>0.91200000000000003</v>
      </c>
      <c r="F480" s="77">
        <v>0.92</v>
      </c>
      <c r="G480" s="77">
        <v>0.92799999999999994</v>
      </c>
      <c r="H480" s="77">
        <v>0.92399999999999993</v>
      </c>
      <c r="I480" s="77">
        <v>0.9</v>
      </c>
      <c r="J480" s="77">
        <v>0.86799999999999999</v>
      </c>
      <c r="K480" s="77">
        <v>0.9</v>
      </c>
      <c r="L480" s="77">
        <v>0.9</v>
      </c>
    </row>
    <row r="481" spans="1:12">
      <c r="A481" s="55" t="s">
        <v>725</v>
      </c>
      <c r="B481" s="141">
        <v>21</v>
      </c>
      <c r="C481" s="141"/>
      <c r="D481" s="141">
        <v>61</v>
      </c>
      <c r="E481" s="81">
        <f t="shared" ref="E481:L481" si="125">1 - (E482) * (E483) * (E484) * (E485)</f>
        <v>0.23935214813999994</v>
      </c>
      <c r="F481" s="81">
        <f t="shared" si="125"/>
        <v>0.21848300373999996</v>
      </c>
      <c r="G481" s="81">
        <f>1 - (G482) * (G483) * (G484) * (G485)</f>
        <v>0.1972210497400001</v>
      </c>
      <c r="H481" s="81">
        <f t="shared" si="125"/>
        <v>0.20790140544000002</v>
      </c>
      <c r="I481" s="82">
        <f t="shared" si="125"/>
        <v>0.22896640000000001</v>
      </c>
      <c r="J481" s="82">
        <f t="shared" si="125"/>
        <v>0.30936446464000011</v>
      </c>
      <c r="K481" s="82">
        <f t="shared" si="125"/>
        <v>0.22896640000000001</v>
      </c>
      <c r="L481" s="82">
        <f t="shared" si="125"/>
        <v>0.27992968750000002</v>
      </c>
    </row>
    <row r="482" spans="1:12">
      <c r="A482" s="79" t="s">
        <v>656</v>
      </c>
      <c r="B482" s="140">
        <f>B481*0.15</f>
        <v>3.15</v>
      </c>
      <c r="C482" s="140">
        <f>(100-D482)/100</f>
        <v>0.90849999999999997</v>
      </c>
      <c r="D482" s="140">
        <f>D481*0.15</f>
        <v>9.15</v>
      </c>
      <c r="E482" s="77">
        <v>0.95799999999999996</v>
      </c>
      <c r="F482" s="77">
        <v>0.96199999999999997</v>
      </c>
      <c r="G482" s="77">
        <v>0.96599999999999997</v>
      </c>
      <c r="H482" s="77">
        <v>0.96399999999999997</v>
      </c>
      <c r="I482" s="77">
        <v>0.96</v>
      </c>
      <c r="J482" s="77">
        <v>0.94399999999999995</v>
      </c>
      <c r="K482" s="77">
        <v>0.96</v>
      </c>
      <c r="L482" s="77">
        <v>0.95</v>
      </c>
    </row>
    <row r="483" spans="1:12">
      <c r="A483" s="79" t="s">
        <v>657</v>
      </c>
      <c r="B483" s="140">
        <f>B481*0.4</f>
        <v>8.4</v>
      </c>
      <c r="C483" s="140">
        <f>(100-D483)/100</f>
        <v>0.75599999999999989</v>
      </c>
      <c r="D483" s="140">
        <f>D481*0.4</f>
        <v>24.400000000000002</v>
      </c>
      <c r="E483" s="77">
        <v>0.89500000000000002</v>
      </c>
      <c r="F483" s="77">
        <v>0.90500000000000003</v>
      </c>
      <c r="G483" s="77">
        <v>0.91500000000000004</v>
      </c>
      <c r="H483" s="77">
        <v>0.91</v>
      </c>
      <c r="I483" s="77">
        <v>0.9</v>
      </c>
      <c r="J483" s="77">
        <v>0.86</v>
      </c>
      <c r="K483" s="77">
        <v>0.9</v>
      </c>
      <c r="L483" s="77">
        <v>0.875</v>
      </c>
    </row>
    <row r="484" spans="1:12">
      <c r="A484" s="79" t="s">
        <v>797</v>
      </c>
      <c r="B484" s="140">
        <f>B481*0.15</f>
        <v>3.15</v>
      </c>
      <c r="C484" s="140">
        <f>(100-D484)/100</f>
        <v>0.90849999999999997</v>
      </c>
      <c r="D484" s="140">
        <f>D481*0.15</f>
        <v>9.15</v>
      </c>
      <c r="E484" s="77">
        <v>0.96850000000000003</v>
      </c>
      <c r="F484" s="77">
        <v>0.97150000000000003</v>
      </c>
      <c r="G484" s="77">
        <v>0.97450000000000003</v>
      </c>
      <c r="H484" s="77">
        <v>0.97299999999999998</v>
      </c>
      <c r="I484" s="77">
        <v>0.97</v>
      </c>
      <c r="J484" s="77">
        <v>0.95799999999999996</v>
      </c>
      <c r="K484" s="77">
        <v>0.97</v>
      </c>
      <c r="L484" s="77">
        <v>0.96250000000000002</v>
      </c>
    </row>
    <row r="485" spans="1:12">
      <c r="A485" s="79" t="s">
        <v>659</v>
      </c>
      <c r="B485" s="140">
        <f>B481*0.3</f>
        <v>6.3</v>
      </c>
      <c r="C485" s="140">
        <f>(100-D485)/100</f>
        <v>0.81700000000000006</v>
      </c>
      <c r="D485" s="140">
        <f>D481*0.3</f>
        <v>18.3</v>
      </c>
      <c r="E485" s="77">
        <v>0.91600000000000004</v>
      </c>
      <c r="F485" s="77">
        <v>0.92399999999999993</v>
      </c>
      <c r="G485" s="77">
        <v>0.93199999999999994</v>
      </c>
      <c r="H485" s="77">
        <v>0.92799999999999994</v>
      </c>
      <c r="I485" s="77">
        <v>0.92</v>
      </c>
      <c r="J485" s="77">
        <v>0.88800000000000001</v>
      </c>
      <c r="K485" s="77">
        <v>0.92</v>
      </c>
      <c r="L485" s="77">
        <v>0.9</v>
      </c>
    </row>
    <row r="486" spans="1:12">
      <c r="A486" s="157" t="s">
        <v>670</v>
      </c>
      <c r="B486" s="157"/>
      <c r="C486" s="157"/>
      <c r="D486" s="157"/>
      <c r="E486" s="157"/>
      <c r="F486" s="157"/>
      <c r="G486" s="157"/>
      <c r="H486" s="157"/>
      <c r="I486" s="157"/>
      <c r="J486" s="157"/>
      <c r="K486" s="157"/>
      <c r="L486" s="157"/>
    </row>
    <row r="487" spans="1:12">
      <c r="A487" s="22" t="s">
        <v>661</v>
      </c>
      <c r="B487" s="22" t="s">
        <v>655</v>
      </c>
      <c r="C487" s="22"/>
      <c r="D487" s="22" t="s">
        <v>660</v>
      </c>
      <c r="E487" s="22" t="s">
        <v>662</v>
      </c>
      <c r="F487" s="22" t="s">
        <v>663</v>
      </c>
      <c r="G487" s="22" t="s">
        <v>664</v>
      </c>
      <c r="H487" s="22" t="s">
        <v>665</v>
      </c>
      <c r="I487" s="22" t="s">
        <v>1</v>
      </c>
      <c r="J487" s="22" t="s">
        <v>2</v>
      </c>
      <c r="K487" s="22" t="s">
        <v>3</v>
      </c>
      <c r="L487" s="22" t="s">
        <v>4</v>
      </c>
    </row>
    <row r="488" spans="1:12">
      <c r="A488" s="55" t="s">
        <v>726</v>
      </c>
      <c r="B488" s="141">
        <v>20</v>
      </c>
      <c r="C488" s="141"/>
      <c r="D488" s="141">
        <v>40</v>
      </c>
      <c r="E488" s="81">
        <f t="shared" ref="E488:L488" si="126">1 - (E489) * (E490) * (E491) * (E492)</f>
        <v>0.22896640000000001</v>
      </c>
      <c r="F488" s="81">
        <f t="shared" si="126"/>
        <v>0.20790140544000002</v>
      </c>
      <c r="G488" s="81">
        <f>1 - (G489) * (G490) * (G491) * (G492)</f>
        <v>0.18644137983999998</v>
      </c>
      <c r="H488" s="81">
        <f t="shared" si="126"/>
        <v>0.1972210497400001</v>
      </c>
      <c r="I488" s="82">
        <f t="shared" si="126"/>
        <v>0.30936446464000011</v>
      </c>
      <c r="J488" s="82">
        <f t="shared" si="126"/>
        <v>0.41885439999999996</v>
      </c>
      <c r="K488" s="82">
        <f t="shared" si="126"/>
        <v>0.27992968750000002</v>
      </c>
      <c r="L488" s="82">
        <f t="shared" si="126"/>
        <v>0.30936446464000011</v>
      </c>
    </row>
    <row r="489" spans="1:12">
      <c r="A489" s="79" t="s">
        <v>656</v>
      </c>
      <c r="B489" s="140">
        <f>B488*0.15</f>
        <v>3</v>
      </c>
      <c r="C489" s="140">
        <f>(100-D489)/100</f>
        <v>0.94</v>
      </c>
      <c r="D489" s="140">
        <f>D488*0.15</f>
        <v>6</v>
      </c>
      <c r="E489" s="77">
        <v>0.96</v>
      </c>
      <c r="F489" s="77">
        <v>0.96399999999999997</v>
      </c>
      <c r="G489" s="77">
        <v>0.96799999999999997</v>
      </c>
      <c r="H489" s="77">
        <v>0.96599999999999997</v>
      </c>
      <c r="I489" s="77">
        <v>0.94399999999999995</v>
      </c>
      <c r="J489" s="77">
        <v>0.92</v>
      </c>
      <c r="K489" s="77">
        <v>0.95</v>
      </c>
      <c r="L489" s="77">
        <v>0.94399999999999995</v>
      </c>
    </row>
    <row r="490" spans="1:12">
      <c r="A490" s="79" t="s">
        <v>657</v>
      </c>
      <c r="B490" s="140">
        <f>B488*0.4</f>
        <v>8</v>
      </c>
      <c r="C490" s="140">
        <f>(100-D490)/100</f>
        <v>0.84</v>
      </c>
      <c r="D490" s="140">
        <f>D488*0.4</f>
        <v>16</v>
      </c>
      <c r="E490" s="77">
        <v>0.9</v>
      </c>
      <c r="F490" s="77">
        <v>0.91</v>
      </c>
      <c r="G490" s="77">
        <v>0.92</v>
      </c>
      <c r="H490" s="77">
        <v>0.91500000000000004</v>
      </c>
      <c r="I490" s="77">
        <v>0.86</v>
      </c>
      <c r="J490" s="77">
        <v>0.8</v>
      </c>
      <c r="K490" s="77">
        <v>0.875</v>
      </c>
      <c r="L490" s="77">
        <v>0.86</v>
      </c>
    </row>
    <row r="491" spans="1:12">
      <c r="A491" s="79" t="s">
        <v>797</v>
      </c>
      <c r="B491" s="140">
        <f>B488*0.15</f>
        <v>3</v>
      </c>
      <c r="C491" s="140">
        <f>(100-D491)/100</f>
        <v>0.94</v>
      </c>
      <c r="D491" s="140">
        <f>D488*0.15</f>
        <v>6</v>
      </c>
      <c r="E491" s="77">
        <v>0.97</v>
      </c>
      <c r="F491" s="77">
        <v>0.97299999999999998</v>
      </c>
      <c r="G491" s="77">
        <v>0.97599999999999998</v>
      </c>
      <c r="H491" s="77">
        <v>0.97450000000000003</v>
      </c>
      <c r="I491" s="77">
        <v>0.95799999999999996</v>
      </c>
      <c r="J491" s="77">
        <v>0.94</v>
      </c>
      <c r="K491" s="77">
        <v>0.96250000000000002</v>
      </c>
      <c r="L491" s="77">
        <v>0.95799999999999996</v>
      </c>
    </row>
    <row r="492" spans="1:12">
      <c r="A492" s="79" t="s">
        <v>659</v>
      </c>
      <c r="B492" s="140">
        <f>B488*0.3</f>
        <v>6</v>
      </c>
      <c r="C492" s="140">
        <f>(100-D492)/100</f>
        <v>0.88</v>
      </c>
      <c r="D492" s="140">
        <f>D488*0.3</f>
        <v>12</v>
      </c>
      <c r="E492" s="77">
        <v>0.92</v>
      </c>
      <c r="F492" s="77">
        <v>0.92799999999999994</v>
      </c>
      <c r="G492" s="77">
        <v>0.93599999999999994</v>
      </c>
      <c r="H492" s="77">
        <v>0.93199999999999994</v>
      </c>
      <c r="I492" s="77">
        <v>0.88800000000000001</v>
      </c>
      <c r="J492" s="77">
        <v>0.84</v>
      </c>
      <c r="K492" s="77">
        <v>0.9</v>
      </c>
      <c r="L492" s="77">
        <v>0.88800000000000001</v>
      </c>
    </row>
    <row r="493" spans="1:12">
      <c r="A493" s="55" t="s">
        <v>986</v>
      </c>
      <c r="B493" s="141">
        <v>20</v>
      </c>
      <c r="C493" s="141"/>
      <c r="D493" s="141">
        <v>40</v>
      </c>
      <c r="E493" s="81">
        <f t="shared" ref="E493:F493" si="127">1 - (E494) * (E495) * (E496) * (E497)</f>
        <v>0.22896640000000001</v>
      </c>
      <c r="F493" s="81">
        <f t="shared" si="127"/>
        <v>0.20790140544000002</v>
      </c>
      <c r="G493" s="81">
        <f>1 - (G494) * (G495) * (G496) * (G497)</f>
        <v>0.18644137983999998</v>
      </c>
      <c r="H493" s="81">
        <f t="shared" ref="H493:L493" si="128">1 - (H494) * (H495) * (H496) * (H497)</f>
        <v>0.1972210497400001</v>
      </c>
      <c r="I493" s="82">
        <f t="shared" si="128"/>
        <v>0.41885439999999996</v>
      </c>
      <c r="J493" s="82">
        <f t="shared" si="128"/>
        <v>0.27992968750000002</v>
      </c>
      <c r="K493" s="82">
        <f t="shared" si="128"/>
        <v>0.27992968750000002</v>
      </c>
      <c r="L493" s="82">
        <f t="shared" si="128"/>
        <v>0.41885439999999996</v>
      </c>
    </row>
    <row r="494" spans="1:12">
      <c r="A494" s="79" t="s">
        <v>656</v>
      </c>
      <c r="B494" s="140">
        <f>B493*0.15</f>
        <v>3</v>
      </c>
      <c r="C494" s="140">
        <f>(100-D494)/100</f>
        <v>0.94</v>
      </c>
      <c r="D494" s="140">
        <f>D493*0.15</f>
        <v>6</v>
      </c>
      <c r="E494" s="77">
        <v>0.96</v>
      </c>
      <c r="F494" s="77">
        <v>0.96399999999999997</v>
      </c>
      <c r="G494" s="77">
        <v>0.96799999999999997</v>
      </c>
      <c r="H494" s="77">
        <v>0.96599999999999997</v>
      </c>
      <c r="I494" s="77">
        <v>0.92</v>
      </c>
      <c r="J494" s="77">
        <v>0.95</v>
      </c>
      <c r="K494" s="77">
        <v>0.95</v>
      </c>
      <c r="L494" s="77">
        <v>0.92</v>
      </c>
    </row>
    <row r="495" spans="1:12">
      <c r="A495" s="79" t="s">
        <v>657</v>
      </c>
      <c r="B495" s="140">
        <f>B493*0.4</f>
        <v>8</v>
      </c>
      <c r="C495" s="140">
        <f>(100-D495)/100</f>
        <v>0.84</v>
      </c>
      <c r="D495" s="140">
        <f>D493*0.4</f>
        <v>16</v>
      </c>
      <c r="E495" s="77">
        <v>0.9</v>
      </c>
      <c r="F495" s="77">
        <v>0.91</v>
      </c>
      <c r="G495" s="77">
        <v>0.92</v>
      </c>
      <c r="H495" s="77">
        <v>0.91500000000000004</v>
      </c>
      <c r="I495" s="77">
        <v>0.8</v>
      </c>
      <c r="J495" s="77">
        <v>0.875</v>
      </c>
      <c r="K495" s="77">
        <v>0.875</v>
      </c>
      <c r="L495" s="77">
        <v>0.8</v>
      </c>
    </row>
    <row r="496" spans="1:12">
      <c r="A496" s="79" t="s">
        <v>797</v>
      </c>
      <c r="B496" s="140">
        <f>B493*0.15</f>
        <v>3</v>
      </c>
      <c r="C496" s="140">
        <f>(100-D496)/100</f>
        <v>0.94</v>
      </c>
      <c r="D496" s="140">
        <f>D493*0.15</f>
        <v>6</v>
      </c>
      <c r="E496" s="77">
        <v>0.97</v>
      </c>
      <c r="F496" s="77">
        <v>0.97299999999999998</v>
      </c>
      <c r="G496" s="77">
        <v>0.97599999999999998</v>
      </c>
      <c r="H496" s="77">
        <v>0.97450000000000003</v>
      </c>
      <c r="I496" s="77">
        <v>0.94</v>
      </c>
      <c r="J496" s="77">
        <v>0.96250000000000002</v>
      </c>
      <c r="K496" s="77">
        <v>0.96250000000000002</v>
      </c>
      <c r="L496" s="77">
        <v>0.94</v>
      </c>
    </row>
    <row r="497" spans="1:14">
      <c r="A497" s="79" t="s">
        <v>659</v>
      </c>
      <c r="B497" s="140">
        <f>B493*0.3</f>
        <v>6</v>
      </c>
      <c r="C497" s="140">
        <f>(100-D497)/100</f>
        <v>0.88</v>
      </c>
      <c r="D497" s="140">
        <f>D493*0.3</f>
        <v>12</v>
      </c>
      <c r="E497" s="77">
        <v>0.92</v>
      </c>
      <c r="F497" s="77">
        <v>0.92799999999999994</v>
      </c>
      <c r="G497" s="77">
        <v>0.93599999999999994</v>
      </c>
      <c r="H497" s="77">
        <v>0.93199999999999994</v>
      </c>
      <c r="I497" s="77">
        <v>0.84</v>
      </c>
      <c r="J497" s="77">
        <v>0.9</v>
      </c>
      <c r="K497" s="77">
        <v>0.9</v>
      </c>
      <c r="L497" s="77">
        <v>0.84</v>
      </c>
    </row>
    <row r="498" spans="1:14">
      <c r="A498" s="143" t="s">
        <v>727</v>
      </c>
      <c r="B498" s="141">
        <v>20</v>
      </c>
      <c r="C498" s="141"/>
      <c r="D498" s="141">
        <v>40</v>
      </c>
      <c r="E498" s="81">
        <f t="shared" ref="E498:L498" si="129">1 - (E499) * (E500) * (E501) * (E502)</f>
        <v>0.22896640000000001</v>
      </c>
      <c r="F498" s="81">
        <f t="shared" si="129"/>
        <v>0.20790140544000002</v>
      </c>
      <c r="G498" s="81">
        <f>1 - (G499) * (G500) * (G501) * (G502)</f>
        <v>0.18644137983999998</v>
      </c>
      <c r="H498" s="81">
        <f t="shared" si="129"/>
        <v>0.1972210497400001</v>
      </c>
      <c r="I498" s="82">
        <f t="shared" si="129"/>
        <v>0.30936446464000011</v>
      </c>
      <c r="J498" s="82">
        <f t="shared" si="129"/>
        <v>0.27992968750000002</v>
      </c>
      <c r="K498" s="82">
        <f t="shared" si="129"/>
        <v>0.30936446464000011</v>
      </c>
      <c r="L498" s="82">
        <f t="shared" si="129"/>
        <v>0.27992968750000002</v>
      </c>
    </row>
    <row r="499" spans="1:14">
      <c r="A499" s="79" t="s">
        <v>656</v>
      </c>
      <c r="B499" s="140">
        <f>B498*0.15</f>
        <v>3</v>
      </c>
      <c r="C499" s="140">
        <f>(100-D499)/100</f>
        <v>0.94</v>
      </c>
      <c r="D499" s="140">
        <f>D498*0.15</f>
        <v>6</v>
      </c>
      <c r="E499" s="77">
        <v>0.96</v>
      </c>
      <c r="F499" s="77">
        <v>0.96399999999999997</v>
      </c>
      <c r="G499" s="77">
        <v>0.96799999999999997</v>
      </c>
      <c r="H499" s="77">
        <v>0.96599999999999997</v>
      </c>
      <c r="I499" s="77">
        <v>0.94399999999999995</v>
      </c>
      <c r="J499" s="77">
        <v>0.95</v>
      </c>
      <c r="K499" s="77">
        <v>0.94399999999999995</v>
      </c>
      <c r="L499" s="77">
        <v>0.95</v>
      </c>
    </row>
    <row r="500" spans="1:14">
      <c r="A500" s="79" t="s">
        <v>657</v>
      </c>
      <c r="B500" s="140">
        <f>B498*0.4</f>
        <v>8</v>
      </c>
      <c r="C500" s="140">
        <f>(100-D500)/100</f>
        <v>0.84</v>
      </c>
      <c r="D500" s="140">
        <f>D498*0.4</f>
        <v>16</v>
      </c>
      <c r="E500" s="77">
        <v>0.9</v>
      </c>
      <c r="F500" s="77">
        <v>0.91</v>
      </c>
      <c r="G500" s="77">
        <v>0.92</v>
      </c>
      <c r="H500" s="77">
        <v>0.91500000000000004</v>
      </c>
      <c r="I500" s="77">
        <v>0.86</v>
      </c>
      <c r="J500" s="77">
        <v>0.875</v>
      </c>
      <c r="K500" s="77">
        <v>0.86</v>
      </c>
      <c r="L500" s="77">
        <v>0.875</v>
      </c>
    </row>
    <row r="501" spans="1:14">
      <c r="A501" s="79" t="s">
        <v>797</v>
      </c>
      <c r="B501" s="140">
        <f>B498*0.15</f>
        <v>3</v>
      </c>
      <c r="C501" s="140">
        <f>(100-D501)/100</f>
        <v>0.94</v>
      </c>
      <c r="D501" s="140">
        <f>D498*0.15</f>
        <v>6</v>
      </c>
      <c r="E501" s="77">
        <v>0.97</v>
      </c>
      <c r="F501" s="77">
        <v>0.97299999999999998</v>
      </c>
      <c r="G501" s="77">
        <v>0.97599999999999998</v>
      </c>
      <c r="H501" s="77">
        <v>0.97450000000000003</v>
      </c>
      <c r="I501" s="77">
        <v>0.95799999999999996</v>
      </c>
      <c r="J501" s="77">
        <v>0.96250000000000002</v>
      </c>
      <c r="K501" s="77">
        <v>0.95799999999999996</v>
      </c>
      <c r="L501" s="77">
        <v>0.96250000000000002</v>
      </c>
      <c r="N501">
        <v>5</v>
      </c>
    </row>
    <row r="502" spans="1:14">
      <c r="A502" s="79" t="s">
        <v>659</v>
      </c>
      <c r="B502" s="140">
        <f>B498*0.3</f>
        <v>6</v>
      </c>
      <c r="C502" s="140">
        <f>(100-D502)/100</f>
        <v>0.88</v>
      </c>
      <c r="D502" s="140">
        <f>D498*0.3</f>
        <v>12</v>
      </c>
      <c r="E502" s="77">
        <v>0.92</v>
      </c>
      <c r="F502" s="77">
        <v>0.92799999999999994</v>
      </c>
      <c r="G502" s="77">
        <v>0.93599999999999994</v>
      </c>
      <c r="H502" s="77">
        <v>0.93199999999999994</v>
      </c>
      <c r="I502" s="77">
        <v>0.88800000000000001</v>
      </c>
      <c r="J502" s="77">
        <v>0.9</v>
      </c>
      <c r="K502" s="77">
        <v>0.88800000000000001</v>
      </c>
      <c r="L502" s="77">
        <v>0.9</v>
      </c>
      <c r="N502" s="62">
        <f>1-(N501*0.2)/100</f>
        <v>0.99</v>
      </c>
    </row>
    <row r="503" spans="1:14">
      <c r="A503" s="143" t="s">
        <v>999</v>
      </c>
      <c r="B503" s="141">
        <v>20</v>
      </c>
      <c r="C503" s="141"/>
      <c r="D503" s="141">
        <v>40</v>
      </c>
      <c r="E503" s="81">
        <f t="shared" ref="E503:F503" si="130">1 - (E504) * (E505) * (E506) * (E507)</f>
        <v>0.22896640000000001</v>
      </c>
      <c r="F503" s="81">
        <f t="shared" si="130"/>
        <v>0.20790140544000002</v>
      </c>
      <c r="G503" s="81">
        <f>1 - (G504) * (G505) * (G506) * (G507)</f>
        <v>0.18644137983999998</v>
      </c>
      <c r="H503" s="81">
        <f t="shared" ref="H503:L503" si="131">1 - (H504) * (H505) * (H506) * (H507)</f>
        <v>0.1972210497400001</v>
      </c>
      <c r="I503" s="82">
        <f t="shared" si="131"/>
        <v>0.30936446464000011</v>
      </c>
      <c r="J503" s="82">
        <f t="shared" si="131"/>
        <v>0.30936446464000011</v>
      </c>
      <c r="K503" s="82">
        <f t="shared" si="131"/>
        <v>0.30936446464000011</v>
      </c>
      <c r="L503" s="82">
        <f t="shared" si="131"/>
        <v>0.30936446464000011</v>
      </c>
      <c r="N503" s="62">
        <f>1-(N501*0.5)/100</f>
        <v>0.97499999999999998</v>
      </c>
    </row>
    <row r="504" spans="1:14">
      <c r="A504" s="79" t="s">
        <v>656</v>
      </c>
      <c r="B504" s="140">
        <f>B503*0.15</f>
        <v>3</v>
      </c>
      <c r="C504" s="140">
        <f>(100-D504)/100</f>
        <v>0.94</v>
      </c>
      <c r="D504" s="140">
        <f>D503*0.15</f>
        <v>6</v>
      </c>
      <c r="E504" s="77">
        <v>0.96</v>
      </c>
      <c r="F504" s="77">
        <v>0.96399999999999997</v>
      </c>
      <c r="G504" s="77">
        <v>0.96799999999999997</v>
      </c>
      <c r="H504" s="77">
        <v>0.96599999999999997</v>
      </c>
      <c r="I504" s="77">
        <v>0.94399999999999995</v>
      </c>
      <c r="J504" s="77">
        <v>0.94399999999999995</v>
      </c>
      <c r="K504" s="77">
        <v>0.94399999999999995</v>
      </c>
      <c r="L504" s="77">
        <v>0.94399999999999995</v>
      </c>
      <c r="N504" s="62">
        <f>1-(N501*0.15)/100</f>
        <v>0.99250000000000005</v>
      </c>
    </row>
    <row r="505" spans="1:14">
      <c r="A505" s="79" t="s">
        <v>657</v>
      </c>
      <c r="B505" s="140">
        <f>B503*0.4</f>
        <v>8</v>
      </c>
      <c r="C505" s="140">
        <f>(100-D505)/100</f>
        <v>0.84</v>
      </c>
      <c r="D505" s="140">
        <f>D503*0.4</f>
        <v>16</v>
      </c>
      <c r="E505" s="77">
        <v>0.9</v>
      </c>
      <c r="F505" s="77">
        <v>0.91</v>
      </c>
      <c r="G505" s="77">
        <v>0.92</v>
      </c>
      <c r="H505" s="77">
        <v>0.91500000000000004</v>
      </c>
      <c r="I505" s="77">
        <v>0.86</v>
      </c>
      <c r="J505" s="77">
        <v>0.86</v>
      </c>
      <c r="K505" s="77">
        <v>0.86</v>
      </c>
      <c r="L505" s="77">
        <v>0.86</v>
      </c>
      <c r="N505" s="62">
        <f>1-(N501*0.4)/100</f>
        <v>0.98</v>
      </c>
    </row>
    <row r="506" spans="1:14">
      <c r="A506" s="79" t="s">
        <v>797</v>
      </c>
      <c r="B506" s="140">
        <f>B503*0.15</f>
        <v>3</v>
      </c>
      <c r="C506" s="140">
        <f>(100-D506)/100</f>
        <v>0.94</v>
      </c>
      <c r="D506" s="140">
        <f>D503*0.15</f>
        <v>6</v>
      </c>
      <c r="E506" s="77">
        <v>0.97</v>
      </c>
      <c r="F506" s="77">
        <v>0.97299999999999998</v>
      </c>
      <c r="G506" s="77">
        <v>0.97599999999999998</v>
      </c>
      <c r="H506" s="77">
        <v>0.97450000000000003</v>
      </c>
      <c r="I506" s="77">
        <v>0.95799999999999996</v>
      </c>
      <c r="J506" s="77">
        <v>0.95799999999999996</v>
      </c>
      <c r="K506" s="77">
        <v>0.95799999999999996</v>
      </c>
      <c r="L506" s="77">
        <v>0.95799999999999996</v>
      </c>
    </row>
    <row r="507" spans="1:14">
      <c r="A507" s="79" t="s">
        <v>659</v>
      </c>
      <c r="B507" s="140">
        <f>B503*0.3</f>
        <v>6</v>
      </c>
      <c r="C507" s="140">
        <f>(100-D507)/100</f>
        <v>0.88</v>
      </c>
      <c r="D507" s="140">
        <f>D503*0.3</f>
        <v>12</v>
      </c>
      <c r="E507" s="77">
        <v>0.92</v>
      </c>
      <c r="F507" s="77">
        <v>0.92799999999999994</v>
      </c>
      <c r="G507" s="77">
        <v>0.93599999999999994</v>
      </c>
      <c r="H507" s="77">
        <v>0.93199999999999994</v>
      </c>
      <c r="I507" s="77">
        <v>0.88800000000000001</v>
      </c>
      <c r="J507" s="77">
        <v>0.88800000000000001</v>
      </c>
      <c r="K507" s="77">
        <v>0.88800000000000001</v>
      </c>
      <c r="L507" s="77">
        <v>0.88800000000000001</v>
      </c>
    </row>
    <row r="508" spans="1:14">
      <c r="A508" s="55" t="s">
        <v>728</v>
      </c>
      <c r="B508" s="141">
        <v>19</v>
      </c>
      <c r="C508" s="141"/>
      <c r="D508" s="141">
        <v>40</v>
      </c>
      <c r="E508" s="81">
        <f t="shared" ref="E508:L508" si="132">1 - (E509) * (E510) * (E511) * (E512)</f>
        <v>0.21848300373999996</v>
      </c>
      <c r="F508" s="81">
        <f t="shared" si="132"/>
        <v>0.1972210497400001</v>
      </c>
      <c r="G508" s="81">
        <f>1 - (G509) * (G510) * (G511) * (G512)</f>
        <v>0.1755618375000001</v>
      </c>
      <c r="H508" s="81">
        <f t="shared" si="132"/>
        <v>0.18644137983999998</v>
      </c>
      <c r="I508" s="82">
        <f t="shared" si="132"/>
        <v>0.35656423374000001</v>
      </c>
      <c r="J508" s="82">
        <f t="shared" si="132"/>
        <v>0.22896640000000001</v>
      </c>
      <c r="K508" s="82">
        <f t="shared" si="132"/>
        <v>0.35656423374000001</v>
      </c>
      <c r="L508" s="82">
        <f t="shared" si="132"/>
        <v>0.41885439999999996</v>
      </c>
    </row>
    <row r="509" spans="1:14">
      <c r="A509" s="79" t="s">
        <v>656</v>
      </c>
      <c r="B509" s="140">
        <f>B508*0.15</f>
        <v>2.85</v>
      </c>
      <c r="C509" s="140">
        <f>(100-D509)/100</f>
        <v>0.94</v>
      </c>
      <c r="D509" s="140">
        <f>D508*0.15</f>
        <v>6</v>
      </c>
      <c r="E509" s="77">
        <v>0.96199999999999997</v>
      </c>
      <c r="F509" s="77">
        <v>0.96599999999999997</v>
      </c>
      <c r="G509" s="77">
        <v>0.97</v>
      </c>
      <c r="H509" s="77">
        <v>0.96799999999999997</v>
      </c>
      <c r="I509" s="77">
        <v>0.93400000000000005</v>
      </c>
      <c r="J509" s="77">
        <v>0.96</v>
      </c>
      <c r="K509" s="77">
        <v>0.93400000000000005</v>
      </c>
      <c r="L509" s="77">
        <v>0.92</v>
      </c>
    </row>
    <row r="510" spans="1:14">
      <c r="A510" s="79" t="s">
        <v>657</v>
      </c>
      <c r="B510" s="140">
        <f>B508*0.4</f>
        <v>7.6000000000000005</v>
      </c>
      <c r="C510" s="140">
        <f>(100-D510)/100</f>
        <v>0.84</v>
      </c>
      <c r="D510" s="140">
        <f>D508*0.4</f>
        <v>16</v>
      </c>
      <c r="E510" s="77">
        <v>0.90500000000000003</v>
      </c>
      <c r="F510" s="77">
        <v>0.91500000000000004</v>
      </c>
      <c r="G510" s="77">
        <v>0.92500000000000004</v>
      </c>
      <c r="H510" s="77">
        <v>0.92</v>
      </c>
      <c r="I510" s="77">
        <v>0.83499999999999996</v>
      </c>
      <c r="J510" s="77">
        <v>0.9</v>
      </c>
      <c r="K510" s="77">
        <v>0.83499999999999996</v>
      </c>
      <c r="L510" s="77">
        <v>0.8</v>
      </c>
    </row>
    <row r="511" spans="1:14">
      <c r="A511" s="79" t="s">
        <v>797</v>
      </c>
      <c r="B511" s="140">
        <f>B508*0.15</f>
        <v>2.85</v>
      </c>
      <c r="C511" s="140">
        <f>(100-D511)/100</f>
        <v>0.94</v>
      </c>
      <c r="D511" s="140">
        <f>D508*0.15</f>
        <v>6</v>
      </c>
      <c r="E511" s="77">
        <v>0.97150000000000003</v>
      </c>
      <c r="F511" s="77">
        <v>0.97450000000000003</v>
      </c>
      <c r="G511" s="77">
        <v>0.97750000000000004</v>
      </c>
      <c r="H511" s="77">
        <v>0.97599999999999998</v>
      </c>
      <c r="I511" s="77">
        <v>0.95050000000000001</v>
      </c>
      <c r="J511" s="77">
        <v>0.97</v>
      </c>
      <c r="K511" s="77">
        <v>0.95050000000000001</v>
      </c>
      <c r="L511" s="77">
        <v>0.94</v>
      </c>
    </row>
    <row r="512" spans="1:14">
      <c r="A512" s="79" t="s">
        <v>659</v>
      </c>
      <c r="B512" s="140">
        <f>B508*0.3</f>
        <v>5.7</v>
      </c>
      <c r="C512" s="140">
        <f>(100-D512)/100</f>
        <v>0.88</v>
      </c>
      <c r="D512" s="140">
        <f>D508*0.3</f>
        <v>12</v>
      </c>
      <c r="E512" s="77">
        <v>0.92399999999999993</v>
      </c>
      <c r="F512" s="77">
        <v>0.93199999999999994</v>
      </c>
      <c r="G512" s="77">
        <v>0.94</v>
      </c>
      <c r="H512" s="77">
        <v>0.93599999999999994</v>
      </c>
      <c r="I512" s="77">
        <v>0.86799999999999999</v>
      </c>
      <c r="J512" s="77">
        <v>0.92</v>
      </c>
      <c r="K512" s="77">
        <v>0.86799999999999999</v>
      </c>
      <c r="L512" s="77">
        <v>0.84</v>
      </c>
    </row>
    <row r="513" spans="1:14">
      <c r="A513" s="55" t="s">
        <v>855</v>
      </c>
      <c r="B513" s="141">
        <v>19</v>
      </c>
      <c r="C513" s="141"/>
      <c r="D513" s="141">
        <v>35</v>
      </c>
      <c r="E513" s="81">
        <f>1 - (E514) * (E515)</f>
        <v>6.5417000000000058E-2</v>
      </c>
      <c r="F513" s="81">
        <f>1 - (F514) * (F515)</f>
        <v>5.8633000000000046E-2</v>
      </c>
      <c r="G513" s="81">
        <f>1 - (G514) * (G515)</f>
        <v>5.182500000000001E-2</v>
      </c>
      <c r="H513" s="81">
        <f>1 - (H514) * (H515)</f>
        <v>5.5232000000000059E-2</v>
      </c>
      <c r="I513" s="82">
        <f>1 - (I514) *(I515)</f>
        <v>0.11223299999999992</v>
      </c>
      <c r="J513" s="82">
        <f>1 - (J514) *(J515)</f>
        <v>6.8800000000000083E-2</v>
      </c>
      <c r="K513" s="82">
        <f>1 - (K514) *(K515)</f>
        <v>0.11223299999999992</v>
      </c>
      <c r="L513" s="82">
        <f>1 - (L514) *(L515)</f>
        <v>0.13519999999999999</v>
      </c>
    </row>
    <row r="514" spans="1:14">
      <c r="A514" s="79" t="s">
        <v>656</v>
      </c>
      <c r="B514" s="140">
        <f>B513*0.15</f>
        <v>2.85</v>
      </c>
      <c r="C514" s="140">
        <f>(100-D514)/100</f>
        <v>0.94750000000000001</v>
      </c>
      <c r="D514" s="140">
        <f>D513*0.15</f>
        <v>5.25</v>
      </c>
      <c r="E514" s="77">
        <v>0.96199999999999997</v>
      </c>
      <c r="F514" s="77">
        <v>0.96599999999999997</v>
      </c>
      <c r="G514" s="77">
        <v>0.97</v>
      </c>
      <c r="H514" s="77">
        <v>0.96799999999999997</v>
      </c>
      <c r="I514" s="77">
        <v>0.93400000000000005</v>
      </c>
      <c r="J514" s="77">
        <v>0.96</v>
      </c>
      <c r="K514" s="77">
        <v>0.93400000000000005</v>
      </c>
      <c r="L514" s="77">
        <v>0.92</v>
      </c>
    </row>
    <row r="515" spans="1:14">
      <c r="A515" s="79" t="s">
        <v>797</v>
      </c>
      <c r="B515" s="140">
        <f>B513*0.15</f>
        <v>2.85</v>
      </c>
      <c r="C515" s="140">
        <v>0.94</v>
      </c>
      <c r="D515" s="140">
        <f>D513*0.4</f>
        <v>14</v>
      </c>
      <c r="E515" s="77">
        <v>0.97150000000000003</v>
      </c>
      <c r="F515" s="77">
        <v>0.97450000000000003</v>
      </c>
      <c r="G515" s="77">
        <v>0.97750000000000004</v>
      </c>
      <c r="H515" s="77">
        <v>0.97599999999999998</v>
      </c>
      <c r="I515" s="77">
        <v>0.95050000000000001</v>
      </c>
      <c r="J515" s="77">
        <v>0.97</v>
      </c>
      <c r="K515" s="77">
        <v>0.95050000000000001</v>
      </c>
      <c r="L515" s="77">
        <v>0.94</v>
      </c>
    </row>
    <row r="516" spans="1:14">
      <c r="A516" s="55" t="s">
        <v>729</v>
      </c>
      <c r="B516" s="141">
        <v>18</v>
      </c>
      <c r="C516" s="141"/>
      <c r="D516" s="141">
        <v>35</v>
      </c>
      <c r="E516" s="81">
        <f t="shared" ref="E516:L516" si="133">1 - (E517) * (E518) * (E519) * (E520)</f>
        <v>0.20790140544000002</v>
      </c>
      <c r="F516" s="81">
        <f t="shared" si="133"/>
        <v>0.18644137983999998</v>
      </c>
      <c r="G516" s="81">
        <f>1 - (G517) * (G518) * (G519) * (G520)</f>
        <v>0.16458186304000011</v>
      </c>
      <c r="H516" s="81">
        <f t="shared" si="133"/>
        <v>0.1755618375000001</v>
      </c>
      <c r="I516" s="82">
        <f t="shared" si="133"/>
        <v>0.27992968750000002</v>
      </c>
      <c r="J516" s="82">
        <f t="shared" si="133"/>
        <v>0.22896640000000001</v>
      </c>
      <c r="K516" s="82">
        <f t="shared" si="133"/>
        <v>0.27992968750000002</v>
      </c>
      <c r="L516" s="82">
        <f t="shared" si="133"/>
        <v>0.35656423374000001</v>
      </c>
    </row>
    <row r="517" spans="1:14">
      <c r="A517" s="79" t="s">
        <v>656</v>
      </c>
      <c r="B517" s="140">
        <f>B516*0.15</f>
        <v>2.6999999999999997</v>
      </c>
      <c r="C517" s="140">
        <f>(100-D517)/100</f>
        <v>0.94750000000000001</v>
      </c>
      <c r="D517" s="140">
        <f>D516*0.15</f>
        <v>5.25</v>
      </c>
      <c r="E517" s="77">
        <v>0.96399999999999997</v>
      </c>
      <c r="F517" s="77">
        <v>0.96799999999999997</v>
      </c>
      <c r="G517" s="77">
        <v>0.97199999999999998</v>
      </c>
      <c r="H517" s="77">
        <v>0.97</v>
      </c>
      <c r="I517" s="77">
        <v>0.95</v>
      </c>
      <c r="J517" s="77">
        <v>0.96</v>
      </c>
      <c r="K517" s="77">
        <v>0.95</v>
      </c>
      <c r="L517" s="77">
        <v>0.93400000000000005</v>
      </c>
    </row>
    <row r="518" spans="1:14">
      <c r="A518" s="79" t="s">
        <v>657</v>
      </c>
      <c r="B518" s="140">
        <f>B516*0.4</f>
        <v>7.2</v>
      </c>
      <c r="C518" s="140">
        <f>(100-D518)/100</f>
        <v>0.86</v>
      </c>
      <c r="D518" s="140">
        <f>D516*0.4</f>
        <v>14</v>
      </c>
      <c r="E518" s="77">
        <v>0.91</v>
      </c>
      <c r="F518" s="77">
        <v>0.92</v>
      </c>
      <c r="G518" s="77">
        <v>0.92999999999999994</v>
      </c>
      <c r="H518" s="77">
        <v>0.92500000000000004</v>
      </c>
      <c r="I518" s="77">
        <v>0.875</v>
      </c>
      <c r="J518" s="77">
        <v>0.9</v>
      </c>
      <c r="K518" s="77">
        <v>0.875</v>
      </c>
      <c r="L518" s="77">
        <v>0.83499999999999996</v>
      </c>
    </row>
    <row r="519" spans="1:14">
      <c r="A519" s="79" t="s">
        <v>797</v>
      </c>
      <c r="B519" s="140">
        <f>B516*0.15</f>
        <v>2.6999999999999997</v>
      </c>
      <c r="C519" s="140">
        <f>(100-D519)/100</f>
        <v>0.94750000000000001</v>
      </c>
      <c r="D519" s="140">
        <f>D516*0.15</f>
        <v>5.25</v>
      </c>
      <c r="E519" s="77">
        <v>0.97299999999999998</v>
      </c>
      <c r="F519" s="77">
        <v>0.97599999999999998</v>
      </c>
      <c r="G519" s="77">
        <v>0.97899999999999998</v>
      </c>
      <c r="H519" s="77">
        <v>0.97750000000000004</v>
      </c>
      <c r="I519" s="77">
        <v>0.96250000000000002</v>
      </c>
      <c r="J519" s="77">
        <v>0.97</v>
      </c>
      <c r="K519" s="77">
        <v>0.96250000000000002</v>
      </c>
      <c r="L519" s="77">
        <v>0.95050000000000001</v>
      </c>
      <c r="N519">
        <v>7</v>
      </c>
    </row>
    <row r="520" spans="1:14">
      <c r="A520" s="79" t="s">
        <v>659</v>
      </c>
      <c r="B520" s="140">
        <f>B516*0.3</f>
        <v>5.3999999999999995</v>
      </c>
      <c r="C520" s="140">
        <f>(100-D520)/100</f>
        <v>0.89500000000000002</v>
      </c>
      <c r="D520" s="140">
        <f>D516*0.3</f>
        <v>10.5</v>
      </c>
      <c r="E520" s="77">
        <v>0.92799999999999994</v>
      </c>
      <c r="F520" s="77">
        <v>0.93599999999999994</v>
      </c>
      <c r="G520" s="77">
        <v>0.94399999999999995</v>
      </c>
      <c r="H520" s="77">
        <v>0.94</v>
      </c>
      <c r="I520" s="77">
        <v>0.9</v>
      </c>
      <c r="J520" s="77">
        <v>0.92</v>
      </c>
      <c r="K520" s="77">
        <v>0.9</v>
      </c>
      <c r="L520" s="77">
        <v>0.86799999999999999</v>
      </c>
      <c r="N520" s="62">
        <f>1-(N519*0.2)/100</f>
        <v>0.98599999999999999</v>
      </c>
    </row>
    <row r="521" spans="1:14">
      <c r="A521" s="55" t="s">
        <v>782</v>
      </c>
      <c r="B521" s="141">
        <v>18</v>
      </c>
      <c r="C521" s="141"/>
      <c r="D521" s="141">
        <v>35</v>
      </c>
      <c r="E521" s="81">
        <f t="shared" ref="E521:L521" si="134">1 - (E522)</f>
        <v>3.6000000000000032E-2</v>
      </c>
      <c r="F521" s="81">
        <f t="shared" si="134"/>
        <v>3.2000000000000028E-2</v>
      </c>
      <c r="G521" s="81">
        <f t="shared" si="134"/>
        <v>2.8000000000000025E-2</v>
      </c>
      <c r="H521" s="81">
        <f t="shared" si="134"/>
        <v>3.0000000000000027E-2</v>
      </c>
      <c r="I521" s="82">
        <f t="shared" si="134"/>
        <v>5.0000000000000044E-2</v>
      </c>
      <c r="J521" s="82">
        <f t="shared" si="134"/>
        <v>4.0000000000000036E-2</v>
      </c>
      <c r="K521" s="82">
        <f t="shared" si="134"/>
        <v>5.0000000000000044E-2</v>
      </c>
      <c r="L521" s="82">
        <f t="shared" si="134"/>
        <v>6.5999999999999948E-2</v>
      </c>
      <c r="N521" s="62">
        <f>1-(N519*0.5)/100</f>
        <v>0.96499999999999997</v>
      </c>
    </row>
    <row r="522" spans="1:14">
      <c r="A522" s="79" t="s">
        <v>656</v>
      </c>
      <c r="B522" s="140">
        <f>B521*0.15</f>
        <v>2.6999999999999997</v>
      </c>
      <c r="C522" s="140">
        <f>(100-D522)/100</f>
        <v>0.94750000000000001</v>
      </c>
      <c r="D522" s="140">
        <f>D521*0.15</f>
        <v>5.25</v>
      </c>
      <c r="E522" s="77">
        <v>0.96399999999999997</v>
      </c>
      <c r="F522" s="77">
        <v>0.96799999999999997</v>
      </c>
      <c r="G522" s="77">
        <v>0.97199999999999998</v>
      </c>
      <c r="H522" s="77">
        <v>0.97</v>
      </c>
      <c r="I522" s="77">
        <v>0.95</v>
      </c>
      <c r="J522" s="77">
        <v>0.96</v>
      </c>
      <c r="K522" s="77">
        <v>0.95</v>
      </c>
      <c r="L522" s="77">
        <v>0.93400000000000005</v>
      </c>
      <c r="N522" s="62">
        <f>1-(N519*0.15)/100</f>
        <v>0.98950000000000005</v>
      </c>
    </row>
    <row r="523" spans="1:14">
      <c r="A523" s="143" t="s">
        <v>730</v>
      </c>
      <c r="B523" s="141">
        <v>18</v>
      </c>
      <c r="C523" s="141"/>
      <c r="D523" s="141">
        <v>35</v>
      </c>
      <c r="E523" s="81">
        <f t="shared" ref="E523:L523" si="135">1 - (E524) * (E525) * (E526) * (E527)</f>
        <v>0.20790140544000002</v>
      </c>
      <c r="F523" s="81">
        <f t="shared" si="135"/>
        <v>0.18644137983999998</v>
      </c>
      <c r="G523" s="81">
        <f>1 - (G524) * (G525) * (G526) * (G527)</f>
        <v>0.16458186304000011</v>
      </c>
      <c r="H523" s="81">
        <f t="shared" si="135"/>
        <v>0.1755618375000001</v>
      </c>
      <c r="I523" s="82">
        <f t="shared" si="135"/>
        <v>0.27992968750000002</v>
      </c>
      <c r="J523" s="82">
        <f t="shared" si="135"/>
        <v>0.35656423374000001</v>
      </c>
      <c r="K523" s="82">
        <f t="shared" si="135"/>
        <v>0.37480633750000003</v>
      </c>
      <c r="L523" s="82">
        <f t="shared" si="135"/>
        <v>0.35656423374000001</v>
      </c>
      <c r="N523" s="62">
        <f>1-(N519*0.4)/100</f>
        <v>0.97199999999999998</v>
      </c>
    </row>
    <row r="524" spans="1:14">
      <c r="A524" s="79" t="s">
        <v>656</v>
      </c>
      <c r="B524" s="140">
        <f>B523*0.15</f>
        <v>2.6999999999999997</v>
      </c>
      <c r="C524" s="140">
        <f>(100-D524)/100</f>
        <v>0.94750000000000001</v>
      </c>
      <c r="D524" s="140">
        <f>D523*0.15</f>
        <v>5.25</v>
      </c>
      <c r="E524" s="77">
        <v>0.96399999999999997</v>
      </c>
      <c r="F524" s="77">
        <v>0.96799999999999997</v>
      </c>
      <c r="G524" s="77">
        <v>0.97199999999999998</v>
      </c>
      <c r="H524" s="77">
        <v>0.97</v>
      </c>
      <c r="I524" s="77">
        <v>0.95</v>
      </c>
      <c r="J524" s="77">
        <v>0.93400000000000005</v>
      </c>
      <c r="K524" s="77">
        <v>0.93</v>
      </c>
      <c r="L524" s="77">
        <v>0.93400000000000005</v>
      </c>
    </row>
    <row r="525" spans="1:14">
      <c r="A525" s="79" t="s">
        <v>657</v>
      </c>
      <c r="B525" s="140">
        <f>B523*0.4</f>
        <v>7.2</v>
      </c>
      <c r="C525" s="140">
        <f>(100-D525)/100</f>
        <v>0.86</v>
      </c>
      <c r="D525" s="140">
        <f>D523*0.4</f>
        <v>14</v>
      </c>
      <c r="E525" s="77">
        <v>0.91</v>
      </c>
      <c r="F525" s="77">
        <v>0.92</v>
      </c>
      <c r="G525" s="77">
        <v>0.92999999999999994</v>
      </c>
      <c r="H525" s="77">
        <v>0.92500000000000004</v>
      </c>
      <c r="I525" s="77">
        <v>0.875</v>
      </c>
      <c r="J525" s="77">
        <v>0.83499999999999996</v>
      </c>
      <c r="K525" s="77">
        <v>0.82499999999999996</v>
      </c>
      <c r="L525" s="77">
        <v>0.83499999999999996</v>
      </c>
    </row>
    <row r="526" spans="1:14">
      <c r="A526" s="79" t="s">
        <v>797</v>
      </c>
      <c r="B526" s="140">
        <f>B523*0.15</f>
        <v>2.6999999999999997</v>
      </c>
      <c r="C526" s="140">
        <f>(100-D526)/100</f>
        <v>0.94750000000000001</v>
      </c>
      <c r="D526" s="140">
        <f>D523*0.15</f>
        <v>5.25</v>
      </c>
      <c r="E526" s="77">
        <v>0.97299999999999998</v>
      </c>
      <c r="F526" s="77">
        <v>0.97599999999999998</v>
      </c>
      <c r="G526" s="77">
        <v>0.97899999999999998</v>
      </c>
      <c r="H526" s="77">
        <v>0.97750000000000004</v>
      </c>
      <c r="I526" s="77">
        <v>0.96250000000000002</v>
      </c>
      <c r="J526" s="77">
        <v>0.95050000000000001</v>
      </c>
      <c r="K526" s="77">
        <v>0.94750000000000001</v>
      </c>
      <c r="L526" s="77">
        <v>0.95050000000000001</v>
      </c>
    </row>
    <row r="527" spans="1:14">
      <c r="A527" s="79" t="s">
        <v>659</v>
      </c>
      <c r="B527" s="140">
        <f>B523*0.3</f>
        <v>5.3999999999999995</v>
      </c>
      <c r="C527" s="140">
        <f>(100-D527)/100</f>
        <v>0.89500000000000002</v>
      </c>
      <c r="D527" s="140">
        <f>D523*0.3</f>
        <v>10.5</v>
      </c>
      <c r="E527" s="77">
        <v>0.92799999999999994</v>
      </c>
      <c r="F527" s="77">
        <v>0.93599999999999994</v>
      </c>
      <c r="G527" s="77">
        <v>0.94399999999999995</v>
      </c>
      <c r="H527" s="77">
        <v>0.94</v>
      </c>
      <c r="I527" s="77">
        <v>0.9</v>
      </c>
      <c r="J527" s="77">
        <v>0.86799999999999999</v>
      </c>
      <c r="K527" s="77">
        <v>0.86</v>
      </c>
      <c r="L527" s="77">
        <v>0.86799999999999999</v>
      </c>
    </row>
    <row r="528" spans="1:14">
      <c r="A528" s="55" t="s">
        <v>731</v>
      </c>
      <c r="B528" s="141">
        <v>16</v>
      </c>
      <c r="C528" s="141"/>
      <c r="D528" s="141">
        <v>33</v>
      </c>
      <c r="E528" s="81">
        <f t="shared" ref="E528:L528" si="136">1 - (E529) * (E530) * (E531) * (E532)</f>
        <v>0.1972210497400001</v>
      </c>
      <c r="F528" s="81">
        <f t="shared" si="136"/>
        <v>0.1755618375000001</v>
      </c>
      <c r="G528" s="81">
        <f>1 - (G529) * (G530) * (G531) * (G532)</f>
        <v>0.15350089534</v>
      </c>
      <c r="H528" s="81">
        <f t="shared" si="136"/>
        <v>0.16458186304000011</v>
      </c>
      <c r="I528" s="82">
        <f t="shared" si="136"/>
        <v>0.35656423374000001</v>
      </c>
      <c r="J528" s="82">
        <f t="shared" si="136"/>
        <v>0.30936446464000011</v>
      </c>
      <c r="K528" s="82">
        <f t="shared" si="136"/>
        <v>0.37480633750000003</v>
      </c>
      <c r="L528" s="82">
        <f t="shared" si="136"/>
        <v>0.30936446464000011</v>
      </c>
    </row>
    <row r="529" spans="1:12">
      <c r="A529" s="79" t="s">
        <v>656</v>
      </c>
      <c r="B529" s="140">
        <f>B528*0.15</f>
        <v>2.4</v>
      </c>
      <c r="C529" s="140">
        <f>(100-D529)/100</f>
        <v>0.95050000000000001</v>
      </c>
      <c r="D529" s="140">
        <f>D528*0.15</f>
        <v>4.95</v>
      </c>
      <c r="E529" s="77">
        <v>0.96599999999999997</v>
      </c>
      <c r="F529" s="77">
        <v>0.97</v>
      </c>
      <c r="G529" s="77">
        <v>0.97399999999999998</v>
      </c>
      <c r="H529" s="77">
        <v>0.97199999999999998</v>
      </c>
      <c r="I529" s="77">
        <v>0.93400000000000005</v>
      </c>
      <c r="J529" s="77">
        <v>0.94399999999999995</v>
      </c>
      <c r="K529" s="77">
        <v>0.93</v>
      </c>
      <c r="L529" s="77">
        <v>0.94399999999999995</v>
      </c>
    </row>
    <row r="530" spans="1:12">
      <c r="A530" s="79" t="s">
        <v>657</v>
      </c>
      <c r="B530" s="140">
        <f>B528*0.4</f>
        <v>6.4</v>
      </c>
      <c r="C530" s="140">
        <f>(100-D530)/100</f>
        <v>0.86799999999999999</v>
      </c>
      <c r="D530" s="140">
        <f>D528*0.4</f>
        <v>13.200000000000001</v>
      </c>
      <c r="E530" s="77">
        <v>0.91500000000000004</v>
      </c>
      <c r="F530" s="77">
        <v>0.92500000000000004</v>
      </c>
      <c r="G530" s="77">
        <v>0.93500000000000005</v>
      </c>
      <c r="H530" s="77">
        <v>0.92999999999999994</v>
      </c>
      <c r="I530" s="77">
        <v>0.83499999999999996</v>
      </c>
      <c r="J530" s="77">
        <v>0.86</v>
      </c>
      <c r="K530" s="77">
        <v>0.82499999999999996</v>
      </c>
      <c r="L530" s="77">
        <v>0.86</v>
      </c>
    </row>
    <row r="531" spans="1:12">
      <c r="A531" s="79" t="s">
        <v>797</v>
      </c>
      <c r="B531" s="140">
        <f>B528*0.15</f>
        <v>2.4</v>
      </c>
      <c r="C531" s="140">
        <f>(100-D531)/100</f>
        <v>0.95050000000000001</v>
      </c>
      <c r="D531" s="140">
        <f>D528*0.15</f>
        <v>4.95</v>
      </c>
      <c r="E531" s="77">
        <v>0.97450000000000003</v>
      </c>
      <c r="F531" s="77">
        <v>0.97750000000000004</v>
      </c>
      <c r="G531" s="77">
        <v>0.98050000000000004</v>
      </c>
      <c r="H531" s="77">
        <v>0.97899999999999998</v>
      </c>
      <c r="I531" s="77">
        <v>0.95050000000000001</v>
      </c>
      <c r="J531" s="77">
        <v>0.95799999999999996</v>
      </c>
      <c r="K531" s="77">
        <v>0.94750000000000001</v>
      </c>
      <c r="L531" s="77">
        <v>0.95799999999999996</v>
      </c>
    </row>
    <row r="532" spans="1:12">
      <c r="A532" s="79" t="s">
        <v>659</v>
      </c>
      <c r="B532" s="140">
        <f>B528*0.3</f>
        <v>4.8</v>
      </c>
      <c r="C532" s="140">
        <f>(100-D532)/100</f>
        <v>0.90099999999999991</v>
      </c>
      <c r="D532" s="140">
        <f>D528*0.3</f>
        <v>9.9</v>
      </c>
      <c r="E532" s="77">
        <v>0.93199999999999994</v>
      </c>
      <c r="F532" s="77">
        <v>0.94</v>
      </c>
      <c r="G532" s="77">
        <v>0.94799999999999995</v>
      </c>
      <c r="H532" s="77">
        <v>0.94399999999999995</v>
      </c>
      <c r="I532" s="77">
        <v>0.86799999999999999</v>
      </c>
      <c r="J532" s="77">
        <v>0.88800000000000001</v>
      </c>
      <c r="K532" s="77">
        <v>0.86</v>
      </c>
      <c r="L532" s="77">
        <v>0.88800000000000001</v>
      </c>
    </row>
    <row r="533" spans="1:12">
      <c r="A533" s="55" t="s">
        <v>732</v>
      </c>
      <c r="B533" s="141">
        <v>16</v>
      </c>
      <c r="C533" s="141"/>
      <c r="D533" s="141">
        <v>33</v>
      </c>
      <c r="E533" s="81">
        <f t="shared" ref="E533:L533" si="137">1 - (E534) * (E535) * (E536) * (E537)</f>
        <v>0.1972210497400001</v>
      </c>
      <c r="F533" s="81">
        <f t="shared" si="137"/>
        <v>0.1755618375000001</v>
      </c>
      <c r="G533" s="81">
        <f>1 - (G534) * (G535) * (G536) * (G537)</f>
        <v>0.15350089534</v>
      </c>
      <c r="H533" s="81">
        <f t="shared" si="137"/>
        <v>0.16458186304000011</v>
      </c>
      <c r="I533" s="82">
        <f t="shared" si="137"/>
        <v>0.27992968750000002</v>
      </c>
      <c r="J533" s="82">
        <f t="shared" si="137"/>
        <v>0.30936446464000011</v>
      </c>
      <c r="K533" s="82">
        <f t="shared" si="137"/>
        <v>0.22896640000000001</v>
      </c>
      <c r="L533" s="82">
        <f t="shared" si="137"/>
        <v>0.27992968750000002</v>
      </c>
    </row>
    <row r="534" spans="1:12">
      <c r="A534" s="79" t="s">
        <v>656</v>
      </c>
      <c r="B534" s="140">
        <f>B533*0.15</f>
        <v>2.4</v>
      </c>
      <c r="C534" s="140">
        <f>(100-D534)/100</f>
        <v>0.95050000000000001</v>
      </c>
      <c r="D534" s="140">
        <f>D533*0.15</f>
        <v>4.95</v>
      </c>
      <c r="E534" s="77">
        <v>0.96599999999999997</v>
      </c>
      <c r="F534" s="77">
        <v>0.97</v>
      </c>
      <c r="G534" s="77">
        <v>0.97399999999999998</v>
      </c>
      <c r="H534" s="77">
        <v>0.97199999999999998</v>
      </c>
      <c r="I534" s="77">
        <v>0.95</v>
      </c>
      <c r="J534" s="77">
        <v>0.94399999999999995</v>
      </c>
      <c r="K534" s="77">
        <v>0.96</v>
      </c>
      <c r="L534" s="77">
        <v>0.95</v>
      </c>
    </row>
    <row r="535" spans="1:12">
      <c r="A535" s="79" t="s">
        <v>657</v>
      </c>
      <c r="B535" s="140">
        <f>B533*0.4</f>
        <v>6.4</v>
      </c>
      <c r="C535" s="140">
        <f>(100-D535)/100</f>
        <v>0.86799999999999999</v>
      </c>
      <c r="D535" s="140">
        <f>D533*0.4</f>
        <v>13.200000000000001</v>
      </c>
      <c r="E535" s="77">
        <v>0.91500000000000004</v>
      </c>
      <c r="F535" s="77">
        <v>0.92500000000000004</v>
      </c>
      <c r="G535" s="77">
        <v>0.93500000000000005</v>
      </c>
      <c r="H535" s="77">
        <v>0.92999999999999994</v>
      </c>
      <c r="I535" s="77">
        <v>0.875</v>
      </c>
      <c r="J535" s="77">
        <v>0.86</v>
      </c>
      <c r="K535" s="77">
        <v>0.9</v>
      </c>
      <c r="L535" s="77">
        <v>0.875</v>
      </c>
    </row>
    <row r="536" spans="1:12">
      <c r="A536" s="79" t="s">
        <v>797</v>
      </c>
      <c r="B536" s="140">
        <f>B533*0.15</f>
        <v>2.4</v>
      </c>
      <c r="C536" s="140">
        <f>(100-D536)/100</f>
        <v>0.95050000000000001</v>
      </c>
      <c r="D536" s="140">
        <f>D533*0.15</f>
        <v>4.95</v>
      </c>
      <c r="E536" s="77">
        <v>0.97450000000000003</v>
      </c>
      <c r="F536" s="77">
        <v>0.97750000000000004</v>
      </c>
      <c r="G536" s="77">
        <v>0.98050000000000004</v>
      </c>
      <c r="H536" s="77">
        <v>0.97899999999999998</v>
      </c>
      <c r="I536" s="77">
        <v>0.96250000000000002</v>
      </c>
      <c r="J536" s="77">
        <v>0.95799999999999996</v>
      </c>
      <c r="K536" s="77">
        <v>0.97</v>
      </c>
      <c r="L536" s="77">
        <v>0.96250000000000002</v>
      </c>
    </row>
    <row r="537" spans="1:12">
      <c r="A537" s="79" t="s">
        <v>659</v>
      </c>
      <c r="B537" s="140">
        <f>B533*0.3</f>
        <v>4.8</v>
      </c>
      <c r="C537" s="140">
        <f>(100-D537)/100</f>
        <v>0.90099999999999991</v>
      </c>
      <c r="D537" s="140">
        <f>D533*0.3</f>
        <v>9.9</v>
      </c>
      <c r="E537" s="77">
        <v>0.93199999999999994</v>
      </c>
      <c r="F537" s="77">
        <v>0.94</v>
      </c>
      <c r="G537" s="77">
        <v>0.94799999999999995</v>
      </c>
      <c r="H537" s="77">
        <v>0.94399999999999995</v>
      </c>
      <c r="I537" s="77">
        <v>0.9</v>
      </c>
      <c r="J537" s="77">
        <v>0.88800000000000001</v>
      </c>
      <c r="K537" s="77">
        <v>0.92</v>
      </c>
      <c r="L537" s="77">
        <v>0.9</v>
      </c>
    </row>
    <row r="538" spans="1:12">
      <c r="A538" s="143" t="s">
        <v>733</v>
      </c>
      <c r="B538" s="141">
        <v>16</v>
      </c>
      <c r="C538" s="141"/>
      <c r="D538" s="141">
        <v>32</v>
      </c>
      <c r="E538" s="81">
        <f t="shared" ref="E538:L538" si="138">1 - (E539) * (E540) * (E541) * (E542)</f>
        <v>0.1972210497400001</v>
      </c>
      <c r="F538" s="81">
        <f t="shared" si="138"/>
        <v>0.1755618375000001</v>
      </c>
      <c r="G538" s="81">
        <f>1 - (G539) * (G540) * (G541) * (G542)</f>
        <v>0.15350089534</v>
      </c>
      <c r="H538" s="81">
        <f t="shared" si="138"/>
        <v>0.16458186304000011</v>
      </c>
      <c r="I538" s="82">
        <f t="shared" si="138"/>
        <v>0.41885439999999996</v>
      </c>
      <c r="J538" s="82">
        <f t="shared" si="138"/>
        <v>0.37480633750000003</v>
      </c>
      <c r="K538" s="82">
        <f t="shared" si="138"/>
        <v>0.35656423374000001</v>
      </c>
      <c r="L538" s="82">
        <f t="shared" si="138"/>
        <v>0.37480633750000003</v>
      </c>
    </row>
    <row r="539" spans="1:12">
      <c r="A539" s="79" t="s">
        <v>656</v>
      </c>
      <c r="B539" s="140">
        <f>B538*0.15</f>
        <v>2.4</v>
      </c>
      <c r="C539" s="140">
        <f>(100-D539)/100</f>
        <v>0.95200000000000007</v>
      </c>
      <c r="D539" s="140">
        <f>D538*0.15</f>
        <v>4.8</v>
      </c>
      <c r="E539" s="77">
        <v>0.96599999999999997</v>
      </c>
      <c r="F539" s="77">
        <v>0.97</v>
      </c>
      <c r="G539" s="77">
        <v>0.97399999999999998</v>
      </c>
      <c r="H539" s="77">
        <v>0.97199999999999998</v>
      </c>
      <c r="I539" s="77">
        <v>0.92</v>
      </c>
      <c r="J539" s="77">
        <v>0.93</v>
      </c>
      <c r="K539" s="77">
        <v>0.93400000000000005</v>
      </c>
      <c r="L539" s="77">
        <v>0.93</v>
      </c>
    </row>
    <row r="540" spans="1:12">
      <c r="A540" s="79" t="s">
        <v>657</v>
      </c>
      <c r="B540" s="140">
        <f>B538*0.4</f>
        <v>6.4</v>
      </c>
      <c r="C540" s="140">
        <f>(100-D540)/100</f>
        <v>0.872</v>
      </c>
      <c r="D540" s="140">
        <f>D538*0.4</f>
        <v>12.8</v>
      </c>
      <c r="E540" s="77">
        <v>0.91500000000000004</v>
      </c>
      <c r="F540" s="77">
        <v>0.92500000000000004</v>
      </c>
      <c r="G540" s="77">
        <v>0.93500000000000005</v>
      </c>
      <c r="H540" s="77">
        <v>0.92999999999999994</v>
      </c>
      <c r="I540" s="77">
        <v>0.8</v>
      </c>
      <c r="J540" s="77">
        <v>0.82499999999999996</v>
      </c>
      <c r="K540" s="77">
        <v>0.83499999999999996</v>
      </c>
      <c r="L540" s="77">
        <v>0.82499999999999996</v>
      </c>
    </row>
    <row r="541" spans="1:12">
      <c r="A541" s="79" t="s">
        <v>797</v>
      </c>
      <c r="B541" s="140">
        <f>B538*0.15</f>
        <v>2.4</v>
      </c>
      <c r="C541" s="140">
        <f>(100-D541)/100</f>
        <v>0.95200000000000007</v>
      </c>
      <c r="D541" s="140">
        <f>D538*0.15</f>
        <v>4.8</v>
      </c>
      <c r="E541" s="77">
        <v>0.97450000000000003</v>
      </c>
      <c r="F541" s="77">
        <v>0.97750000000000004</v>
      </c>
      <c r="G541" s="77">
        <v>0.98050000000000004</v>
      </c>
      <c r="H541" s="77">
        <v>0.97899999999999998</v>
      </c>
      <c r="I541" s="77">
        <v>0.94</v>
      </c>
      <c r="J541" s="77">
        <v>0.94750000000000001</v>
      </c>
      <c r="K541" s="77">
        <v>0.95050000000000001</v>
      </c>
      <c r="L541" s="77">
        <v>0.94750000000000001</v>
      </c>
    </row>
    <row r="542" spans="1:12">
      <c r="A542" s="79" t="s">
        <v>659</v>
      </c>
      <c r="B542" s="140">
        <f>B538*0.3</f>
        <v>4.8</v>
      </c>
      <c r="C542" s="140">
        <f>(100-D542)/100</f>
        <v>0.90400000000000003</v>
      </c>
      <c r="D542" s="140">
        <f>D538*0.3</f>
        <v>9.6</v>
      </c>
      <c r="E542" s="77">
        <v>0.93199999999999994</v>
      </c>
      <c r="F542" s="77">
        <v>0.94</v>
      </c>
      <c r="G542" s="77">
        <v>0.94799999999999995</v>
      </c>
      <c r="H542" s="77">
        <v>0.94399999999999995</v>
      </c>
      <c r="I542" s="77">
        <v>0.84</v>
      </c>
      <c r="J542" s="77">
        <v>0.86</v>
      </c>
      <c r="K542" s="77">
        <v>0.86799999999999999</v>
      </c>
      <c r="L542" s="77">
        <v>0.86</v>
      </c>
    </row>
    <row r="543" spans="1:12">
      <c r="A543" s="55" t="s">
        <v>734</v>
      </c>
      <c r="B543" s="141">
        <v>16</v>
      </c>
      <c r="C543" s="141"/>
      <c r="D543" s="141">
        <v>30</v>
      </c>
      <c r="E543" s="81">
        <f t="shared" ref="E543:L543" si="139">1 - (E544) * (E545) * (E546) * (E547)</f>
        <v>0.1972210497400001</v>
      </c>
      <c r="F543" s="81">
        <f t="shared" si="139"/>
        <v>0.1755618375000001</v>
      </c>
      <c r="G543" s="81">
        <f>1 - (G544) * (G545) * (G546) * (G547)</f>
        <v>0.15350089534</v>
      </c>
      <c r="H543" s="81">
        <f t="shared" si="139"/>
        <v>0.16458186304000011</v>
      </c>
      <c r="I543" s="82">
        <f t="shared" si="139"/>
        <v>0.30936446464000011</v>
      </c>
      <c r="J543" s="82">
        <f t="shared" si="139"/>
        <v>0.37480633750000003</v>
      </c>
      <c r="K543" s="82">
        <f t="shared" si="139"/>
        <v>0.30936446464000011</v>
      </c>
      <c r="L543" s="82">
        <f t="shared" si="139"/>
        <v>0.41885439999999996</v>
      </c>
    </row>
    <row r="544" spans="1:12">
      <c r="A544" s="79" t="s">
        <v>656</v>
      </c>
      <c r="B544" s="140">
        <f>B543*0.15</f>
        <v>2.4</v>
      </c>
      <c r="C544" s="140">
        <f>(100-D544)/100</f>
        <v>0.95499999999999996</v>
      </c>
      <c r="D544" s="140">
        <f>D543*0.15</f>
        <v>4.5</v>
      </c>
      <c r="E544" s="77">
        <v>0.96599999999999997</v>
      </c>
      <c r="F544" s="77">
        <v>0.97</v>
      </c>
      <c r="G544" s="77">
        <v>0.97399999999999998</v>
      </c>
      <c r="H544" s="77">
        <v>0.97199999999999998</v>
      </c>
      <c r="I544" s="77">
        <v>0.94399999999999995</v>
      </c>
      <c r="J544" s="77">
        <v>0.93</v>
      </c>
      <c r="K544" s="77">
        <v>0.94399999999999995</v>
      </c>
      <c r="L544" s="77">
        <v>0.92</v>
      </c>
    </row>
    <row r="545" spans="1:12">
      <c r="A545" s="79" t="s">
        <v>657</v>
      </c>
      <c r="B545" s="140">
        <f>B543*0.4</f>
        <v>6.4</v>
      </c>
      <c r="C545" s="140">
        <f>(100-D545)/100</f>
        <v>0.88</v>
      </c>
      <c r="D545" s="140">
        <f>D543*0.4</f>
        <v>12</v>
      </c>
      <c r="E545" s="77">
        <v>0.91500000000000004</v>
      </c>
      <c r="F545" s="77">
        <v>0.92500000000000004</v>
      </c>
      <c r="G545" s="77">
        <v>0.93500000000000005</v>
      </c>
      <c r="H545" s="77">
        <v>0.92999999999999994</v>
      </c>
      <c r="I545" s="77">
        <v>0.86</v>
      </c>
      <c r="J545" s="77">
        <v>0.82499999999999996</v>
      </c>
      <c r="K545" s="77">
        <v>0.86</v>
      </c>
      <c r="L545" s="77">
        <v>0.8</v>
      </c>
    </row>
    <row r="546" spans="1:12">
      <c r="A546" s="79" t="s">
        <v>797</v>
      </c>
      <c r="B546" s="140">
        <f>B543*0.15</f>
        <v>2.4</v>
      </c>
      <c r="C546" s="140">
        <f>(100-D546)/100</f>
        <v>0.95499999999999996</v>
      </c>
      <c r="D546" s="140">
        <f>D543*0.15</f>
        <v>4.5</v>
      </c>
      <c r="E546" s="77">
        <v>0.97450000000000003</v>
      </c>
      <c r="F546" s="77">
        <v>0.97750000000000004</v>
      </c>
      <c r="G546" s="77">
        <v>0.98050000000000004</v>
      </c>
      <c r="H546" s="77">
        <v>0.97899999999999998</v>
      </c>
      <c r="I546" s="77">
        <v>0.95799999999999996</v>
      </c>
      <c r="J546" s="77">
        <v>0.94750000000000001</v>
      </c>
      <c r="K546" s="77">
        <v>0.95799999999999996</v>
      </c>
      <c r="L546" s="77">
        <v>0.94</v>
      </c>
    </row>
    <row r="547" spans="1:12">
      <c r="A547" s="79" t="s">
        <v>659</v>
      </c>
      <c r="B547" s="140">
        <f>B543*0.3</f>
        <v>4.8</v>
      </c>
      <c r="C547" s="140">
        <f>(100-D547)/100</f>
        <v>0.91</v>
      </c>
      <c r="D547" s="140">
        <f>D543*0.3</f>
        <v>9</v>
      </c>
      <c r="E547" s="77">
        <v>0.93199999999999994</v>
      </c>
      <c r="F547" s="77">
        <v>0.94</v>
      </c>
      <c r="G547" s="77">
        <v>0.94799999999999995</v>
      </c>
      <c r="H547" s="77">
        <v>0.94399999999999995</v>
      </c>
      <c r="I547" s="77">
        <v>0.88800000000000001</v>
      </c>
      <c r="J547" s="77">
        <v>0.86</v>
      </c>
      <c r="K547" s="77">
        <v>0.88800000000000001</v>
      </c>
      <c r="L547" s="77">
        <v>0.84</v>
      </c>
    </row>
    <row r="548" spans="1:12">
      <c r="A548" s="55" t="s">
        <v>735</v>
      </c>
      <c r="B548" s="141">
        <v>16</v>
      </c>
      <c r="C548" s="141"/>
      <c r="D548" s="141">
        <v>30</v>
      </c>
      <c r="E548" s="81">
        <f t="shared" ref="E548:L548" si="140">1 - (E549) * (E550) * (E551) * (E552)</f>
        <v>0.1972210497400001</v>
      </c>
      <c r="F548" s="81">
        <f t="shared" si="140"/>
        <v>0.1755618375000001</v>
      </c>
      <c r="G548" s="81">
        <f>1 - (G549) * (G550) * (G551) * (G552)</f>
        <v>0.15350089534</v>
      </c>
      <c r="H548" s="81">
        <f t="shared" si="140"/>
        <v>0.16458186304000011</v>
      </c>
      <c r="I548" s="82">
        <f t="shared" si="140"/>
        <v>0.27992968750000002</v>
      </c>
      <c r="J548" s="82">
        <f t="shared" si="140"/>
        <v>0.27992968750000002</v>
      </c>
      <c r="K548" s="82">
        <f t="shared" si="140"/>
        <v>0.22896640000000001</v>
      </c>
      <c r="L548" s="82">
        <f t="shared" si="140"/>
        <v>0.27992968750000002</v>
      </c>
    </row>
    <row r="549" spans="1:12">
      <c r="A549" s="79" t="s">
        <v>656</v>
      </c>
      <c r="B549" s="140">
        <f>B548*0.15</f>
        <v>2.4</v>
      </c>
      <c r="C549" s="140">
        <f>(100-D549)/100</f>
        <v>0.95499999999999996</v>
      </c>
      <c r="D549" s="140">
        <f>D548*0.15</f>
        <v>4.5</v>
      </c>
      <c r="E549" s="77">
        <v>0.96599999999999997</v>
      </c>
      <c r="F549" s="77">
        <v>0.97</v>
      </c>
      <c r="G549" s="77">
        <v>0.97399999999999998</v>
      </c>
      <c r="H549" s="77">
        <v>0.97199999999999998</v>
      </c>
      <c r="I549" s="77">
        <v>0.95</v>
      </c>
      <c r="J549" s="77">
        <v>0.95</v>
      </c>
      <c r="K549" s="77">
        <v>0.96</v>
      </c>
      <c r="L549" s="77">
        <v>0.95</v>
      </c>
    </row>
    <row r="550" spans="1:12">
      <c r="A550" s="79" t="s">
        <v>657</v>
      </c>
      <c r="B550" s="140">
        <f>B548*0.4</f>
        <v>6.4</v>
      </c>
      <c r="C550" s="140">
        <f>(100-D550)/100</f>
        <v>0.88</v>
      </c>
      <c r="D550" s="140">
        <f>D548*0.4</f>
        <v>12</v>
      </c>
      <c r="E550" s="77">
        <v>0.91500000000000004</v>
      </c>
      <c r="F550" s="77">
        <v>0.92500000000000004</v>
      </c>
      <c r="G550" s="77">
        <v>0.93500000000000005</v>
      </c>
      <c r="H550" s="77">
        <v>0.92999999999999994</v>
      </c>
      <c r="I550" s="77">
        <v>0.875</v>
      </c>
      <c r="J550" s="77">
        <v>0.875</v>
      </c>
      <c r="K550" s="77">
        <v>0.9</v>
      </c>
      <c r="L550" s="77">
        <v>0.875</v>
      </c>
    </row>
    <row r="551" spans="1:12">
      <c r="A551" s="79" t="s">
        <v>797</v>
      </c>
      <c r="B551" s="140">
        <f>B548*0.15</f>
        <v>2.4</v>
      </c>
      <c r="C551" s="140">
        <f>(100-D551)/100</f>
        <v>0.95499999999999996</v>
      </c>
      <c r="D551" s="140">
        <f>D548*0.15</f>
        <v>4.5</v>
      </c>
      <c r="E551" s="77">
        <v>0.97450000000000003</v>
      </c>
      <c r="F551" s="77">
        <v>0.97750000000000004</v>
      </c>
      <c r="G551" s="77">
        <v>0.98050000000000004</v>
      </c>
      <c r="H551" s="77">
        <v>0.97899999999999998</v>
      </c>
      <c r="I551" s="77">
        <v>0.96250000000000002</v>
      </c>
      <c r="J551" s="77">
        <v>0.96250000000000002</v>
      </c>
      <c r="K551" s="77">
        <v>0.97</v>
      </c>
      <c r="L551" s="77">
        <v>0.96250000000000002</v>
      </c>
    </row>
    <row r="552" spans="1:12">
      <c r="A552" s="79" t="s">
        <v>659</v>
      </c>
      <c r="B552" s="140">
        <f>B548*0.3</f>
        <v>4.8</v>
      </c>
      <c r="C552" s="140">
        <f>(100-D552)/100</f>
        <v>0.91</v>
      </c>
      <c r="D552" s="140">
        <f>D548*0.3</f>
        <v>9</v>
      </c>
      <c r="E552" s="77">
        <v>0.93199999999999994</v>
      </c>
      <c r="F552" s="77">
        <v>0.94</v>
      </c>
      <c r="G552" s="77">
        <v>0.94799999999999995</v>
      </c>
      <c r="H552" s="77">
        <v>0.94399999999999995</v>
      </c>
      <c r="I552" s="77">
        <v>0.9</v>
      </c>
      <c r="J552" s="77">
        <v>0.9</v>
      </c>
      <c r="K552" s="77">
        <v>0.92</v>
      </c>
      <c r="L552" s="77">
        <v>0.9</v>
      </c>
    </row>
    <row r="553" spans="1:12">
      <c r="A553" s="143" t="s">
        <v>736</v>
      </c>
      <c r="B553" s="141">
        <v>16</v>
      </c>
      <c r="C553" s="141"/>
      <c r="D553" s="141">
        <v>30</v>
      </c>
      <c r="E553" s="81">
        <f t="shared" ref="E553:K553" si="141">1 - (E554) * (E555) * (E556) * (E557)</f>
        <v>0.1972210497400001</v>
      </c>
      <c r="F553" s="81">
        <f t="shared" si="141"/>
        <v>0.1755618375000001</v>
      </c>
      <c r="G553" s="81">
        <f>1 - (G554) * (G555) * (G556) * (G557)</f>
        <v>0.15350089534</v>
      </c>
      <c r="H553" s="81">
        <f t="shared" si="141"/>
        <v>0.16458186304000011</v>
      </c>
      <c r="I553" s="82">
        <f t="shared" si="141"/>
        <v>0.27992968750000002</v>
      </c>
      <c r="J553" s="82">
        <f t="shared" si="141"/>
        <v>0.30936446464000011</v>
      </c>
      <c r="K553" s="82">
        <f t="shared" si="141"/>
        <v>0.27992968750000002</v>
      </c>
      <c r="L553" s="82">
        <f>1 - (L554) * (L555) * (L556) * (L557)</f>
        <v>0.37480633750000003</v>
      </c>
    </row>
    <row r="554" spans="1:12">
      <c r="A554" s="79" t="s">
        <v>656</v>
      </c>
      <c r="B554" s="140">
        <f>B553*0.15</f>
        <v>2.4</v>
      </c>
      <c r="C554" s="140">
        <f>(100-D554)/100</f>
        <v>0.95499999999999996</v>
      </c>
      <c r="D554" s="140">
        <f>D553*0.15</f>
        <v>4.5</v>
      </c>
      <c r="E554" s="77">
        <v>0.96599999999999997</v>
      </c>
      <c r="F554" s="77">
        <v>0.97</v>
      </c>
      <c r="G554" s="77">
        <v>0.97399999999999998</v>
      </c>
      <c r="H554" s="77">
        <v>0.97199999999999998</v>
      </c>
      <c r="I554" s="77">
        <v>0.95</v>
      </c>
      <c r="J554" s="77">
        <v>0.94399999999999995</v>
      </c>
      <c r="K554" s="77">
        <v>0.95</v>
      </c>
      <c r="L554" s="77">
        <v>0.93</v>
      </c>
    </row>
    <row r="555" spans="1:12">
      <c r="A555" s="79" t="s">
        <v>657</v>
      </c>
      <c r="B555" s="140">
        <f>B553*0.4</f>
        <v>6.4</v>
      </c>
      <c r="C555" s="140">
        <f>(100-D555)/100</f>
        <v>0.88</v>
      </c>
      <c r="D555" s="140">
        <f>D553*0.4</f>
        <v>12</v>
      </c>
      <c r="E555" s="77">
        <v>0.91500000000000004</v>
      </c>
      <c r="F555" s="77">
        <v>0.92500000000000004</v>
      </c>
      <c r="G555" s="77">
        <v>0.93500000000000005</v>
      </c>
      <c r="H555" s="77">
        <v>0.92999999999999994</v>
      </c>
      <c r="I555" s="77">
        <v>0.875</v>
      </c>
      <c r="J555" s="77">
        <v>0.86</v>
      </c>
      <c r="K555" s="77">
        <v>0.875</v>
      </c>
      <c r="L555" s="77">
        <v>0.82499999999999996</v>
      </c>
    </row>
    <row r="556" spans="1:12">
      <c r="A556" s="79" t="s">
        <v>797</v>
      </c>
      <c r="B556" s="140">
        <f>B553*0.15</f>
        <v>2.4</v>
      </c>
      <c r="C556" s="140">
        <f>(100-D556)/100</f>
        <v>0.95499999999999996</v>
      </c>
      <c r="D556" s="140">
        <f>D553*0.15</f>
        <v>4.5</v>
      </c>
      <c r="E556" s="77">
        <v>0.97450000000000003</v>
      </c>
      <c r="F556" s="77">
        <v>0.97750000000000004</v>
      </c>
      <c r="G556" s="77">
        <v>0.98050000000000004</v>
      </c>
      <c r="H556" s="77">
        <v>0.97899999999999998</v>
      </c>
      <c r="I556" s="77">
        <v>0.96250000000000002</v>
      </c>
      <c r="J556" s="77">
        <v>0.95799999999999996</v>
      </c>
      <c r="K556" s="77">
        <v>0.96250000000000002</v>
      </c>
      <c r="L556" s="77">
        <v>0.94750000000000001</v>
      </c>
    </row>
    <row r="557" spans="1:12">
      <c r="A557" s="79" t="s">
        <v>659</v>
      </c>
      <c r="B557" s="140">
        <f>B553*0.3</f>
        <v>4.8</v>
      </c>
      <c r="C557" s="140">
        <f>(100-D557)/100</f>
        <v>0.91</v>
      </c>
      <c r="D557" s="140">
        <f>D553*0.3</f>
        <v>9</v>
      </c>
      <c r="E557" s="77">
        <v>0.93199999999999994</v>
      </c>
      <c r="F557" s="77">
        <v>0.94</v>
      </c>
      <c r="G557" s="77">
        <v>0.94799999999999995</v>
      </c>
      <c r="H557" s="77">
        <v>0.94399999999999995</v>
      </c>
      <c r="I557" s="77">
        <v>0.9</v>
      </c>
      <c r="J557" s="77">
        <v>0.88800000000000001</v>
      </c>
      <c r="K557" s="77">
        <v>0.9</v>
      </c>
      <c r="L557" s="77">
        <v>0.86</v>
      </c>
    </row>
    <row r="558" spans="1:12">
      <c r="A558" s="55" t="s">
        <v>737</v>
      </c>
      <c r="B558" s="141">
        <v>15</v>
      </c>
      <c r="C558" s="141"/>
      <c r="D558" s="141">
        <v>30</v>
      </c>
      <c r="E558" s="81">
        <f t="shared" ref="E558:L558" si="142">1 - (E559) * (E560) * (E561) * (E562)</f>
        <v>0.18644137983999998</v>
      </c>
      <c r="F558" s="81">
        <f t="shared" si="142"/>
        <v>0.16458186304000011</v>
      </c>
      <c r="G558" s="81">
        <f>1 - (G559) * (G560) * (G561) * (G562)</f>
        <v>0.14231837184000007</v>
      </c>
      <c r="H558" s="81">
        <f t="shared" si="142"/>
        <v>0.15350089534</v>
      </c>
      <c r="I558" s="82">
        <f t="shared" si="142"/>
        <v>0.37480633750000003</v>
      </c>
      <c r="J558" s="82">
        <f t="shared" si="142"/>
        <v>0.30936446464000011</v>
      </c>
      <c r="K558" s="82">
        <f t="shared" si="142"/>
        <v>0.27992968750000002</v>
      </c>
      <c r="L558" s="82">
        <f t="shared" si="142"/>
        <v>0.35656423374000001</v>
      </c>
    </row>
    <row r="559" spans="1:12">
      <c r="A559" s="79" t="s">
        <v>656</v>
      </c>
      <c r="B559" s="140">
        <f>B558*0.15</f>
        <v>2.25</v>
      </c>
      <c r="C559" s="140">
        <f>(100-D559)/100</f>
        <v>0.95499999999999996</v>
      </c>
      <c r="D559" s="140">
        <f>D558*0.15</f>
        <v>4.5</v>
      </c>
      <c r="E559" s="77">
        <v>0.96799999999999997</v>
      </c>
      <c r="F559" s="77">
        <v>0.97199999999999998</v>
      </c>
      <c r="G559" s="77">
        <v>0.97599999999999998</v>
      </c>
      <c r="H559" s="77">
        <v>0.97399999999999998</v>
      </c>
      <c r="I559" s="77">
        <v>0.93</v>
      </c>
      <c r="J559" s="77">
        <v>0.94399999999999995</v>
      </c>
      <c r="K559" s="77">
        <v>0.95</v>
      </c>
      <c r="L559" s="77">
        <v>0.93400000000000005</v>
      </c>
    </row>
    <row r="560" spans="1:12">
      <c r="A560" s="79" t="s">
        <v>657</v>
      </c>
      <c r="B560" s="140">
        <f>B558*0.4</f>
        <v>6</v>
      </c>
      <c r="C560" s="140">
        <f>(100-D560)/100</f>
        <v>0.88</v>
      </c>
      <c r="D560" s="140">
        <f>D558*0.4</f>
        <v>12</v>
      </c>
      <c r="E560" s="77">
        <v>0.92</v>
      </c>
      <c r="F560" s="77">
        <v>0.92999999999999994</v>
      </c>
      <c r="G560" s="77">
        <v>0.94</v>
      </c>
      <c r="H560" s="77">
        <v>0.93500000000000005</v>
      </c>
      <c r="I560" s="77">
        <v>0.82499999999999996</v>
      </c>
      <c r="J560" s="77">
        <v>0.86</v>
      </c>
      <c r="K560" s="77">
        <v>0.875</v>
      </c>
      <c r="L560" s="77">
        <v>0.83499999999999996</v>
      </c>
    </row>
    <row r="561" spans="1:12">
      <c r="A561" s="79" t="s">
        <v>797</v>
      </c>
      <c r="B561" s="140">
        <f>B558*0.15</f>
        <v>2.25</v>
      </c>
      <c r="C561" s="140">
        <f>(100-D561)/100</f>
        <v>0.95499999999999996</v>
      </c>
      <c r="D561" s="140">
        <f>D558*0.15</f>
        <v>4.5</v>
      </c>
      <c r="E561" s="77">
        <v>0.97599999999999998</v>
      </c>
      <c r="F561" s="77">
        <v>0.97899999999999998</v>
      </c>
      <c r="G561" s="77">
        <v>0.98199999999999998</v>
      </c>
      <c r="H561" s="77">
        <v>0.98050000000000004</v>
      </c>
      <c r="I561" s="77">
        <v>0.94750000000000001</v>
      </c>
      <c r="J561" s="77">
        <v>0.95799999999999996</v>
      </c>
      <c r="K561" s="77">
        <v>0.96250000000000002</v>
      </c>
      <c r="L561" s="77">
        <v>0.95050000000000001</v>
      </c>
    </row>
    <row r="562" spans="1:12">
      <c r="A562" s="79" t="s">
        <v>659</v>
      </c>
      <c r="B562" s="140">
        <f>B558*0.3</f>
        <v>4.5</v>
      </c>
      <c r="C562" s="140">
        <f>(100-D562)/100</f>
        <v>0.91</v>
      </c>
      <c r="D562" s="140">
        <f>D558*0.3</f>
        <v>9</v>
      </c>
      <c r="E562" s="77">
        <v>0.93599999999999994</v>
      </c>
      <c r="F562" s="77">
        <v>0.94399999999999995</v>
      </c>
      <c r="G562" s="77">
        <v>0.95199999999999996</v>
      </c>
      <c r="H562" s="77">
        <v>0.94799999999999995</v>
      </c>
      <c r="I562" s="77">
        <v>0.86</v>
      </c>
      <c r="J562" s="77">
        <v>0.88800000000000001</v>
      </c>
      <c r="K562" s="77">
        <v>0.9</v>
      </c>
      <c r="L562" s="77">
        <v>0.86799999999999999</v>
      </c>
    </row>
    <row r="563" spans="1:12">
      <c r="A563" s="55" t="s">
        <v>738</v>
      </c>
      <c r="B563" s="141">
        <v>15</v>
      </c>
      <c r="C563" s="141"/>
      <c r="D563" s="141">
        <v>30</v>
      </c>
      <c r="E563" s="81">
        <f t="shared" ref="E563:L563" si="143">1 - (E564) * (E565) * (E566) * (E567)</f>
        <v>0.18644137983999998</v>
      </c>
      <c r="F563" s="81">
        <f t="shared" si="143"/>
        <v>0.16458186304000011</v>
      </c>
      <c r="G563" s="81">
        <f>1 - (G564) * (G565) * (G566) * (G567)</f>
        <v>0.14231837184000007</v>
      </c>
      <c r="H563" s="81">
        <f t="shared" si="143"/>
        <v>0.15350089534</v>
      </c>
      <c r="I563" s="82">
        <f>1 - (I564) * (I565) * (I566) * (I567)</f>
        <v>0.37480633750000003</v>
      </c>
      <c r="J563" s="82">
        <f t="shared" si="143"/>
        <v>0.41885439999999996</v>
      </c>
      <c r="K563" s="82">
        <f t="shared" si="143"/>
        <v>0.30936446464000011</v>
      </c>
      <c r="L563" s="82">
        <f t="shared" si="143"/>
        <v>0.27992968750000002</v>
      </c>
    </row>
    <row r="564" spans="1:12">
      <c r="A564" s="79" t="s">
        <v>656</v>
      </c>
      <c r="B564" s="140">
        <f>B563*0.15</f>
        <v>2.25</v>
      </c>
      <c r="C564" s="140">
        <f>(100-D564)/100</f>
        <v>0.95499999999999996</v>
      </c>
      <c r="D564" s="140">
        <f>D563*0.15</f>
        <v>4.5</v>
      </c>
      <c r="E564" s="77">
        <v>0.96799999999999997</v>
      </c>
      <c r="F564" s="77">
        <v>0.97199999999999998</v>
      </c>
      <c r="G564" s="77">
        <v>0.97599999999999998</v>
      </c>
      <c r="H564" s="77">
        <v>0.97399999999999998</v>
      </c>
      <c r="I564" s="77">
        <v>0.93</v>
      </c>
      <c r="J564" s="77">
        <v>0.92</v>
      </c>
      <c r="K564" s="77">
        <v>0.94399999999999995</v>
      </c>
      <c r="L564" s="77">
        <v>0.95</v>
      </c>
    </row>
    <row r="565" spans="1:12">
      <c r="A565" s="79" t="s">
        <v>657</v>
      </c>
      <c r="B565" s="140">
        <f>B563*0.4</f>
        <v>6</v>
      </c>
      <c r="C565" s="140">
        <f>(100-D565)/100</f>
        <v>0.88</v>
      </c>
      <c r="D565" s="140">
        <f>D563*0.4</f>
        <v>12</v>
      </c>
      <c r="E565" s="77">
        <v>0.92</v>
      </c>
      <c r="F565" s="77">
        <v>0.92999999999999994</v>
      </c>
      <c r="G565" s="77">
        <v>0.94</v>
      </c>
      <c r="H565" s="77">
        <v>0.93500000000000005</v>
      </c>
      <c r="I565" s="77">
        <v>0.82499999999999996</v>
      </c>
      <c r="J565" s="77">
        <v>0.8</v>
      </c>
      <c r="K565" s="77">
        <v>0.86</v>
      </c>
      <c r="L565" s="77">
        <v>0.875</v>
      </c>
    </row>
    <row r="566" spans="1:12">
      <c r="A566" s="79" t="s">
        <v>797</v>
      </c>
      <c r="B566" s="140">
        <f>B563*0.15</f>
        <v>2.25</v>
      </c>
      <c r="C566" s="140">
        <f>(100-D566)/100</f>
        <v>0.95499999999999996</v>
      </c>
      <c r="D566" s="140">
        <f>D563*0.15</f>
        <v>4.5</v>
      </c>
      <c r="E566" s="77">
        <v>0.97599999999999998</v>
      </c>
      <c r="F566" s="77">
        <v>0.97899999999999998</v>
      </c>
      <c r="G566" s="77">
        <v>0.98199999999999998</v>
      </c>
      <c r="H566" s="77">
        <v>0.98050000000000004</v>
      </c>
      <c r="I566" s="77">
        <v>0.94750000000000001</v>
      </c>
      <c r="J566" s="77">
        <v>0.94</v>
      </c>
      <c r="K566" s="77">
        <v>0.95799999999999996</v>
      </c>
      <c r="L566" s="77">
        <v>0.96250000000000002</v>
      </c>
    </row>
    <row r="567" spans="1:12">
      <c r="A567" s="79" t="s">
        <v>659</v>
      </c>
      <c r="B567" s="140">
        <f>B563*0.3</f>
        <v>4.5</v>
      </c>
      <c r="C567" s="140">
        <f>(100-D567)/100</f>
        <v>0.91</v>
      </c>
      <c r="D567" s="140">
        <f>D563*0.3</f>
        <v>9</v>
      </c>
      <c r="E567" s="77">
        <v>0.93599999999999994</v>
      </c>
      <c r="F567" s="77">
        <v>0.94399999999999995</v>
      </c>
      <c r="G567" s="77">
        <v>0.95199999999999996</v>
      </c>
      <c r="H567" s="77">
        <v>0.94799999999999995</v>
      </c>
      <c r="I567" s="77">
        <v>0.86</v>
      </c>
      <c r="J567" s="77">
        <v>0.84</v>
      </c>
      <c r="K567" s="77">
        <v>0.88800000000000001</v>
      </c>
      <c r="L567" s="77">
        <v>0.9</v>
      </c>
    </row>
    <row r="568" spans="1:12">
      <c r="A568" s="143" t="s">
        <v>739</v>
      </c>
      <c r="B568" s="141">
        <v>15</v>
      </c>
      <c r="C568" s="141"/>
      <c r="D568" s="141">
        <v>30</v>
      </c>
      <c r="E568" s="81">
        <f t="shared" ref="E568:L568" si="144">1 - (E569) * (E570) * (E571) * (E572)</f>
        <v>0.18644137983999998</v>
      </c>
      <c r="F568" s="81">
        <f t="shared" si="144"/>
        <v>0.16458186304000011</v>
      </c>
      <c r="G568" s="81">
        <f>1 - (G569) * (G570) * (G571) * (G572)</f>
        <v>0.14231837184000007</v>
      </c>
      <c r="H568" s="81">
        <f t="shared" si="144"/>
        <v>0.15350089534</v>
      </c>
      <c r="I568" s="82">
        <f t="shared" si="144"/>
        <v>0.37480633750000003</v>
      </c>
      <c r="J568" s="82">
        <f t="shared" si="144"/>
        <v>0.22896640000000001</v>
      </c>
      <c r="K568" s="82">
        <f t="shared" si="144"/>
        <v>0.37480633750000003</v>
      </c>
      <c r="L568" s="82">
        <f t="shared" si="144"/>
        <v>0.37480633750000003</v>
      </c>
    </row>
    <row r="569" spans="1:12">
      <c r="A569" s="79" t="s">
        <v>656</v>
      </c>
      <c r="B569" s="140">
        <f>B568*0.15</f>
        <v>2.25</v>
      </c>
      <c r="C569" s="140">
        <f>(100-D569)/100</f>
        <v>0.95499999999999996</v>
      </c>
      <c r="D569" s="140">
        <f>D568*0.15</f>
        <v>4.5</v>
      </c>
      <c r="E569" s="77">
        <v>0.96799999999999997</v>
      </c>
      <c r="F569" s="77">
        <v>0.97199999999999998</v>
      </c>
      <c r="G569" s="77">
        <v>0.97599999999999998</v>
      </c>
      <c r="H569" s="77">
        <v>0.97399999999999998</v>
      </c>
      <c r="I569" s="77">
        <v>0.93</v>
      </c>
      <c r="J569" s="77">
        <v>0.96</v>
      </c>
      <c r="K569" s="77">
        <v>0.93</v>
      </c>
      <c r="L569" s="77">
        <v>0.93</v>
      </c>
    </row>
    <row r="570" spans="1:12">
      <c r="A570" s="79" t="s">
        <v>657</v>
      </c>
      <c r="B570" s="140">
        <f>B568*0.4</f>
        <v>6</v>
      </c>
      <c r="C570" s="140">
        <f>(100-D570)/100</f>
        <v>0.88</v>
      </c>
      <c r="D570" s="140">
        <f>D568*0.4</f>
        <v>12</v>
      </c>
      <c r="E570" s="77">
        <v>0.92</v>
      </c>
      <c r="F570" s="77">
        <v>0.92999999999999994</v>
      </c>
      <c r="G570" s="77">
        <v>0.94</v>
      </c>
      <c r="H570" s="77">
        <v>0.93500000000000005</v>
      </c>
      <c r="I570" s="77">
        <v>0.82499999999999996</v>
      </c>
      <c r="J570" s="77">
        <v>0.9</v>
      </c>
      <c r="K570" s="77">
        <v>0.82499999999999996</v>
      </c>
      <c r="L570" s="77">
        <v>0.82499999999999996</v>
      </c>
    </row>
    <row r="571" spans="1:12">
      <c r="A571" s="79" t="s">
        <v>797</v>
      </c>
      <c r="B571" s="140">
        <f>B568*0.15</f>
        <v>2.25</v>
      </c>
      <c r="C571" s="140">
        <f>(100-D571)/100</f>
        <v>0.95499999999999996</v>
      </c>
      <c r="D571" s="140">
        <f>D568*0.15</f>
        <v>4.5</v>
      </c>
      <c r="E571" s="77">
        <v>0.97599999999999998</v>
      </c>
      <c r="F571" s="77">
        <v>0.97899999999999998</v>
      </c>
      <c r="G571" s="77">
        <v>0.98199999999999998</v>
      </c>
      <c r="H571" s="77">
        <v>0.98050000000000004</v>
      </c>
      <c r="I571" s="77">
        <v>0.94750000000000001</v>
      </c>
      <c r="J571" s="77">
        <v>0.97</v>
      </c>
      <c r="K571" s="77">
        <v>0.94750000000000001</v>
      </c>
      <c r="L571" s="77">
        <v>0.94750000000000001</v>
      </c>
    </row>
    <row r="572" spans="1:12">
      <c r="A572" s="79" t="s">
        <v>659</v>
      </c>
      <c r="B572" s="140">
        <f>B568*0.3</f>
        <v>4.5</v>
      </c>
      <c r="C572" s="140">
        <f>(100-D572)/100</f>
        <v>0.91</v>
      </c>
      <c r="D572" s="140">
        <f>D568*0.3</f>
        <v>9</v>
      </c>
      <c r="E572" s="77">
        <v>0.93599999999999994</v>
      </c>
      <c r="F572" s="77">
        <v>0.94399999999999995</v>
      </c>
      <c r="G572" s="77">
        <v>0.95199999999999996</v>
      </c>
      <c r="H572" s="77">
        <v>0.94799999999999995</v>
      </c>
      <c r="I572" s="77">
        <v>0.86</v>
      </c>
      <c r="J572" s="77">
        <v>0.92</v>
      </c>
      <c r="K572" s="77">
        <v>0.86</v>
      </c>
      <c r="L572" s="77">
        <v>0.86</v>
      </c>
    </row>
    <row r="573" spans="1:12">
      <c r="A573" s="143" t="s">
        <v>788</v>
      </c>
      <c r="B573" s="141">
        <v>15</v>
      </c>
      <c r="C573" s="141"/>
      <c r="D573" s="141">
        <v>30</v>
      </c>
      <c r="E573" s="81">
        <f t="shared" ref="E573:L583" si="145">1 - (E574)</f>
        <v>3.2000000000000028E-2</v>
      </c>
      <c r="F573" s="81">
        <f t="shared" si="145"/>
        <v>2.8000000000000025E-2</v>
      </c>
      <c r="G573" s="81">
        <f t="shared" si="145"/>
        <v>2.4000000000000021E-2</v>
      </c>
      <c r="H573" s="81">
        <f t="shared" si="145"/>
        <v>2.6000000000000023E-2</v>
      </c>
      <c r="I573" s="82">
        <f t="shared" si="145"/>
        <v>6.9999999999999951E-2</v>
      </c>
      <c r="J573" s="82">
        <f t="shared" si="145"/>
        <v>4.0000000000000036E-2</v>
      </c>
      <c r="K573" s="82">
        <f t="shared" si="145"/>
        <v>6.9999999999999951E-2</v>
      </c>
      <c r="L573" s="82">
        <f t="shared" si="145"/>
        <v>6.9999999999999951E-2</v>
      </c>
    </row>
    <row r="574" spans="1:12">
      <c r="A574" s="79" t="s">
        <v>656</v>
      </c>
      <c r="B574" s="140">
        <f>B573*0.15</f>
        <v>2.25</v>
      </c>
      <c r="C574" s="140">
        <f>(100-D574)/100</f>
        <v>0.95499999999999996</v>
      </c>
      <c r="D574" s="140">
        <f>D573*0.15</f>
        <v>4.5</v>
      </c>
      <c r="E574" s="77">
        <v>0.96799999999999997</v>
      </c>
      <c r="F574" s="77">
        <v>0.97199999999999998</v>
      </c>
      <c r="G574" s="77">
        <v>0.97599999999999998</v>
      </c>
      <c r="H574" s="77">
        <v>0.97399999999999998</v>
      </c>
      <c r="I574" s="77">
        <v>0.93</v>
      </c>
      <c r="J574" s="77">
        <v>0.96</v>
      </c>
      <c r="K574" s="77">
        <v>0.93</v>
      </c>
      <c r="L574" s="77">
        <v>0.93</v>
      </c>
    </row>
    <row r="575" spans="1:12">
      <c r="A575" s="143" t="s">
        <v>983</v>
      </c>
      <c r="B575" s="141">
        <v>15</v>
      </c>
      <c r="C575" s="141"/>
      <c r="D575" s="141">
        <v>30</v>
      </c>
      <c r="E575" s="81">
        <f t="shared" si="145"/>
        <v>3.2000000000000028E-2</v>
      </c>
      <c r="F575" s="81">
        <f t="shared" si="145"/>
        <v>2.8000000000000025E-2</v>
      </c>
      <c r="G575" s="81">
        <f t="shared" si="145"/>
        <v>2.4000000000000021E-2</v>
      </c>
      <c r="H575" s="81">
        <f t="shared" si="145"/>
        <v>2.6000000000000023E-2</v>
      </c>
      <c r="I575" s="82">
        <f t="shared" si="145"/>
        <v>5.0000000000000044E-2</v>
      </c>
      <c r="J575" s="82">
        <f t="shared" si="145"/>
        <v>5.0000000000000044E-2</v>
      </c>
      <c r="K575" s="82">
        <f t="shared" si="145"/>
        <v>5.0000000000000044E-2</v>
      </c>
      <c r="L575" s="82">
        <f t="shared" si="145"/>
        <v>5.0000000000000044E-2</v>
      </c>
    </row>
    <row r="576" spans="1:12">
      <c r="A576" s="79" t="s">
        <v>656</v>
      </c>
      <c r="B576" s="140">
        <f>B575*0.15</f>
        <v>2.25</v>
      </c>
      <c r="C576" s="140">
        <f>(100-D576)/100</f>
        <v>0.95499999999999996</v>
      </c>
      <c r="D576" s="140">
        <f>D575*0.15</f>
        <v>4.5</v>
      </c>
      <c r="E576" s="77">
        <v>0.96799999999999997</v>
      </c>
      <c r="F576" s="77">
        <v>0.97199999999999998</v>
      </c>
      <c r="G576" s="77">
        <v>0.97599999999999998</v>
      </c>
      <c r="H576" s="77">
        <v>0.97399999999999998</v>
      </c>
      <c r="I576" s="77">
        <v>0.95</v>
      </c>
      <c r="J576" s="77">
        <v>0.95</v>
      </c>
      <c r="K576" s="77">
        <v>0.95</v>
      </c>
      <c r="L576" s="77">
        <v>0.95</v>
      </c>
    </row>
    <row r="577" spans="1:12">
      <c r="A577" s="143" t="s">
        <v>977</v>
      </c>
      <c r="B577" s="141">
        <v>15</v>
      </c>
      <c r="C577" s="141"/>
      <c r="D577" s="141">
        <v>30</v>
      </c>
      <c r="E577" s="81">
        <f t="shared" si="145"/>
        <v>3.2000000000000028E-2</v>
      </c>
      <c r="F577" s="81">
        <f t="shared" si="145"/>
        <v>2.8000000000000025E-2</v>
      </c>
      <c r="G577" s="81">
        <f t="shared" si="145"/>
        <v>2.4000000000000021E-2</v>
      </c>
      <c r="H577" s="81">
        <f t="shared" si="145"/>
        <v>2.6000000000000023E-2</v>
      </c>
      <c r="I577" s="82">
        <f t="shared" si="145"/>
        <v>5.0000000000000044E-2</v>
      </c>
      <c r="J577" s="82">
        <f t="shared" si="145"/>
        <v>5.0000000000000044E-2</v>
      </c>
      <c r="K577" s="82">
        <f t="shared" si="145"/>
        <v>5.0000000000000044E-2</v>
      </c>
      <c r="L577" s="82">
        <f t="shared" si="145"/>
        <v>6.9999999999999951E-2</v>
      </c>
    </row>
    <row r="578" spans="1:12">
      <c r="A578" s="79" t="s">
        <v>656</v>
      </c>
      <c r="B578" s="140">
        <f>B577*0.15</f>
        <v>2.25</v>
      </c>
      <c r="C578" s="140">
        <f>(100-D578)/100</f>
        <v>0.95499999999999996</v>
      </c>
      <c r="D578" s="140">
        <f>D577*0.15</f>
        <v>4.5</v>
      </c>
      <c r="E578" s="77">
        <v>0.96799999999999997</v>
      </c>
      <c r="F578" s="77">
        <v>0.97199999999999998</v>
      </c>
      <c r="G578" s="77">
        <v>0.97599999999999998</v>
      </c>
      <c r="H578" s="77">
        <v>0.97399999999999998</v>
      </c>
      <c r="I578" s="77">
        <v>0.95</v>
      </c>
      <c r="J578" s="77">
        <v>0.95</v>
      </c>
      <c r="K578" s="77">
        <v>0.95</v>
      </c>
      <c r="L578" s="77">
        <v>0.93</v>
      </c>
    </row>
    <row r="579" spans="1:12">
      <c r="A579" s="143" t="s">
        <v>978</v>
      </c>
      <c r="B579" s="141">
        <v>15</v>
      </c>
      <c r="C579" s="141"/>
      <c r="D579" s="141">
        <v>30</v>
      </c>
      <c r="E579" s="81">
        <f t="shared" si="145"/>
        <v>3.2000000000000028E-2</v>
      </c>
      <c r="F579" s="81">
        <f t="shared" si="145"/>
        <v>2.8000000000000025E-2</v>
      </c>
      <c r="G579" s="81">
        <f t="shared" si="145"/>
        <v>2.4000000000000021E-2</v>
      </c>
      <c r="H579" s="81">
        <f t="shared" si="145"/>
        <v>2.6000000000000023E-2</v>
      </c>
      <c r="I579" s="82">
        <f t="shared" si="145"/>
        <v>6.0000000000000053E-2</v>
      </c>
      <c r="J579" s="82">
        <f t="shared" si="145"/>
        <v>6.0000000000000053E-2</v>
      </c>
      <c r="K579" s="82">
        <f t="shared" si="145"/>
        <v>6.0000000000000053E-2</v>
      </c>
      <c r="L579" s="82">
        <f t="shared" si="145"/>
        <v>6.9999999999999951E-2</v>
      </c>
    </row>
    <row r="580" spans="1:12">
      <c r="A580" s="79" t="s">
        <v>656</v>
      </c>
      <c r="B580" s="140">
        <f>B579*0.15</f>
        <v>2.25</v>
      </c>
      <c r="C580" s="140">
        <f>(100-D580)/100</f>
        <v>0.95499999999999996</v>
      </c>
      <c r="D580" s="140">
        <f>D579*0.15</f>
        <v>4.5</v>
      </c>
      <c r="E580" s="77">
        <v>0.96799999999999997</v>
      </c>
      <c r="F580" s="77">
        <v>0.97199999999999998</v>
      </c>
      <c r="G580" s="77">
        <v>0.97599999999999998</v>
      </c>
      <c r="H580" s="77">
        <v>0.97399999999999998</v>
      </c>
      <c r="I580" s="77">
        <v>0.94</v>
      </c>
      <c r="J580" s="77">
        <v>0.94</v>
      </c>
      <c r="K580" s="77">
        <v>0.94</v>
      </c>
      <c r="L580" s="77">
        <v>0.93</v>
      </c>
    </row>
    <row r="581" spans="1:12">
      <c r="A581" s="143" t="s">
        <v>979</v>
      </c>
      <c r="B581" s="141">
        <v>15</v>
      </c>
      <c r="C581" s="141"/>
      <c r="D581" s="141">
        <v>30</v>
      </c>
      <c r="E581" s="81">
        <f t="shared" si="145"/>
        <v>3.2000000000000028E-2</v>
      </c>
      <c r="F581" s="81">
        <f t="shared" si="145"/>
        <v>2.8000000000000025E-2</v>
      </c>
      <c r="G581" s="81">
        <f t="shared" si="145"/>
        <v>2.4000000000000021E-2</v>
      </c>
      <c r="H581" s="81">
        <f t="shared" si="145"/>
        <v>2.6000000000000023E-2</v>
      </c>
      <c r="I581" s="82">
        <f t="shared" si="145"/>
        <v>4.0000000000000036E-2</v>
      </c>
      <c r="J581" s="82">
        <f t="shared" si="145"/>
        <v>4.0000000000000036E-2</v>
      </c>
      <c r="K581" s="82">
        <f t="shared" si="145"/>
        <v>6.9999999999999951E-2</v>
      </c>
      <c r="L581" s="82">
        <f t="shared" si="145"/>
        <v>5.0000000000000044E-2</v>
      </c>
    </row>
    <row r="582" spans="1:12">
      <c r="A582" s="79" t="s">
        <v>656</v>
      </c>
      <c r="B582" s="140">
        <f>B581*0.15</f>
        <v>2.25</v>
      </c>
      <c r="C582" s="140">
        <f>(100-D582)/100</f>
        <v>0.95499999999999996</v>
      </c>
      <c r="D582" s="140">
        <f>D581*0.15</f>
        <v>4.5</v>
      </c>
      <c r="E582" s="77">
        <v>0.96799999999999997</v>
      </c>
      <c r="F582" s="77">
        <v>0.97199999999999998</v>
      </c>
      <c r="G582" s="77">
        <v>0.97599999999999998</v>
      </c>
      <c r="H582" s="77">
        <v>0.97399999999999998</v>
      </c>
      <c r="I582" s="77">
        <v>0.96</v>
      </c>
      <c r="J582" s="77">
        <v>0.96</v>
      </c>
      <c r="K582" s="77">
        <v>0.93</v>
      </c>
      <c r="L582" s="77">
        <v>0.95</v>
      </c>
    </row>
    <row r="583" spans="1:12">
      <c r="A583" s="143" t="s">
        <v>980</v>
      </c>
      <c r="B583" s="141">
        <v>15</v>
      </c>
      <c r="C583" s="141"/>
      <c r="D583" s="141">
        <v>30</v>
      </c>
      <c r="E583" s="81">
        <f t="shared" si="145"/>
        <v>3.2000000000000028E-2</v>
      </c>
      <c r="F583" s="81">
        <f t="shared" si="145"/>
        <v>2.8000000000000025E-2</v>
      </c>
      <c r="G583" s="81">
        <f t="shared" si="145"/>
        <v>2.4000000000000021E-2</v>
      </c>
      <c r="H583" s="81">
        <f t="shared" si="145"/>
        <v>2.6000000000000023E-2</v>
      </c>
      <c r="I583" s="82">
        <f t="shared" si="145"/>
        <v>5.0000000000000044E-2</v>
      </c>
      <c r="J583" s="82">
        <f t="shared" si="145"/>
        <v>5.0000000000000044E-2</v>
      </c>
      <c r="K583" s="82">
        <f t="shared" si="145"/>
        <v>5.0000000000000044E-2</v>
      </c>
      <c r="L583" s="82">
        <f t="shared" si="145"/>
        <v>5.0000000000000044E-2</v>
      </c>
    </row>
    <row r="584" spans="1:12">
      <c r="A584" s="79" t="s">
        <v>656</v>
      </c>
      <c r="B584" s="140">
        <f>B583*0.15</f>
        <v>2.25</v>
      </c>
      <c r="C584" s="140">
        <f>(100-D584)/100</f>
        <v>0.95499999999999996</v>
      </c>
      <c r="D584" s="140">
        <f>D583*0.15</f>
        <v>4.5</v>
      </c>
      <c r="E584" s="77">
        <v>0.96799999999999997</v>
      </c>
      <c r="F584" s="77">
        <v>0.97199999999999998</v>
      </c>
      <c r="G584" s="77">
        <v>0.97599999999999998</v>
      </c>
      <c r="H584" s="77">
        <v>0.97399999999999998</v>
      </c>
      <c r="I584" s="77">
        <v>0.95</v>
      </c>
      <c r="J584" s="77">
        <v>0.95</v>
      </c>
      <c r="K584" s="77">
        <v>0.95</v>
      </c>
      <c r="L584" s="77">
        <v>0.95</v>
      </c>
    </row>
    <row r="585" spans="1:12">
      <c r="A585" s="55" t="s">
        <v>740</v>
      </c>
      <c r="B585" s="141">
        <v>15</v>
      </c>
      <c r="C585" s="141"/>
      <c r="D585" s="141">
        <v>30</v>
      </c>
      <c r="E585" s="81">
        <f>1 - (E586) * (E587) * (E588)</f>
        <v>0.16643584</v>
      </c>
      <c r="F585" s="81">
        <f>1 - (F586) * (F587) * (F588)</f>
        <v>0.1466617600000002</v>
      </c>
      <c r="G585" s="81">
        <f>1 - (G586) * (G587) * (G588)</f>
        <v>0.12659712000000012</v>
      </c>
      <c r="H585" s="81">
        <f>1 - (H586) * (H587) * (H588)</f>
        <v>0.13666588000000002</v>
      </c>
      <c r="I585" s="82">
        <f>1 - (I586) * (I587)  * (I588)</f>
        <v>0.25187500000000007</v>
      </c>
      <c r="J585" s="82">
        <f>1 - (J586) * (J587)  * (J588)</f>
        <v>0.25187500000000007</v>
      </c>
      <c r="K585" s="82">
        <f>1 - (K586) * (K587)  * (K588)</f>
        <v>0.20511999999999997</v>
      </c>
      <c r="L585" s="82">
        <f>1 - (L586) * (L587)  * (L588)</f>
        <v>0.27908608000000013</v>
      </c>
    </row>
    <row r="586" spans="1:12">
      <c r="A586" s="79" t="s">
        <v>656</v>
      </c>
      <c r="B586" s="140">
        <f>B585*0.15</f>
        <v>2.25</v>
      </c>
      <c r="C586" s="140">
        <f>(100-D586)/100</f>
        <v>0.95499999999999996</v>
      </c>
      <c r="D586" s="140">
        <f>D585*0.15</f>
        <v>4.5</v>
      </c>
      <c r="E586" s="77">
        <v>0.96799999999999997</v>
      </c>
      <c r="F586" s="77">
        <v>0.97199999999999998</v>
      </c>
      <c r="G586" s="77">
        <v>0.97599999999999998</v>
      </c>
      <c r="H586" s="77">
        <v>0.97399999999999998</v>
      </c>
      <c r="I586" s="77">
        <v>0.95</v>
      </c>
      <c r="J586" s="77">
        <v>0.95</v>
      </c>
      <c r="K586" s="77">
        <v>0.96</v>
      </c>
      <c r="L586" s="77">
        <v>0.94399999999999995</v>
      </c>
    </row>
    <row r="587" spans="1:12">
      <c r="A587" s="79" t="s">
        <v>657</v>
      </c>
      <c r="B587" s="140">
        <f>B585*0.4</f>
        <v>6</v>
      </c>
      <c r="C587" s="140">
        <f>(100-D587)/100</f>
        <v>0.88</v>
      </c>
      <c r="D587" s="140">
        <f>D585*0.4</f>
        <v>12</v>
      </c>
      <c r="E587" s="77">
        <v>0.92</v>
      </c>
      <c r="F587" s="77">
        <v>0.92999999999999994</v>
      </c>
      <c r="G587" s="77">
        <v>0.94</v>
      </c>
      <c r="H587" s="77">
        <v>0.93500000000000005</v>
      </c>
      <c r="I587" s="77">
        <v>0.875</v>
      </c>
      <c r="J587" s="77">
        <v>0.875</v>
      </c>
      <c r="K587" s="77">
        <v>0.9</v>
      </c>
      <c r="L587" s="77">
        <v>0.86</v>
      </c>
    </row>
    <row r="588" spans="1:12">
      <c r="A588" s="79" t="s">
        <v>659</v>
      </c>
      <c r="B588" s="140">
        <f>B585*0.3</f>
        <v>4.5</v>
      </c>
      <c r="C588" s="140">
        <f>(100-D588)/100</f>
        <v>0.95499999999999996</v>
      </c>
      <c r="D588" s="140">
        <f>D585*0.15</f>
        <v>4.5</v>
      </c>
      <c r="E588" s="77">
        <v>0.93599999999999994</v>
      </c>
      <c r="F588" s="77">
        <v>0.94399999999999995</v>
      </c>
      <c r="G588" s="77">
        <v>0.95199999999999996</v>
      </c>
      <c r="H588" s="77">
        <v>0.94799999999999995</v>
      </c>
      <c r="I588" s="77">
        <v>0.9</v>
      </c>
      <c r="J588" s="77">
        <v>0.9</v>
      </c>
      <c r="K588" s="77">
        <v>0.92</v>
      </c>
      <c r="L588" s="77">
        <v>0.88800000000000001</v>
      </c>
    </row>
    <row r="589" spans="1:12">
      <c r="A589" s="55" t="s">
        <v>780</v>
      </c>
      <c r="B589" s="141">
        <v>15</v>
      </c>
      <c r="C589" s="141"/>
      <c r="D589" s="141">
        <v>30</v>
      </c>
      <c r="E589" s="81">
        <f t="shared" ref="E589:L591" si="146">1 - (E590)</f>
        <v>3.2000000000000028E-2</v>
      </c>
      <c r="F589" s="81">
        <f t="shared" si="146"/>
        <v>2.8000000000000025E-2</v>
      </c>
      <c r="G589" s="81">
        <f t="shared" si="146"/>
        <v>2.4000000000000021E-2</v>
      </c>
      <c r="H589" s="81">
        <f t="shared" si="146"/>
        <v>2.6000000000000023E-2</v>
      </c>
      <c r="I589" s="82">
        <f t="shared" si="146"/>
        <v>5.0000000000000044E-2</v>
      </c>
      <c r="J589" s="82">
        <f t="shared" si="146"/>
        <v>5.0000000000000044E-2</v>
      </c>
      <c r="K589" s="82">
        <f t="shared" si="146"/>
        <v>4.0000000000000036E-2</v>
      </c>
      <c r="L589" s="82">
        <f t="shared" si="146"/>
        <v>5.600000000000005E-2</v>
      </c>
    </row>
    <row r="590" spans="1:12">
      <c r="A590" s="79" t="s">
        <v>656</v>
      </c>
      <c r="B590" s="140">
        <f>B589*0.15</f>
        <v>2.25</v>
      </c>
      <c r="C590" s="140">
        <f>(100-D590)/100</f>
        <v>0.95499999999999996</v>
      </c>
      <c r="D590" s="140">
        <f>D589*0.15</f>
        <v>4.5</v>
      </c>
      <c r="E590" s="77">
        <v>0.96799999999999997</v>
      </c>
      <c r="F590" s="77">
        <v>0.97199999999999998</v>
      </c>
      <c r="G590" s="77">
        <v>0.97599999999999998</v>
      </c>
      <c r="H590" s="77">
        <v>0.97399999999999998</v>
      </c>
      <c r="I590" s="77">
        <v>0.95</v>
      </c>
      <c r="J590" s="77">
        <v>0.95</v>
      </c>
      <c r="K590" s="77">
        <v>0.96</v>
      </c>
      <c r="L590" s="77">
        <v>0.94399999999999995</v>
      </c>
    </row>
    <row r="591" spans="1:12">
      <c r="A591" s="55" t="s">
        <v>982</v>
      </c>
      <c r="B591" s="141">
        <v>15</v>
      </c>
      <c r="C591" s="141"/>
      <c r="D591" s="141">
        <v>30</v>
      </c>
      <c r="E591" s="81">
        <f t="shared" si="146"/>
        <v>3.2000000000000028E-2</v>
      </c>
      <c r="F591" s="81">
        <f t="shared" si="146"/>
        <v>2.8000000000000025E-2</v>
      </c>
      <c r="G591" s="81">
        <f t="shared" si="146"/>
        <v>2.4000000000000021E-2</v>
      </c>
      <c r="H591" s="81">
        <f t="shared" si="146"/>
        <v>2.6000000000000023E-2</v>
      </c>
      <c r="I591" s="82">
        <f t="shared" si="146"/>
        <v>5.0000000000000044E-2</v>
      </c>
      <c r="J591" s="82">
        <f t="shared" si="146"/>
        <v>5.600000000000005E-2</v>
      </c>
      <c r="K591" s="82">
        <f t="shared" si="146"/>
        <v>4.0000000000000036E-2</v>
      </c>
      <c r="L591" s="82">
        <f t="shared" si="146"/>
        <v>5.0000000000000044E-2</v>
      </c>
    </row>
    <row r="592" spans="1:12">
      <c r="A592" s="79" t="s">
        <v>656</v>
      </c>
      <c r="B592" s="140">
        <f>B591*0.15</f>
        <v>2.25</v>
      </c>
      <c r="C592" s="140">
        <f>(100-D592)/100</f>
        <v>0.95499999999999996</v>
      </c>
      <c r="D592" s="140">
        <f>D591*0.15</f>
        <v>4.5</v>
      </c>
      <c r="E592" s="77">
        <v>0.96799999999999997</v>
      </c>
      <c r="F592" s="77">
        <v>0.97199999999999998</v>
      </c>
      <c r="G592" s="77">
        <v>0.97599999999999998</v>
      </c>
      <c r="H592" s="77">
        <v>0.97399999999999998</v>
      </c>
      <c r="I592" s="77">
        <v>0.95</v>
      </c>
      <c r="J592" s="77">
        <v>0.94399999999999995</v>
      </c>
      <c r="K592" s="77">
        <v>0.96</v>
      </c>
      <c r="L592" s="77">
        <v>0.95</v>
      </c>
    </row>
    <row r="593" spans="1:12">
      <c r="A593" s="55" t="s">
        <v>741</v>
      </c>
      <c r="B593" s="141">
        <v>15</v>
      </c>
      <c r="C593" s="141"/>
      <c r="D593" s="141">
        <v>30</v>
      </c>
      <c r="E593" s="81">
        <f t="shared" ref="E593:L593" si="147">1 - (E594) * (E595) * (E596) * (E597)</f>
        <v>0.18644137983999998</v>
      </c>
      <c r="F593" s="81">
        <f t="shared" si="147"/>
        <v>0.16458186304000011</v>
      </c>
      <c r="G593" s="81">
        <f>1 - (G594) * (G595) * (G596) * (G597)</f>
        <v>0.14231837184000007</v>
      </c>
      <c r="H593" s="81">
        <f t="shared" si="147"/>
        <v>0.15350089534</v>
      </c>
      <c r="I593" s="82">
        <f t="shared" si="147"/>
        <v>0.27992968750000002</v>
      </c>
      <c r="J593" s="82">
        <f t="shared" si="147"/>
        <v>0.27992968750000002</v>
      </c>
      <c r="K593" s="82">
        <f t="shared" si="147"/>
        <v>0.30936446464000011</v>
      </c>
      <c r="L593" s="82">
        <f t="shared" si="147"/>
        <v>0.27992968750000002</v>
      </c>
    </row>
    <row r="594" spans="1:12">
      <c r="A594" s="79" t="s">
        <v>656</v>
      </c>
      <c r="B594" s="140">
        <f>B593*0.15</f>
        <v>2.25</v>
      </c>
      <c r="C594" s="140">
        <f>(100-D594)/100</f>
        <v>0.95499999999999996</v>
      </c>
      <c r="D594" s="140">
        <f>D593*0.15</f>
        <v>4.5</v>
      </c>
      <c r="E594" s="77">
        <v>0.96799999999999997</v>
      </c>
      <c r="F594" s="77">
        <v>0.97199999999999998</v>
      </c>
      <c r="G594" s="77">
        <v>0.97599999999999998</v>
      </c>
      <c r="H594" s="77">
        <v>0.97399999999999998</v>
      </c>
      <c r="I594" s="77">
        <v>0.95</v>
      </c>
      <c r="J594" s="77">
        <v>0.95</v>
      </c>
      <c r="K594" s="77">
        <v>0.94399999999999995</v>
      </c>
      <c r="L594" s="77">
        <v>0.95</v>
      </c>
    </row>
    <row r="595" spans="1:12">
      <c r="A595" s="79" t="s">
        <v>657</v>
      </c>
      <c r="B595" s="140">
        <f>B593*0.4</f>
        <v>6</v>
      </c>
      <c r="C595" s="140">
        <f>(100-D595)/100</f>
        <v>0.88</v>
      </c>
      <c r="D595" s="140">
        <f>D593*0.4</f>
        <v>12</v>
      </c>
      <c r="E595" s="77">
        <v>0.92</v>
      </c>
      <c r="F595" s="77">
        <v>0.92999999999999994</v>
      </c>
      <c r="G595" s="77">
        <v>0.94</v>
      </c>
      <c r="H595" s="77">
        <v>0.93500000000000005</v>
      </c>
      <c r="I595" s="77">
        <v>0.875</v>
      </c>
      <c r="J595" s="77">
        <v>0.875</v>
      </c>
      <c r="K595" s="77">
        <v>0.86</v>
      </c>
      <c r="L595" s="77">
        <v>0.875</v>
      </c>
    </row>
    <row r="596" spans="1:12">
      <c r="A596" s="79" t="s">
        <v>797</v>
      </c>
      <c r="B596" s="140">
        <f>B593*0.15</f>
        <v>2.25</v>
      </c>
      <c r="C596" s="140">
        <f>(100-D596)/100</f>
        <v>0.95499999999999996</v>
      </c>
      <c r="D596" s="140">
        <f>D593*0.15</f>
        <v>4.5</v>
      </c>
      <c r="E596" s="77">
        <v>0.97599999999999998</v>
      </c>
      <c r="F596" s="77">
        <v>0.97899999999999998</v>
      </c>
      <c r="G596" s="77">
        <v>0.98199999999999998</v>
      </c>
      <c r="H596" s="77">
        <v>0.98050000000000004</v>
      </c>
      <c r="I596" s="77">
        <v>0.96250000000000002</v>
      </c>
      <c r="J596" s="77">
        <v>0.96250000000000002</v>
      </c>
      <c r="K596" s="77">
        <v>0.95799999999999996</v>
      </c>
      <c r="L596" s="77">
        <v>0.96250000000000002</v>
      </c>
    </row>
    <row r="597" spans="1:12">
      <c r="A597" s="79" t="s">
        <v>659</v>
      </c>
      <c r="B597" s="140">
        <f>B593*0.3</f>
        <v>4.5</v>
      </c>
      <c r="C597" s="140">
        <f>(100-D597)/100</f>
        <v>0.91</v>
      </c>
      <c r="D597" s="140">
        <f>D593*0.3</f>
        <v>9</v>
      </c>
      <c r="E597" s="77">
        <v>0.93599999999999994</v>
      </c>
      <c r="F597" s="77">
        <v>0.94399999999999995</v>
      </c>
      <c r="G597" s="77">
        <v>0.95199999999999996</v>
      </c>
      <c r="H597" s="77">
        <v>0.94799999999999995</v>
      </c>
      <c r="I597" s="77">
        <v>0.9</v>
      </c>
      <c r="J597" s="77">
        <v>0.9</v>
      </c>
      <c r="K597" s="77">
        <v>0.88800000000000001</v>
      </c>
      <c r="L597" s="77">
        <v>0.9</v>
      </c>
    </row>
    <row r="598" spans="1:12">
      <c r="A598" s="143" t="s">
        <v>742</v>
      </c>
      <c r="B598" s="141">
        <v>14</v>
      </c>
      <c r="C598" s="141"/>
      <c r="D598" s="141">
        <v>28</v>
      </c>
      <c r="E598" s="81">
        <f t="shared" ref="E598:L598" si="148">1 - (E599) * (E600) * (E601) * (E602)</f>
        <v>0.1755618375000001</v>
      </c>
      <c r="F598" s="81">
        <f t="shared" si="148"/>
        <v>0.15350089534</v>
      </c>
      <c r="G598" s="81">
        <f>1 - (G599) * (G600) * (G601) * (G602)</f>
        <v>0.13103372853999995</v>
      </c>
      <c r="H598" s="81">
        <f t="shared" si="148"/>
        <v>0.14231837184000007</v>
      </c>
      <c r="I598" s="82">
        <f t="shared" si="148"/>
        <v>0.27992968750000002</v>
      </c>
      <c r="J598" s="82">
        <f t="shared" si="148"/>
        <v>0.27992968750000002</v>
      </c>
      <c r="K598" s="82">
        <f t="shared" si="148"/>
        <v>0.30936446464000011</v>
      </c>
      <c r="L598" s="82">
        <f t="shared" si="148"/>
        <v>0.22896640000000001</v>
      </c>
    </row>
    <row r="599" spans="1:12">
      <c r="A599" s="79" t="s">
        <v>656</v>
      </c>
      <c r="B599" s="140">
        <f>B598*0.15</f>
        <v>2.1</v>
      </c>
      <c r="C599" s="140">
        <f>(100-D599)/100</f>
        <v>0.95799999999999996</v>
      </c>
      <c r="D599" s="140">
        <f>D598*0.15</f>
        <v>4.2</v>
      </c>
      <c r="E599" s="77">
        <v>0.97</v>
      </c>
      <c r="F599" s="77">
        <v>0.97399999999999998</v>
      </c>
      <c r="G599" s="77">
        <v>0.97799999999999998</v>
      </c>
      <c r="H599" s="77">
        <v>0.97599999999999998</v>
      </c>
      <c r="I599" s="77">
        <v>0.95</v>
      </c>
      <c r="J599" s="77">
        <v>0.95</v>
      </c>
      <c r="K599" s="77">
        <v>0.94399999999999995</v>
      </c>
      <c r="L599" s="77">
        <v>0.96</v>
      </c>
    </row>
    <row r="600" spans="1:12">
      <c r="A600" s="79" t="s">
        <v>657</v>
      </c>
      <c r="B600" s="140">
        <f>B598*0.4</f>
        <v>5.6000000000000005</v>
      </c>
      <c r="C600" s="140">
        <f>(100-D600)/100</f>
        <v>0.88800000000000001</v>
      </c>
      <c r="D600" s="140">
        <f>D598*0.4</f>
        <v>11.200000000000001</v>
      </c>
      <c r="E600" s="77">
        <v>0.92500000000000004</v>
      </c>
      <c r="F600" s="77">
        <v>0.93500000000000005</v>
      </c>
      <c r="G600" s="77">
        <v>0.94499999999999995</v>
      </c>
      <c r="H600" s="77">
        <v>0.94</v>
      </c>
      <c r="I600" s="77">
        <v>0.875</v>
      </c>
      <c r="J600" s="77">
        <v>0.875</v>
      </c>
      <c r="K600" s="77">
        <v>0.86</v>
      </c>
      <c r="L600" s="77">
        <v>0.9</v>
      </c>
    </row>
    <row r="601" spans="1:12">
      <c r="A601" s="79" t="s">
        <v>797</v>
      </c>
      <c r="B601" s="140">
        <f>B598*0.15</f>
        <v>2.1</v>
      </c>
      <c r="C601" s="140">
        <f>(100-D601)/100</f>
        <v>0.95799999999999996</v>
      </c>
      <c r="D601" s="140">
        <f>D598*0.15</f>
        <v>4.2</v>
      </c>
      <c r="E601" s="77">
        <v>0.97750000000000004</v>
      </c>
      <c r="F601" s="77">
        <v>0.98050000000000004</v>
      </c>
      <c r="G601" s="77">
        <v>0.98350000000000004</v>
      </c>
      <c r="H601" s="77">
        <v>0.98199999999999998</v>
      </c>
      <c r="I601" s="77">
        <v>0.96250000000000002</v>
      </c>
      <c r="J601" s="77">
        <v>0.96250000000000002</v>
      </c>
      <c r="K601" s="77">
        <v>0.95799999999999996</v>
      </c>
      <c r="L601" s="77">
        <v>0.97</v>
      </c>
    </row>
    <row r="602" spans="1:12">
      <c r="A602" s="79" t="s">
        <v>659</v>
      </c>
      <c r="B602" s="140">
        <f>B598*0.3</f>
        <v>4.2</v>
      </c>
      <c r="C602" s="140">
        <f>(100-D602)/100</f>
        <v>0.91599999999999993</v>
      </c>
      <c r="D602" s="140">
        <f>D598*0.3</f>
        <v>8.4</v>
      </c>
      <c r="E602" s="77">
        <v>0.94</v>
      </c>
      <c r="F602" s="77">
        <v>0.94799999999999995</v>
      </c>
      <c r="G602" s="77">
        <v>0.95599999999999996</v>
      </c>
      <c r="H602" s="77">
        <v>0.95199999999999996</v>
      </c>
      <c r="I602" s="77">
        <v>0.9</v>
      </c>
      <c r="J602" s="77">
        <v>0.9</v>
      </c>
      <c r="K602" s="77">
        <v>0.88800000000000001</v>
      </c>
      <c r="L602" s="77">
        <v>0.92</v>
      </c>
    </row>
    <row r="603" spans="1:12">
      <c r="A603" s="55" t="s">
        <v>743</v>
      </c>
      <c r="B603" s="141">
        <v>13</v>
      </c>
      <c r="C603" s="141"/>
      <c r="D603" s="141">
        <v>28</v>
      </c>
      <c r="E603" s="81">
        <f t="shared" ref="E603:L603" si="149">1 - (E604) * (E605) * (E606) * (E607)</f>
        <v>0.16458186304000011</v>
      </c>
      <c r="F603" s="81">
        <f t="shared" si="149"/>
        <v>0.14231837184000007</v>
      </c>
      <c r="G603" s="81">
        <f>1 - (G604) * (G605) * (G606) * (G607)</f>
        <v>0.11964640000000004</v>
      </c>
      <c r="H603" s="81">
        <f t="shared" si="149"/>
        <v>0.13103372853999995</v>
      </c>
      <c r="I603" s="82">
        <f t="shared" si="149"/>
        <v>0.27992968750000002</v>
      </c>
      <c r="J603" s="82">
        <f t="shared" si="149"/>
        <v>0.27992968750000002</v>
      </c>
      <c r="K603" s="82">
        <f t="shared" si="149"/>
        <v>0.30936446464000011</v>
      </c>
      <c r="L603" s="82">
        <f t="shared" si="149"/>
        <v>0.27992968750000002</v>
      </c>
    </row>
    <row r="604" spans="1:12">
      <c r="A604" s="79" t="s">
        <v>656</v>
      </c>
      <c r="B604" s="140">
        <f>B603*0.15</f>
        <v>1.95</v>
      </c>
      <c r="C604" s="140">
        <f>(100-D604)/100</f>
        <v>0.95799999999999996</v>
      </c>
      <c r="D604" s="140">
        <f>D603*0.15</f>
        <v>4.2</v>
      </c>
      <c r="E604" s="77">
        <v>0.97199999999999998</v>
      </c>
      <c r="F604" s="77">
        <v>0.97599999999999998</v>
      </c>
      <c r="G604" s="77">
        <v>0.98</v>
      </c>
      <c r="H604" s="77">
        <v>0.97799999999999998</v>
      </c>
      <c r="I604" s="77">
        <v>0.95</v>
      </c>
      <c r="J604" s="77">
        <v>0.95</v>
      </c>
      <c r="K604" s="77">
        <v>0.94399999999999995</v>
      </c>
      <c r="L604" s="77">
        <v>0.95</v>
      </c>
    </row>
    <row r="605" spans="1:12">
      <c r="A605" s="79" t="s">
        <v>657</v>
      </c>
      <c r="B605" s="140">
        <f>B603*0.4</f>
        <v>5.2</v>
      </c>
      <c r="C605" s="140">
        <f>(100-D605)/100</f>
        <v>0.88800000000000001</v>
      </c>
      <c r="D605" s="140">
        <f>D603*0.4</f>
        <v>11.200000000000001</v>
      </c>
      <c r="E605" s="77">
        <v>0.92999999999999994</v>
      </c>
      <c r="F605" s="77">
        <v>0.94</v>
      </c>
      <c r="G605" s="77">
        <v>0.95</v>
      </c>
      <c r="H605" s="77">
        <v>0.94499999999999995</v>
      </c>
      <c r="I605" s="77">
        <v>0.875</v>
      </c>
      <c r="J605" s="77">
        <v>0.875</v>
      </c>
      <c r="K605" s="77">
        <v>0.86</v>
      </c>
      <c r="L605" s="77">
        <v>0.875</v>
      </c>
    </row>
    <row r="606" spans="1:12">
      <c r="A606" s="79" t="s">
        <v>797</v>
      </c>
      <c r="B606" s="140">
        <f>B603*0.15</f>
        <v>1.95</v>
      </c>
      <c r="C606" s="140">
        <f>(100-D606)/100</f>
        <v>0.95799999999999996</v>
      </c>
      <c r="D606" s="140">
        <f>D603*0.15</f>
        <v>4.2</v>
      </c>
      <c r="E606" s="77">
        <v>0.97899999999999998</v>
      </c>
      <c r="F606" s="77">
        <v>0.98199999999999998</v>
      </c>
      <c r="G606" s="77">
        <v>0.98499999999999999</v>
      </c>
      <c r="H606" s="77">
        <v>0.98350000000000004</v>
      </c>
      <c r="I606" s="77">
        <v>0.96250000000000002</v>
      </c>
      <c r="J606" s="77">
        <v>0.96250000000000002</v>
      </c>
      <c r="K606" s="77">
        <v>0.95799999999999996</v>
      </c>
      <c r="L606" s="77">
        <v>0.96250000000000002</v>
      </c>
    </row>
    <row r="607" spans="1:12">
      <c r="A607" s="79" t="s">
        <v>659</v>
      </c>
      <c r="B607" s="140">
        <f>B603*0.3</f>
        <v>3.9</v>
      </c>
      <c r="C607" s="140">
        <f>(100-D607)/100</f>
        <v>0.91599999999999993</v>
      </c>
      <c r="D607" s="140">
        <f>D603*0.3</f>
        <v>8.4</v>
      </c>
      <c r="E607" s="77">
        <v>0.94399999999999995</v>
      </c>
      <c r="F607" s="77">
        <v>0.95199999999999996</v>
      </c>
      <c r="G607" s="77">
        <v>0.96</v>
      </c>
      <c r="H607" s="77">
        <v>0.95599999999999996</v>
      </c>
      <c r="I607" s="77">
        <v>0.9</v>
      </c>
      <c r="J607" s="77">
        <v>0.9</v>
      </c>
      <c r="K607" s="77">
        <v>0.88800000000000001</v>
      </c>
      <c r="L607" s="77">
        <v>0.9</v>
      </c>
    </row>
    <row r="608" spans="1:12">
      <c r="A608" s="55" t="s">
        <v>744</v>
      </c>
      <c r="B608" s="141">
        <v>13</v>
      </c>
      <c r="C608" s="141"/>
      <c r="D608" s="141">
        <v>28</v>
      </c>
      <c r="E608" s="81">
        <f t="shared" ref="E608:L608" si="150">1 - (E609) * (E610) * (E611) * (E612)</f>
        <v>0.16458186304000011</v>
      </c>
      <c r="F608" s="81">
        <f t="shared" si="150"/>
        <v>0.14231837184000007</v>
      </c>
      <c r="G608" s="81">
        <f>1 - (G609) * (G610) * (G611) * (G612)</f>
        <v>0.11964640000000004</v>
      </c>
      <c r="H608" s="81">
        <f t="shared" si="150"/>
        <v>0.13103372853999995</v>
      </c>
      <c r="I608" s="82">
        <f t="shared" si="150"/>
        <v>0.37480633750000003</v>
      </c>
      <c r="J608" s="82">
        <f t="shared" si="150"/>
        <v>0.37480633750000003</v>
      </c>
      <c r="K608" s="82">
        <f t="shared" si="150"/>
        <v>0.37480633750000003</v>
      </c>
      <c r="L608" s="82">
        <f t="shared" si="150"/>
        <v>0.27992968750000002</v>
      </c>
    </row>
    <row r="609" spans="1:12">
      <c r="A609" s="79" t="s">
        <v>656</v>
      </c>
      <c r="B609" s="140">
        <f>B608*0.15</f>
        <v>1.95</v>
      </c>
      <c r="C609" s="140">
        <f>(100-D609)/100</f>
        <v>0.95799999999999996</v>
      </c>
      <c r="D609" s="140">
        <f>D608*0.15</f>
        <v>4.2</v>
      </c>
      <c r="E609" s="77">
        <v>0.97199999999999998</v>
      </c>
      <c r="F609" s="77">
        <v>0.97599999999999998</v>
      </c>
      <c r="G609" s="77">
        <v>0.98</v>
      </c>
      <c r="H609" s="77">
        <v>0.97799999999999998</v>
      </c>
      <c r="I609" s="77">
        <v>0.93</v>
      </c>
      <c r="J609" s="77">
        <v>0.93</v>
      </c>
      <c r="K609" s="77">
        <v>0.93</v>
      </c>
      <c r="L609" s="77">
        <v>0.95</v>
      </c>
    </row>
    <row r="610" spans="1:12">
      <c r="A610" s="79" t="s">
        <v>657</v>
      </c>
      <c r="B610" s="140">
        <f>B608*0.4</f>
        <v>5.2</v>
      </c>
      <c r="C610" s="140">
        <f>(100-D610)/100</f>
        <v>0.88800000000000001</v>
      </c>
      <c r="D610" s="140">
        <f>D608*0.4</f>
        <v>11.200000000000001</v>
      </c>
      <c r="E610" s="77">
        <v>0.92999999999999994</v>
      </c>
      <c r="F610" s="77">
        <v>0.94</v>
      </c>
      <c r="G610" s="77">
        <v>0.95</v>
      </c>
      <c r="H610" s="77">
        <v>0.94499999999999995</v>
      </c>
      <c r="I610" s="77">
        <v>0.82499999999999996</v>
      </c>
      <c r="J610" s="77">
        <v>0.82499999999999996</v>
      </c>
      <c r="K610" s="77">
        <v>0.82499999999999996</v>
      </c>
      <c r="L610" s="77">
        <v>0.875</v>
      </c>
    </row>
    <row r="611" spans="1:12">
      <c r="A611" s="79" t="s">
        <v>797</v>
      </c>
      <c r="B611" s="140">
        <f>B608*0.15</f>
        <v>1.95</v>
      </c>
      <c r="C611" s="140">
        <f>(100-D611)/100</f>
        <v>0.95799999999999996</v>
      </c>
      <c r="D611" s="140">
        <f>D608*0.15</f>
        <v>4.2</v>
      </c>
      <c r="E611" s="77">
        <v>0.97899999999999998</v>
      </c>
      <c r="F611" s="77">
        <v>0.98199999999999998</v>
      </c>
      <c r="G611" s="77">
        <v>0.98499999999999999</v>
      </c>
      <c r="H611" s="77">
        <v>0.98350000000000004</v>
      </c>
      <c r="I611" s="77">
        <v>0.94750000000000001</v>
      </c>
      <c r="J611" s="77">
        <v>0.94750000000000001</v>
      </c>
      <c r="K611" s="77">
        <v>0.94750000000000001</v>
      </c>
      <c r="L611" s="77">
        <v>0.96250000000000002</v>
      </c>
    </row>
    <row r="612" spans="1:12">
      <c r="A612" s="79" t="s">
        <v>659</v>
      </c>
      <c r="B612" s="140">
        <f>B608*0.3</f>
        <v>3.9</v>
      </c>
      <c r="C612" s="140">
        <f>(100-D612)/100</f>
        <v>0.91599999999999993</v>
      </c>
      <c r="D612" s="140">
        <f>D608*0.3</f>
        <v>8.4</v>
      </c>
      <c r="E612" s="77">
        <v>0.94399999999999995</v>
      </c>
      <c r="F612" s="77">
        <v>0.95199999999999996</v>
      </c>
      <c r="G612" s="77">
        <v>0.96</v>
      </c>
      <c r="H612" s="77">
        <v>0.95599999999999996</v>
      </c>
      <c r="I612" s="77">
        <v>0.86</v>
      </c>
      <c r="J612" s="77">
        <v>0.86</v>
      </c>
      <c r="K612" s="77">
        <v>0.86</v>
      </c>
      <c r="L612" s="77">
        <v>0.9</v>
      </c>
    </row>
    <row r="613" spans="1:12">
      <c r="A613" s="143" t="s">
        <v>745</v>
      </c>
      <c r="B613" s="141">
        <v>12</v>
      </c>
      <c r="C613" s="141"/>
      <c r="D613" s="141">
        <v>25</v>
      </c>
      <c r="E613" s="81">
        <f t="shared" ref="E613:L613" si="151">1 - (E614) * (E615)</f>
        <v>8.931E-2</v>
      </c>
      <c r="F613" s="81">
        <f t="shared" si="151"/>
        <v>7.5790000000000024E-2</v>
      </c>
      <c r="G613" s="81">
        <f t="shared" si="151"/>
        <v>6.2190000000000079E-2</v>
      </c>
      <c r="H613" s="81">
        <f t="shared" si="151"/>
        <v>6.9000000000000061E-2</v>
      </c>
      <c r="I613" s="82">
        <f t="shared" si="151"/>
        <v>0.16875000000000007</v>
      </c>
      <c r="J613" s="82">
        <f t="shared" si="151"/>
        <v>0.16875000000000007</v>
      </c>
      <c r="K613" s="82">
        <f t="shared" si="151"/>
        <v>0.13600000000000001</v>
      </c>
      <c r="L613" s="82">
        <f t="shared" si="151"/>
        <v>0.13600000000000001</v>
      </c>
    </row>
    <row r="614" spans="1:12">
      <c r="A614" s="79" t="s">
        <v>656</v>
      </c>
      <c r="B614" s="140">
        <f>B613*0.15</f>
        <v>1.7999999999999998</v>
      </c>
      <c r="C614" s="140">
        <f>(100-D614)/100</f>
        <v>0.96250000000000002</v>
      </c>
      <c r="D614" s="140">
        <f>D613*0.15</f>
        <v>3.75</v>
      </c>
      <c r="E614" s="77">
        <v>0.97399999999999998</v>
      </c>
      <c r="F614" s="77">
        <v>0.97799999999999998</v>
      </c>
      <c r="G614" s="77">
        <v>0.98199999999999998</v>
      </c>
      <c r="H614" s="77">
        <v>0.98</v>
      </c>
      <c r="I614" s="77">
        <v>0.95</v>
      </c>
      <c r="J614" s="77">
        <v>0.95</v>
      </c>
      <c r="K614" s="77">
        <v>0.96</v>
      </c>
      <c r="L614" s="77">
        <v>0.96</v>
      </c>
    </row>
    <row r="615" spans="1:12">
      <c r="A615" s="79" t="s">
        <v>657</v>
      </c>
      <c r="B615" s="140">
        <f>B613*0.4</f>
        <v>4.8000000000000007</v>
      </c>
      <c r="C615" s="140">
        <f>(100-D615)/100</f>
        <v>0.9</v>
      </c>
      <c r="D615" s="140">
        <f>D613*0.4</f>
        <v>10</v>
      </c>
      <c r="E615" s="77">
        <v>0.93500000000000005</v>
      </c>
      <c r="F615" s="77">
        <v>0.94499999999999995</v>
      </c>
      <c r="G615" s="77">
        <v>0.95499999999999996</v>
      </c>
      <c r="H615" s="77">
        <v>0.95</v>
      </c>
      <c r="I615" s="77">
        <v>0.875</v>
      </c>
      <c r="J615" s="77">
        <v>0.875</v>
      </c>
      <c r="K615" s="77">
        <v>0.9</v>
      </c>
      <c r="L615" s="77">
        <v>0.9</v>
      </c>
    </row>
    <row r="616" spans="1:12">
      <c r="A616" s="55" t="s">
        <v>746</v>
      </c>
      <c r="B616" s="141">
        <v>12</v>
      </c>
      <c r="C616" s="141"/>
      <c r="D616" s="141">
        <v>25</v>
      </c>
      <c r="E616" s="81">
        <f t="shared" ref="E616:L616" si="152">1 - (E617) * (E618) * (E619) * (E620)</f>
        <v>0.15350089534</v>
      </c>
      <c r="F616" s="81">
        <f t="shared" si="152"/>
        <v>0.13103372853999995</v>
      </c>
      <c r="G616" s="81">
        <f>1 - (G617) * (G618) * (G619) * (G620)</f>
        <v>0.10815581934000007</v>
      </c>
      <c r="H616" s="81">
        <f t="shared" si="152"/>
        <v>0.11964640000000004</v>
      </c>
      <c r="I616" s="82">
        <f t="shared" si="152"/>
        <v>0.35656423374000001</v>
      </c>
      <c r="J616" s="82">
        <f t="shared" si="152"/>
        <v>0.37480633750000003</v>
      </c>
      <c r="K616" s="82">
        <f t="shared" si="152"/>
        <v>0.37480633750000003</v>
      </c>
      <c r="L616" s="82">
        <f t="shared" si="152"/>
        <v>0.35656423374000001</v>
      </c>
    </row>
    <row r="617" spans="1:12">
      <c r="A617" s="79" t="s">
        <v>656</v>
      </c>
      <c r="B617" s="140">
        <f>B616*0.15</f>
        <v>1.7999999999999998</v>
      </c>
      <c r="C617" s="140">
        <f>(100-D617)/100</f>
        <v>0.96250000000000002</v>
      </c>
      <c r="D617" s="140">
        <f>D616*0.15</f>
        <v>3.75</v>
      </c>
      <c r="E617" s="77">
        <v>0.97399999999999998</v>
      </c>
      <c r="F617" s="77">
        <v>0.97799999999999998</v>
      </c>
      <c r="G617" s="77">
        <v>0.98199999999999998</v>
      </c>
      <c r="H617" s="77">
        <v>0.98</v>
      </c>
      <c r="I617" s="77">
        <v>0.93400000000000005</v>
      </c>
      <c r="J617" s="77">
        <v>0.93</v>
      </c>
      <c r="K617" s="77">
        <v>0.93</v>
      </c>
      <c r="L617" s="77">
        <v>0.93400000000000005</v>
      </c>
    </row>
    <row r="618" spans="1:12">
      <c r="A618" s="79" t="s">
        <v>657</v>
      </c>
      <c r="B618" s="140">
        <f>B616*0.4</f>
        <v>4.8000000000000007</v>
      </c>
      <c r="C618" s="140">
        <f>(100-D618)/100</f>
        <v>0.9</v>
      </c>
      <c r="D618" s="140">
        <f>D616*0.4</f>
        <v>10</v>
      </c>
      <c r="E618" s="77">
        <v>0.93500000000000005</v>
      </c>
      <c r="F618" s="77">
        <v>0.94499999999999995</v>
      </c>
      <c r="G618" s="77">
        <v>0.95499999999999996</v>
      </c>
      <c r="H618" s="77">
        <v>0.95</v>
      </c>
      <c r="I618" s="77">
        <v>0.83499999999999996</v>
      </c>
      <c r="J618" s="77">
        <v>0.82499999999999996</v>
      </c>
      <c r="K618" s="77">
        <v>0.82499999999999996</v>
      </c>
      <c r="L618" s="77">
        <v>0.83499999999999996</v>
      </c>
    </row>
    <row r="619" spans="1:12">
      <c r="A619" s="79" t="s">
        <v>797</v>
      </c>
      <c r="B619" s="140">
        <f>B616*0.15</f>
        <v>1.7999999999999998</v>
      </c>
      <c r="C619" s="140">
        <f>(100-D619)/100</f>
        <v>0.96250000000000002</v>
      </c>
      <c r="D619" s="140">
        <f>D616*0.15</f>
        <v>3.75</v>
      </c>
      <c r="E619" s="77">
        <v>0.98050000000000004</v>
      </c>
      <c r="F619" s="77">
        <v>0.98350000000000004</v>
      </c>
      <c r="G619" s="77">
        <v>0.98650000000000004</v>
      </c>
      <c r="H619" s="77">
        <v>0.98499999999999999</v>
      </c>
      <c r="I619" s="77">
        <v>0.95050000000000001</v>
      </c>
      <c r="J619" s="77">
        <v>0.94750000000000001</v>
      </c>
      <c r="K619" s="77">
        <v>0.94750000000000001</v>
      </c>
      <c r="L619" s="77">
        <v>0.95050000000000001</v>
      </c>
    </row>
    <row r="620" spans="1:12">
      <c r="A620" s="79" t="s">
        <v>659</v>
      </c>
      <c r="B620" s="140">
        <f>B616*0.3</f>
        <v>3.5999999999999996</v>
      </c>
      <c r="C620" s="140">
        <f>(100-D620)/100</f>
        <v>0.92500000000000004</v>
      </c>
      <c r="D620" s="140">
        <f>D616*0.3</f>
        <v>7.5</v>
      </c>
      <c r="E620" s="77">
        <v>0.94799999999999995</v>
      </c>
      <c r="F620" s="77">
        <v>0.95599999999999996</v>
      </c>
      <c r="G620" s="77">
        <v>0.96399999999999997</v>
      </c>
      <c r="H620" s="77">
        <v>0.96</v>
      </c>
      <c r="I620" s="77">
        <v>0.86799999999999999</v>
      </c>
      <c r="J620" s="77">
        <v>0.86</v>
      </c>
      <c r="K620" s="77">
        <v>0.86</v>
      </c>
      <c r="L620" s="77">
        <v>0.86799999999999999</v>
      </c>
    </row>
    <row r="621" spans="1:12">
      <c r="A621" s="55" t="s">
        <v>1000</v>
      </c>
      <c r="B621" s="141">
        <v>12</v>
      </c>
      <c r="C621" s="141"/>
      <c r="D621" s="141">
        <v>25</v>
      </c>
      <c r="E621" s="81">
        <f t="shared" ref="E621:F621" si="153">1 - (E622) * (E623) * (E624) * (E625)</f>
        <v>0.15350089534</v>
      </c>
      <c r="F621" s="81">
        <f t="shared" si="153"/>
        <v>0.13103372853999995</v>
      </c>
      <c r="G621" s="81">
        <f>1 - (G622) * (G623) * (G624) * (G625)</f>
        <v>0.10815581934000007</v>
      </c>
      <c r="H621" s="81">
        <f t="shared" ref="H621:L621" si="154">1 - (H622) * (H623) * (H624) * (H625)</f>
        <v>0.11964640000000004</v>
      </c>
      <c r="I621" s="82">
        <f t="shared" si="154"/>
        <v>0.30936446464000011</v>
      </c>
      <c r="J621" s="82">
        <f t="shared" si="154"/>
        <v>0.37480633750000003</v>
      </c>
      <c r="K621" s="82">
        <f t="shared" si="154"/>
        <v>0.30936446464000011</v>
      </c>
      <c r="L621" s="82">
        <f t="shared" si="154"/>
        <v>0.35656423374000001</v>
      </c>
    </row>
    <row r="622" spans="1:12">
      <c r="A622" s="79" t="s">
        <v>656</v>
      </c>
      <c r="B622" s="140">
        <f>B621*0.15</f>
        <v>1.7999999999999998</v>
      </c>
      <c r="C622" s="140">
        <f>(100-D622)/100</f>
        <v>0.96250000000000002</v>
      </c>
      <c r="D622" s="140">
        <f>D621*0.15</f>
        <v>3.75</v>
      </c>
      <c r="E622" s="77">
        <v>0.97399999999999998</v>
      </c>
      <c r="F622" s="77">
        <v>0.97799999999999998</v>
      </c>
      <c r="G622" s="77">
        <v>0.98199999999999998</v>
      </c>
      <c r="H622" s="77">
        <v>0.98</v>
      </c>
      <c r="I622" s="77">
        <v>0.94399999999999995</v>
      </c>
      <c r="J622" s="77">
        <v>0.93</v>
      </c>
      <c r="K622" s="77">
        <v>0.94399999999999995</v>
      </c>
      <c r="L622" s="77">
        <v>0.93400000000000005</v>
      </c>
    </row>
    <row r="623" spans="1:12">
      <c r="A623" s="79" t="s">
        <v>657</v>
      </c>
      <c r="B623" s="140">
        <f>B621*0.4</f>
        <v>4.8000000000000007</v>
      </c>
      <c r="C623" s="140">
        <f>(100-D623)/100</f>
        <v>0.9</v>
      </c>
      <c r="D623" s="140">
        <f>D621*0.4</f>
        <v>10</v>
      </c>
      <c r="E623" s="77">
        <v>0.93500000000000005</v>
      </c>
      <c r="F623" s="77">
        <v>0.94499999999999995</v>
      </c>
      <c r="G623" s="77">
        <v>0.95499999999999996</v>
      </c>
      <c r="H623" s="77">
        <v>0.95</v>
      </c>
      <c r="I623" s="77">
        <v>0.86</v>
      </c>
      <c r="J623" s="77">
        <v>0.82499999999999996</v>
      </c>
      <c r="K623" s="77">
        <v>0.86</v>
      </c>
      <c r="L623" s="77">
        <v>0.83499999999999996</v>
      </c>
    </row>
    <row r="624" spans="1:12">
      <c r="A624" s="79" t="s">
        <v>797</v>
      </c>
      <c r="B624" s="140">
        <f>B621*0.15</f>
        <v>1.7999999999999998</v>
      </c>
      <c r="C624" s="140">
        <f>(100-D624)/100</f>
        <v>0.96250000000000002</v>
      </c>
      <c r="D624" s="140">
        <f>D621*0.15</f>
        <v>3.75</v>
      </c>
      <c r="E624" s="77">
        <v>0.98050000000000004</v>
      </c>
      <c r="F624" s="77">
        <v>0.98350000000000004</v>
      </c>
      <c r="G624" s="77">
        <v>0.98650000000000004</v>
      </c>
      <c r="H624" s="77">
        <v>0.98499999999999999</v>
      </c>
      <c r="I624" s="77">
        <v>0.95799999999999996</v>
      </c>
      <c r="J624" s="77">
        <v>0.94750000000000001</v>
      </c>
      <c r="K624" s="77">
        <v>0.95799999999999996</v>
      </c>
      <c r="L624" s="77">
        <v>0.95050000000000001</v>
      </c>
    </row>
    <row r="625" spans="1:12">
      <c r="A625" s="79" t="s">
        <v>659</v>
      </c>
      <c r="B625" s="140">
        <f>B621*0.3</f>
        <v>3.5999999999999996</v>
      </c>
      <c r="C625" s="140">
        <f>(100-D625)/100</f>
        <v>0.92500000000000004</v>
      </c>
      <c r="D625" s="140">
        <f>D621*0.3</f>
        <v>7.5</v>
      </c>
      <c r="E625" s="77">
        <v>0.94799999999999995</v>
      </c>
      <c r="F625" s="77">
        <v>0.95599999999999996</v>
      </c>
      <c r="G625" s="77">
        <v>0.96399999999999997</v>
      </c>
      <c r="H625" s="77">
        <v>0.96</v>
      </c>
      <c r="I625" s="77">
        <v>0.88800000000000001</v>
      </c>
      <c r="J625" s="77">
        <v>0.86</v>
      </c>
      <c r="K625" s="77">
        <v>0.88800000000000001</v>
      </c>
      <c r="L625" s="77">
        <v>0.86799999999999999</v>
      </c>
    </row>
    <row r="626" spans="1:12">
      <c r="A626" s="55" t="s">
        <v>747</v>
      </c>
      <c r="B626" s="141">
        <v>11</v>
      </c>
      <c r="C626" s="141"/>
      <c r="D626" s="141">
        <v>25</v>
      </c>
      <c r="E626" s="81">
        <f t="shared" ref="E626:L626" si="155">1 - (E627) * (E628) * (E629) * (E630)</f>
        <v>0.14231837184000007</v>
      </c>
      <c r="F626" s="81">
        <f t="shared" si="155"/>
        <v>0.11964640000000004</v>
      </c>
      <c r="G626" s="81">
        <f>1 - (G627) * (G628) * (G629) * (G630)</f>
        <v>9.6561418240000085E-2</v>
      </c>
      <c r="H626" s="81">
        <f t="shared" si="155"/>
        <v>0.10815581934000007</v>
      </c>
      <c r="I626" s="82">
        <f t="shared" si="155"/>
        <v>0.30936446464000011</v>
      </c>
      <c r="J626" s="82">
        <f t="shared" si="155"/>
        <v>0.37480633750000003</v>
      </c>
      <c r="K626" s="82">
        <f t="shared" si="155"/>
        <v>0.27992968750000002</v>
      </c>
      <c r="L626" s="82">
        <f t="shared" si="155"/>
        <v>0.37480633750000003</v>
      </c>
    </row>
    <row r="627" spans="1:12">
      <c r="A627" s="79" t="s">
        <v>656</v>
      </c>
      <c r="B627" s="140">
        <f>B626*0.15</f>
        <v>1.65</v>
      </c>
      <c r="C627" s="140">
        <f>(100-D627)/100</f>
        <v>0.96250000000000002</v>
      </c>
      <c r="D627" s="140">
        <f>D626*0.15</f>
        <v>3.75</v>
      </c>
      <c r="E627" s="77">
        <v>0.97599999999999998</v>
      </c>
      <c r="F627" s="77">
        <v>0.98</v>
      </c>
      <c r="G627" s="77">
        <v>0.98399999999999999</v>
      </c>
      <c r="H627" s="77">
        <v>0.98199999999999998</v>
      </c>
      <c r="I627" s="77">
        <v>0.94399999999999995</v>
      </c>
      <c r="J627" s="77">
        <v>0.93</v>
      </c>
      <c r="K627" s="77">
        <v>0.95</v>
      </c>
      <c r="L627" s="77">
        <v>0.93</v>
      </c>
    </row>
    <row r="628" spans="1:12">
      <c r="A628" s="79" t="s">
        <v>657</v>
      </c>
      <c r="B628" s="140">
        <f>B626*0.4</f>
        <v>4.4000000000000004</v>
      </c>
      <c r="C628" s="140">
        <f>(100-D628)/100</f>
        <v>0.9</v>
      </c>
      <c r="D628" s="140">
        <f>D626*0.4</f>
        <v>10</v>
      </c>
      <c r="E628" s="77">
        <v>0.94</v>
      </c>
      <c r="F628" s="77">
        <v>0.95</v>
      </c>
      <c r="G628" s="77">
        <v>0.96</v>
      </c>
      <c r="H628" s="77">
        <v>0.95499999999999996</v>
      </c>
      <c r="I628" s="77">
        <v>0.86</v>
      </c>
      <c r="J628" s="77">
        <v>0.82499999999999996</v>
      </c>
      <c r="K628" s="77">
        <v>0.875</v>
      </c>
      <c r="L628" s="77">
        <v>0.82499999999999996</v>
      </c>
    </row>
    <row r="629" spans="1:12">
      <c r="A629" s="79" t="s">
        <v>797</v>
      </c>
      <c r="B629" s="140">
        <f>B626*0.15</f>
        <v>1.65</v>
      </c>
      <c r="C629" s="140">
        <f>(100-D629)/100</f>
        <v>0.96250000000000002</v>
      </c>
      <c r="D629" s="140">
        <f>D626*0.15</f>
        <v>3.75</v>
      </c>
      <c r="E629" s="77">
        <v>0.98199999999999998</v>
      </c>
      <c r="F629" s="77">
        <v>0.98499999999999999</v>
      </c>
      <c r="G629" s="77">
        <v>0.98799999999999999</v>
      </c>
      <c r="H629" s="77">
        <v>0.98650000000000004</v>
      </c>
      <c r="I629" s="77">
        <v>0.95799999999999996</v>
      </c>
      <c r="J629" s="77">
        <v>0.94750000000000001</v>
      </c>
      <c r="K629" s="77">
        <v>0.96250000000000002</v>
      </c>
      <c r="L629" s="77">
        <v>0.94750000000000001</v>
      </c>
    </row>
    <row r="630" spans="1:12">
      <c r="A630" s="79" t="s">
        <v>659</v>
      </c>
      <c r="B630" s="140">
        <f>B626*0.3</f>
        <v>3.3</v>
      </c>
      <c r="C630" s="140">
        <f>(100-D630)/100</f>
        <v>0.92500000000000004</v>
      </c>
      <c r="D630" s="140">
        <f>D626*0.3</f>
        <v>7.5</v>
      </c>
      <c r="E630" s="77">
        <v>0.95199999999999996</v>
      </c>
      <c r="F630" s="77">
        <v>0.96</v>
      </c>
      <c r="G630" s="77">
        <v>0.96799999999999997</v>
      </c>
      <c r="H630" s="77">
        <v>0.96399999999999997</v>
      </c>
      <c r="I630" s="77">
        <v>0.88800000000000001</v>
      </c>
      <c r="J630" s="77">
        <v>0.86</v>
      </c>
      <c r="K630" s="77">
        <v>0.9</v>
      </c>
      <c r="L630" s="77">
        <v>0.86</v>
      </c>
    </row>
    <row r="631" spans="1:12">
      <c r="A631" s="55" t="s">
        <v>984</v>
      </c>
      <c r="B631" s="141">
        <v>11</v>
      </c>
      <c r="C631" s="141"/>
      <c r="D631" s="141">
        <v>25</v>
      </c>
      <c r="E631" s="81">
        <f t="shared" ref="E631:H633" si="156">1 - (E632)</f>
        <v>2.4000000000000021E-2</v>
      </c>
      <c r="F631" s="81">
        <f t="shared" si="156"/>
        <v>2.0000000000000018E-2</v>
      </c>
      <c r="G631" s="81">
        <f t="shared" si="156"/>
        <v>1.6000000000000014E-2</v>
      </c>
      <c r="H631" s="81">
        <f t="shared" si="156"/>
        <v>1.8000000000000016E-2</v>
      </c>
      <c r="I631" s="82">
        <f t="shared" ref="I631:L633" si="157">1 - (I632)</f>
        <v>6.9999999999999951E-2</v>
      </c>
      <c r="J631" s="82">
        <f t="shared" si="157"/>
        <v>5.600000000000005E-2</v>
      </c>
      <c r="K631" s="82">
        <f t="shared" si="157"/>
        <v>6.9999999999999951E-2</v>
      </c>
      <c r="L631" s="82">
        <f t="shared" si="157"/>
        <v>6.9999999999999951E-2</v>
      </c>
    </row>
    <row r="632" spans="1:12">
      <c r="A632" s="79" t="s">
        <v>656</v>
      </c>
      <c r="B632" s="140">
        <f>B631*0.15</f>
        <v>1.65</v>
      </c>
      <c r="C632" s="140">
        <f>(100-D632)/100</f>
        <v>0.96250000000000002</v>
      </c>
      <c r="D632" s="140">
        <f>D631*0.15</f>
        <v>3.75</v>
      </c>
      <c r="E632" s="77">
        <v>0.97599999999999998</v>
      </c>
      <c r="F632" s="77">
        <v>0.98</v>
      </c>
      <c r="G632" s="77">
        <v>0.98399999999999999</v>
      </c>
      <c r="H632" s="77">
        <v>0.98199999999999998</v>
      </c>
      <c r="I632" s="77">
        <v>0.93</v>
      </c>
      <c r="J632" s="77">
        <v>0.94399999999999995</v>
      </c>
      <c r="K632" s="77">
        <v>0.93</v>
      </c>
      <c r="L632" s="77">
        <v>0.93</v>
      </c>
    </row>
    <row r="633" spans="1:12">
      <c r="A633" s="55" t="s">
        <v>963</v>
      </c>
      <c r="B633" s="141">
        <v>11</v>
      </c>
      <c r="C633" s="141"/>
      <c r="D633" s="141">
        <v>25</v>
      </c>
      <c r="E633" s="81">
        <f t="shared" si="156"/>
        <v>2.4000000000000021E-2</v>
      </c>
      <c r="F633" s="81">
        <f t="shared" si="156"/>
        <v>2.0000000000000018E-2</v>
      </c>
      <c r="G633" s="81">
        <f t="shared" si="156"/>
        <v>1.6000000000000014E-2</v>
      </c>
      <c r="H633" s="81">
        <f t="shared" si="156"/>
        <v>1.8000000000000016E-2</v>
      </c>
      <c r="I633" s="82">
        <f t="shared" si="157"/>
        <v>6.9999999999999951E-2</v>
      </c>
      <c r="J633" s="82">
        <f t="shared" si="157"/>
        <v>5.600000000000005E-2</v>
      </c>
      <c r="K633" s="82">
        <f t="shared" si="157"/>
        <v>6.9999999999999951E-2</v>
      </c>
      <c r="L633" s="82">
        <f t="shared" si="157"/>
        <v>6.9999999999999951E-2</v>
      </c>
    </row>
    <row r="634" spans="1:12">
      <c r="A634" s="79" t="s">
        <v>656</v>
      </c>
      <c r="B634" s="140">
        <f>B633*0.15</f>
        <v>1.65</v>
      </c>
      <c r="C634" s="140">
        <f>(100-D634)/100</f>
        <v>0.96250000000000002</v>
      </c>
      <c r="D634" s="140">
        <f>D633*0.15</f>
        <v>3.75</v>
      </c>
      <c r="E634" s="77">
        <v>0.97599999999999998</v>
      </c>
      <c r="F634" s="77">
        <v>0.98</v>
      </c>
      <c r="G634" s="77">
        <v>0.98399999999999999</v>
      </c>
      <c r="H634" s="77">
        <v>0.98199999999999998</v>
      </c>
      <c r="I634" s="77">
        <v>0.93</v>
      </c>
      <c r="J634" s="77">
        <v>0.94399999999999995</v>
      </c>
      <c r="K634" s="77">
        <v>0.93</v>
      </c>
      <c r="L634" s="77">
        <v>0.93</v>
      </c>
    </row>
    <row r="635" spans="1:12">
      <c r="A635" s="143" t="s">
        <v>748</v>
      </c>
      <c r="B635" s="141">
        <v>11</v>
      </c>
      <c r="C635" s="141"/>
      <c r="D635" s="141">
        <v>25</v>
      </c>
      <c r="E635" s="81">
        <f t="shared" ref="E635:L635" si="158">1 - (E636) * (E637) * (E638) * (E639)</f>
        <v>0.14231837184000007</v>
      </c>
      <c r="F635" s="81">
        <f t="shared" si="158"/>
        <v>0.11964640000000004</v>
      </c>
      <c r="G635" s="81">
        <f>1 - (G636) * (G637) * (G638) * (G639)</f>
        <v>9.6561418240000085E-2</v>
      </c>
      <c r="H635" s="81">
        <f t="shared" si="158"/>
        <v>0.10815581934000007</v>
      </c>
      <c r="I635" s="82">
        <f t="shared" si="158"/>
        <v>0.37480633750000003</v>
      </c>
      <c r="J635" s="82">
        <f t="shared" si="158"/>
        <v>0.35656423374000001</v>
      </c>
      <c r="K635" s="82">
        <f t="shared" si="158"/>
        <v>0.37480633750000003</v>
      </c>
      <c r="L635" s="82">
        <f t="shared" si="158"/>
        <v>0.37480633750000003</v>
      </c>
    </row>
    <row r="636" spans="1:12">
      <c r="A636" s="79" t="s">
        <v>656</v>
      </c>
      <c r="B636" s="140">
        <f>B635*0.15</f>
        <v>1.65</v>
      </c>
      <c r="C636" s="140">
        <f>(100-D636)/100</f>
        <v>0.96250000000000002</v>
      </c>
      <c r="D636" s="140">
        <f>D635*0.15</f>
        <v>3.75</v>
      </c>
      <c r="E636" s="77">
        <v>0.97599999999999998</v>
      </c>
      <c r="F636" s="77">
        <v>0.98</v>
      </c>
      <c r="G636" s="77">
        <v>0.98399999999999999</v>
      </c>
      <c r="H636" s="77">
        <v>0.98199999999999998</v>
      </c>
      <c r="I636" s="77">
        <v>0.93</v>
      </c>
      <c r="J636" s="77">
        <v>0.93400000000000005</v>
      </c>
      <c r="K636" s="77">
        <v>0.93</v>
      </c>
      <c r="L636" s="77">
        <v>0.93</v>
      </c>
    </row>
    <row r="637" spans="1:12">
      <c r="A637" s="79" t="s">
        <v>657</v>
      </c>
      <c r="B637" s="140">
        <f>B635*0.4</f>
        <v>4.4000000000000004</v>
      </c>
      <c r="C637" s="140">
        <f>(100-D637)/100</f>
        <v>0.9</v>
      </c>
      <c r="D637" s="140">
        <f>D635*0.4</f>
        <v>10</v>
      </c>
      <c r="E637" s="77">
        <v>0.94</v>
      </c>
      <c r="F637" s="77">
        <v>0.95</v>
      </c>
      <c r="G637" s="77">
        <v>0.96</v>
      </c>
      <c r="H637" s="77">
        <v>0.95499999999999996</v>
      </c>
      <c r="I637" s="77">
        <v>0.82499999999999996</v>
      </c>
      <c r="J637" s="77">
        <v>0.83499999999999996</v>
      </c>
      <c r="K637" s="77">
        <v>0.82499999999999996</v>
      </c>
      <c r="L637" s="77">
        <v>0.82499999999999996</v>
      </c>
    </row>
    <row r="638" spans="1:12">
      <c r="A638" s="79" t="s">
        <v>797</v>
      </c>
      <c r="B638" s="140">
        <f>B635*0.15</f>
        <v>1.65</v>
      </c>
      <c r="C638" s="140">
        <f>(100-D638)/100</f>
        <v>0.96250000000000002</v>
      </c>
      <c r="D638" s="140">
        <f>D635*0.15</f>
        <v>3.75</v>
      </c>
      <c r="E638" s="77">
        <v>0.98199999999999998</v>
      </c>
      <c r="F638" s="77">
        <v>0.98499999999999999</v>
      </c>
      <c r="G638" s="77">
        <v>0.98799999999999999</v>
      </c>
      <c r="H638" s="77">
        <v>0.98650000000000004</v>
      </c>
      <c r="I638" s="77">
        <v>0.94750000000000001</v>
      </c>
      <c r="J638" s="77">
        <v>0.95050000000000001</v>
      </c>
      <c r="K638" s="77">
        <v>0.94750000000000001</v>
      </c>
      <c r="L638" s="77">
        <v>0.94750000000000001</v>
      </c>
    </row>
    <row r="639" spans="1:12">
      <c r="A639" s="79" t="s">
        <v>659</v>
      </c>
      <c r="B639" s="140">
        <f>B635*0.3</f>
        <v>3.3</v>
      </c>
      <c r="C639" s="140">
        <f>(100-D639)/100</f>
        <v>0.92500000000000004</v>
      </c>
      <c r="D639" s="140">
        <f>D635*0.3</f>
        <v>7.5</v>
      </c>
      <c r="E639" s="77">
        <v>0.95199999999999996</v>
      </c>
      <c r="F639" s="77">
        <v>0.96</v>
      </c>
      <c r="G639" s="77">
        <v>0.96799999999999997</v>
      </c>
      <c r="H639" s="77">
        <v>0.96399999999999997</v>
      </c>
      <c r="I639" s="77">
        <v>0.86</v>
      </c>
      <c r="J639" s="77">
        <v>0.86799999999999999</v>
      </c>
      <c r="K639" s="77">
        <v>0.86</v>
      </c>
      <c r="L639" s="77">
        <v>0.86</v>
      </c>
    </row>
    <row r="640" spans="1:12">
      <c r="A640" s="55" t="s">
        <v>863</v>
      </c>
      <c r="B640" s="141">
        <v>11</v>
      </c>
      <c r="C640" s="141"/>
      <c r="D640" s="141">
        <v>25</v>
      </c>
      <c r="E640" s="81">
        <f t="shared" ref="E640:L640" si="159">1 - (E641) * (E642) * (E643) * (E644)</f>
        <v>0.14231837184000007</v>
      </c>
      <c r="F640" s="81">
        <f t="shared" si="159"/>
        <v>0.11964640000000004</v>
      </c>
      <c r="G640" s="81">
        <f t="shared" si="159"/>
        <v>9.6561418240000085E-2</v>
      </c>
      <c r="H640" s="81">
        <f t="shared" si="159"/>
        <v>0.10815581934000007</v>
      </c>
      <c r="I640" s="82">
        <f t="shared" si="159"/>
        <v>0.37480633750000003</v>
      </c>
      <c r="J640" s="82">
        <f t="shared" si="159"/>
        <v>0.27992968750000002</v>
      </c>
      <c r="K640" s="82">
        <f t="shared" si="159"/>
        <v>0.37480633750000003</v>
      </c>
      <c r="L640" s="82">
        <f t="shared" si="159"/>
        <v>0.50049999999999994</v>
      </c>
    </row>
    <row r="641" spans="1:13">
      <c r="A641" s="79" t="s">
        <v>656</v>
      </c>
      <c r="B641" s="140">
        <f>B640*0.15</f>
        <v>1.65</v>
      </c>
      <c r="C641" s="140">
        <f>(100-D641)/100</f>
        <v>0.96250000000000002</v>
      </c>
      <c r="D641" s="140">
        <f>D640*0.15</f>
        <v>3.75</v>
      </c>
      <c r="E641" s="77">
        <v>0.97599999999999998</v>
      </c>
      <c r="F641" s="77">
        <v>0.98</v>
      </c>
      <c r="G641" s="77">
        <v>0.98399999999999999</v>
      </c>
      <c r="H641" s="77">
        <v>0.98199999999999998</v>
      </c>
      <c r="I641" s="77">
        <v>0.93</v>
      </c>
      <c r="J641" s="77">
        <v>0.95</v>
      </c>
      <c r="K641" s="77">
        <v>0.93</v>
      </c>
      <c r="L641" s="77">
        <v>0.9</v>
      </c>
    </row>
    <row r="642" spans="1:13">
      <c r="A642" s="79" t="s">
        <v>657</v>
      </c>
      <c r="B642" s="140">
        <f>B640*0.4</f>
        <v>4.4000000000000004</v>
      </c>
      <c r="C642" s="140">
        <f>(100-D642)/100</f>
        <v>0.9</v>
      </c>
      <c r="D642" s="140">
        <f>D640*0.4</f>
        <v>10</v>
      </c>
      <c r="E642" s="77">
        <v>0.94</v>
      </c>
      <c r="F642" s="77">
        <v>0.95</v>
      </c>
      <c r="G642" s="77">
        <v>0.96</v>
      </c>
      <c r="H642" s="77">
        <v>0.95499999999999996</v>
      </c>
      <c r="I642" s="77">
        <v>0.82499999999999996</v>
      </c>
      <c r="J642" s="77">
        <v>0.875</v>
      </c>
      <c r="K642" s="77">
        <v>0.82499999999999996</v>
      </c>
      <c r="L642" s="77">
        <v>0.75</v>
      </c>
    </row>
    <row r="643" spans="1:13">
      <c r="A643" s="79" t="s">
        <v>797</v>
      </c>
      <c r="B643" s="140">
        <f>B640*0.15</f>
        <v>1.65</v>
      </c>
      <c r="C643" s="140">
        <f>(100-D643)/100</f>
        <v>0.96250000000000002</v>
      </c>
      <c r="D643" s="140">
        <f>D640*0.15</f>
        <v>3.75</v>
      </c>
      <c r="E643" s="77">
        <v>0.98199999999999998</v>
      </c>
      <c r="F643" s="77">
        <v>0.98499999999999999</v>
      </c>
      <c r="G643" s="77">
        <v>0.98799999999999999</v>
      </c>
      <c r="H643" s="77">
        <v>0.98650000000000004</v>
      </c>
      <c r="I643" s="77">
        <v>0.94750000000000001</v>
      </c>
      <c r="J643" s="77">
        <v>0.96250000000000002</v>
      </c>
      <c r="K643" s="77">
        <v>0.94750000000000001</v>
      </c>
      <c r="L643" s="77">
        <v>0.92500000000000004</v>
      </c>
    </row>
    <row r="644" spans="1:13">
      <c r="A644" s="79" t="s">
        <v>659</v>
      </c>
      <c r="B644" s="140">
        <f>B640*0.3</f>
        <v>3.3</v>
      </c>
      <c r="C644" s="140">
        <f>(100-D644)/100</f>
        <v>0.92500000000000004</v>
      </c>
      <c r="D644" s="140">
        <f>D640*0.3</f>
        <v>7.5</v>
      </c>
      <c r="E644" s="77">
        <v>0.95199999999999996</v>
      </c>
      <c r="F644" s="77">
        <v>0.96</v>
      </c>
      <c r="G644" s="77">
        <v>0.96799999999999997</v>
      </c>
      <c r="H644" s="77">
        <v>0.96399999999999997</v>
      </c>
      <c r="I644" s="77">
        <v>0.86</v>
      </c>
      <c r="J644" s="77">
        <v>0.9</v>
      </c>
      <c r="K644" s="77">
        <v>0.86</v>
      </c>
      <c r="L644" s="77">
        <v>0.8</v>
      </c>
    </row>
    <row r="645" spans="1:13">
      <c r="A645" s="55" t="s">
        <v>749</v>
      </c>
      <c r="B645" s="141">
        <v>11</v>
      </c>
      <c r="C645" s="141"/>
      <c r="D645" s="141">
        <v>25</v>
      </c>
      <c r="E645" s="81">
        <f t="shared" ref="E645:L645" si="160">1 - (E646) * (E647) * (E648) * (E649)</f>
        <v>0.14231837184000007</v>
      </c>
      <c r="F645" s="81">
        <f t="shared" si="160"/>
        <v>0.11964640000000004</v>
      </c>
      <c r="G645" s="81">
        <f>1 - (G646) * (G647) * (G648) * (G649)</f>
        <v>9.6561418240000085E-2</v>
      </c>
      <c r="H645" s="81">
        <f t="shared" si="160"/>
        <v>0.10815581934000007</v>
      </c>
      <c r="I645" s="82">
        <f t="shared" si="160"/>
        <v>0.27992968750000002</v>
      </c>
      <c r="J645" s="82">
        <f t="shared" si="160"/>
        <v>0.22896640000000001</v>
      </c>
      <c r="K645" s="82">
        <f t="shared" si="160"/>
        <v>0.22896640000000001</v>
      </c>
      <c r="L645" s="82">
        <f t="shared" si="160"/>
        <v>0.37480633750000003</v>
      </c>
    </row>
    <row r="646" spans="1:13">
      <c r="A646" s="79" t="s">
        <v>656</v>
      </c>
      <c r="B646" s="140">
        <f>B645*0.15</f>
        <v>1.65</v>
      </c>
      <c r="C646" s="140">
        <f>(100-D646)/100</f>
        <v>0.96250000000000002</v>
      </c>
      <c r="D646" s="140">
        <f>D645*0.15</f>
        <v>3.75</v>
      </c>
      <c r="E646" s="77">
        <v>0.97599999999999998</v>
      </c>
      <c r="F646" s="77">
        <v>0.98</v>
      </c>
      <c r="G646" s="77">
        <v>0.98399999999999999</v>
      </c>
      <c r="H646" s="77">
        <v>0.98199999999999998</v>
      </c>
      <c r="I646" s="77">
        <v>0.95</v>
      </c>
      <c r="J646" s="77">
        <v>0.96</v>
      </c>
      <c r="K646" s="77">
        <v>0.96</v>
      </c>
      <c r="L646" s="77">
        <v>0.93</v>
      </c>
    </row>
    <row r="647" spans="1:13">
      <c r="A647" s="79" t="s">
        <v>657</v>
      </c>
      <c r="B647" s="140">
        <f>B645*0.4</f>
        <v>4.4000000000000004</v>
      </c>
      <c r="C647" s="140">
        <f>(100-D647)/100</f>
        <v>0.9</v>
      </c>
      <c r="D647" s="140">
        <f>D645*0.4</f>
        <v>10</v>
      </c>
      <c r="E647" s="77">
        <v>0.94</v>
      </c>
      <c r="F647" s="77">
        <v>0.95</v>
      </c>
      <c r="G647" s="77">
        <v>0.96</v>
      </c>
      <c r="H647" s="77">
        <v>0.95499999999999996</v>
      </c>
      <c r="I647" s="77">
        <v>0.875</v>
      </c>
      <c r="J647" s="77">
        <v>0.9</v>
      </c>
      <c r="K647" s="77">
        <v>0.9</v>
      </c>
      <c r="L647" s="77">
        <v>0.82499999999999996</v>
      </c>
    </row>
    <row r="648" spans="1:13">
      <c r="A648" s="79" t="s">
        <v>797</v>
      </c>
      <c r="B648" s="140">
        <f>B645*0.15</f>
        <v>1.65</v>
      </c>
      <c r="C648" s="140">
        <f>(100-D648)/100</f>
        <v>0.96250000000000002</v>
      </c>
      <c r="D648" s="140">
        <f>D645*0.15</f>
        <v>3.75</v>
      </c>
      <c r="E648" s="77">
        <v>0.98199999999999998</v>
      </c>
      <c r="F648" s="77">
        <v>0.98499999999999999</v>
      </c>
      <c r="G648" s="77">
        <v>0.98799999999999999</v>
      </c>
      <c r="H648" s="77">
        <v>0.98650000000000004</v>
      </c>
      <c r="I648" s="77">
        <v>0.96250000000000002</v>
      </c>
      <c r="J648" s="77">
        <v>0.97</v>
      </c>
      <c r="K648" s="77">
        <v>0.97</v>
      </c>
      <c r="L648" s="77">
        <v>0.94750000000000001</v>
      </c>
    </row>
    <row r="649" spans="1:13">
      <c r="A649" s="79" t="s">
        <v>659</v>
      </c>
      <c r="B649" s="140">
        <f>B645*0.3</f>
        <v>3.3</v>
      </c>
      <c r="C649" s="140">
        <f>(100-D649)/100</f>
        <v>0.92500000000000004</v>
      </c>
      <c r="D649" s="140">
        <f>D645*0.3</f>
        <v>7.5</v>
      </c>
      <c r="E649" s="77">
        <v>0.95199999999999996</v>
      </c>
      <c r="F649" s="77">
        <v>0.96</v>
      </c>
      <c r="G649" s="77">
        <v>0.96799999999999997</v>
      </c>
      <c r="H649" s="77">
        <v>0.96399999999999997</v>
      </c>
      <c r="I649" s="77">
        <v>0.9</v>
      </c>
      <c r="J649" s="77">
        <v>0.92</v>
      </c>
      <c r="K649" s="77">
        <v>0.92</v>
      </c>
      <c r="L649" s="77">
        <v>0.86</v>
      </c>
    </row>
    <row r="650" spans="1:13">
      <c r="A650" s="55" t="s">
        <v>787</v>
      </c>
      <c r="B650" s="141">
        <v>11</v>
      </c>
      <c r="C650" s="141"/>
      <c r="D650" s="141">
        <v>25</v>
      </c>
      <c r="E650" s="81">
        <f t="shared" ref="E650:L650" si="161">1 - (E651)</f>
        <v>2.4000000000000021E-2</v>
      </c>
      <c r="F650" s="81">
        <f t="shared" si="161"/>
        <v>2.0000000000000018E-2</v>
      </c>
      <c r="G650" s="81">
        <f t="shared" si="161"/>
        <v>1.6000000000000014E-2</v>
      </c>
      <c r="H650" s="81">
        <f t="shared" si="161"/>
        <v>1.8000000000000016E-2</v>
      </c>
      <c r="I650" s="82">
        <f t="shared" si="161"/>
        <v>5.0000000000000044E-2</v>
      </c>
      <c r="J650" s="82">
        <f t="shared" si="161"/>
        <v>4.0000000000000036E-2</v>
      </c>
      <c r="K650" s="82">
        <f t="shared" si="161"/>
        <v>4.0000000000000036E-2</v>
      </c>
      <c r="L650" s="82">
        <f t="shared" si="161"/>
        <v>6.9999999999999951E-2</v>
      </c>
    </row>
    <row r="651" spans="1:13">
      <c r="A651" s="79" t="s">
        <v>656</v>
      </c>
      <c r="B651" s="140">
        <f>B650*0.15</f>
        <v>1.65</v>
      </c>
      <c r="C651" s="140">
        <f>(100-D651)/100</f>
        <v>0.96250000000000002</v>
      </c>
      <c r="D651" s="140">
        <f>D650*0.15</f>
        <v>3.75</v>
      </c>
      <c r="E651" s="77">
        <v>0.97599999999999998</v>
      </c>
      <c r="F651" s="77">
        <v>0.98</v>
      </c>
      <c r="G651" s="77">
        <v>0.98399999999999999</v>
      </c>
      <c r="H651" s="77">
        <v>0.98199999999999998</v>
      </c>
      <c r="I651" s="77">
        <v>0.95</v>
      </c>
      <c r="J651" s="77">
        <v>0.96</v>
      </c>
      <c r="K651" s="77">
        <v>0.96</v>
      </c>
      <c r="L651" s="77">
        <v>0.93</v>
      </c>
    </row>
    <row r="652" spans="1:13">
      <c r="A652" s="143" t="s">
        <v>849</v>
      </c>
      <c r="B652" s="141">
        <v>11</v>
      </c>
      <c r="C652" s="141"/>
      <c r="D652" s="141">
        <v>25</v>
      </c>
      <c r="E652" s="81">
        <f t="shared" ref="E652:L652" si="162">1 - (E653) * (E654) * (E655) * (E656)</f>
        <v>0.14231837184000007</v>
      </c>
      <c r="F652" s="81">
        <f t="shared" si="162"/>
        <v>0.11964640000000004</v>
      </c>
      <c r="G652" s="81">
        <f t="shared" si="162"/>
        <v>9.6561418240000085E-2</v>
      </c>
      <c r="H652" s="81">
        <f t="shared" si="162"/>
        <v>0.10815581934000007</v>
      </c>
      <c r="I652" s="82">
        <f t="shared" si="162"/>
        <v>0.27992968750000002</v>
      </c>
      <c r="J652" s="82">
        <f t="shared" si="162"/>
        <v>0.27992968750000002</v>
      </c>
      <c r="K652" s="82">
        <f t="shared" si="162"/>
        <v>0.27992968750000002</v>
      </c>
      <c r="L652" s="82">
        <f t="shared" si="162"/>
        <v>0.27992968750000002</v>
      </c>
      <c r="M652" s="1"/>
    </row>
    <row r="653" spans="1:13">
      <c r="A653" s="79" t="s">
        <v>656</v>
      </c>
      <c r="B653" s="140">
        <f>B652*0.15</f>
        <v>1.65</v>
      </c>
      <c r="C653" s="140">
        <f>(100-D653)/100</f>
        <v>0.96250000000000002</v>
      </c>
      <c r="D653" s="140">
        <f>D652*0.15</f>
        <v>3.75</v>
      </c>
      <c r="E653" s="77">
        <v>0.97599999999999998</v>
      </c>
      <c r="F653" s="77">
        <v>0.98</v>
      </c>
      <c r="G653" s="77">
        <v>0.98399999999999999</v>
      </c>
      <c r="H653" s="77">
        <v>0.98199999999999998</v>
      </c>
      <c r="I653" s="77">
        <v>0.95</v>
      </c>
      <c r="J653" s="77">
        <v>0.95</v>
      </c>
      <c r="K653" s="77">
        <v>0.95</v>
      </c>
      <c r="L653" s="77">
        <v>0.95</v>
      </c>
      <c r="M653"/>
    </row>
    <row r="654" spans="1:13">
      <c r="A654" s="79" t="s">
        <v>657</v>
      </c>
      <c r="B654" s="140">
        <f>B652*0.4</f>
        <v>4.4000000000000004</v>
      </c>
      <c r="C654" s="140">
        <f>(100-D654)/100</f>
        <v>0.9</v>
      </c>
      <c r="D654" s="140">
        <f>D652*0.4</f>
        <v>10</v>
      </c>
      <c r="E654" s="77">
        <v>0.94</v>
      </c>
      <c r="F654" s="77">
        <v>0.95</v>
      </c>
      <c r="G654" s="77">
        <v>0.96</v>
      </c>
      <c r="H654" s="77">
        <v>0.95499999999999996</v>
      </c>
      <c r="I654" s="77">
        <v>0.875</v>
      </c>
      <c r="J654" s="77">
        <v>0.875</v>
      </c>
      <c r="K654" s="77">
        <v>0.875</v>
      </c>
      <c r="L654" s="77">
        <v>0.875</v>
      </c>
      <c r="M654"/>
    </row>
    <row r="655" spans="1:13">
      <c r="A655" s="79" t="s">
        <v>797</v>
      </c>
      <c r="B655" s="140">
        <f>B652*0.15</f>
        <v>1.65</v>
      </c>
      <c r="C655" s="140">
        <f>(100-D655)/100</f>
        <v>0.96250000000000002</v>
      </c>
      <c r="D655" s="140">
        <f>D652*0.15</f>
        <v>3.75</v>
      </c>
      <c r="E655" s="77">
        <v>0.98199999999999998</v>
      </c>
      <c r="F655" s="77">
        <v>0.98499999999999999</v>
      </c>
      <c r="G655" s="77">
        <v>0.98799999999999999</v>
      </c>
      <c r="H655" s="77">
        <v>0.98650000000000004</v>
      </c>
      <c r="I655" s="77">
        <v>0.96250000000000002</v>
      </c>
      <c r="J655" s="77">
        <v>0.96250000000000002</v>
      </c>
      <c r="K655" s="77">
        <v>0.96250000000000002</v>
      </c>
      <c r="L655" s="77">
        <v>0.96250000000000002</v>
      </c>
      <c r="M655"/>
    </row>
    <row r="656" spans="1:13">
      <c r="A656" s="79" t="s">
        <v>659</v>
      </c>
      <c r="B656" s="140">
        <f>B652*0.3</f>
        <v>3.3</v>
      </c>
      <c r="C656" s="140">
        <f>(100-D656)/100</f>
        <v>0.92500000000000004</v>
      </c>
      <c r="D656" s="140">
        <f>D652*0.3</f>
        <v>7.5</v>
      </c>
      <c r="E656" s="77">
        <v>0.95199999999999996</v>
      </c>
      <c r="F656" s="77">
        <v>0.96</v>
      </c>
      <c r="G656" s="77">
        <v>0.96799999999999997</v>
      </c>
      <c r="H656" s="77">
        <v>0.96399999999999997</v>
      </c>
      <c r="I656" s="77">
        <v>0.9</v>
      </c>
      <c r="J656" s="77">
        <v>0.9</v>
      </c>
      <c r="K656" s="77">
        <v>0.9</v>
      </c>
      <c r="L656" s="77">
        <v>0.9</v>
      </c>
      <c r="M656"/>
    </row>
    <row r="657" spans="1:13">
      <c r="A657" s="55" t="s">
        <v>750</v>
      </c>
      <c r="B657" s="141">
        <v>10</v>
      </c>
      <c r="C657" s="141"/>
      <c r="D657" s="141">
        <v>20</v>
      </c>
      <c r="E657" s="81">
        <f t="shared" ref="E657:L657" si="163">1 - (E658) * (E659) * (E660) * (E661)</f>
        <v>0.13103372853999995</v>
      </c>
      <c r="F657" s="81">
        <f t="shared" si="163"/>
        <v>0.10815581934000007</v>
      </c>
      <c r="G657" s="81">
        <f>1 - (G658) * (G659) * (G660) * (G661)</f>
        <v>8.4862626940000019E-2</v>
      </c>
      <c r="H657" s="81">
        <f t="shared" si="163"/>
        <v>9.6561418240000085E-2</v>
      </c>
      <c r="I657" s="82">
        <f t="shared" si="163"/>
        <v>0.35656423374000001</v>
      </c>
      <c r="J657" s="82">
        <f t="shared" si="163"/>
        <v>0.37480633750000003</v>
      </c>
      <c r="K657" s="82">
        <f t="shared" si="163"/>
        <v>0.30936446464000011</v>
      </c>
      <c r="L657" s="82">
        <f t="shared" si="163"/>
        <v>0.27992968750000002</v>
      </c>
      <c r="M657"/>
    </row>
    <row r="658" spans="1:13">
      <c r="A658" s="79" t="s">
        <v>656</v>
      </c>
      <c r="B658" s="140">
        <f>B657*0.15</f>
        <v>1.5</v>
      </c>
      <c r="C658" s="140">
        <f>(100-D658)/100</f>
        <v>0.97</v>
      </c>
      <c r="D658" s="140">
        <f>D657*0.15</f>
        <v>3</v>
      </c>
      <c r="E658" s="77">
        <v>0.97799999999999998</v>
      </c>
      <c r="F658" s="77">
        <v>0.98199999999999998</v>
      </c>
      <c r="G658" s="77">
        <v>0.98599999999999999</v>
      </c>
      <c r="H658" s="77">
        <v>0.98399999999999999</v>
      </c>
      <c r="I658" s="77">
        <v>0.93400000000000005</v>
      </c>
      <c r="J658" s="77">
        <v>0.93</v>
      </c>
      <c r="K658" s="77">
        <v>0.94399999999999995</v>
      </c>
      <c r="L658" s="77">
        <v>0.95</v>
      </c>
      <c r="M658"/>
    </row>
    <row r="659" spans="1:13">
      <c r="A659" s="79" t="s">
        <v>657</v>
      </c>
      <c r="B659" s="140">
        <f>B657*0.4</f>
        <v>4</v>
      </c>
      <c r="C659" s="140">
        <f>(100-D659)/100</f>
        <v>0.92</v>
      </c>
      <c r="D659" s="140">
        <f>D657*0.4</f>
        <v>8</v>
      </c>
      <c r="E659" s="77">
        <v>0.94499999999999995</v>
      </c>
      <c r="F659" s="77">
        <v>0.95499999999999996</v>
      </c>
      <c r="G659" s="77">
        <v>0.96499999999999997</v>
      </c>
      <c r="H659" s="77">
        <v>0.96</v>
      </c>
      <c r="I659" s="77">
        <v>0.83499999999999996</v>
      </c>
      <c r="J659" s="77">
        <v>0.82499999999999996</v>
      </c>
      <c r="K659" s="77">
        <v>0.86</v>
      </c>
      <c r="L659" s="77">
        <v>0.875</v>
      </c>
      <c r="M659"/>
    </row>
    <row r="660" spans="1:13">
      <c r="A660" s="79" t="s">
        <v>797</v>
      </c>
      <c r="B660" s="140">
        <f>B657*0.15</f>
        <v>1.5</v>
      </c>
      <c r="C660" s="140">
        <f>(100-D660)/100</f>
        <v>0.97</v>
      </c>
      <c r="D660" s="140">
        <f>D657*0.15</f>
        <v>3</v>
      </c>
      <c r="E660" s="77">
        <v>0.98350000000000004</v>
      </c>
      <c r="F660" s="77">
        <v>0.98650000000000004</v>
      </c>
      <c r="G660" s="77">
        <v>0.98950000000000005</v>
      </c>
      <c r="H660" s="77">
        <v>0.98799999999999999</v>
      </c>
      <c r="I660" s="77">
        <v>0.95050000000000001</v>
      </c>
      <c r="J660" s="77">
        <v>0.94750000000000001</v>
      </c>
      <c r="K660" s="77">
        <v>0.95799999999999996</v>
      </c>
      <c r="L660" s="77">
        <v>0.96250000000000002</v>
      </c>
      <c r="M660"/>
    </row>
    <row r="661" spans="1:13">
      <c r="A661" s="79" t="s">
        <v>659</v>
      </c>
      <c r="B661" s="140">
        <f>B657*0.3</f>
        <v>3</v>
      </c>
      <c r="C661" s="140">
        <f>(100-D661)/100</f>
        <v>0.94</v>
      </c>
      <c r="D661" s="140">
        <f>D657*0.3</f>
        <v>6</v>
      </c>
      <c r="E661" s="77">
        <v>0.95599999999999996</v>
      </c>
      <c r="F661" s="77">
        <v>0.96399999999999997</v>
      </c>
      <c r="G661" s="77">
        <v>0.97199999999999998</v>
      </c>
      <c r="H661" s="77">
        <v>0.96799999999999997</v>
      </c>
      <c r="I661" s="77">
        <v>0.86799999999999999</v>
      </c>
      <c r="J661" s="77">
        <v>0.86</v>
      </c>
      <c r="K661" s="77">
        <v>0.88800000000000001</v>
      </c>
      <c r="L661" s="77">
        <v>0.9</v>
      </c>
      <c r="M661"/>
    </row>
    <row r="662" spans="1:13">
      <c r="A662" s="55" t="s">
        <v>751</v>
      </c>
      <c r="B662" s="141">
        <v>10</v>
      </c>
      <c r="C662" s="141"/>
      <c r="D662" s="141">
        <v>20</v>
      </c>
      <c r="E662" s="81">
        <f t="shared" ref="E662:L662" si="164">1 - (E663) * (E664) * (E665) * (E666)</f>
        <v>0.13103372853999995</v>
      </c>
      <c r="F662" s="81">
        <f t="shared" si="164"/>
        <v>0.10815581934000007</v>
      </c>
      <c r="G662" s="81">
        <f>1 - (G663) * (G664) * (G665) * (G666)</f>
        <v>8.4862626940000019E-2</v>
      </c>
      <c r="H662" s="81">
        <f t="shared" si="164"/>
        <v>9.6561418240000085E-2</v>
      </c>
      <c r="I662" s="82">
        <f t="shared" si="164"/>
        <v>0.37480633750000003</v>
      </c>
      <c r="J662" s="82">
        <f t="shared" si="164"/>
        <v>0.27992968750000002</v>
      </c>
      <c r="K662" s="82">
        <f t="shared" si="164"/>
        <v>0.22896640000000001</v>
      </c>
      <c r="L662" s="82">
        <f t="shared" si="164"/>
        <v>0.22896640000000001</v>
      </c>
      <c r="M662"/>
    </row>
    <row r="663" spans="1:13">
      <c r="A663" s="79" t="s">
        <v>656</v>
      </c>
      <c r="B663" s="140">
        <f>B662*0.15</f>
        <v>1.5</v>
      </c>
      <c r="C663" s="140">
        <f>(100-D663)/100</f>
        <v>0.97</v>
      </c>
      <c r="D663" s="140">
        <f>D662*0.15</f>
        <v>3</v>
      </c>
      <c r="E663" s="77">
        <v>0.97799999999999998</v>
      </c>
      <c r="F663" s="77">
        <v>0.98199999999999998</v>
      </c>
      <c r="G663" s="77">
        <v>0.98599999999999999</v>
      </c>
      <c r="H663" s="77">
        <v>0.98399999999999999</v>
      </c>
      <c r="I663" s="77">
        <v>0.93</v>
      </c>
      <c r="J663" s="77">
        <v>0.95</v>
      </c>
      <c r="K663" s="77">
        <v>0.96</v>
      </c>
      <c r="L663" s="77">
        <v>0.96</v>
      </c>
      <c r="M663"/>
    </row>
    <row r="664" spans="1:13">
      <c r="A664" s="79" t="s">
        <v>657</v>
      </c>
      <c r="B664" s="140">
        <f>B662*0.4</f>
        <v>4</v>
      </c>
      <c r="C664" s="140">
        <f>(100-D664)/100</f>
        <v>0.92</v>
      </c>
      <c r="D664" s="140">
        <f>D662*0.4</f>
        <v>8</v>
      </c>
      <c r="E664" s="77">
        <v>0.94499999999999995</v>
      </c>
      <c r="F664" s="77">
        <v>0.95499999999999996</v>
      </c>
      <c r="G664" s="77">
        <v>0.96499999999999997</v>
      </c>
      <c r="H664" s="77">
        <v>0.96</v>
      </c>
      <c r="I664" s="77">
        <v>0.82499999999999996</v>
      </c>
      <c r="J664" s="77">
        <v>0.875</v>
      </c>
      <c r="K664" s="77">
        <v>0.9</v>
      </c>
      <c r="L664" s="77">
        <v>0.9</v>
      </c>
      <c r="M664"/>
    </row>
    <row r="665" spans="1:13">
      <c r="A665" s="79" t="s">
        <v>797</v>
      </c>
      <c r="B665" s="140">
        <f>B662*0.15</f>
        <v>1.5</v>
      </c>
      <c r="C665" s="140">
        <f>(100-D665)/100</f>
        <v>0.97</v>
      </c>
      <c r="D665" s="140">
        <f>D662*0.15</f>
        <v>3</v>
      </c>
      <c r="E665" s="77">
        <v>0.98350000000000004</v>
      </c>
      <c r="F665" s="77">
        <v>0.98650000000000004</v>
      </c>
      <c r="G665" s="77">
        <v>0.98950000000000005</v>
      </c>
      <c r="H665" s="77">
        <v>0.98799999999999999</v>
      </c>
      <c r="I665" s="77">
        <v>0.94750000000000001</v>
      </c>
      <c r="J665" s="77">
        <v>0.96250000000000002</v>
      </c>
      <c r="K665" s="77">
        <v>0.97</v>
      </c>
      <c r="L665" s="77">
        <v>0.97</v>
      </c>
      <c r="M665"/>
    </row>
    <row r="666" spans="1:13">
      <c r="A666" s="79" t="s">
        <v>659</v>
      </c>
      <c r="B666" s="140">
        <f>B662*0.3</f>
        <v>3</v>
      </c>
      <c r="C666" s="140">
        <f>(100-D666)/100</f>
        <v>0.94</v>
      </c>
      <c r="D666" s="140">
        <f>D662*0.3</f>
        <v>6</v>
      </c>
      <c r="E666" s="77">
        <v>0.95599999999999996</v>
      </c>
      <c r="F666" s="77">
        <v>0.96399999999999997</v>
      </c>
      <c r="G666" s="77">
        <v>0.97199999999999998</v>
      </c>
      <c r="H666" s="77">
        <v>0.96799999999999997</v>
      </c>
      <c r="I666" s="77">
        <v>0.86</v>
      </c>
      <c r="J666" s="77">
        <v>0.9</v>
      </c>
      <c r="K666" s="77">
        <v>0.92</v>
      </c>
      <c r="L666" s="77">
        <v>0.92</v>
      </c>
      <c r="M666"/>
    </row>
    <row r="667" spans="1:13">
      <c r="A667" s="143" t="s">
        <v>752</v>
      </c>
      <c r="B667" s="141">
        <v>10</v>
      </c>
      <c r="C667" s="141"/>
      <c r="D667" s="141">
        <v>20</v>
      </c>
      <c r="E667" s="81">
        <f>1 -  (E668) * (E669) * (E670)</f>
        <v>0.11148643000000014</v>
      </c>
      <c r="F667" s="81">
        <f>1 -  (F668) * (F669) * (F670)</f>
        <v>9.1808370000000084E-2</v>
      </c>
      <c r="G667" s="81">
        <f>1 -  (G668) * (G669) * (G670)</f>
        <v>7.1868790000000016E-2</v>
      </c>
      <c r="H667" s="81">
        <f>1 -  (H668) * (H669) * (H670)</f>
        <v>8.187136000000006E-2</v>
      </c>
      <c r="I667" s="82">
        <f>1 - (I668) * (I669) * (I670)</f>
        <v>0.26839456000000006</v>
      </c>
      <c r="J667" s="82">
        <f>1 - (J668) * (J669) * (J670)</f>
        <v>0.24203125000000003</v>
      </c>
      <c r="K667" s="82">
        <f>1 - (K668) * (K669) * (K670)</f>
        <v>0.32774875000000003</v>
      </c>
      <c r="L667" s="82">
        <f>1 - (L668) * (L669) * (L670)</f>
        <v>0.26839456000000006</v>
      </c>
      <c r="M667"/>
    </row>
    <row r="668" spans="1:13">
      <c r="A668" s="79" t="s">
        <v>657</v>
      </c>
      <c r="B668" s="140">
        <f>B667*0.4</f>
        <v>4</v>
      </c>
      <c r="C668" s="140">
        <f>(100-D668)/100</f>
        <v>0.92</v>
      </c>
      <c r="D668" s="140">
        <f>D667*0.4</f>
        <v>8</v>
      </c>
      <c r="E668" s="77">
        <v>0.94499999999999995</v>
      </c>
      <c r="F668" s="77">
        <v>0.95499999999999996</v>
      </c>
      <c r="G668" s="77">
        <v>0.96499999999999997</v>
      </c>
      <c r="H668" s="77">
        <v>0.96</v>
      </c>
      <c r="I668" s="77">
        <v>0.86</v>
      </c>
      <c r="J668" s="77">
        <v>0.875</v>
      </c>
      <c r="K668" s="77">
        <v>0.82499999999999996</v>
      </c>
      <c r="L668" s="77">
        <v>0.86</v>
      </c>
      <c r="M668"/>
    </row>
    <row r="669" spans="1:13">
      <c r="A669" s="79" t="s">
        <v>797</v>
      </c>
      <c r="B669" s="140">
        <f>B667*0.15</f>
        <v>1.5</v>
      </c>
      <c r="C669" s="140">
        <f>(100-D669)/100</f>
        <v>0.97</v>
      </c>
      <c r="D669" s="140">
        <f>D667*0.15</f>
        <v>3</v>
      </c>
      <c r="E669" s="77">
        <v>0.98350000000000004</v>
      </c>
      <c r="F669" s="77">
        <v>0.98650000000000004</v>
      </c>
      <c r="G669" s="77">
        <v>0.98950000000000005</v>
      </c>
      <c r="H669" s="77">
        <v>0.98799999999999999</v>
      </c>
      <c r="I669" s="77">
        <v>0.95799999999999996</v>
      </c>
      <c r="J669" s="77">
        <v>0.96250000000000002</v>
      </c>
      <c r="K669" s="77">
        <v>0.94750000000000001</v>
      </c>
      <c r="L669" s="77">
        <v>0.95799999999999996</v>
      </c>
      <c r="M669"/>
    </row>
    <row r="670" spans="1:13">
      <c r="A670" s="79" t="s">
        <v>659</v>
      </c>
      <c r="B670" s="140">
        <f>B667*0.3</f>
        <v>3</v>
      </c>
      <c r="C670" s="140">
        <f>(100-D670)/100</f>
        <v>0.94</v>
      </c>
      <c r="D670" s="140">
        <f>D667*0.3</f>
        <v>6</v>
      </c>
      <c r="E670" s="77">
        <v>0.95599999999999996</v>
      </c>
      <c r="F670" s="77">
        <v>0.96399999999999997</v>
      </c>
      <c r="G670" s="77">
        <v>0.97199999999999998</v>
      </c>
      <c r="H670" s="77">
        <v>0.96799999999999997</v>
      </c>
      <c r="I670" s="77">
        <v>0.88800000000000001</v>
      </c>
      <c r="J670" s="77">
        <v>0.9</v>
      </c>
      <c r="K670" s="77">
        <v>0.86</v>
      </c>
      <c r="L670" s="77">
        <v>0.88800000000000001</v>
      </c>
      <c r="M670"/>
    </row>
    <row r="671" spans="1:13">
      <c r="A671" s="55" t="s">
        <v>753</v>
      </c>
      <c r="B671" s="141">
        <v>10</v>
      </c>
      <c r="C671" s="141"/>
      <c r="D671" s="141">
        <v>20</v>
      </c>
      <c r="E671" s="81">
        <f t="shared" ref="E671:L671" si="165">1 - (E672) * (E673)</f>
        <v>7.5790000000000024E-2</v>
      </c>
      <c r="F671" s="81">
        <f t="shared" si="165"/>
        <v>6.2190000000000079E-2</v>
      </c>
      <c r="G671" s="81">
        <f t="shared" si="165"/>
        <v>4.8510000000000053E-2</v>
      </c>
      <c r="H671" s="81">
        <f t="shared" si="165"/>
        <v>5.5360000000000076E-2</v>
      </c>
      <c r="I671" s="82">
        <f t="shared" si="165"/>
        <v>0.13600000000000001</v>
      </c>
      <c r="J671" s="82">
        <f t="shared" si="165"/>
        <v>0.23275000000000001</v>
      </c>
      <c r="K671" s="82">
        <f t="shared" si="165"/>
        <v>0.2639999999999999</v>
      </c>
      <c r="L671" s="82">
        <f t="shared" si="165"/>
        <v>0.13600000000000001</v>
      </c>
      <c r="M671"/>
    </row>
    <row r="672" spans="1:13">
      <c r="A672" s="79" t="s">
        <v>656</v>
      </c>
      <c r="B672" s="140">
        <f>B671*0.15</f>
        <v>1.5</v>
      </c>
      <c r="C672" s="140">
        <f>(100-D672)/100</f>
        <v>0.97</v>
      </c>
      <c r="D672" s="140">
        <f>D671*0.15</f>
        <v>3</v>
      </c>
      <c r="E672" s="77">
        <v>0.97799999999999998</v>
      </c>
      <c r="F672" s="77">
        <v>0.98199999999999998</v>
      </c>
      <c r="G672" s="77">
        <v>0.98599999999999999</v>
      </c>
      <c r="H672" s="77">
        <v>0.98399999999999999</v>
      </c>
      <c r="I672" s="77">
        <v>0.96</v>
      </c>
      <c r="J672" s="77">
        <v>0.93</v>
      </c>
      <c r="K672" s="77">
        <v>0.92</v>
      </c>
      <c r="L672" s="77">
        <v>0.96</v>
      </c>
      <c r="M672"/>
    </row>
    <row r="673" spans="1:13">
      <c r="A673" s="79" t="s">
        <v>659</v>
      </c>
      <c r="B673" s="140">
        <f>B671*0.4</f>
        <v>4</v>
      </c>
      <c r="C673" s="140">
        <f>(100-D673)/100</f>
        <v>0.92</v>
      </c>
      <c r="D673" s="140">
        <f>D671*0.4</f>
        <v>8</v>
      </c>
      <c r="E673" s="77">
        <v>0.94499999999999995</v>
      </c>
      <c r="F673" s="77">
        <v>0.95499999999999996</v>
      </c>
      <c r="G673" s="77">
        <v>0.96499999999999997</v>
      </c>
      <c r="H673" s="77">
        <v>0.96</v>
      </c>
      <c r="I673" s="77">
        <v>0.9</v>
      </c>
      <c r="J673" s="77">
        <v>0.82499999999999996</v>
      </c>
      <c r="K673" s="77">
        <v>0.8</v>
      </c>
      <c r="L673" s="77">
        <v>0.9</v>
      </c>
      <c r="M673"/>
    </row>
    <row r="674" spans="1:13">
      <c r="A674" s="55" t="s">
        <v>857</v>
      </c>
      <c r="B674" s="141">
        <v>10</v>
      </c>
      <c r="C674" s="141"/>
      <c r="D674" s="141">
        <v>20</v>
      </c>
      <c r="E674" s="81">
        <f t="shared" ref="E674:L674" si="166">1 - (E675) * (E676)</f>
        <v>7.5790000000000024E-2</v>
      </c>
      <c r="F674" s="81">
        <f t="shared" si="166"/>
        <v>6.2190000000000079E-2</v>
      </c>
      <c r="G674" s="81">
        <f t="shared" si="166"/>
        <v>4.8510000000000053E-2</v>
      </c>
      <c r="H674" s="81">
        <f t="shared" si="166"/>
        <v>5.5360000000000076E-2</v>
      </c>
      <c r="I674" s="82">
        <f t="shared" si="166"/>
        <v>0.13600000000000001</v>
      </c>
      <c r="J674" s="82">
        <f t="shared" si="166"/>
        <v>0.23275000000000001</v>
      </c>
      <c r="K674" s="82">
        <f t="shared" si="166"/>
        <v>0.13600000000000001</v>
      </c>
      <c r="L674" s="82">
        <f t="shared" si="166"/>
        <v>0.13600000000000001</v>
      </c>
      <c r="M674"/>
    </row>
    <row r="675" spans="1:13">
      <c r="A675" s="79" t="s">
        <v>656</v>
      </c>
      <c r="B675" s="140">
        <f>B674*0.15</f>
        <v>1.5</v>
      </c>
      <c r="C675" s="140">
        <f>(100-D675)/100</f>
        <v>0.97</v>
      </c>
      <c r="D675" s="140">
        <f>D674*0.15</f>
        <v>3</v>
      </c>
      <c r="E675" s="77">
        <v>0.97799999999999998</v>
      </c>
      <c r="F675" s="77">
        <v>0.98199999999999998</v>
      </c>
      <c r="G675" s="77">
        <v>0.98599999999999999</v>
      </c>
      <c r="H675" s="77">
        <v>0.98399999999999999</v>
      </c>
      <c r="I675" s="77">
        <v>0.96</v>
      </c>
      <c r="J675" s="77">
        <v>0.93</v>
      </c>
      <c r="K675" s="77">
        <v>0.96</v>
      </c>
      <c r="L675" s="77">
        <v>0.96</v>
      </c>
      <c r="M675"/>
    </row>
    <row r="676" spans="1:13">
      <c r="A676" s="79" t="s">
        <v>657</v>
      </c>
      <c r="B676" s="140">
        <f>B674*0.4</f>
        <v>4</v>
      </c>
      <c r="C676" s="140">
        <f>(100-D676)/100</f>
        <v>0.92</v>
      </c>
      <c r="D676" s="140">
        <f>D674*0.4</f>
        <v>8</v>
      </c>
      <c r="E676" s="77">
        <v>0.94499999999999995</v>
      </c>
      <c r="F676" s="77">
        <v>0.95499999999999996</v>
      </c>
      <c r="G676" s="77">
        <v>0.96499999999999997</v>
      </c>
      <c r="H676" s="77">
        <v>0.96</v>
      </c>
      <c r="I676" s="77">
        <v>0.9</v>
      </c>
      <c r="J676" s="77">
        <v>0.82499999999999996</v>
      </c>
      <c r="K676" s="77">
        <v>0.9</v>
      </c>
      <c r="L676" s="77">
        <v>0.9</v>
      </c>
      <c r="M676"/>
    </row>
    <row r="677" spans="1:13">
      <c r="A677" s="157" t="s">
        <v>671</v>
      </c>
      <c r="B677" s="157"/>
      <c r="C677" s="157"/>
      <c r="D677" s="157"/>
      <c r="E677" s="157"/>
      <c r="F677" s="157"/>
      <c r="G677" s="157"/>
      <c r="H677" s="157"/>
      <c r="I677" s="157"/>
      <c r="J677" s="157"/>
      <c r="K677" s="157"/>
      <c r="L677" s="157"/>
      <c r="M677"/>
    </row>
    <row r="678" spans="1:13">
      <c r="A678" s="22" t="s">
        <v>661</v>
      </c>
      <c r="B678" s="22" t="s">
        <v>655</v>
      </c>
      <c r="C678" s="22"/>
      <c r="D678" s="22" t="s">
        <v>660</v>
      </c>
      <c r="E678" s="22" t="s">
        <v>662</v>
      </c>
      <c r="F678" s="22" t="s">
        <v>663</v>
      </c>
      <c r="G678" s="22" t="s">
        <v>664</v>
      </c>
      <c r="H678" s="22" t="s">
        <v>665</v>
      </c>
      <c r="I678" s="22" t="s">
        <v>1</v>
      </c>
      <c r="J678" s="22" t="s">
        <v>2</v>
      </c>
      <c r="K678" s="22" t="s">
        <v>3</v>
      </c>
      <c r="L678" s="22" t="s">
        <v>4</v>
      </c>
      <c r="M678"/>
    </row>
    <row r="679" spans="1:13">
      <c r="A679" s="55" t="s">
        <v>754</v>
      </c>
      <c r="B679" s="141">
        <v>9.4</v>
      </c>
      <c r="C679" s="141"/>
      <c r="D679" s="141">
        <v>20</v>
      </c>
      <c r="E679" s="81">
        <f t="shared" ref="E679:L679" si="167">1 - (E680) * (E681) * (E682) * (E683)</f>
        <v>0.10815581934000007</v>
      </c>
      <c r="F679" s="81">
        <f t="shared" si="167"/>
        <v>8.4862626940000019E-2</v>
      </c>
      <c r="G679" s="81">
        <f>1 - (G680) * (G681) * (G682) * (G683)</f>
        <v>6.1149587499999991E-2</v>
      </c>
      <c r="H679" s="81">
        <f t="shared" si="167"/>
        <v>7.3058874240000016E-2</v>
      </c>
      <c r="I679" s="82">
        <f t="shared" si="167"/>
        <v>0.37480633750000003</v>
      </c>
      <c r="J679" s="82">
        <f t="shared" si="167"/>
        <v>0.41885439999999996</v>
      </c>
      <c r="K679" s="82">
        <f t="shared" si="167"/>
        <v>0.37480633750000003</v>
      </c>
      <c r="L679" s="82">
        <f t="shared" si="167"/>
        <v>0.41885439999999996</v>
      </c>
      <c r="M679"/>
    </row>
    <row r="680" spans="1:13">
      <c r="A680" s="79" t="s">
        <v>656</v>
      </c>
      <c r="B680" s="140">
        <f>B679*0.15</f>
        <v>1.41</v>
      </c>
      <c r="C680" s="140">
        <f>(100-D680)/100</f>
        <v>0.97</v>
      </c>
      <c r="D680" s="140">
        <f>D679*0.15</f>
        <v>3</v>
      </c>
      <c r="E680" s="77">
        <v>0.98199999999999998</v>
      </c>
      <c r="F680" s="77">
        <v>0.98599999999999999</v>
      </c>
      <c r="G680" s="77">
        <v>0.99</v>
      </c>
      <c r="H680" s="77">
        <v>0.98799999999999999</v>
      </c>
      <c r="I680" s="77">
        <v>0.93</v>
      </c>
      <c r="J680" s="77">
        <v>0.92</v>
      </c>
      <c r="K680" s="77">
        <v>0.93</v>
      </c>
      <c r="L680" s="77">
        <v>0.92</v>
      </c>
      <c r="M680"/>
    </row>
    <row r="681" spans="1:13">
      <c r="A681" s="79" t="s">
        <v>657</v>
      </c>
      <c r="B681" s="140">
        <f>B679*0.4</f>
        <v>3.7600000000000002</v>
      </c>
      <c r="C681" s="140">
        <f>(100-D681)/100</f>
        <v>0.92</v>
      </c>
      <c r="D681" s="140">
        <f>D679*0.4</f>
        <v>8</v>
      </c>
      <c r="E681" s="77">
        <v>0.95499999999999996</v>
      </c>
      <c r="F681" s="77">
        <v>0.96499999999999997</v>
      </c>
      <c r="G681" s="77">
        <v>0.97499999999999998</v>
      </c>
      <c r="H681" s="77">
        <v>0.97</v>
      </c>
      <c r="I681" s="77">
        <v>0.82499999999999996</v>
      </c>
      <c r="J681" s="77">
        <v>0.8</v>
      </c>
      <c r="K681" s="77">
        <v>0.82499999999999996</v>
      </c>
      <c r="L681" s="77">
        <v>0.8</v>
      </c>
      <c r="M681"/>
    </row>
    <row r="682" spans="1:13">
      <c r="A682" s="79" t="s">
        <v>797</v>
      </c>
      <c r="B682" s="140">
        <f>B679*0.15</f>
        <v>1.41</v>
      </c>
      <c r="C682" s="140">
        <f>(100-D682)/100</f>
        <v>0.97</v>
      </c>
      <c r="D682" s="140">
        <f>D679*0.15</f>
        <v>3</v>
      </c>
      <c r="E682" s="77">
        <v>0.98650000000000004</v>
      </c>
      <c r="F682" s="77">
        <v>0.98950000000000005</v>
      </c>
      <c r="G682" s="77">
        <v>0.99250000000000005</v>
      </c>
      <c r="H682" s="77">
        <v>0.99099999999999999</v>
      </c>
      <c r="I682" s="77">
        <v>0.94750000000000001</v>
      </c>
      <c r="J682" s="77">
        <v>0.94</v>
      </c>
      <c r="K682" s="77">
        <v>0.94750000000000001</v>
      </c>
      <c r="L682" s="77">
        <v>0.94</v>
      </c>
      <c r="M682"/>
    </row>
    <row r="683" spans="1:13">
      <c r="A683" s="79" t="s">
        <v>659</v>
      </c>
      <c r="B683" s="140">
        <f>B679*0.3</f>
        <v>2.82</v>
      </c>
      <c r="C683" s="140">
        <f>(100-D683)/100</f>
        <v>0.94</v>
      </c>
      <c r="D683" s="140">
        <f>D679*0.3</f>
        <v>6</v>
      </c>
      <c r="E683" s="77">
        <v>0.96399999999999997</v>
      </c>
      <c r="F683" s="77">
        <v>0.97199999999999998</v>
      </c>
      <c r="G683" s="77">
        <v>0.98</v>
      </c>
      <c r="H683" s="77">
        <v>0.97599999999999998</v>
      </c>
      <c r="I683" s="77">
        <v>0.86</v>
      </c>
      <c r="J683" s="77">
        <v>0.84</v>
      </c>
      <c r="K683" s="77">
        <v>0.86</v>
      </c>
      <c r="L683" s="77">
        <v>0.84</v>
      </c>
      <c r="M683"/>
    </row>
    <row r="684" spans="1:13">
      <c r="A684" s="143" t="s">
        <v>755</v>
      </c>
      <c r="B684" s="141">
        <v>9.1999999999999993</v>
      </c>
      <c r="C684" s="141"/>
      <c r="D684" s="141">
        <v>20</v>
      </c>
      <c r="E684" s="81">
        <f t="shared" ref="E684:L684" si="168">1 - (E685) * (E686) * (E687) * (E688)</f>
        <v>0.10815581934000007</v>
      </c>
      <c r="F684" s="81">
        <f t="shared" si="168"/>
        <v>8.4862626940000019E-2</v>
      </c>
      <c r="G684" s="81">
        <f>1 - (G685) * (G686) * (G687) * (G688)</f>
        <v>6.1149587499999991E-2</v>
      </c>
      <c r="H684" s="81">
        <f t="shared" si="168"/>
        <v>7.3058874240000016E-2</v>
      </c>
      <c r="I684" s="82">
        <f t="shared" si="168"/>
        <v>0.41885439999999996</v>
      </c>
      <c r="J684" s="82">
        <f t="shared" si="168"/>
        <v>0.41885439999999996</v>
      </c>
      <c r="K684" s="82">
        <f t="shared" si="168"/>
        <v>0.41885439999999996</v>
      </c>
      <c r="L684" s="82">
        <f t="shared" si="168"/>
        <v>0.41885439999999996</v>
      </c>
      <c r="M684"/>
    </row>
    <row r="685" spans="1:13">
      <c r="A685" s="79" t="s">
        <v>656</v>
      </c>
      <c r="B685" s="140">
        <f>B684*0.15</f>
        <v>1.38</v>
      </c>
      <c r="C685" s="140">
        <f>(100-D685)/100</f>
        <v>0.97</v>
      </c>
      <c r="D685" s="140">
        <f>D684*0.15</f>
        <v>3</v>
      </c>
      <c r="E685" s="77">
        <v>0.98199999999999998</v>
      </c>
      <c r="F685" s="77">
        <v>0.98599999999999999</v>
      </c>
      <c r="G685" s="77">
        <v>0.99</v>
      </c>
      <c r="H685" s="77">
        <v>0.98799999999999999</v>
      </c>
      <c r="I685" s="77">
        <v>0.92</v>
      </c>
      <c r="J685" s="77">
        <v>0.92</v>
      </c>
      <c r="K685" s="77">
        <v>0.92</v>
      </c>
      <c r="L685" s="77">
        <v>0.92</v>
      </c>
      <c r="M685"/>
    </row>
    <row r="686" spans="1:13">
      <c r="A686" s="79" t="s">
        <v>657</v>
      </c>
      <c r="B686" s="140">
        <f>B684*0.4</f>
        <v>3.6799999999999997</v>
      </c>
      <c r="C686" s="140">
        <f>(100-D686)/100</f>
        <v>0.92</v>
      </c>
      <c r="D686" s="140">
        <f>D684*0.4</f>
        <v>8</v>
      </c>
      <c r="E686" s="77">
        <v>0.95499999999999996</v>
      </c>
      <c r="F686" s="77">
        <v>0.96499999999999997</v>
      </c>
      <c r="G686" s="77">
        <v>0.97499999999999998</v>
      </c>
      <c r="H686" s="77">
        <v>0.97</v>
      </c>
      <c r="I686" s="77">
        <v>0.8</v>
      </c>
      <c r="J686" s="77">
        <v>0.8</v>
      </c>
      <c r="K686" s="77">
        <v>0.8</v>
      </c>
      <c r="L686" s="77">
        <v>0.8</v>
      </c>
      <c r="M686"/>
    </row>
    <row r="687" spans="1:13">
      <c r="A687" s="79" t="s">
        <v>797</v>
      </c>
      <c r="B687" s="140">
        <f>B684*0.15</f>
        <v>1.38</v>
      </c>
      <c r="C687" s="140">
        <f>(100-D687)/100</f>
        <v>0.97</v>
      </c>
      <c r="D687" s="140">
        <f>D684*0.15</f>
        <v>3</v>
      </c>
      <c r="E687" s="77">
        <v>0.98650000000000004</v>
      </c>
      <c r="F687" s="77">
        <v>0.98950000000000005</v>
      </c>
      <c r="G687" s="77">
        <v>0.99250000000000005</v>
      </c>
      <c r="H687" s="77">
        <v>0.99099999999999999</v>
      </c>
      <c r="I687" s="77">
        <v>0.94</v>
      </c>
      <c r="J687" s="77">
        <v>0.94</v>
      </c>
      <c r="K687" s="77">
        <v>0.94</v>
      </c>
      <c r="L687" s="77">
        <v>0.94</v>
      </c>
      <c r="M687"/>
    </row>
    <row r="688" spans="1:13">
      <c r="A688" s="79" t="s">
        <v>659</v>
      </c>
      <c r="B688" s="140">
        <f>B684*0.3</f>
        <v>2.76</v>
      </c>
      <c r="C688" s="140">
        <f>(100-D688)/100</f>
        <v>0.94</v>
      </c>
      <c r="D688" s="140">
        <f>D684*0.3</f>
        <v>6</v>
      </c>
      <c r="E688" s="77">
        <v>0.96399999999999997</v>
      </c>
      <c r="F688" s="77">
        <v>0.97199999999999998</v>
      </c>
      <c r="G688" s="77">
        <v>0.98</v>
      </c>
      <c r="H688" s="77">
        <v>0.97599999999999998</v>
      </c>
      <c r="I688" s="77">
        <v>0.84</v>
      </c>
      <c r="J688" s="77">
        <v>0.84</v>
      </c>
      <c r="K688" s="77">
        <v>0.84</v>
      </c>
      <c r="L688" s="77">
        <v>0.84</v>
      </c>
      <c r="M688"/>
    </row>
    <row r="689" spans="1:13">
      <c r="A689" s="55" t="s">
        <v>756</v>
      </c>
      <c r="B689" s="141">
        <v>9.1999999999999993</v>
      </c>
      <c r="C689" s="141"/>
      <c r="D689" s="141">
        <v>20</v>
      </c>
      <c r="E689" s="81">
        <f t="shared" ref="E689:L689" si="169">1 - (E690) * (E691) * (E692) * (E693)</f>
        <v>0.10815581934000007</v>
      </c>
      <c r="F689" s="81">
        <f t="shared" si="169"/>
        <v>8.4862626940000019E-2</v>
      </c>
      <c r="G689" s="81">
        <f>1 - (G690) * (G691) * (G692) * (G693)</f>
        <v>6.1149587499999991E-2</v>
      </c>
      <c r="H689" s="81">
        <f t="shared" si="169"/>
        <v>7.3058874240000016E-2</v>
      </c>
      <c r="I689" s="82">
        <f t="shared" si="169"/>
        <v>0.41885439999999996</v>
      </c>
      <c r="J689" s="82">
        <f t="shared" si="169"/>
        <v>0.41885439999999996</v>
      </c>
      <c r="K689" s="82">
        <f t="shared" si="169"/>
        <v>0.41885439999999996</v>
      </c>
      <c r="L689" s="82">
        <f t="shared" si="169"/>
        <v>0.41885439999999996</v>
      </c>
      <c r="M689"/>
    </row>
    <row r="690" spans="1:13">
      <c r="A690" s="79" t="s">
        <v>656</v>
      </c>
      <c r="B690" s="140">
        <f>B689*0.15</f>
        <v>1.38</v>
      </c>
      <c r="C690" s="140">
        <f>(100-D690)/100</f>
        <v>0.97</v>
      </c>
      <c r="D690" s="140">
        <f>D689*0.15</f>
        <v>3</v>
      </c>
      <c r="E690" s="77">
        <v>0.98199999999999998</v>
      </c>
      <c r="F690" s="77">
        <v>0.98599999999999999</v>
      </c>
      <c r="G690" s="77">
        <v>0.99</v>
      </c>
      <c r="H690" s="77">
        <v>0.98799999999999999</v>
      </c>
      <c r="I690" s="77">
        <v>0.92</v>
      </c>
      <c r="J690" s="77">
        <v>0.92</v>
      </c>
      <c r="K690" s="77">
        <v>0.92</v>
      </c>
      <c r="L690" s="77">
        <v>0.92</v>
      </c>
      <c r="M690"/>
    </row>
    <row r="691" spans="1:13">
      <c r="A691" s="79" t="s">
        <v>657</v>
      </c>
      <c r="B691" s="140">
        <f>B689*0.4</f>
        <v>3.6799999999999997</v>
      </c>
      <c r="C691" s="140">
        <f>(100-D691)/100</f>
        <v>0.92</v>
      </c>
      <c r="D691" s="140">
        <f>D689*0.4</f>
        <v>8</v>
      </c>
      <c r="E691" s="77">
        <v>0.95499999999999996</v>
      </c>
      <c r="F691" s="77">
        <v>0.96499999999999997</v>
      </c>
      <c r="G691" s="77">
        <v>0.97499999999999998</v>
      </c>
      <c r="H691" s="77">
        <v>0.97</v>
      </c>
      <c r="I691" s="77">
        <v>0.8</v>
      </c>
      <c r="J691" s="77">
        <v>0.8</v>
      </c>
      <c r="K691" s="77">
        <v>0.8</v>
      </c>
      <c r="L691" s="77">
        <v>0.8</v>
      </c>
      <c r="M691"/>
    </row>
    <row r="692" spans="1:13">
      <c r="A692" s="79" t="s">
        <v>797</v>
      </c>
      <c r="B692" s="140">
        <f>B689*0.15</f>
        <v>1.38</v>
      </c>
      <c r="C692" s="140">
        <f>(100-D692)/100</f>
        <v>0.97</v>
      </c>
      <c r="D692" s="140">
        <f>D689*0.15</f>
        <v>3</v>
      </c>
      <c r="E692" s="77">
        <v>0.98650000000000004</v>
      </c>
      <c r="F692" s="77">
        <v>0.98950000000000005</v>
      </c>
      <c r="G692" s="77">
        <v>0.99250000000000005</v>
      </c>
      <c r="H692" s="77">
        <v>0.99099999999999999</v>
      </c>
      <c r="I692" s="77">
        <v>0.94</v>
      </c>
      <c r="J692" s="77">
        <v>0.94</v>
      </c>
      <c r="K692" s="77">
        <v>0.94</v>
      </c>
      <c r="L692" s="77">
        <v>0.94</v>
      </c>
      <c r="M692"/>
    </row>
    <row r="693" spans="1:13">
      <c r="A693" s="79" t="s">
        <v>659</v>
      </c>
      <c r="B693" s="140">
        <f>B689*0.3</f>
        <v>2.76</v>
      </c>
      <c r="C693" s="140">
        <f>(100-D693)/100</f>
        <v>0.94</v>
      </c>
      <c r="D693" s="140">
        <f>D689*0.3</f>
        <v>6</v>
      </c>
      <c r="E693" s="77">
        <v>0.96399999999999997</v>
      </c>
      <c r="F693" s="77">
        <v>0.97199999999999998</v>
      </c>
      <c r="G693" s="77">
        <v>0.98</v>
      </c>
      <c r="H693" s="77">
        <v>0.97599999999999998</v>
      </c>
      <c r="I693" s="77">
        <v>0.84</v>
      </c>
      <c r="J693" s="77">
        <v>0.84</v>
      </c>
      <c r="K693" s="77">
        <v>0.84</v>
      </c>
      <c r="L693" s="77">
        <v>0.84</v>
      </c>
      <c r="M693"/>
    </row>
    <row r="694" spans="1:13">
      <c r="A694" s="55" t="s">
        <v>784</v>
      </c>
      <c r="B694" s="141">
        <v>9.1999999999999993</v>
      </c>
      <c r="C694" s="141"/>
      <c r="D694" s="141">
        <v>20</v>
      </c>
      <c r="E694" s="81">
        <f t="shared" ref="E694:L694" si="170">1 - (E695)</f>
        <v>1.8000000000000016E-2</v>
      </c>
      <c r="F694" s="81">
        <f t="shared" si="170"/>
        <v>1.4000000000000012E-2</v>
      </c>
      <c r="G694" s="81">
        <f t="shared" si="170"/>
        <v>1.0000000000000009E-2</v>
      </c>
      <c r="H694" s="81">
        <f t="shared" si="170"/>
        <v>1.2000000000000011E-2</v>
      </c>
      <c r="I694" s="82">
        <f t="shared" si="170"/>
        <v>7.999999999999996E-2</v>
      </c>
      <c r="J694" s="82">
        <f t="shared" si="170"/>
        <v>7.999999999999996E-2</v>
      </c>
      <c r="K694" s="82">
        <f t="shared" si="170"/>
        <v>7.999999999999996E-2</v>
      </c>
      <c r="L694" s="82">
        <f t="shared" si="170"/>
        <v>7.999999999999996E-2</v>
      </c>
      <c r="M694"/>
    </row>
    <row r="695" spans="1:13">
      <c r="A695" s="79" t="s">
        <v>656</v>
      </c>
      <c r="B695" s="140">
        <f>B694*0.15</f>
        <v>1.38</v>
      </c>
      <c r="C695" s="140">
        <f>(100-D695)/100</f>
        <v>0.97</v>
      </c>
      <c r="D695" s="140">
        <f>D694*0.15</f>
        <v>3</v>
      </c>
      <c r="E695" s="77">
        <v>0.98199999999999998</v>
      </c>
      <c r="F695" s="77">
        <v>0.98599999999999999</v>
      </c>
      <c r="G695" s="77">
        <v>0.99</v>
      </c>
      <c r="H695" s="77">
        <v>0.98799999999999999</v>
      </c>
      <c r="I695" s="77">
        <v>0.92</v>
      </c>
      <c r="J695" s="77">
        <v>0.92</v>
      </c>
      <c r="K695" s="77">
        <v>0.92</v>
      </c>
      <c r="L695" s="77">
        <v>0.92</v>
      </c>
      <c r="M695"/>
    </row>
    <row r="696" spans="1:13">
      <c r="A696" s="55" t="s">
        <v>757</v>
      </c>
      <c r="B696" s="141">
        <v>9</v>
      </c>
      <c r="C696" s="141"/>
      <c r="D696" s="141">
        <v>15</v>
      </c>
      <c r="E696" s="81">
        <f t="shared" ref="E696:L696" si="171">1 - (E697) * (E698) * (E699) * (E700)</f>
        <v>0.10815581934000007</v>
      </c>
      <c r="F696" s="81">
        <f t="shared" si="171"/>
        <v>8.4862626940000019E-2</v>
      </c>
      <c r="G696" s="81">
        <f>1 - (G697) * (G698) * (G699) * (G700)</f>
        <v>6.1149587499999991E-2</v>
      </c>
      <c r="H696" s="81">
        <f t="shared" si="171"/>
        <v>7.3058874240000016E-2</v>
      </c>
      <c r="I696" s="82">
        <f t="shared" si="171"/>
        <v>0.41885439999999996</v>
      </c>
      <c r="J696" s="82">
        <f t="shared" si="171"/>
        <v>0.37480633750000003</v>
      </c>
      <c r="K696" s="82">
        <f t="shared" si="171"/>
        <v>0.37480633750000003</v>
      </c>
      <c r="L696" s="82">
        <f t="shared" si="171"/>
        <v>0.37480633750000003</v>
      </c>
      <c r="M696"/>
    </row>
    <row r="697" spans="1:13">
      <c r="A697" s="79" t="s">
        <v>656</v>
      </c>
      <c r="B697" s="140">
        <f>B696*0.15</f>
        <v>1.3499999999999999</v>
      </c>
      <c r="C697" s="140">
        <f>(100-D697)/100</f>
        <v>0.97750000000000004</v>
      </c>
      <c r="D697" s="140">
        <f>D696*0.15</f>
        <v>2.25</v>
      </c>
      <c r="E697" s="77">
        <v>0.98199999999999998</v>
      </c>
      <c r="F697" s="77">
        <v>0.98599999999999999</v>
      </c>
      <c r="G697" s="77">
        <v>0.99</v>
      </c>
      <c r="H697" s="77">
        <v>0.98799999999999999</v>
      </c>
      <c r="I697" s="77">
        <v>0.92</v>
      </c>
      <c r="J697" s="77">
        <v>0.93</v>
      </c>
      <c r="K697" s="77">
        <v>0.93</v>
      </c>
      <c r="L697" s="77">
        <v>0.93</v>
      </c>
      <c r="M697"/>
    </row>
    <row r="698" spans="1:13">
      <c r="A698" s="79" t="s">
        <v>657</v>
      </c>
      <c r="B698" s="140">
        <f>B696*0.4</f>
        <v>3.6</v>
      </c>
      <c r="C698" s="140">
        <f>(100-D698)/100</f>
        <v>0.94</v>
      </c>
      <c r="D698" s="140">
        <f>D696*0.4</f>
        <v>6</v>
      </c>
      <c r="E698" s="77">
        <v>0.95499999999999996</v>
      </c>
      <c r="F698" s="77">
        <v>0.96499999999999997</v>
      </c>
      <c r="G698" s="77">
        <v>0.97499999999999998</v>
      </c>
      <c r="H698" s="77">
        <v>0.97</v>
      </c>
      <c r="I698" s="77">
        <v>0.8</v>
      </c>
      <c r="J698" s="77">
        <v>0.82499999999999996</v>
      </c>
      <c r="K698" s="77">
        <v>0.82499999999999996</v>
      </c>
      <c r="L698" s="77">
        <v>0.82499999999999996</v>
      </c>
      <c r="M698"/>
    </row>
    <row r="699" spans="1:13">
      <c r="A699" s="79" t="s">
        <v>797</v>
      </c>
      <c r="B699" s="140">
        <f>B696*0.15</f>
        <v>1.3499999999999999</v>
      </c>
      <c r="C699" s="140">
        <f>(100-D699)/100</f>
        <v>0.97750000000000004</v>
      </c>
      <c r="D699" s="140">
        <f>D696*0.15</f>
        <v>2.25</v>
      </c>
      <c r="E699" s="77">
        <v>0.98650000000000004</v>
      </c>
      <c r="F699" s="77">
        <v>0.98950000000000005</v>
      </c>
      <c r="G699" s="77">
        <v>0.99250000000000005</v>
      </c>
      <c r="H699" s="77">
        <v>0.99099999999999999</v>
      </c>
      <c r="I699" s="77">
        <v>0.94</v>
      </c>
      <c r="J699" s="77">
        <v>0.94750000000000001</v>
      </c>
      <c r="K699" s="77">
        <v>0.94750000000000001</v>
      </c>
      <c r="L699" s="77">
        <v>0.94750000000000001</v>
      </c>
      <c r="M699"/>
    </row>
    <row r="700" spans="1:13">
      <c r="A700" s="79" t="s">
        <v>659</v>
      </c>
      <c r="B700" s="140">
        <f>B696*0.3</f>
        <v>2.6999999999999997</v>
      </c>
      <c r="C700" s="140">
        <f>(100-D700)/100</f>
        <v>0.95499999999999996</v>
      </c>
      <c r="D700" s="140">
        <f>D696*0.3</f>
        <v>4.5</v>
      </c>
      <c r="E700" s="77">
        <v>0.96399999999999997</v>
      </c>
      <c r="F700" s="77">
        <v>0.97199999999999998</v>
      </c>
      <c r="G700" s="77">
        <v>0.98</v>
      </c>
      <c r="H700" s="77">
        <v>0.97599999999999998</v>
      </c>
      <c r="I700" s="77">
        <v>0.84</v>
      </c>
      <c r="J700" s="77">
        <v>0.86</v>
      </c>
      <c r="K700" s="77">
        <v>0.86</v>
      </c>
      <c r="L700" s="77">
        <v>0.86</v>
      </c>
      <c r="M700"/>
    </row>
    <row r="701" spans="1:13">
      <c r="A701" s="143" t="s">
        <v>758</v>
      </c>
      <c r="B701" s="141">
        <v>9</v>
      </c>
      <c r="C701" s="141"/>
      <c r="D701" s="141">
        <v>15</v>
      </c>
      <c r="E701" s="81">
        <f t="shared" ref="E701:L701" si="172">1 - (E702) * (E703) * (E704) * (E705)</f>
        <v>0.10815581934000007</v>
      </c>
      <c r="F701" s="81">
        <f t="shared" si="172"/>
        <v>8.4862626940000019E-2</v>
      </c>
      <c r="G701" s="81">
        <f>1 - (G702) * (G703) * (G704) * (G705)</f>
        <v>6.1149587499999991E-2</v>
      </c>
      <c r="H701" s="81">
        <f t="shared" si="172"/>
        <v>7.3058874240000016E-2</v>
      </c>
      <c r="I701" s="82">
        <f t="shared" si="172"/>
        <v>0.37480633750000003</v>
      </c>
      <c r="J701" s="82">
        <f t="shared" si="172"/>
        <v>0.37480633750000003</v>
      </c>
      <c r="K701" s="82">
        <f t="shared" si="172"/>
        <v>0.41885439999999996</v>
      </c>
      <c r="L701" s="82">
        <f t="shared" si="172"/>
        <v>0.41885439999999996</v>
      </c>
      <c r="M701"/>
    </row>
    <row r="702" spans="1:13">
      <c r="A702" s="79" t="s">
        <v>656</v>
      </c>
      <c r="B702" s="140">
        <f>B701*0.15</f>
        <v>1.3499999999999999</v>
      </c>
      <c r="C702" s="140">
        <f>(100-D702)/100</f>
        <v>0.97750000000000004</v>
      </c>
      <c r="D702" s="140">
        <f>D701*0.15</f>
        <v>2.25</v>
      </c>
      <c r="E702" s="77">
        <v>0.98199999999999998</v>
      </c>
      <c r="F702" s="77">
        <v>0.98599999999999999</v>
      </c>
      <c r="G702" s="77">
        <v>0.99</v>
      </c>
      <c r="H702" s="77">
        <v>0.98799999999999999</v>
      </c>
      <c r="I702" s="77">
        <v>0.93</v>
      </c>
      <c r="J702" s="77">
        <v>0.93</v>
      </c>
      <c r="K702" s="77">
        <v>0.92</v>
      </c>
      <c r="L702" s="77">
        <v>0.92</v>
      </c>
      <c r="M702"/>
    </row>
    <row r="703" spans="1:13">
      <c r="A703" s="79" t="s">
        <v>657</v>
      </c>
      <c r="B703" s="140">
        <f>B701*0.4</f>
        <v>3.6</v>
      </c>
      <c r="C703" s="140">
        <f>(100-D703)/100</f>
        <v>0.94</v>
      </c>
      <c r="D703" s="140">
        <f>D701*0.4</f>
        <v>6</v>
      </c>
      <c r="E703" s="77">
        <v>0.95499999999999996</v>
      </c>
      <c r="F703" s="77">
        <v>0.96499999999999997</v>
      </c>
      <c r="G703" s="77">
        <v>0.97499999999999998</v>
      </c>
      <c r="H703" s="77">
        <v>0.97</v>
      </c>
      <c r="I703" s="77">
        <v>0.82499999999999996</v>
      </c>
      <c r="J703" s="77">
        <v>0.82499999999999996</v>
      </c>
      <c r="K703" s="77">
        <v>0.8</v>
      </c>
      <c r="L703" s="77">
        <v>0.8</v>
      </c>
      <c r="M703"/>
    </row>
    <row r="704" spans="1:13">
      <c r="A704" s="79" t="s">
        <v>797</v>
      </c>
      <c r="B704" s="140">
        <f>B701*0.15</f>
        <v>1.3499999999999999</v>
      </c>
      <c r="C704" s="140">
        <f>(100-D704)/100</f>
        <v>0.97750000000000004</v>
      </c>
      <c r="D704" s="140">
        <f>D701*0.15</f>
        <v>2.25</v>
      </c>
      <c r="E704" s="77">
        <v>0.98650000000000004</v>
      </c>
      <c r="F704" s="77">
        <v>0.98950000000000005</v>
      </c>
      <c r="G704" s="77">
        <v>0.99250000000000005</v>
      </c>
      <c r="H704" s="77">
        <v>0.99099999999999999</v>
      </c>
      <c r="I704" s="77">
        <v>0.94750000000000001</v>
      </c>
      <c r="J704" s="77">
        <v>0.94750000000000001</v>
      </c>
      <c r="K704" s="77">
        <v>0.94</v>
      </c>
      <c r="L704" s="77">
        <v>0.94</v>
      </c>
      <c r="M704"/>
    </row>
    <row r="705" spans="1:13">
      <c r="A705" s="79" t="s">
        <v>659</v>
      </c>
      <c r="B705" s="140">
        <f>B701*0.3</f>
        <v>2.6999999999999997</v>
      </c>
      <c r="C705" s="140">
        <f>(100-D705)/100</f>
        <v>0.95499999999999996</v>
      </c>
      <c r="D705" s="140">
        <f>D701*0.3</f>
        <v>4.5</v>
      </c>
      <c r="E705" s="77">
        <v>0.96399999999999997</v>
      </c>
      <c r="F705" s="77">
        <v>0.97199999999999998</v>
      </c>
      <c r="G705" s="77">
        <v>0.98</v>
      </c>
      <c r="H705" s="77">
        <v>0.97599999999999998</v>
      </c>
      <c r="I705" s="77">
        <v>0.86</v>
      </c>
      <c r="J705" s="77">
        <v>0.86</v>
      </c>
      <c r="K705" s="77">
        <v>0.84</v>
      </c>
      <c r="L705" s="77">
        <v>0.84</v>
      </c>
      <c r="M705"/>
    </row>
    <row r="706" spans="1:13">
      <c r="A706" s="143" t="s">
        <v>785</v>
      </c>
      <c r="B706" s="141">
        <v>9</v>
      </c>
      <c r="C706" s="141"/>
      <c r="D706" s="141">
        <v>15</v>
      </c>
      <c r="E706" s="81">
        <f t="shared" ref="E706:L706" si="173">1 - (E707)</f>
        <v>4.500000000000004E-2</v>
      </c>
      <c r="F706" s="81">
        <f t="shared" si="173"/>
        <v>3.5000000000000031E-2</v>
      </c>
      <c r="G706" s="81">
        <f t="shared" si="173"/>
        <v>2.5000000000000022E-2</v>
      </c>
      <c r="H706" s="81">
        <f t="shared" si="173"/>
        <v>3.0000000000000027E-2</v>
      </c>
      <c r="I706" s="82">
        <f t="shared" si="173"/>
        <v>0.19999999999999996</v>
      </c>
      <c r="J706" s="82">
        <f t="shared" si="173"/>
        <v>0.17500000000000004</v>
      </c>
      <c r="K706" s="82">
        <f t="shared" si="173"/>
        <v>0.17500000000000004</v>
      </c>
      <c r="L706" s="82">
        <f t="shared" si="173"/>
        <v>0.17500000000000004</v>
      </c>
      <c r="M706"/>
    </row>
    <row r="707" spans="1:13">
      <c r="A707" s="79" t="s">
        <v>657</v>
      </c>
      <c r="B707" s="140">
        <f>B706*0.4</f>
        <v>3.6</v>
      </c>
      <c r="C707" s="140">
        <f>(100-D707)/100</f>
        <v>0.97750000000000004</v>
      </c>
      <c r="D707" s="140">
        <f>D706*0.15</f>
        <v>2.25</v>
      </c>
      <c r="E707" s="77">
        <v>0.95499999999999996</v>
      </c>
      <c r="F707" s="77">
        <v>0.96499999999999997</v>
      </c>
      <c r="G707" s="77">
        <v>0.97499999999999998</v>
      </c>
      <c r="H707" s="77">
        <v>0.97</v>
      </c>
      <c r="I707" s="77">
        <v>0.8</v>
      </c>
      <c r="J707" s="77">
        <v>0.82499999999999996</v>
      </c>
      <c r="K707" s="77">
        <v>0.82499999999999996</v>
      </c>
      <c r="L707" s="77">
        <v>0.82499999999999996</v>
      </c>
      <c r="M707"/>
    </row>
    <row r="708" spans="1:13">
      <c r="A708" s="143" t="s">
        <v>792</v>
      </c>
      <c r="B708" s="141">
        <v>9</v>
      </c>
      <c r="C708" s="141"/>
      <c r="D708" s="141">
        <v>15</v>
      </c>
      <c r="E708" s="81">
        <f t="shared" ref="E708:L708" si="174">1 - (E709)</f>
        <v>4.500000000000004E-2</v>
      </c>
      <c r="F708" s="81">
        <f t="shared" si="174"/>
        <v>3.5000000000000031E-2</v>
      </c>
      <c r="G708" s="81">
        <f t="shared" si="174"/>
        <v>2.5000000000000022E-2</v>
      </c>
      <c r="H708" s="81">
        <f t="shared" si="174"/>
        <v>3.0000000000000027E-2</v>
      </c>
      <c r="I708" s="82">
        <f t="shared" si="174"/>
        <v>0.17500000000000004</v>
      </c>
      <c r="J708" s="82">
        <f t="shared" si="174"/>
        <v>0.17500000000000004</v>
      </c>
      <c r="K708" s="82">
        <f t="shared" si="174"/>
        <v>0.17500000000000004</v>
      </c>
      <c r="L708" s="82">
        <f t="shared" si="174"/>
        <v>0.17500000000000004</v>
      </c>
      <c r="M708"/>
    </row>
    <row r="709" spans="1:13">
      <c r="A709" s="79" t="s">
        <v>657</v>
      </c>
      <c r="B709" s="140">
        <f>B708*0.4</f>
        <v>3.6</v>
      </c>
      <c r="C709" s="140">
        <f>(100-D709)/100</f>
        <v>0.97750000000000004</v>
      </c>
      <c r="D709" s="140">
        <f>D708*0.15</f>
        <v>2.25</v>
      </c>
      <c r="E709" s="77">
        <v>0.95499999999999996</v>
      </c>
      <c r="F709" s="77">
        <v>0.96499999999999997</v>
      </c>
      <c r="G709" s="77">
        <v>0.97499999999999998</v>
      </c>
      <c r="H709" s="77">
        <v>0.97</v>
      </c>
      <c r="I709" s="77">
        <v>0.82499999999999996</v>
      </c>
      <c r="J709" s="77">
        <v>0.82499999999999996</v>
      </c>
      <c r="K709" s="77">
        <v>0.82499999999999996</v>
      </c>
      <c r="L709" s="77">
        <v>0.82499999999999996</v>
      </c>
      <c r="M709"/>
    </row>
    <row r="710" spans="1:13">
      <c r="A710" s="55" t="s">
        <v>851</v>
      </c>
      <c r="B710" s="141">
        <v>9</v>
      </c>
      <c r="C710" s="141"/>
      <c r="D710" s="141">
        <v>15</v>
      </c>
      <c r="E710" s="81">
        <f t="shared" ref="E710:L710" si="175">1 - (E711) * (E712) * (E713) * (E714)</f>
        <v>0.10815581934000007</v>
      </c>
      <c r="F710" s="81">
        <f t="shared" si="175"/>
        <v>8.4862626940000019E-2</v>
      </c>
      <c r="G710" s="81">
        <f t="shared" si="175"/>
        <v>6.1149587499999991E-2</v>
      </c>
      <c r="H710" s="81">
        <f t="shared" si="175"/>
        <v>7.3058874240000016E-2</v>
      </c>
      <c r="I710" s="82">
        <f t="shared" si="175"/>
        <v>0.50049999999999994</v>
      </c>
      <c r="J710" s="82">
        <f t="shared" si="175"/>
        <v>0.37480633750000003</v>
      </c>
      <c r="K710" s="82">
        <f t="shared" si="175"/>
        <v>0.37480633750000003</v>
      </c>
      <c r="L710" s="82">
        <f t="shared" si="175"/>
        <v>0.37480633750000003</v>
      </c>
      <c r="M710"/>
    </row>
    <row r="711" spans="1:13">
      <c r="A711" s="79" t="s">
        <v>656</v>
      </c>
      <c r="B711" s="140">
        <f>B710*0.15</f>
        <v>1.3499999999999999</v>
      </c>
      <c r="C711" s="140">
        <f>(100-D711)/100</f>
        <v>0.97750000000000004</v>
      </c>
      <c r="D711" s="140">
        <f>D710*0.15</f>
        <v>2.25</v>
      </c>
      <c r="E711" s="77">
        <v>0.98199999999999998</v>
      </c>
      <c r="F711" s="77">
        <v>0.98599999999999999</v>
      </c>
      <c r="G711" s="77">
        <v>0.99</v>
      </c>
      <c r="H711" s="77">
        <v>0.98799999999999999</v>
      </c>
      <c r="I711" s="77">
        <v>0.9</v>
      </c>
      <c r="J711" s="77">
        <v>0.93</v>
      </c>
      <c r="K711" s="77">
        <v>0.93</v>
      </c>
      <c r="L711" s="77">
        <v>0.93</v>
      </c>
      <c r="M711"/>
    </row>
    <row r="712" spans="1:13">
      <c r="A712" s="79" t="s">
        <v>657</v>
      </c>
      <c r="B712" s="140">
        <f>B710*0.4</f>
        <v>3.6</v>
      </c>
      <c r="C712" s="140">
        <f>(100-D712)/100</f>
        <v>0.94</v>
      </c>
      <c r="D712" s="140">
        <f>D710*0.4</f>
        <v>6</v>
      </c>
      <c r="E712" s="77">
        <v>0.95499999999999996</v>
      </c>
      <c r="F712" s="77">
        <v>0.96499999999999997</v>
      </c>
      <c r="G712" s="77">
        <v>0.97499999999999998</v>
      </c>
      <c r="H712" s="77">
        <v>0.97</v>
      </c>
      <c r="I712" s="77">
        <v>0.75</v>
      </c>
      <c r="J712" s="77">
        <v>0.82499999999999996</v>
      </c>
      <c r="K712" s="77">
        <v>0.82499999999999996</v>
      </c>
      <c r="L712" s="77">
        <v>0.82499999999999996</v>
      </c>
      <c r="M712"/>
    </row>
    <row r="713" spans="1:13">
      <c r="A713" s="79" t="s">
        <v>797</v>
      </c>
      <c r="B713" s="140">
        <f>B710*0.15</f>
        <v>1.3499999999999999</v>
      </c>
      <c r="C713" s="140">
        <f>(100-D713)/100</f>
        <v>0.97750000000000004</v>
      </c>
      <c r="D713" s="140">
        <f>D710*0.15</f>
        <v>2.25</v>
      </c>
      <c r="E713" s="77">
        <v>0.98650000000000004</v>
      </c>
      <c r="F713" s="77">
        <v>0.98950000000000005</v>
      </c>
      <c r="G713" s="77">
        <v>0.99250000000000005</v>
      </c>
      <c r="H713" s="77">
        <v>0.99099999999999999</v>
      </c>
      <c r="I713" s="77">
        <v>0.92500000000000004</v>
      </c>
      <c r="J713" s="77">
        <v>0.94750000000000001</v>
      </c>
      <c r="K713" s="77">
        <v>0.94750000000000001</v>
      </c>
      <c r="L713" s="77">
        <v>0.94750000000000001</v>
      </c>
      <c r="M713"/>
    </row>
    <row r="714" spans="1:13">
      <c r="A714" s="79" t="s">
        <v>659</v>
      </c>
      <c r="B714" s="140">
        <f>B710*0.3</f>
        <v>2.6999999999999997</v>
      </c>
      <c r="C714" s="140">
        <f>(100-D714)/100</f>
        <v>0.95499999999999996</v>
      </c>
      <c r="D714" s="140">
        <f>D710*0.3</f>
        <v>4.5</v>
      </c>
      <c r="E714" s="77">
        <v>0.96399999999999997</v>
      </c>
      <c r="F714" s="77">
        <v>0.97199999999999998</v>
      </c>
      <c r="G714" s="77">
        <v>0.98</v>
      </c>
      <c r="H714" s="77">
        <v>0.97599999999999998</v>
      </c>
      <c r="I714" s="77">
        <v>0.8</v>
      </c>
      <c r="J714" s="77">
        <v>0.86</v>
      </c>
      <c r="K714" s="77">
        <v>0.86</v>
      </c>
      <c r="L714" s="77">
        <v>0.86</v>
      </c>
      <c r="M714"/>
    </row>
    <row r="715" spans="1:13">
      <c r="A715" s="55" t="s">
        <v>759</v>
      </c>
      <c r="B715" s="141">
        <v>9</v>
      </c>
      <c r="C715" s="141"/>
      <c r="D715" s="141">
        <v>15</v>
      </c>
      <c r="E715" s="81">
        <f t="shared" ref="E715:L715" si="176">1 - (E716) * (E717) * (E718) * (E719)</f>
        <v>0.10815581934000007</v>
      </c>
      <c r="F715" s="81">
        <f t="shared" si="176"/>
        <v>8.4862626940000019E-2</v>
      </c>
      <c r="G715" s="81">
        <f>1 - (G716) * (G717) * (G718) * (G719)</f>
        <v>6.1149587499999991E-2</v>
      </c>
      <c r="H715" s="81">
        <f t="shared" si="176"/>
        <v>7.3058874240000016E-2</v>
      </c>
      <c r="I715" s="82">
        <f t="shared" si="176"/>
        <v>0.41885439999999996</v>
      </c>
      <c r="J715" s="82">
        <f t="shared" si="176"/>
        <v>0.37480633750000003</v>
      </c>
      <c r="K715" s="82">
        <f t="shared" si="176"/>
        <v>0.37480633750000003</v>
      </c>
      <c r="L715" s="82">
        <f t="shared" si="176"/>
        <v>0.37480633750000003</v>
      </c>
      <c r="M715"/>
    </row>
    <row r="716" spans="1:13">
      <c r="A716" s="79" t="s">
        <v>656</v>
      </c>
      <c r="B716" s="140">
        <f>B715*0.15</f>
        <v>1.3499999999999999</v>
      </c>
      <c r="C716" s="140">
        <f>(100-D716)/100</f>
        <v>0.97750000000000004</v>
      </c>
      <c r="D716" s="140">
        <f>D715*0.15</f>
        <v>2.25</v>
      </c>
      <c r="E716" s="77">
        <v>0.98199999999999998</v>
      </c>
      <c r="F716" s="77">
        <v>0.98599999999999999</v>
      </c>
      <c r="G716" s="77">
        <v>0.99</v>
      </c>
      <c r="H716" s="77">
        <v>0.98799999999999999</v>
      </c>
      <c r="I716" s="77">
        <v>0.92</v>
      </c>
      <c r="J716" s="77">
        <v>0.93</v>
      </c>
      <c r="K716" s="77">
        <v>0.93</v>
      </c>
      <c r="L716" s="77">
        <v>0.93</v>
      </c>
      <c r="M716"/>
    </row>
    <row r="717" spans="1:13">
      <c r="A717" s="79" t="s">
        <v>657</v>
      </c>
      <c r="B717" s="140">
        <f>B715*0.4</f>
        <v>3.6</v>
      </c>
      <c r="C717" s="140">
        <f>(100-D717)/100</f>
        <v>0.94</v>
      </c>
      <c r="D717" s="140">
        <f>D715*0.4</f>
        <v>6</v>
      </c>
      <c r="E717" s="77">
        <v>0.95499999999999996</v>
      </c>
      <c r="F717" s="77">
        <v>0.96499999999999997</v>
      </c>
      <c r="G717" s="77">
        <v>0.97499999999999998</v>
      </c>
      <c r="H717" s="77">
        <v>0.97</v>
      </c>
      <c r="I717" s="77">
        <v>0.8</v>
      </c>
      <c r="J717" s="77">
        <v>0.82499999999999996</v>
      </c>
      <c r="K717" s="77">
        <v>0.82499999999999996</v>
      </c>
      <c r="L717" s="77">
        <v>0.82499999999999996</v>
      </c>
      <c r="M717"/>
    </row>
    <row r="718" spans="1:13">
      <c r="A718" s="79" t="s">
        <v>797</v>
      </c>
      <c r="B718" s="140">
        <f>B715*0.15</f>
        <v>1.3499999999999999</v>
      </c>
      <c r="C718" s="140">
        <f>(100-D718)/100</f>
        <v>0.97750000000000004</v>
      </c>
      <c r="D718" s="140">
        <f>D715*0.15</f>
        <v>2.25</v>
      </c>
      <c r="E718" s="77">
        <v>0.98650000000000004</v>
      </c>
      <c r="F718" s="77">
        <v>0.98950000000000005</v>
      </c>
      <c r="G718" s="77">
        <v>0.99250000000000005</v>
      </c>
      <c r="H718" s="77">
        <v>0.99099999999999999</v>
      </c>
      <c r="I718" s="77">
        <v>0.94</v>
      </c>
      <c r="J718" s="77">
        <v>0.94750000000000001</v>
      </c>
      <c r="K718" s="77">
        <v>0.94750000000000001</v>
      </c>
      <c r="L718" s="77">
        <v>0.94750000000000001</v>
      </c>
      <c r="M718"/>
    </row>
    <row r="719" spans="1:13">
      <c r="A719" s="79" t="s">
        <v>659</v>
      </c>
      <c r="B719" s="140">
        <f>B715*0.3</f>
        <v>2.6999999999999997</v>
      </c>
      <c r="C719" s="140">
        <f>(100-D719)/100</f>
        <v>0.95499999999999996</v>
      </c>
      <c r="D719" s="140">
        <f>D715*0.3</f>
        <v>4.5</v>
      </c>
      <c r="E719" s="77">
        <v>0.96399999999999997</v>
      </c>
      <c r="F719" s="77">
        <v>0.97199999999999998</v>
      </c>
      <c r="G719" s="77">
        <v>0.98</v>
      </c>
      <c r="H719" s="77">
        <v>0.97599999999999998</v>
      </c>
      <c r="I719" s="77">
        <v>0.84</v>
      </c>
      <c r="J719" s="77">
        <v>0.86</v>
      </c>
      <c r="K719" s="77">
        <v>0.86</v>
      </c>
      <c r="L719" s="77">
        <v>0.86</v>
      </c>
      <c r="M719"/>
    </row>
    <row r="720" spans="1:13">
      <c r="A720" s="55" t="s">
        <v>786</v>
      </c>
      <c r="B720" s="141">
        <v>9</v>
      </c>
      <c r="C720" s="141"/>
      <c r="D720" s="141">
        <v>15</v>
      </c>
      <c r="E720" s="81">
        <f t="shared" ref="E720:L720" si="177">1 - (E721)</f>
        <v>1.8000000000000016E-2</v>
      </c>
      <c r="F720" s="81">
        <f t="shared" si="177"/>
        <v>1.4000000000000012E-2</v>
      </c>
      <c r="G720" s="81">
        <f t="shared" si="177"/>
        <v>1.0000000000000009E-2</v>
      </c>
      <c r="H720" s="81">
        <f t="shared" si="177"/>
        <v>1.2000000000000011E-2</v>
      </c>
      <c r="I720" s="82">
        <f t="shared" si="177"/>
        <v>9.9999999999999978E-2</v>
      </c>
      <c r="J720" s="82">
        <f t="shared" si="177"/>
        <v>6.9999999999999951E-2</v>
      </c>
      <c r="K720" s="82">
        <f t="shared" si="177"/>
        <v>6.9999999999999951E-2</v>
      </c>
      <c r="L720" s="82">
        <f t="shared" si="177"/>
        <v>6.9999999999999951E-2</v>
      </c>
      <c r="M720"/>
    </row>
    <row r="721" spans="1:13">
      <c r="A721" s="79" t="s">
        <v>656</v>
      </c>
      <c r="B721" s="140">
        <f>B720*0.15</f>
        <v>1.3499999999999999</v>
      </c>
      <c r="C721" s="140">
        <f>(100-D721)/100</f>
        <v>0.97750000000000004</v>
      </c>
      <c r="D721" s="140">
        <f>D720*0.15</f>
        <v>2.25</v>
      </c>
      <c r="E721" s="77">
        <v>0.98199999999999998</v>
      </c>
      <c r="F721" s="77">
        <v>0.98599999999999999</v>
      </c>
      <c r="G721" s="77">
        <v>0.99</v>
      </c>
      <c r="H721" s="77">
        <v>0.98799999999999999</v>
      </c>
      <c r="I721" s="77">
        <v>0.9</v>
      </c>
      <c r="J721" s="77">
        <v>0.93</v>
      </c>
      <c r="K721" s="77">
        <v>0.93</v>
      </c>
      <c r="L721" s="77">
        <v>0.93</v>
      </c>
      <c r="M721"/>
    </row>
    <row r="722" spans="1:13">
      <c r="A722" s="143" t="s">
        <v>845</v>
      </c>
      <c r="B722" s="141">
        <v>9</v>
      </c>
      <c r="C722" s="141"/>
      <c r="D722" s="141">
        <v>15</v>
      </c>
      <c r="E722" s="81">
        <f t="shared" ref="E722:L722" si="178">1 - (E723) * (E724) * (E725) * (E726)</f>
        <v>0.10815581934000007</v>
      </c>
      <c r="F722" s="81">
        <f t="shared" si="178"/>
        <v>8.4862626940000019E-2</v>
      </c>
      <c r="G722" s="81">
        <f t="shared" si="178"/>
        <v>6.1149587499999991E-2</v>
      </c>
      <c r="H722" s="81">
        <f t="shared" si="178"/>
        <v>7.3058874240000016E-2</v>
      </c>
      <c r="I722" s="82">
        <f t="shared" si="178"/>
        <v>0.50049999999999994</v>
      </c>
      <c r="J722" s="82">
        <f t="shared" si="178"/>
        <v>0.37480633750000003</v>
      </c>
      <c r="K722" s="82">
        <f t="shared" si="178"/>
        <v>0.37480633750000003</v>
      </c>
      <c r="L722" s="82">
        <f t="shared" si="178"/>
        <v>0.37480633750000003</v>
      </c>
      <c r="M722"/>
    </row>
    <row r="723" spans="1:13">
      <c r="A723" s="79" t="s">
        <v>656</v>
      </c>
      <c r="B723" s="140">
        <f>B722*0.15</f>
        <v>1.3499999999999999</v>
      </c>
      <c r="C723" s="140">
        <f>(100-D723)/100</f>
        <v>0.97750000000000004</v>
      </c>
      <c r="D723" s="140">
        <f>D722*0.15</f>
        <v>2.25</v>
      </c>
      <c r="E723" s="77">
        <v>0.98199999999999998</v>
      </c>
      <c r="F723" s="77">
        <v>0.98599999999999999</v>
      </c>
      <c r="G723" s="77">
        <v>0.99</v>
      </c>
      <c r="H723" s="77">
        <v>0.98799999999999999</v>
      </c>
      <c r="I723" s="77">
        <v>0.9</v>
      </c>
      <c r="J723" s="77">
        <v>0.93</v>
      </c>
      <c r="K723" s="77">
        <v>0.93</v>
      </c>
      <c r="L723" s="77">
        <v>0.93</v>
      </c>
      <c r="M723"/>
    </row>
    <row r="724" spans="1:13">
      <c r="A724" s="79" t="s">
        <v>657</v>
      </c>
      <c r="B724" s="140">
        <f>B722*0.4</f>
        <v>3.6</v>
      </c>
      <c r="C724" s="140">
        <f>(100-D724)/100</f>
        <v>0.94</v>
      </c>
      <c r="D724" s="140">
        <f>D722*0.4</f>
        <v>6</v>
      </c>
      <c r="E724" s="77">
        <v>0.95499999999999996</v>
      </c>
      <c r="F724" s="77">
        <v>0.96499999999999997</v>
      </c>
      <c r="G724" s="77">
        <v>0.97499999999999998</v>
      </c>
      <c r="H724" s="77">
        <v>0.97</v>
      </c>
      <c r="I724" s="77">
        <v>0.75</v>
      </c>
      <c r="J724" s="77">
        <v>0.82499999999999996</v>
      </c>
      <c r="K724" s="77">
        <v>0.82499999999999996</v>
      </c>
      <c r="L724" s="77">
        <v>0.82499999999999996</v>
      </c>
      <c r="M724"/>
    </row>
    <row r="725" spans="1:13">
      <c r="A725" s="79" t="s">
        <v>797</v>
      </c>
      <c r="B725" s="140">
        <f>B722*0.15</f>
        <v>1.3499999999999999</v>
      </c>
      <c r="C725" s="140">
        <f>(100-D725)/100</f>
        <v>0.97750000000000004</v>
      </c>
      <c r="D725" s="140">
        <f>D722*0.15</f>
        <v>2.25</v>
      </c>
      <c r="E725" s="77">
        <v>0.98650000000000004</v>
      </c>
      <c r="F725" s="77">
        <v>0.98950000000000005</v>
      </c>
      <c r="G725" s="77">
        <v>0.99250000000000005</v>
      </c>
      <c r="H725" s="77">
        <v>0.99099999999999999</v>
      </c>
      <c r="I725" s="77">
        <v>0.92500000000000004</v>
      </c>
      <c r="J725" s="77">
        <v>0.94750000000000001</v>
      </c>
      <c r="K725" s="77">
        <v>0.94750000000000001</v>
      </c>
      <c r="L725" s="77">
        <v>0.94750000000000001</v>
      </c>
      <c r="M725"/>
    </row>
    <row r="726" spans="1:13">
      <c r="A726" s="79" t="s">
        <v>659</v>
      </c>
      <c r="B726" s="140">
        <f>B722*0.3</f>
        <v>2.6999999999999997</v>
      </c>
      <c r="C726" s="140">
        <f>(100-D726)/100</f>
        <v>0.95499999999999996</v>
      </c>
      <c r="D726" s="140">
        <f>D722*0.3</f>
        <v>4.5</v>
      </c>
      <c r="E726" s="77">
        <v>0.96399999999999997</v>
      </c>
      <c r="F726" s="77">
        <v>0.97199999999999998</v>
      </c>
      <c r="G726" s="77">
        <v>0.98</v>
      </c>
      <c r="H726" s="77">
        <v>0.97599999999999998</v>
      </c>
      <c r="I726" s="77">
        <v>0.8</v>
      </c>
      <c r="J726" s="77">
        <v>0.86</v>
      </c>
      <c r="K726" s="77">
        <v>0.86</v>
      </c>
      <c r="L726" s="77">
        <v>0.86</v>
      </c>
      <c r="M726"/>
    </row>
    <row r="727" spans="1:13">
      <c r="A727" s="143" t="s">
        <v>998</v>
      </c>
      <c r="B727" s="141">
        <v>9</v>
      </c>
      <c r="C727" s="141"/>
      <c r="D727" s="141">
        <v>15</v>
      </c>
      <c r="E727" s="81">
        <f t="shared" ref="E727:L727" si="179">1 - (E728) * (E729) * (E730) * (E731)</f>
        <v>0.10815581934000007</v>
      </c>
      <c r="F727" s="81">
        <f t="shared" si="179"/>
        <v>8.4862626940000019E-2</v>
      </c>
      <c r="G727" s="81">
        <f t="shared" si="179"/>
        <v>6.1149587499999991E-2</v>
      </c>
      <c r="H727" s="81">
        <f t="shared" si="179"/>
        <v>7.3058874240000016E-2</v>
      </c>
      <c r="I727" s="82">
        <f t="shared" si="179"/>
        <v>0.37480633750000003</v>
      </c>
      <c r="J727" s="82">
        <f t="shared" si="179"/>
        <v>0.59837499999999999</v>
      </c>
      <c r="K727" s="82">
        <f t="shared" si="179"/>
        <v>0.37480633750000003</v>
      </c>
      <c r="L727" s="82">
        <f t="shared" si="179"/>
        <v>0.37480633750000003</v>
      </c>
      <c r="M727"/>
    </row>
    <row r="728" spans="1:13">
      <c r="A728" s="79" t="s">
        <v>656</v>
      </c>
      <c r="B728" s="140">
        <f>B727*0.15</f>
        <v>1.3499999999999999</v>
      </c>
      <c r="C728" s="140">
        <f>(100-D728)/100</f>
        <v>0.97750000000000004</v>
      </c>
      <c r="D728" s="140">
        <f>D727*0.15</f>
        <v>2.25</v>
      </c>
      <c r="E728" s="77">
        <v>0.98199999999999998</v>
      </c>
      <c r="F728" s="77">
        <v>0.98599999999999999</v>
      </c>
      <c r="G728" s="77">
        <v>0.99</v>
      </c>
      <c r="H728" s="77">
        <v>0.98799999999999999</v>
      </c>
      <c r="I728" s="77">
        <v>0.93</v>
      </c>
      <c r="J728" s="77">
        <v>0.85</v>
      </c>
      <c r="K728" s="77">
        <v>0.93</v>
      </c>
      <c r="L728" s="77">
        <v>0.93</v>
      </c>
      <c r="M728"/>
    </row>
    <row r="729" spans="1:13">
      <c r="A729" s="79" t="s">
        <v>657</v>
      </c>
      <c r="B729" s="140">
        <f>B727*0.4</f>
        <v>3.6</v>
      </c>
      <c r="C729" s="140">
        <f>(100-D729)/100</f>
        <v>0.94</v>
      </c>
      <c r="D729" s="140">
        <f>D727*0.4</f>
        <v>6</v>
      </c>
      <c r="E729" s="77">
        <v>0.95499999999999996</v>
      </c>
      <c r="F729" s="77">
        <v>0.96499999999999997</v>
      </c>
      <c r="G729" s="77">
        <v>0.97499999999999998</v>
      </c>
      <c r="H729" s="77">
        <v>0.97</v>
      </c>
      <c r="I729" s="77">
        <v>0.82499999999999996</v>
      </c>
      <c r="J729" s="77">
        <v>0.7</v>
      </c>
      <c r="K729" s="77">
        <v>0.82499999999999996</v>
      </c>
      <c r="L729" s="77">
        <v>0.82499999999999996</v>
      </c>
      <c r="M729"/>
    </row>
    <row r="730" spans="1:13">
      <c r="A730" s="79" t="s">
        <v>797</v>
      </c>
      <c r="B730" s="140">
        <f>B727*0.15</f>
        <v>1.3499999999999999</v>
      </c>
      <c r="C730" s="140">
        <f>(100-D730)/100</f>
        <v>0.97750000000000004</v>
      </c>
      <c r="D730" s="140">
        <f>D727*0.15</f>
        <v>2.25</v>
      </c>
      <c r="E730" s="77">
        <v>0.98650000000000004</v>
      </c>
      <c r="F730" s="77">
        <v>0.98950000000000005</v>
      </c>
      <c r="G730" s="77">
        <v>0.99250000000000005</v>
      </c>
      <c r="H730" s="77">
        <v>0.99099999999999999</v>
      </c>
      <c r="I730" s="77">
        <v>0.94750000000000001</v>
      </c>
      <c r="J730" s="77">
        <v>0.9</v>
      </c>
      <c r="K730" s="77">
        <v>0.94750000000000001</v>
      </c>
      <c r="L730" s="77">
        <v>0.94750000000000001</v>
      </c>
      <c r="M730"/>
    </row>
    <row r="731" spans="1:13">
      <c r="A731" s="79" t="s">
        <v>659</v>
      </c>
      <c r="B731" s="140">
        <f>B727*0.3</f>
        <v>2.6999999999999997</v>
      </c>
      <c r="C731" s="140">
        <f>(100-D731)/100</f>
        <v>0.95499999999999996</v>
      </c>
      <c r="D731" s="140">
        <f>D727*0.3</f>
        <v>4.5</v>
      </c>
      <c r="E731" s="77">
        <v>0.96399999999999997</v>
      </c>
      <c r="F731" s="77">
        <v>0.97199999999999998</v>
      </c>
      <c r="G731" s="77">
        <v>0.98</v>
      </c>
      <c r="H731" s="77">
        <v>0.97599999999999998</v>
      </c>
      <c r="I731" s="77">
        <v>0.86</v>
      </c>
      <c r="J731" s="77">
        <v>0.75</v>
      </c>
      <c r="K731" s="77">
        <v>0.86</v>
      </c>
      <c r="L731" s="77">
        <v>0.86</v>
      </c>
      <c r="M731"/>
    </row>
    <row r="732" spans="1:13">
      <c r="A732" s="55" t="s">
        <v>760</v>
      </c>
      <c r="B732" s="141">
        <v>8.5</v>
      </c>
      <c r="C732" s="141"/>
      <c r="D732" s="141">
        <v>15</v>
      </c>
      <c r="E732" s="81">
        <f t="shared" ref="E732:L732" si="180">1 - (E733) * (E734) * (E735) * (E736)</f>
        <v>0.10815581934000007</v>
      </c>
      <c r="F732" s="81">
        <f t="shared" si="180"/>
        <v>8.4862626940000019E-2</v>
      </c>
      <c r="G732" s="81">
        <f>1 - (G733) * (G734) * (G735) * (G736)</f>
        <v>6.1149587499999991E-2</v>
      </c>
      <c r="H732" s="81">
        <f t="shared" si="180"/>
        <v>7.3058874240000016E-2</v>
      </c>
      <c r="I732" s="82">
        <f t="shared" si="180"/>
        <v>0.41885439999999996</v>
      </c>
      <c r="J732" s="82">
        <f t="shared" si="180"/>
        <v>0.37480633750000003</v>
      </c>
      <c r="K732" s="82">
        <f t="shared" si="180"/>
        <v>0.35656423374000001</v>
      </c>
      <c r="L732" s="82">
        <f t="shared" si="180"/>
        <v>0.35656423374000001</v>
      </c>
      <c r="M732"/>
    </row>
    <row r="733" spans="1:13">
      <c r="A733" s="79" t="s">
        <v>656</v>
      </c>
      <c r="B733" s="140">
        <f>B732*0.15</f>
        <v>1.2749999999999999</v>
      </c>
      <c r="C733" s="140">
        <f>(100-D733)/100</f>
        <v>0.97750000000000004</v>
      </c>
      <c r="D733" s="140">
        <f>D732*0.15</f>
        <v>2.25</v>
      </c>
      <c r="E733" s="77">
        <v>0.98199999999999998</v>
      </c>
      <c r="F733" s="77">
        <v>0.98599999999999999</v>
      </c>
      <c r="G733" s="77">
        <v>0.99</v>
      </c>
      <c r="H733" s="77">
        <v>0.98799999999999999</v>
      </c>
      <c r="I733" s="77">
        <v>0.92</v>
      </c>
      <c r="J733" s="77">
        <v>0.93</v>
      </c>
      <c r="K733" s="77">
        <v>0.93400000000000005</v>
      </c>
      <c r="L733" s="77">
        <v>0.93400000000000005</v>
      </c>
      <c r="M733"/>
    </row>
    <row r="734" spans="1:13">
      <c r="A734" s="79" t="s">
        <v>657</v>
      </c>
      <c r="B734" s="140">
        <f>B732*0.4</f>
        <v>3.4000000000000004</v>
      </c>
      <c r="C734" s="140">
        <f>(100-D734)/100</f>
        <v>0.94</v>
      </c>
      <c r="D734" s="140">
        <f>D732*0.4</f>
        <v>6</v>
      </c>
      <c r="E734" s="77">
        <v>0.95499999999999996</v>
      </c>
      <c r="F734" s="77">
        <v>0.96499999999999997</v>
      </c>
      <c r="G734" s="77">
        <v>0.97499999999999998</v>
      </c>
      <c r="H734" s="77">
        <v>0.97</v>
      </c>
      <c r="I734" s="77">
        <v>0.8</v>
      </c>
      <c r="J734" s="77">
        <v>0.82499999999999996</v>
      </c>
      <c r="K734" s="77">
        <v>0.83499999999999996</v>
      </c>
      <c r="L734" s="77">
        <v>0.83499999999999996</v>
      </c>
      <c r="M734"/>
    </row>
    <row r="735" spans="1:13">
      <c r="A735" s="79" t="s">
        <v>797</v>
      </c>
      <c r="B735" s="140">
        <f>B732*0.15</f>
        <v>1.2749999999999999</v>
      </c>
      <c r="C735" s="140">
        <f>(100-D735)/100</f>
        <v>0.97750000000000004</v>
      </c>
      <c r="D735" s="140">
        <f>D732*0.15</f>
        <v>2.25</v>
      </c>
      <c r="E735" s="77">
        <v>0.98650000000000004</v>
      </c>
      <c r="F735" s="77">
        <v>0.98950000000000005</v>
      </c>
      <c r="G735" s="77">
        <v>0.99250000000000005</v>
      </c>
      <c r="H735" s="77">
        <v>0.99099999999999999</v>
      </c>
      <c r="I735" s="77">
        <v>0.94</v>
      </c>
      <c r="J735" s="77">
        <v>0.94750000000000001</v>
      </c>
      <c r="K735" s="77">
        <v>0.95050000000000001</v>
      </c>
      <c r="L735" s="77">
        <v>0.95050000000000001</v>
      </c>
      <c r="M735"/>
    </row>
    <row r="736" spans="1:13">
      <c r="A736" s="79" t="s">
        <v>659</v>
      </c>
      <c r="B736" s="140">
        <f>B732*0.3</f>
        <v>2.5499999999999998</v>
      </c>
      <c r="C736" s="140">
        <f>(100-D736)/100</f>
        <v>0.95499999999999996</v>
      </c>
      <c r="D736" s="140">
        <f>D732*0.3</f>
        <v>4.5</v>
      </c>
      <c r="E736" s="77">
        <v>0.96399999999999997</v>
      </c>
      <c r="F736" s="77">
        <v>0.97199999999999998</v>
      </c>
      <c r="G736" s="77">
        <v>0.98</v>
      </c>
      <c r="H736" s="77">
        <v>0.97599999999999998</v>
      </c>
      <c r="I736" s="77">
        <v>0.84</v>
      </c>
      <c r="J736" s="77">
        <v>0.86</v>
      </c>
      <c r="K736" s="77">
        <v>0.86799999999999999</v>
      </c>
      <c r="L736" s="77">
        <v>0.86799999999999999</v>
      </c>
      <c r="M736"/>
    </row>
    <row r="737" spans="1:13">
      <c r="A737" s="55" t="s">
        <v>761</v>
      </c>
      <c r="B737" s="141">
        <v>8</v>
      </c>
      <c r="C737" s="141"/>
      <c r="D737" s="141">
        <v>15</v>
      </c>
      <c r="E737" s="81">
        <f t="shared" ref="E737:L737" si="181">1 - (E738) * (E739) * (E740) * (E741)</f>
        <v>0.10815581934000007</v>
      </c>
      <c r="F737" s="81">
        <f t="shared" si="181"/>
        <v>8.4862626940000019E-2</v>
      </c>
      <c r="G737" s="81">
        <f>1 - (G738) * (G739) * (G740) * (G741)</f>
        <v>6.1149587499999991E-2</v>
      </c>
      <c r="H737" s="81">
        <f t="shared" si="181"/>
        <v>7.3058874240000016E-2</v>
      </c>
      <c r="I737" s="82">
        <f t="shared" si="181"/>
        <v>0.22896640000000001</v>
      </c>
      <c r="J737" s="82">
        <f t="shared" si="181"/>
        <v>0.22896640000000001</v>
      </c>
      <c r="K737" s="82">
        <f t="shared" si="181"/>
        <v>0.27992968750000002</v>
      </c>
      <c r="L737" s="82">
        <f t="shared" si="181"/>
        <v>0.22896640000000001</v>
      </c>
      <c r="M737"/>
    </row>
    <row r="738" spans="1:13">
      <c r="A738" s="79" t="s">
        <v>656</v>
      </c>
      <c r="B738" s="140">
        <f>B737*0.15</f>
        <v>1.2</v>
      </c>
      <c r="C738" s="140">
        <f>(100-D738)/100</f>
        <v>0.97750000000000004</v>
      </c>
      <c r="D738" s="140">
        <f>D737*0.15</f>
        <v>2.25</v>
      </c>
      <c r="E738" s="77">
        <v>0.98199999999999998</v>
      </c>
      <c r="F738" s="77">
        <v>0.98599999999999999</v>
      </c>
      <c r="G738" s="77">
        <v>0.99</v>
      </c>
      <c r="H738" s="77">
        <v>0.98799999999999999</v>
      </c>
      <c r="I738" s="77">
        <v>0.96</v>
      </c>
      <c r="J738" s="77">
        <v>0.96</v>
      </c>
      <c r="K738" s="77">
        <v>0.95</v>
      </c>
      <c r="L738" s="77">
        <v>0.96</v>
      </c>
      <c r="M738"/>
    </row>
    <row r="739" spans="1:13">
      <c r="A739" s="79" t="s">
        <v>657</v>
      </c>
      <c r="B739" s="140">
        <f>B737*0.4</f>
        <v>3.2</v>
      </c>
      <c r="C739" s="140">
        <f>(100-D739)/100</f>
        <v>0.94</v>
      </c>
      <c r="D739" s="140">
        <f>D737*0.4</f>
        <v>6</v>
      </c>
      <c r="E739" s="77">
        <v>0.95499999999999996</v>
      </c>
      <c r="F739" s="77">
        <v>0.96499999999999997</v>
      </c>
      <c r="G739" s="77">
        <v>0.97499999999999998</v>
      </c>
      <c r="H739" s="77">
        <v>0.97</v>
      </c>
      <c r="I739" s="77">
        <v>0.9</v>
      </c>
      <c r="J739" s="77">
        <v>0.9</v>
      </c>
      <c r="K739" s="77">
        <v>0.875</v>
      </c>
      <c r="L739" s="77">
        <v>0.9</v>
      </c>
      <c r="M739"/>
    </row>
    <row r="740" spans="1:13">
      <c r="A740" s="79" t="s">
        <v>797</v>
      </c>
      <c r="B740" s="140">
        <f>B737*0.15</f>
        <v>1.2</v>
      </c>
      <c r="C740" s="140">
        <f>(100-D740)/100</f>
        <v>0.97750000000000004</v>
      </c>
      <c r="D740" s="140">
        <f>D737*0.15</f>
        <v>2.25</v>
      </c>
      <c r="E740" s="77">
        <v>0.98650000000000004</v>
      </c>
      <c r="F740" s="77">
        <v>0.98950000000000005</v>
      </c>
      <c r="G740" s="77">
        <v>0.99250000000000005</v>
      </c>
      <c r="H740" s="77">
        <v>0.99099999999999999</v>
      </c>
      <c r="I740" s="77">
        <v>0.97</v>
      </c>
      <c r="J740" s="77">
        <v>0.97</v>
      </c>
      <c r="K740" s="77">
        <v>0.96250000000000002</v>
      </c>
      <c r="L740" s="77">
        <v>0.97</v>
      </c>
      <c r="M740"/>
    </row>
    <row r="741" spans="1:13">
      <c r="A741" s="79" t="s">
        <v>659</v>
      </c>
      <c r="B741" s="140">
        <f>B737*0.3</f>
        <v>2.4</v>
      </c>
      <c r="C741" s="140">
        <f>(100-D741)/100</f>
        <v>0.95499999999999996</v>
      </c>
      <c r="D741" s="140">
        <f>D737*0.3</f>
        <v>4.5</v>
      </c>
      <c r="E741" s="77">
        <v>0.96399999999999997</v>
      </c>
      <c r="F741" s="77">
        <v>0.97199999999999998</v>
      </c>
      <c r="G741" s="77">
        <v>0.98</v>
      </c>
      <c r="H741" s="77">
        <v>0.97599999999999998</v>
      </c>
      <c r="I741" s="77">
        <v>0.92</v>
      </c>
      <c r="J741" s="77">
        <v>0.92</v>
      </c>
      <c r="K741" s="77">
        <v>0.9</v>
      </c>
      <c r="L741" s="77">
        <v>0.92</v>
      </c>
      <c r="M741"/>
    </row>
    <row r="742" spans="1:13">
      <c r="A742" s="143" t="s">
        <v>762</v>
      </c>
      <c r="B742" s="141">
        <v>8</v>
      </c>
      <c r="C742" s="141"/>
      <c r="D742" s="141">
        <v>15</v>
      </c>
      <c r="E742" s="81">
        <f t="shared" ref="E742:L742" si="182">1 - (E743) * (E744) * (E745) * (E746)</f>
        <v>0.10815581934000007</v>
      </c>
      <c r="F742" s="81">
        <f t="shared" si="182"/>
        <v>8.4862626940000019E-2</v>
      </c>
      <c r="G742" s="81">
        <f>1 - (G743) * (G744) * (G745) * (G746)</f>
        <v>6.1149587499999991E-2</v>
      </c>
      <c r="H742" s="81">
        <f t="shared" si="182"/>
        <v>7.3058874240000016E-2</v>
      </c>
      <c r="I742" s="82">
        <f t="shared" si="182"/>
        <v>0.37480633750000003</v>
      </c>
      <c r="J742" s="82">
        <f t="shared" si="182"/>
        <v>0.37480633750000003</v>
      </c>
      <c r="K742" s="82">
        <f t="shared" si="182"/>
        <v>0.37480633750000003</v>
      </c>
      <c r="L742" s="82">
        <f t="shared" si="182"/>
        <v>0.37480633750000003</v>
      </c>
      <c r="M742"/>
    </row>
    <row r="743" spans="1:13">
      <c r="A743" s="79" t="s">
        <v>656</v>
      </c>
      <c r="B743" s="140">
        <f>B742*0.15</f>
        <v>1.2</v>
      </c>
      <c r="C743" s="140">
        <f>(100-D743)/100</f>
        <v>0.97750000000000004</v>
      </c>
      <c r="D743" s="140">
        <f>D742*0.15</f>
        <v>2.25</v>
      </c>
      <c r="E743" s="77">
        <v>0.98199999999999998</v>
      </c>
      <c r="F743" s="77">
        <v>0.98599999999999999</v>
      </c>
      <c r="G743" s="77">
        <v>0.99</v>
      </c>
      <c r="H743" s="77">
        <v>0.98799999999999999</v>
      </c>
      <c r="I743" s="77">
        <v>0.93</v>
      </c>
      <c r="J743" s="77">
        <v>0.93</v>
      </c>
      <c r="K743" s="77">
        <v>0.93</v>
      </c>
      <c r="L743" s="77">
        <v>0.93</v>
      </c>
      <c r="M743"/>
    </row>
    <row r="744" spans="1:13">
      <c r="A744" s="79" t="s">
        <v>657</v>
      </c>
      <c r="B744" s="140">
        <f>B742*0.4</f>
        <v>3.2</v>
      </c>
      <c r="C744" s="140">
        <f>(100-D744)/100</f>
        <v>0.94</v>
      </c>
      <c r="D744" s="140">
        <f>D742*0.4</f>
        <v>6</v>
      </c>
      <c r="E744" s="77">
        <v>0.95499999999999996</v>
      </c>
      <c r="F744" s="77">
        <v>0.96499999999999997</v>
      </c>
      <c r="G744" s="77">
        <v>0.97499999999999998</v>
      </c>
      <c r="H744" s="77">
        <v>0.97</v>
      </c>
      <c r="I744" s="77">
        <v>0.82499999999999996</v>
      </c>
      <c r="J744" s="77">
        <v>0.82499999999999996</v>
      </c>
      <c r="K744" s="77">
        <v>0.82499999999999996</v>
      </c>
      <c r="L744" s="77">
        <v>0.82499999999999996</v>
      </c>
      <c r="M744"/>
    </row>
    <row r="745" spans="1:13">
      <c r="A745" s="79" t="s">
        <v>797</v>
      </c>
      <c r="B745" s="140">
        <f>B742*0.15</f>
        <v>1.2</v>
      </c>
      <c r="C745" s="140">
        <f>(100-D745)/100</f>
        <v>0.97750000000000004</v>
      </c>
      <c r="D745" s="140">
        <f>D742*0.15</f>
        <v>2.25</v>
      </c>
      <c r="E745" s="77">
        <v>0.98650000000000004</v>
      </c>
      <c r="F745" s="77">
        <v>0.98950000000000005</v>
      </c>
      <c r="G745" s="77">
        <v>0.99250000000000005</v>
      </c>
      <c r="H745" s="77">
        <v>0.99099999999999999</v>
      </c>
      <c r="I745" s="77">
        <v>0.94750000000000001</v>
      </c>
      <c r="J745" s="77">
        <v>0.94750000000000001</v>
      </c>
      <c r="K745" s="77">
        <v>0.94750000000000001</v>
      </c>
      <c r="L745" s="77">
        <v>0.94750000000000001</v>
      </c>
      <c r="M745"/>
    </row>
    <row r="746" spans="1:13">
      <c r="A746" s="79" t="s">
        <v>659</v>
      </c>
      <c r="B746" s="140">
        <f>B742*0.3</f>
        <v>2.4</v>
      </c>
      <c r="C746" s="140">
        <f>(100-D746)/100</f>
        <v>0.95499999999999996</v>
      </c>
      <c r="D746" s="140">
        <f>D742*0.3</f>
        <v>4.5</v>
      </c>
      <c r="E746" s="77">
        <v>0.96399999999999997</v>
      </c>
      <c r="F746" s="77">
        <v>0.97199999999999998</v>
      </c>
      <c r="G746" s="77">
        <v>0.98</v>
      </c>
      <c r="H746" s="77">
        <v>0.97599999999999998</v>
      </c>
      <c r="I746" s="77">
        <v>0.86</v>
      </c>
      <c r="J746" s="77">
        <v>0.86</v>
      </c>
      <c r="K746" s="77">
        <v>0.86</v>
      </c>
      <c r="L746" s="77">
        <v>0.86</v>
      </c>
      <c r="M746"/>
    </row>
    <row r="747" spans="1:13">
      <c r="A747" s="55" t="s">
        <v>763</v>
      </c>
      <c r="B747" s="141">
        <v>8</v>
      </c>
      <c r="C747" s="141"/>
      <c r="D747" s="141">
        <v>15</v>
      </c>
      <c r="E747" s="81">
        <f t="shared" ref="E747:L747" si="183">1 - (E748) * (E749) * (E750) * (E751)</f>
        <v>0.10815581934000007</v>
      </c>
      <c r="F747" s="81">
        <f t="shared" si="183"/>
        <v>8.4862626940000019E-2</v>
      </c>
      <c r="G747" s="81">
        <f>1 - (G748) * (G749) * (G750) * (G751)</f>
        <v>6.1149587499999991E-2</v>
      </c>
      <c r="H747" s="81">
        <f t="shared" si="183"/>
        <v>7.3058874240000016E-2</v>
      </c>
      <c r="I747" s="82">
        <f t="shared" si="183"/>
        <v>0.35656423374000001</v>
      </c>
      <c r="J747" s="82">
        <f t="shared" si="183"/>
        <v>0.27992968750000002</v>
      </c>
      <c r="K747" s="82">
        <f t="shared" si="183"/>
        <v>0.37480633750000003</v>
      </c>
      <c r="L747" s="82">
        <f t="shared" si="183"/>
        <v>0.41885439999999996</v>
      </c>
      <c r="M747"/>
    </row>
    <row r="748" spans="1:13">
      <c r="A748" s="79" t="s">
        <v>656</v>
      </c>
      <c r="B748" s="140">
        <f>B747*0.15</f>
        <v>1.2</v>
      </c>
      <c r="C748" s="140">
        <f>(100-D748)/100</f>
        <v>0.97750000000000004</v>
      </c>
      <c r="D748" s="140">
        <f>D747*0.15</f>
        <v>2.25</v>
      </c>
      <c r="E748" s="77">
        <v>0.98199999999999998</v>
      </c>
      <c r="F748" s="77">
        <v>0.98599999999999999</v>
      </c>
      <c r="G748" s="77">
        <v>0.99</v>
      </c>
      <c r="H748" s="77">
        <v>0.98799999999999999</v>
      </c>
      <c r="I748" s="77">
        <v>0.93400000000000005</v>
      </c>
      <c r="J748" s="77">
        <v>0.95</v>
      </c>
      <c r="K748" s="77">
        <v>0.93</v>
      </c>
      <c r="L748" s="77">
        <v>0.92</v>
      </c>
      <c r="M748"/>
    </row>
    <row r="749" spans="1:13">
      <c r="A749" s="79" t="s">
        <v>657</v>
      </c>
      <c r="B749" s="140">
        <f>B747*0.4</f>
        <v>3.2</v>
      </c>
      <c r="C749" s="140">
        <f>(100-D749)/100</f>
        <v>0.94</v>
      </c>
      <c r="D749" s="140">
        <f>D747*0.4</f>
        <v>6</v>
      </c>
      <c r="E749" s="77">
        <v>0.95499999999999996</v>
      </c>
      <c r="F749" s="77">
        <v>0.96499999999999997</v>
      </c>
      <c r="G749" s="77">
        <v>0.97499999999999998</v>
      </c>
      <c r="H749" s="77">
        <v>0.97</v>
      </c>
      <c r="I749" s="77">
        <v>0.83499999999999996</v>
      </c>
      <c r="J749" s="77">
        <v>0.875</v>
      </c>
      <c r="K749" s="77">
        <v>0.82499999999999996</v>
      </c>
      <c r="L749" s="77">
        <v>0.8</v>
      </c>
      <c r="M749"/>
    </row>
    <row r="750" spans="1:13">
      <c r="A750" s="79" t="s">
        <v>797</v>
      </c>
      <c r="B750" s="140">
        <f>B747*0.15</f>
        <v>1.2</v>
      </c>
      <c r="C750" s="140">
        <f>(100-D750)/100</f>
        <v>0.97750000000000004</v>
      </c>
      <c r="D750" s="140">
        <f>D747*0.15</f>
        <v>2.25</v>
      </c>
      <c r="E750" s="77">
        <v>0.98650000000000004</v>
      </c>
      <c r="F750" s="77">
        <v>0.98950000000000005</v>
      </c>
      <c r="G750" s="77">
        <v>0.99250000000000005</v>
      </c>
      <c r="H750" s="77">
        <v>0.99099999999999999</v>
      </c>
      <c r="I750" s="77">
        <v>0.95050000000000001</v>
      </c>
      <c r="J750" s="77">
        <v>0.96250000000000002</v>
      </c>
      <c r="K750" s="77">
        <v>0.94750000000000001</v>
      </c>
      <c r="L750" s="77">
        <v>0.94</v>
      </c>
      <c r="M750"/>
    </row>
    <row r="751" spans="1:13">
      <c r="A751" s="79" t="s">
        <v>659</v>
      </c>
      <c r="B751" s="140">
        <f>B747*0.3</f>
        <v>2.4</v>
      </c>
      <c r="C751" s="140">
        <f>(100-D751)/100</f>
        <v>0.95499999999999996</v>
      </c>
      <c r="D751" s="140">
        <f>D747*0.3</f>
        <v>4.5</v>
      </c>
      <c r="E751" s="77">
        <v>0.96399999999999997</v>
      </c>
      <c r="F751" s="77">
        <v>0.97199999999999998</v>
      </c>
      <c r="G751" s="77">
        <v>0.98</v>
      </c>
      <c r="H751" s="77">
        <v>0.97599999999999998</v>
      </c>
      <c r="I751" s="77">
        <v>0.86799999999999999</v>
      </c>
      <c r="J751" s="77">
        <v>0.9</v>
      </c>
      <c r="K751" s="77">
        <v>0.86</v>
      </c>
      <c r="L751" s="77">
        <v>0.84</v>
      </c>
      <c r="M751"/>
    </row>
    <row r="752" spans="1:13">
      <c r="A752" s="55" t="s">
        <v>764</v>
      </c>
      <c r="B752" s="141">
        <v>8</v>
      </c>
      <c r="C752" s="141"/>
      <c r="D752" s="141">
        <v>15</v>
      </c>
      <c r="E752" s="81">
        <f t="shared" ref="E752:L752" si="184">1 - (E753) * (E754) * (E755) * (E756)</f>
        <v>0.10815581934000007</v>
      </c>
      <c r="F752" s="81">
        <f t="shared" si="184"/>
        <v>8.4862626940000019E-2</v>
      </c>
      <c r="G752" s="81">
        <f>1 - (G753) * (G754) * (G755) * (G756)</f>
        <v>6.1149587499999991E-2</v>
      </c>
      <c r="H752" s="81">
        <f t="shared" si="184"/>
        <v>7.3058874240000016E-2</v>
      </c>
      <c r="I752" s="82">
        <f t="shared" si="184"/>
        <v>0.35656423374000001</v>
      </c>
      <c r="J752" s="82">
        <f t="shared" si="184"/>
        <v>0.41885439999999996</v>
      </c>
      <c r="K752" s="82">
        <f t="shared" si="184"/>
        <v>0.35656423374000001</v>
      </c>
      <c r="L752" s="82">
        <f t="shared" si="184"/>
        <v>0.35656423374000001</v>
      </c>
      <c r="M752"/>
    </row>
    <row r="753" spans="1:13">
      <c r="A753" s="79" t="s">
        <v>656</v>
      </c>
      <c r="B753" s="140">
        <f>B752*0.15</f>
        <v>1.2</v>
      </c>
      <c r="C753" s="140">
        <f>(100-D753)/100</f>
        <v>0.97750000000000004</v>
      </c>
      <c r="D753" s="140">
        <f>D752*0.15</f>
        <v>2.25</v>
      </c>
      <c r="E753" s="77">
        <v>0.98199999999999998</v>
      </c>
      <c r="F753" s="77">
        <v>0.98599999999999999</v>
      </c>
      <c r="G753" s="77">
        <v>0.99</v>
      </c>
      <c r="H753" s="77">
        <v>0.98799999999999999</v>
      </c>
      <c r="I753" s="77">
        <v>0.93400000000000005</v>
      </c>
      <c r="J753" s="77">
        <v>0.92</v>
      </c>
      <c r="K753" s="77">
        <v>0.93400000000000005</v>
      </c>
      <c r="L753" s="77">
        <v>0.93400000000000005</v>
      </c>
      <c r="M753"/>
    </row>
    <row r="754" spans="1:13">
      <c r="A754" s="79" t="s">
        <v>657</v>
      </c>
      <c r="B754" s="140">
        <f>B752*0.4</f>
        <v>3.2</v>
      </c>
      <c r="C754" s="140">
        <f>(100-D754)/100</f>
        <v>0.94</v>
      </c>
      <c r="D754" s="140">
        <f>D752*0.4</f>
        <v>6</v>
      </c>
      <c r="E754" s="77">
        <v>0.95499999999999996</v>
      </c>
      <c r="F754" s="77">
        <v>0.96499999999999997</v>
      </c>
      <c r="G754" s="77">
        <v>0.97499999999999998</v>
      </c>
      <c r="H754" s="77">
        <v>0.97</v>
      </c>
      <c r="I754" s="77">
        <v>0.83499999999999996</v>
      </c>
      <c r="J754" s="77">
        <v>0.8</v>
      </c>
      <c r="K754" s="77">
        <v>0.83499999999999996</v>
      </c>
      <c r="L754" s="77">
        <v>0.83499999999999996</v>
      </c>
      <c r="M754"/>
    </row>
    <row r="755" spans="1:13">
      <c r="A755" s="79" t="s">
        <v>797</v>
      </c>
      <c r="B755" s="140">
        <f>B752*0.15</f>
        <v>1.2</v>
      </c>
      <c r="C755" s="140">
        <f>(100-D755)/100</f>
        <v>0.97750000000000004</v>
      </c>
      <c r="D755" s="140">
        <f>D752*0.15</f>
        <v>2.25</v>
      </c>
      <c r="E755" s="77">
        <v>0.98650000000000004</v>
      </c>
      <c r="F755" s="77">
        <v>0.98950000000000005</v>
      </c>
      <c r="G755" s="77">
        <v>0.99250000000000005</v>
      </c>
      <c r="H755" s="77">
        <v>0.99099999999999999</v>
      </c>
      <c r="I755" s="77">
        <v>0.95050000000000001</v>
      </c>
      <c r="J755" s="77">
        <v>0.94</v>
      </c>
      <c r="K755" s="77">
        <v>0.95050000000000001</v>
      </c>
      <c r="L755" s="77">
        <v>0.95050000000000001</v>
      </c>
      <c r="M755"/>
    </row>
    <row r="756" spans="1:13">
      <c r="A756" s="79" t="s">
        <v>659</v>
      </c>
      <c r="B756" s="140">
        <f>B752*0.3</f>
        <v>2.4</v>
      </c>
      <c r="C756" s="140">
        <f>(100-D756)/100</f>
        <v>0.95499999999999996</v>
      </c>
      <c r="D756" s="140">
        <f>D752*0.3</f>
        <v>4.5</v>
      </c>
      <c r="E756" s="77">
        <v>0.96399999999999997</v>
      </c>
      <c r="F756" s="77">
        <v>0.97199999999999998</v>
      </c>
      <c r="G756" s="77">
        <v>0.98</v>
      </c>
      <c r="H756" s="77">
        <v>0.97599999999999998</v>
      </c>
      <c r="I756" s="77">
        <v>0.86799999999999999</v>
      </c>
      <c r="J756" s="77">
        <v>0.84</v>
      </c>
      <c r="K756" s="77">
        <v>0.86799999999999999</v>
      </c>
      <c r="L756" s="77">
        <v>0.86799999999999999</v>
      </c>
      <c r="M756"/>
    </row>
    <row r="757" spans="1:13">
      <c r="A757" s="143" t="s">
        <v>765</v>
      </c>
      <c r="B757" s="141">
        <v>8</v>
      </c>
      <c r="C757" s="141"/>
      <c r="D757" s="141">
        <v>15</v>
      </c>
      <c r="E757" s="81">
        <f t="shared" ref="E757:L757" si="185">1 - (E758) * (E759) * (E760) * (E761)</f>
        <v>0.10815581934000007</v>
      </c>
      <c r="F757" s="81">
        <f t="shared" si="185"/>
        <v>8.4862626940000019E-2</v>
      </c>
      <c r="G757" s="81">
        <f>1 - (G758) * (G759) * (G760) * (G761)</f>
        <v>6.1149587499999991E-2</v>
      </c>
      <c r="H757" s="81">
        <f t="shared" si="185"/>
        <v>7.3058874240000016E-2</v>
      </c>
      <c r="I757" s="82">
        <f t="shared" si="185"/>
        <v>0.30936446464000011</v>
      </c>
      <c r="J757" s="82">
        <f t="shared" si="185"/>
        <v>0.30936446464000011</v>
      </c>
      <c r="K757" s="82">
        <f t="shared" si="185"/>
        <v>0.35656423374000001</v>
      </c>
      <c r="L757" s="82">
        <f t="shared" si="185"/>
        <v>0.1755618375000001</v>
      </c>
      <c r="M757"/>
    </row>
    <row r="758" spans="1:13">
      <c r="A758" s="79" t="s">
        <v>656</v>
      </c>
      <c r="B758" s="140">
        <f>B757*0.15</f>
        <v>1.2</v>
      </c>
      <c r="C758" s="140">
        <f>(100-D758)/100</f>
        <v>0.97750000000000004</v>
      </c>
      <c r="D758" s="140">
        <f>D757*0.15</f>
        <v>2.25</v>
      </c>
      <c r="E758" s="77">
        <v>0.98199999999999998</v>
      </c>
      <c r="F758" s="77">
        <v>0.98599999999999999</v>
      </c>
      <c r="G758" s="77">
        <v>0.99</v>
      </c>
      <c r="H758" s="77">
        <v>0.98799999999999999</v>
      </c>
      <c r="I758" s="77">
        <v>0.94399999999999995</v>
      </c>
      <c r="J758" s="77">
        <v>0.94399999999999995</v>
      </c>
      <c r="K758" s="77">
        <v>0.93400000000000005</v>
      </c>
      <c r="L758" s="77">
        <v>0.97</v>
      </c>
      <c r="M758"/>
    </row>
    <row r="759" spans="1:13">
      <c r="A759" s="79" t="s">
        <v>657</v>
      </c>
      <c r="B759" s="140">
        <f>B757*0.4</f>
        <v>3.2</v>
      </c>
      <c r="C759" s="140">
        <f>(100-D759)/100</f>
        <v>0.94</v>
      </c>
      <c r="D759" s="140">
        <f>D757*0.4</f>
        <v>6</v>
      </c>
      <c r="E759" s="77">
        <v>0.95499999999999996</v>
      </c>
      <c r="F759" s="77">
        <v>0.96499999999999997</v>
      </c>
      <c r="G759" s="77">
        <v>0.97499999999999998</v>
      </c>
      <c r="H759" s="77">
        <v>0.97</v>
      </c>
      <c r="I759" s="77">
        <v>0.86</v>
      </c>
      <c r="J759" s="77">
        <v>0.86</v>
      </c>
      <c r="K759" s="77">
        <v>0.83499999999999996</v>
      </c>
      <c r="L759" s="77">
        <v>0.92500000000000004</v>
      </c>
      <c r="M759"/>
    </row>
    <row r="760" spans="1:13">
      <c r="A760" s="79" t="s">
        <v>797</v>
      </c>
      <c r="B760" s="140">
        <f>B757*0.15</f>
        <v>1.2</v>
      </c>
      <c r="C760" s="140">
        <f>(100-D760)/100</f>
        <v>0.97750000000000004</v>
      </c>
      <c r="D760" s="140">
        <f>D757*0.15</f>
        <v>2.25</v>
      </c>
      <c r="E760" s="77">
        <v>0.98650000000000004</v>
      </c>
      <c r="F760" s="77">
        <v>0.98950000000000005</v>
      </c>
      <c r="G760" s="77">
        <v>0.99250000000000005</v>
      </c>
      <c r="H760" s="77">
        <v>0.99099999999999999</v>
      </c>
      <c r="I760" s="77">
        <v>0.95799999999999996</v>
      </c>
      <c r="J760" s="77">
        <v>0.95799999999999996</v>
      </c>
      <c r="K760" s="77">
        <v>0.95050000000000001</v>
      </c>
      <c r="L760" s="77">
        <v>0.97750000000000004</v>
      </c>
      <c r="M760"/>
    </row>
    <row r="761" spans="1:13">
      <c r="A761" s="79" t="s">
        <v>659</v>
      </c>
      <c r="B761" s="140">
        <f>B757*0.3</f>
        <v>2.4</v>
      </c>
      <c r="C761" s="140">
        <f>(100-D761)/100</f>
        <v>0.95499999999999996</v>
      </c>
      <c r="D761" s="140">
        <f>D757*0.3</f>
        <v>4.5</v>
      </c>
      <c r="E761" s="77">
        <v>0.96399999999999997</v>
      </c>
      <c r="F761" s="77">
        <v>0.97199999999999998</v>
      </c>
      <c r="G761" s="77">
        <v>0.98</v>
      </c>
      <c r="H761" s="77">
        <v>0.97599999999999998</v>
      </c>
      <c r="I761" s="77">
        <v>0.88800000000000001</v>
      </c>
      <c r="J761" s="77">
        <v>0.88800000000000001</v>
      </c>
      <c r="K761" s="77">
        <v>0.86799999999999999</v>
      </c>
      <c r="L761" s="77">
        <v>0.94</v>
      </c>
      <c r="M761"/>
    </row>
    <row r="762" spans="1:13">
      <c r="A762" s="55" t="s">
        <v>766</v>
      </c>
      <c r="B762" s="141">
        <v>8</v>
      </c>
      <c r="C762" s="141"/>
      <c r="D762" s="141">
        <v>15</v>
      </c>
      <c r="E762" s="81">
        <f t="shared" ref="E762:L762" si="186">1 - (E763) * (E764) * (E765)</f>
        <v>9.5951160000000146E-2</v>
      </c>
      <c r="F762" s="81">
        <f t="shared" si="186"/>
        <v>7.5151720000000033E-2</v>
      </c>
      <c r="G762" s="81">
        <f t="shared" si="186"/>
        <v>5.4055000000000075E-2</v>
      </c>
      <c r="H762" s="81">
        <f t="shared" si="186"/>
        <v>6.4640640000000027E-2</v>
      </c>
      <c r="I762" s="82">
        <f t="shared" si="186"/>
        <v>0.38175999999999999</v>
      </c>
      <c r="J762" s="82">
        <f t="shared" si="186"/>
        <v>0.27908608000000013</v>
      </c>
      <c r="K762" s="82">
        <f t="shared" si="186"/>
        <v>0.27908608000000013</v>
      </c>
      <c r="L762" s="82">
        <f t="shared" si="186"/>
        <v>0.27908608000000013</v>
      </c>
      <c r="M762"/>
    </row>
    <row r="763" spans="1:13">
      <c r="A763" s="79" t="s">
        <v>656</v>
      </c>
      <c r="B763" s="140">
        <f>B762*0.15</f>
        <v>1.2</v>
      </c>
      <c r="C763" s="140">
        <f>(100-D763)/100</f>
        <v>0.97750000000000004</v>
      </c>
      <c r="D763" s="140">
        <f>D762*0.15</f>
        <v>2.25</v>
      </c>
      <c r="E763" s="77">
        <v>0.98199999999999998</v>
      </c>
      <c r="F763" s="77">
        <v>0.98599999999999999</v>
      </c>
      <c r="G763" s="77">
        <v>0.99</v>
      </c>
      <c r="H763" s="77">
        <v>0.98799999999999999</v>
      </c>
      <c r="I763" s="77">
        <v>0.92</v>
      </c>
      <c r="J763" s="77">
        <v>0.94399999999999995</v>
      </c>
      <c r="K763" s="77">
        <v>0.94399999999999995</v>
      </c>
      <c r="L763" s="77">
        <v>0.94399999999999995</v>
      </c>
      <c r="M763"/>
    </row>
    <row r="764" spans="1:13">
      <c r="A764" s="79" t="s">
        <v>657</v>
      </c>
      <c r="B764" s="140">
        <f>B762*0.4</f>
        <v>3.2</v>
      </c>
      <c r="C764" s="140">
        <f>(100-D764)/100</f>
        <v>0.94</v>
      </c>
      <c r="D764" s="140">
        <f>D762*0.4</f>
        <v>6</v>
      </c>
      <c r="E764" s="77">
        <v>0.95499999999999996</v>
      </c>
      <c r="F764" s="77">
        <v>0.96499999999999997</v>
      </c>
      <c r="G764" s="77">
        <v>0.97499999999999998</v>
      </c>
      <c r="H764" s="77">
        <v>0.97</v>
      </c>
      <c r="I764" s="77">
        <v>0.8</v>
      </c>
      <c r="J764" s="77">
        <v>0.86</v>
      </c>
      <c r="K764" s="77">
        <v>0.86</v>
      </c>
      <c r="L764" s="77">
        <v>0.86</v>
      </c>
      <c r="M764"/>
    </row>
    <row r="765" spans="1:13">
      <c r="A765" s="79" t="s">
        <v>659</v>
      </c>
      <c r="B765" s="140">
        <f>B762*0.3</f>
        <v>2.4</v>
      </c>
      <c r="C765" s="140">
        <f>(100-D765)/100</f>
        <v>0.95499999999999996</v>
      </c>
      <c r="D765" s="140">
        <f>D762*0.3</f>
        <v>4.5</v>
      </c>
      <c r="E765" s="77">
        <v>0.96399999999999997</v>
      </c>
      <c r="F765" s="77">
        <v>0.97199999999999998</v>
      </c>
      <c r="G765" s="77">
        <v>0.98</v>
      </c>
      <c r="H765" s="77">
        <v>0.97599999999999998</v>
      </c>
      <c r="I765" s="77">
        <v>0.84</v>
      </c>
      <c r="J765" s="77">
        <v>0.88800000000000001</v>
      </c>
      <c r="K765" s="77">
        <v>0.88800000000000001</v>
      </c>
      <c r="L765" s="77">
        <v>0.88800000000000001</v>
      </c>
      <c r="M765"/>
    </row>
    <row r="766" spans="1:13">
      <c r="A766" s="55" t="s">
        <v>767</v>
      </c>
      <c r="B766" s="141">
        <v>7</v>
      </c>
      <c r="C766" s="141"/>
      <c r="D766" s="141">
        <v>10</v>
      </c>
      <c r="E766" s="81">
        <f t="shared" ref="E766:L766" si="187">1 - (E767) * (E768) * (E769) * (E770)</f>
        <v>0.10815581934000007</v>
      </c>
      <c r="F766" s="81">
        <f t="shared" si="187"/>
        <v>8.4862626940000019E-2</v>
      </c>
      <c r="G766" s="81">
        <f>1 - (G767) * (G768) * (G769) * (G770)</f>
        <v>6.1149587499999991E-2</v>
      </c>
      <c r="H766" s="81">
        <f t="shared" si="187"/>
        <v>7.3058874240000016E-2</v>
      </c>
      <c r="I766" s="82">
        <f t="shared" si="187"/>
        <v>0.30936446464000011</v>
      </c>
      <c r="J766" s="82">
        <f t="shared" si="187"/>
        <v>0.37480633750000003</v>
      </c>
      <c r="K766" s="82">
        <f t="shared" si="187"/>
        <v>0.35656423374000001</v>
      </c>
      <c r="L766" s="82">
        <f t="shared" si="187"/>
        <v>0.37480633750000003</v>
      </c>
      <c r="M766"/>
    </row>
    <row r="767" spans="1:13">
      <c r="A767" s="79" t="s">
        <v>656</v>
      </c>
      <c r="B767" s="140">
        <f>B766*0.15</f>
        <v>1.05</v>
      </c>
      <c r="C767" s="140">
        <f>(100-D767)/100</f>
        <v>0.98499999999999999</v>
      </c>
      <c r="D767" s="140">
        <f>D766*0.15</f>
        <v>1.5</v>
      </c>
      <c r="E767" s="77">
        <v>0.98199999999999998</v>
      </c>
      <c r="F767" s="77">
        <v>0.98599999999999999</v>
      </c>
      <c r="G767" s="77">
        <v>0.99</v>
      </c>
      <c r="H767" s="77">
        <v>0.98799999999999999</v>
      </c>
      <c r="I767" s="77">
        <v>0.94399999999999995</v>
      </c>
      <c r="J767" s="77">
        <v>0.93</v>
      </c>
      <c r="K767" s="77">
        <v>0.93400000000000005</v>
      </c>
      <c r="L767" s="77">
        <v>0.93</v>
      </c>
      <c r="M767"/>
    </row>
    <row r="768" spans="1:13">
      <c r="A768" s="79" t="s">
        <v>657</v>
      </c>
      <c r="B768" s="140">
        <f>B766*0.4</f>
        <v>2.8000000000000003</v>
      </c>
      <c r="C768" s="140">
        <f>(100-D768)/100</f>
        <v>0.96</v>
      </c>
      <c r="D768" s="140">
        <f>D766*0.4</f>
        <v>4</v>
      </c>
      <c r="E768" s="77">
        <v>0.95499999999999996</v>
      </c>
      <c r="F768" s="77">
        <v>0.96499999999999997</v>
      </c>
      <c r="G768" s="77">
        <v>0.97499999999999998</v>
      </c>
      <c r="H768" s="77">
        <v>0.97</v>
      </c>
      <c r="I768" s="77">
        <v>0.86</v>
      </c>
      <c r="J768" s="77">
        <v>0.82499999999999996</v>
      </c>
      <c r="K768" s="77">
        <v>0.83499999999999996</v>
      </c>
      <c r="L768" s="77">
        <v>0.82499999999999996</v>
      </c>
      <c r="M768"/>
    </row>
    <row r="769" spans="1:13">
      <c r="A769" s="79" t="s">
        <v>797</v>
      </c>
      <c r="B769" s="140">
        <f>B766*0.15</f>
        <v>1.05</v>
      </c>
      <c r="C769" s="140">
        <f>(100-D769)/100</f>
        <v>0.98499999999999999</v>
      </c>
      <c r="D769" s="140">
        <f>D766*0.15</f>
        <v>1.5</v>
      </c>
      <c r="E769" s="77">
        <v>0.98650000000000004</v>
      </c>
      <c r="F769" s="77">
        <v>0.98950000000000005</v>
      </c>
      <c r="G769" s="77">
        <v>0.99250000000000005</v>
      </c>
      <c r="H769" s="77">
        <v>0.99099999999999999</v>
      </c>
      <c r="I769" s="77">
        <v>0.95799999999999996</v>
      </c>
      <c r="J769" s="77">
        <v>0.94750000000000001</v>
      </c>
      <c r="K769" s="77">
        <v>0.95050000000000001</v>
      </c>
      <c r="L769" s="77">
        <v>0.94750000000000001</v>
      </c>
      <c r="M769"/>
    </row>
    <row r="770" spans="1:13">
      <c r="A770" s="79" t="s">
        <v>659</v>
      </c>
      <c r="B770" s="140">
        <f>B766*0.3</f>
        <v>2.1</v>
      </c>
      <c r="C770" s="140">
        <f>(100-D770)/100</f>
        <v>0.97</v>
      </c>
      <c r="D770" s="140">
        <f>D766*0.3</f>
        <v>3</v>
      </c>
      <c r="E770" s="77">
        <v>0.96399999999999997</v>
      </c>
      <c r="F770" s="77">
        <v>0.97199999999999998</v>
      </c>
      <c r="G770" s="77">
        <v>0.98</v>
      </c>
      <c r="H770" s="77">
        <v>0.97599999999999998</v>
      </c>
      <c r="I770" s="77">
        <v>0.88800000000000001</v>
      </c>
      <c r="J770" s="77">
        <v>0.86</v>
      </c>
      <c r="K770" s="77">
        <v>0.86799999999999999</v>
      </c>
      <c r="L770" s="77">
        <v>0.86</v>
      </c>
      <c r="M770"/>
    </row>
    <row r="771" spans="1:13">
      <c r="A771" s="55" t="s">
        <v>1006</v>
      </c>
      <c r="B771" s="141">
        <v>7</v>
      </c>
      <c r="C771" s="141"/>
      <c r="D771" s="141">
        <v>10</v>
      </c>
      <c r="E771" s="81">
        <f t="shared" ref="E771:F771" si="188">1 - (E772) * (E773) * (E774) * (E775)</f>
        <v>0.10815581934000007</v>
      </c>
      <c r="F771" s="81">
        <f t="shared" si="188"/>
        <v>8.4862626940000019E-2</v>
      </c>
      <c r="G771" s="81">
        <f>1 - (G772) * (G773) * (G774) * (G775)</f>
        <v>6.1149587499999991E-2</v>
      </c>
      <c r="H771" s="81">
        <f t="shared" ref="H771:L771" si="189">1 - (H772) * (H773) * (H774) * (H775)</f>
        <v>7.3058874240000016E-2</v>
      </c>
      <c r="I771" s="82">
        <f t="shared" si="189"/>
        <v>0.30936446464000011</v>
      </c>
      <c r="J771" s="82">
        <f t="shared" si="189"/>
        <v>0.30936446464000011</v>
      </c>
      <c r="K771" s="82">
        <f t="shared" si="189"/>
        <v>0.30936446464000011</v>
      </c>
      <c r="L771" s="82">
        <f t="shared" si="189"/>
        <v>0.37480633750000003</v>
      </c>
      <c r="M771"/>
    </row>
    <row r="772" spans="1:13">
      <c r="A772" s="79" t="s">
        <v>656</v>
      </c>
      <c r="B772" s="140">
        <f>B771*0.15</f>
        <v>1.05</v>
      </c>
      <c r="C772" s="140">
        <f>(100-D772)/100</f>
        <v>0.98499999999999999</v>
      </c>
      <c r="D772" s="140">
        <f>D771*0.15</f>
        <v>1.5</v>
      </c>
      <c r="E772" s="77">
        <v>0.98199999999999998</v>
      </c>
      <c r="F772" s="77">
        <v>0.98599999999999999</v>
      </c>
      <c r="G772" s="77">
        <v>0.99</v>
      </c>
      <c r="H772" s="77">
        <v>0.98799999999999999</v>
      </c>
      <c r="I772" s="77">
        <v>0.94399999999999995</v>
      </c>
      <c r="J772" s="77">
        <v>0.94399999999999995</v>
      </c>
      <c r="K772" s="77">
        <v>0.94399999999999995</v>
      </c>
      <c r="L772" s="77">
        <v>0.93</v>
      </c>
      <c r="M772"/>
    </row>
    <row r="773" spans="1:13">
      <c r="A773" s="79" t="s">
        <v>657</v>
      </c>
      <c r="B773" s="140">
        <f>B771*0.4</f>
        <v>2.8000000000000003</v>
      </c>
      <c r="C773" s="140">
        <f>(100-D773)/100</f>
        <v>0.96</v>
      </c>
      <c r="D773" s="140">
        <f>D771*0.4</f>
        <v>4</v>
      </c>
      <c r="E773" s="77">
        <v>0.95499999999999996</v>
      </c>
      <c r="F773" s="77">
        <v>0.96499999999999997</v>
      </c>
      <c r="G773" s="77">
        <v>0.97499999999999998</v>
      </c>
      <c r="H773" s="77">
        <v>0.97</v>
      </c>
      <c r="I773" s="77">
        <v>0.86</v>
      </c>
      <c r="J773" s="77">
        <v>0.86</v>
      </c>
      <c r="K773" s="77">
        <v>0.86</v>
      </c>
      <c r="L773" s="77">
        <v>0.82499999999999996</v>
      </c>
      <c r="M773"/>
    </row>
    <row r="774" spans="1:13">
      <c r="A774" s="79" t="s">
        <v>797</v>
      </c>
      <c r="B774" s="140">
        <f>B771*0.15</f>
        <v>1.05</v>
      </c>
      <c r="C774" s="140">
        <f>(100-D774)/100</f>
        <v>0.98499999999999999</v>
      </c>
      <c r="D774" s="140">
        <f>D771*0.15</f>
        <v>1.5</v>
      </c>
      <c r="E774" s="77">
        <v>0.98650000000000004</v>
      </c>
      <c r="F774" s="77">
        <v>0.98950000000000005</v>
      </c>
      <c r="G774" s="77">
        <v>0.99250000000000005</v>
      </c>
      <c r="H774" s="77">
        <v>0.99099999999999999</v>
      </c>
      <c r="I774" s="77">
        <v>0.95799999999999996</v>
      </c>
      <c r="J774" s="77">
        <v>0.95799999999999996</v>
      </c>
      <c r="K774" s="77">
        <v>0.95799999999999996</v>
      </c>
      <c r="L774" s="77">
        <v>0.94750000000000001</v>
      </c>
      <c r="M774"/>
    </row>
    <row r="775" spans="1:13">
      <c r="A775" s="79" t="s">
        <v>659</v>
      </c>
      <c r="B775" s="140">
        <f>B771*0.3</f>
        <v>2.1</v>
      </c>
      <c r="C775" s="140">
        <f>(100-D775)/100</f>
        <v>0.97</v>
      </c>
      <c r="D775" s="140">
        <f>D771*0.3</f>
        <v>3</v>
      </c>
      <c r="E775" s="77">
        <v>0.96399999999999997</v>
      </c>
      <c r="F775" s="77">
        <v>0.97199999999999998</v>
      </c>
      <c r="G775" s="77">
        <v>0.98</v>
      </c>
      <c r="H775" s="77">
        <v>0.97599999999999998</v>
      </c>
      <c r="I775" s="77">
        <v>0.88800000000000001</v>
      </c>
      <c r="J775" s="77">
        <v>0.88800000000000001</v>
      </c>
      <c r="K775" s="77">
        <v>0.88800000000000001</v>
      </c>
      <c r="L775" s="77">
        <v>0.86</v>
      </c>
      <c r="M775"/>
    </row>
    <row r="776" spans="1:13">
      <c r="A776" s="143" t="s">
        <v>768</v>
      </c>
      <c r="B776" s="141">
        <v>6.8</v>
      </c>
      <c r="C776" s="141"/>
      <c r="D776" s="141">
        <v>10</v>
      </c>
      <c r="E776" s="81">
        <f t="shared" ref="E776:L776" si="190">1 - (E777) * (E778) * (E779)</f>
        <v>9.5951160000000146E-2</v>
      </c>
      <c r="F776" s="81">
        <f t="shared" si="190"/>
        <v>7.5151720000000033E-2</v>
      </c>
      <c r="G776" s="81">
        <f t="shared" si="190"/>
        <v>5.4055000000000075E-2</v>
      </c>
      <c r="H776" s="81">
        <f t="shared" si="190"/>
        <v>6.4640640000000027E-2</v>
      </c>
      <c r="I776" s="82">
        <f t="shared" si="190"/>
        <v>0.32305548000000006</v>
      </c>
      <c r="J776" s="82">
        <f t="shared" si="190"/>
        <v>0.27908608000000013</v>
      </c>
      <c r="K776" s="82">
        <f t="shared" si="190"/>
        <v>0.27908608000000013</v>
      </c>
      <c r="L776" s="82">
        <f t="shared" si="190"/>
        <v>0.34016500000000005</v>
      </c>
      <c r="M776"/>
    </row>
    <row r="777" spans="1:13">
      <c r="A777" s="79" t="s">
        <v>656</v>
      </c>
      <c r="B777" s="140">
        <f>B776*0.15</f>
        <v>1.02</v>
      </c>
      <c r="C777" s="140">
        <f>(100-D777)/100</f>
        <v>0.98499999999999999</v>
      </c>
      <c r="D777" s="140">
        <f>D776*0.15</f>
        <v>1.5</v>
      </c>
      <c r="E777" s="77">
        <v>0.98199999999999998</v>
      </c>
      <c r="F777" s="77">
        <v>0.98599999999999999</v>
      </c>
      <c r="G777" s="77">
        <v>0.99</v>
      </c>
      <c r="H777" s="77">
        <v>0.98799999999999999</v>
      </c>
      <c r="I777" s="77">
        <v>0.93400000000000005</v>
      </c>
      <c r="J777" s="77">
        <v>0.94399999999999995</v>
      </c>
      <c r="K777" s="77">
        <v>0.94399999999999995</v>
      </c>
      <c r="L777" s="77">
        <v>0.93</v>
      </c>
      <c r="M777"/>
    </row>
    <row r="778" spans="1:13">
      <c r="A778" s="79" t="s">
        <v>657</v>
      </c>
      <c r="B778" s="140">
        <f>B776*0.4</f>
        <v>2.72</v>
      </c>
      <c r="C778" s="140">
        <f>(100-D778)/100</f>
        <v>0.96</v>
      </c>
      <c r="D778" s="140">
        <f>D776*0.4</f>
        <v>4</v>
      </c>
      <c r="E778" s="77">
        <v>0.95499999999999996</v>
      </c>
      <c r="F778" s="77">
        <v>0.96499999999999997</v>
      </c>
      <c r="G778" s="77">
        <v>0.97499999999999998</v>
      </c>
      <c r="H778" s="77">
        <v>0.97</v>
      </c>
      <c r="I778" s="77">
        <v>0.83499999999999996</v>
      </c>
      <c r="J778" s="77">
        <v>0.86</v>
      </c>
      <c r="K778" s="77">
        <v>0.86</v>
      </c>
      <c r="L778" s="77">
        <v>0.82499999999999996</v>
      </c>
      <c r="M778"/>
    </row>
    <row r="779" spans="1:13">
      <c r="A779" s="79" t="s">
        <v>659</v>
      </c>
      <c r="B779" s="140">
        <f>B776*0.3</f>
        <v>2.04</v>
      </c>
      <c r="C779" s="140">
        <f>(100-D779)/100</f>
        <v>0.98499999999999999</v>
      </c>
      <c r="D779" s="140">
        <f>D776*0.15</f>
        <v>1.5</v>
      </c>
      <c r="E779" s="77">
        <v>0.96399999999999997</v>
      </c>
      <c r="F779" s="77">
        <v>0.97199999999999998</v>
      </c>
      <c r="G779" s="77">
        <v>0.98</v>
      </c>
      <c r="H779" s="77">
        <v>0.97599999999999998</v>
      </c>
      <c r="I779" s="77">
        <v>0.86799999999999999</v>
      </c>
      <c r="J779" s="77">
        <v>0.88800000000000001</v>
      </c>
      <c r="K779" s="77">
        <v>0.88800000000000001</v>
      </c>
      <c r="L779" s="77">
        <v>0.86</v>
      </c>
      <c r="M779"/>
    </row>
    <row r="780" spans="1:13">
      <c r="A780" s="55" t="s">
        <v>769</v>
      </c>
      <c r="B780" s="141">
        <v>6</v>
      </c>
      <c r="C780" s="141"/>
      <c r="D780" s="141">
        <v>10</v>
      </c>
      <c r="E780" s="81">
        <f t="shared" ref="E780:L780" si="191">1 - (E781) * (E782) * (E783)</f>
        <v>9.5951160000000146E-2</v>
      </c>
      <c r="F780" s="81">
        <f t="shared" si="191"/>
        <v>7.5151720000000033E-2</v>
      </c>
      <c r="G780" s="81">
        <f t="shared" si="191"/>
        <v>5.4055000000000075E-2</v>
      </c>
      <c r="H780" s="81">
        <f t="shared" si="191"/>
        <v>6.4640640000000027E-2</v>
      </c>
      <c r="I780" s="82">
        <f t="shared" si="191"/>
        <v>0.32305548000000006</v>
      </c>
      <c r="J780" s="82">
        <f t="shared" si="191"/>
        <v>0.32305548000000006</v>
      </c>
      <c r="K780" s="82">
        <f t="shared" si="191"/>
        <v>0.32305548000000006</v>
      </c>
      <c r="L780" s="82">
        <f t="shared" si="191"/>
        <v>0.34016500000000005</v>
      </c>
      <c r="M780"/>
    </row>
    <row r="781" spans="1:13">
      <c r="A781" s="79" t="s">
        <v>656</v>
      </c>
      <c r="B781" s="140">
        <f>B780*0.15</f>
        <v>0.89999999999999991</v>
      </c>
      <c r="C781" s="140">
        <f>(100-D781)/100</f>
        <v>0.98499999999999999</v>
      </c>
      <c r="D781" s="140">
        <f>D780*0.15</f>
        <v>1.5</v>
      </c>
      <c r="E781" s="77">
        <v>0.98199999999999998</v>
      </c>
      <c r="F781" s="77">
        <v>0.98599999999999999</v>
      </c>
      <c r="G781" s="77">
        <v>0.99</v>
      </c>
      <c r="H781" s="77">
        <v>0.98799999999999999</v>
      </c>
      <c r="I781" s="77">
        <v>0.93400000000000005</v>
      </c>
      <c r="J781" s="77">
        <v>0.93400000000000005</v>
      </c>
      <c r="K781" s="77">
        <v>0.93400000000000005</v>
      </c>
      <c r="L781" s="77">
        <v>0.93</v>
      </c>
      <c r="M781"/>
    </row>
    <row r="782" spans="1:13">
      <c r="A782" s="79" t="s">
        <v>657</v>
      </c>
      <c r="B782" s="140">
        <f>B780*0.4</f>
        <v>2.4000000000000004</v>
      </c>
      <c r="C782" s="140">
        <f>(100-D782)/100</f>
        <v>0.96</v>
      </c>
      <c r="D782" s="140">
        <f>D780*0.4</f>
        <v>4</v>
      </c>
      <c r="E782" s="77">
        <v>0.95499999999999996</v>
      </c>
      <c r="F782" s="77">
        <v>0.96499999999999997</v>
      </c>
      <c r="G782" s="77">
        <v>0.97499999999999998</v>
      </c>
      <c r="H782" s="77">
        <v>0.97</v>
      </c>
      <c r="I782" s="77">
        <v>0.83499999999999996</v>
      </c>
      <c r="J782" s="77">
        <v>0.83499999999999996</v>
      </c>
      <c r="K782" s="77">
        <v>0.83499999999999996</v>
      </c>
      <c r="L782" s="77">
        <v>0.82499999999999996</v>
      </c>
      <c r="M782"/>
    </row>
    <row r="783" spans="1:13">
      <c r="A783" s="79" t="s">
        <v>659</v>
      </c>
      <c r="B783" s="140">
        <f>B780*0.3</f>
        <v>1.7999999999999998</v>
      </c>
      <c r="C783" s="140">
        <f>(100-D783)/100</f>
        <v>0.98499999999999999</v>
      </c>
      <c r="D783" s="140">
        <f>D780*0.15</f>
        <v>1.5</v>
      </c>
      <c r="E783" s="77">
        <v>0.96399999999999997</v>
      </c>
      <c r="F783" s="77">
        <v>0.97199999999999998</v>
      </c>
      <c r="G783" s="77">
        <v>0.98</v>
      </c>
      <c r="H783" s="77">
        <v>0.97599999999999998</v>
      </c>
      <c r="I783" s="77">
        <v>0.86799999999999999</v>
      </c>
      <c r="J783" s="77">
        <v>0.86799999999999999</v>
      </c>
      <c r="K783" s="77">
        <v>0.86799999999999999</v>
      </c>
      <c r="L783" s="77">
        <v>0.86</v>
      </c>
      <c r="M783"/>
    </row>
    <row r="784" spans="1:13">
      <c r="A784" s="55" t="s">
        <v>770</v>
      </c>
      <c r="B784" s="141">
        <v>6</v>
      </c>
      <c r="C784" s="141"/>
      <c r="D784" s="141">
        <v>10</v>
      </c>
      <c r="E784" s="81">
        <f t="shared" ref="E784:L784" si="192">1 - (E785) * (E786) * (E787) * (E788)</f>
        <v>0.10815581934000007</v>
      </c>
      <c r="F784" s="81">
        <f t="shared" si="192"/>
        <v>8.4862626940000019E-2</v>
      </c>
      <c r="G784" s="81">
        <f>1 - (G785) * (G786) * (G787) * (G788)</f>
        <v>6.1149587499999991E-2</v>
      </c>
      <c r="H784" s="81">
        <f t="shared" si="192"/>
        <v>7.3058874240000016E-2</v>
      </c>
      <c r="I784" s="82">
        <f t="shared" si="192"/>
        <v>0.27992968750000002</v>
      </c>
      <c r="J784" s="82">
        <f t="shared" si="192"/>
        <v>0.30936446464000011</v>
      </c>
      <c r="K784" s="82">
        <f t="shared" si="192"/>
        <v>0.27992968750000002</v>
      </c>
      <c r="L784" s="82">
        <f t="shared" si="192"/>
        <v>0.35656423374000001</v>
      </c>
      <c r="M784"/>
    </row>
    <row r="785" spans="1:13">
      <c r="A785" s="79" t="s">
        <v>656</v>
      </c>
      <c r="B785" s="140">
        <f>B784*0.15</f>
        <v>0.89999999999999991</v>
      </c>
      <c r="C785" s="140">
        <f>(100-D785)/100</f>
        <v>0.98499999999999999</v>
      </c>
      <c r="D785" s="140">
        <f>D784*0.15</f>
        <v>1.5</v>
      </c>
      <c r="E785" s="77">
        <v>0.98199999999999998</v>
      </c>
      <c r="F785" s="77">
        <v>0.98599999999999999</v>
      </c>
      <c r="G785" s="77">
        <v>0.99</v>
      </c>
      <c r="H785" s="77">
        <v>0.98799999999999999</v>
      </c>
      <c r="I785" s="77">
        <v>0.95</v>
      </c>
      <c r="J785" s="77">
        <v>0.94399999999999995</v>
      </c>
      <c r="K785" s="77">
        <v>0.95</v>
      </c>
      <c r="L785" s="77">
        <v>0.93400000000000005</v>
      </c>
      <c r="M785"/>
    </row>
    <row r="786" spans="1:13">
      <c r="A786" s="79" t="s">
        <v>657</v>
      </c>
      <c r="B786" s="140">
        <f>B784*0.4</f>
        <v>2.4000000000000004</v>
      </c>
      <c r="C786" s="140">
        <f>(100-D786)/100</f>
        <v>0.96</v>
      </c>
      <c r="D786" s="140">
        <f>D784*0.4</f>
        <v>4</v>
      </c>
      <c r="E786" s="77">
        <v>0.95499999999999996</v>
      </c>
      <c r="F786" s="77">
        <v>0.96499999999999997</v>
      </c>
      <c r="G786" s="77">
        <v>0.97499999999999998</v>
      </c>
      <c r="H786" s="77">
        <v>0.97</v>
      </c>
      <c r="I786" s="77">
        <v>0.875</v>
      </c>
      <c r="J786" s="77">
        <v>0.86</v>
      </c>
      <c r="K786" s="77">
        <v>0.875</v>
      </c>
      <c r="L786" s="77">
        <v>0.83499999999999996</v>
      </c>
      <c r="M786"/>
    </row>
    <row r="787" spans="1:13">
      <c r="A787" s="79" t="s">
        <v>797</v>
      </c>
      <c r="B787" s="140">
        <f>B784*0.15</f>
        <v>0.89999999999999991</v>
      </c>
      <c r="C787" s="140">
        <f>(100-D787)/100</f>
        <v>0.98499999999999999</v>
      </c>
      <c r="D787" s="140">
        <f>D784*0.15</f>
        <v>1.5</v>
      </c>
      <c r="E787" s="77">
        <v>0.98650000000000004</v>
      </c>
      <c r="F787" s="77">
        <v>0.98950000000000005</v>
      </c>
      <c r="G787" s="77">
        <v>0.99250000000000005</v>
      </c>
      <c r="H787" s="77">
        <v>0.99099999999999999</v>
      </c>
      <c r="I787" s="77">
        <v>0.96250000000000002</v>
      </c>
      <c r="J787" s="77">
        <v>0.95799999999999996</v>
      </c>
      <c r="K787" s="77">
        <v>0.96250000000000002</v>
      </c>
      <c r="L787" s="77">
        <v>0.95050000000000001</v>
      </c>
      <c r="M787"/>
    </row>
    <row r="788" spans="1:13">
      <c r="A788" s="79" t="s">
        <v>659</v>
      </c>
      <c r="B788" s="140">
        <f>B784*0.3</f>
        <v>1.7999999999999998</v>
      </c>
      <c r="C788" s="140">
        <f>(100-D788)/100</f>
        <v>0.97</v>
      </c>
      <c r="D788" s="140">
        <f>D784*0.3</f>
        <v>3</v>
      </c>
      <c r="E788" s="77">
        <v>0.96399999999999997</v>
      </c>
      <c r="F788" s="77">
        <v>0.97199999999999998</v>
      </c>
      <c r="G788" s="77">
        <v>0.98</v>
      </c>
      <c r="H788" s="77">
        <v>0.97599999999999998</v>
      </c>
      <c r="I788" s="77">
        <v>0.9</v>
      </c>
      <c r="J788" s="77">
        <v>0.88800000000000001</v>
      </c>
      <c r="K788" s="77">
        <v>0.9</v>
      </c>
      <c r="L788" s="77">
        <v>0.86799999999999999</v>
      </c>
      <c r="M788"/>
    </row>
    <row r="789" spans="1:13">
      <c r="A789" s="55" t="s">
        <v>783</v>
      </c>
      <c r="B789" s="141">
        <v>6</v>
      </c>
      <c r="C789" s="141"/>
      <c r="D789" s="141">
        <v>10</v>
      </c>
      <c r="E789" s="81">
        <f t="shared" ref="E789:L791" si="193">1 - (E790)</f>
        <v>1.8000000000000016E-2</v>
      </c>
      <c r="F789" s="81">
        <f t="shared" si="193"/>
        <v>1.4000000000000012E-2</v>
      </c>
      <c r="G789" s="81">
        <f t="shared" si="193"/>
        <v>1.0000000000000009E-2</v>
      </c>
      <c r="H789" s="81">
        <f t="shared" si="193"/>
        <v>1.2000000000000011E-2</v>
      </c>
      <c r="I789" s="82">
        <f t="shared" si="193"/>
        <v>5.0000000000000044E-2</v>
      </c>
      <c r="J789" s="82">
        <f t="shared" si="193"/>
        <v>5.600000000000005E-2</v>
      </c>
      <c r="K789" s="82">
        <f t="shared" si="193"/>
        <v>5.0000000000000044E-2</v>
      </c>
      <c r="L789" s="82">
        <f t="shared" si="193"/>
        <v>6.5999999999999948E-2</v>
      </c>
      <c r="M789"/>
    </row>
    <row r="790" spans="1:13">
      <c r="A790" s="79" t="s">
        <v>656</v>
      </c>
      <c r="B790" s="140">
        <f>B789*0.15</f>
        <v>0.89999999999999991</v>
      </c>
      <c r="C790" s="140">
        <f>(100-D790)/100</f>
        <v>0.98499999999999999</v>
      </c>
      <c r="D790" s="140">
        <f>D789*0.15</f>
        <v>1.5</v>
      </c>
      <c r="E790" s="77">
        <v>0.98199999999999998</v>
      </c>
      <c r="F790" s="77">
        <v>0.98599999999999999</v>
      </c>
      <c r="G790" s="77">
        <v>0.99</v>
      </c>
      <c r="H790" s="77">
        <v>0.98799999999999999</v>
      </c>
      <c r="I790" s="77">
        <v>0.95</v>
      </c>
      <c r="J790" s="77">
        <v>0.94399999999999995</v>
      </c>
      <c r="K790" s="77">
        <v>0.95</v>
      </c>
      <c r="L790" s="77">
        <v>0.93400000000000005</v>
      </c>
      <c r="M790"/>
    </row>
    <row r="791" spans="1:13">
      <c r="A791" s="55" t="s">
        <v>971</v>
      </c>
      <c r="B791" s="141">
        <v>6</v>
      </c>
      <c r="C791" s="141"/>
      <c r="D791" s="141">
        <v>10</v>
      </c>
      <c r="E791" s="81">
        <f t="shared" si="193"/>
        <v>1.8000000000000016E-2</v>
      </c>
      <c r="F791" s="81">
        <f t="shared" si="193"/>
        <v>1.4000000000000012E-2</v>
      </c>
      <c r="G791" s="81">
        <f t="shared" si="193"/>
        <v>1.0000000000000009E-2</v>
      </c>
      <c r="H791" s="81">
        <f t="shared" si="193"/>
        <v>1.2000000000000011E-2</v>
      </c>
      <c r="I791" s="82">
        <f t="shared" si="193"/>
        <v>5.600000000000005E-2</v>
      </c>
      <c r="J791" s="82">
        <f t="shared" si="193"/>
        <v>5.600000000000005E-2</v>
      </c>
      <c r="K791" s="82">
        <f t="shared" si="193"/>
        <v>5.600000000000005E-2</v>
      </c>
      <c r="L791" s="82">
        <f t="shared" si="193"/>
        <v>5.600000000000005E-2</v>
      </c>
      <c r="M791"/>
    </row>
    <row r="792" spans="1:13">
      <c r="A792" s="79" t="s">
        <v>656</v>
      </c>
      <c r="B792" s="140">
        <f>B791*0.15</f>
        <v>0.89999999999999991</v>
      </c>
      <c r="C792" s="140">
        <f>(100-D792)/100</f>
        <v>0.98499999999999999</v>
      </c>
      <c r="D792" s="140">
        <f>D791*0.15</f>
        <v>1.5</v>
      </c>
      <c r="E792" s="77">
        <v>0.98199999999999998</v>
      </c>
      <c r="F792" s="77">
        <v>0.98599999999999999</v>
      </c>
      <c r="G792" s="77">
        <v>0.99</v>
      </c>
      <c r="H792" s="77">
        <v>0.98799999999999999</v>
      </c>
      <c r="I792" s="77">
        <v>0.94399999999999995</v>
      </c>
      <c r="J792" s="77">
        <v>0.94399999999999995</v>
      </c>
      <c r="K792" s="77">
        <v>0.94399999999999995</v>
      </c>
      <c r="L792" s="77">
        <v>0.94399999999999995</v>
      </c>
      <c r="M792"/>
    </row>
    <row r="793" spans="1:13">
      <c r="A793" s="143" t="s">
        <v>771</v>
      </c>
      <c r="B793" s="141">
        <v>6</v>
      </c>
      <c r="C793" s="141"/>
      <c r="D793" s="141">
        <v>10</v>
      </c>
      <c r="E793" s="81">
        <f t="shared" ref="E793:L793" si="194">1 - (E794) * (E795) * (E796) * (E797)</f>
        <v>0.10815581934000007</v>
      </c>
      <c r="F793" s="81">
        <f t="shared" si="194"/>
        <v>8.4862626940000019E-2</v>
      </c>
      <c r="G793" s="81">
        <f>1 - (G794) * (G795) * (G796) * (G797)</f>
        <v>6.1149587499999991E-2</v>
      </c>
      <c r="H793" s="81">
        <f t="shared" si="194"/>
        <v>7.3058874240000016E-2</v>
      </c>
      <c r="I793" s="82">
        <f t="shared" si="194"/>
        <v>0.50049999999999994</v>
      </c>
      <c r="J793" s="82">
        <f t="shared" si="194"/>
        <v>0.27992968750000002</v>
      </c>
      <c r="K793" s="82">
        <f t="shared" si="194"/>
        <v>0.30936446464000011</v>
      </c>
      <c r="L793" s="82">
        <f t="shared" si="194"/>
        <v>0.30936446464000011</v>
      </c>
      <c r="M793"/>
    </row>
    <row r="794" spans="1:13">
      <c r="A794" s="79" t="s">
        <v>656</v>
      </c>
      <c r="B794" s="140">
        <f>B793*0.15</f>
        <v>0.89999999999999991</v>
      </c>
      <c r="C794" s="140">
        <f>(100-D794)/100</f>
        <v>0.98499999999999999</v>
      </c>
      <c r="D794" s="140">
        <f>D793*0.15</f>
        <v>1.5</v>
      </c>
      <c r="E794" s="77">
        <v>0.98199999999999998</v>
      </c>
      <c r="F794" s="77">
        <v>0.98599999999999999</v>
      </c>
      <c r="G794" s="77">
        <v>0.99</v>
      </c>
      <c r="H794" s="77">
        <v>0.98799999999999999</v>
      </c>
      <c r="I794" s="77">
        <v>0.9</v>
      </c>
      <c r="J794" s="77">
        <v>0.95</v>
      </c>
      <c r="K794" s="77">
        <v>0.94399999999999995</v>
      </c>
      <c r="L794" s="77">
        <v>0.94399999999999995</v>
      </c>
      <c r="M794"/>
    </row>
    <row r="795" spans="1:13">
      <c r="A795" s="79" t="s">
        <v>657</v>
      </c>
      <c r="B795" s="140">
        <f>B793*0.4</f>
        <v>2.4000000000000004</v>
      </c>
      <c r="C795" s="140">
        <f>(100-D795)/100</f>
        <v>0.96</v>
      </c>
      <c r="D795" s="140">
        <f>D793*0.4</f>
        <v>4</v>
      </c>
      <c r="E795" s="77">
        <v>0.95499999999999996</v>
      </c>
      <c r="F795" s="77">
        <v>0.96499999999999997</v>
      </c>
      <c r="G795" s="77">
        <v>0.97499999999999998</v>
      </c>
      <c r="H795" s="77">
        <v>0.97</v>
      </c>
      <c r="I795" s="77">
        <v>0.75</v>
      </c>
      <c r="J795" s="77">
        <v>0.875</v>
      </c>
      <c r="K795" s="77">
        <v>0.86</v>
      </c>
      <c r="L795" s="77">
        <v>0.86</v>
      </c>
      <c r="M795"/>
    </row>
    <row r="796" spans="1:13">
      <c r="A796" s="79" t="s">
        <v>797</v>
      </c>
      <c r="B796" s="140">
        <f>B793*0.15</f>
        <v>0.89999999999999991</v>
      </c>
      <c r="C796" s="140">
        <f>(100-D796)/100</f>
        <v>0.98499999999999999</v>
      </c>
      <c r="D796" s="140">
        <f>D793*0.15</f>
        <v>1.5</v>
      </c>
      <c r="E796" s="77">
        <v>0.98650000000000004</v>
      </c>
      <c r="F796" s="77">
        <v>0.98950000000000005</v>
      </c>
      <c r="G796" s="77">
        <v>0.99250000000000005</v>
      </c>
      <c r="H796" s="77">
        <v>0.99099999999999999</v>
      </c>
      <c r="I796" s="77">
        <v>0.92500000000000004</v>
      </c>
      <c r="J796" s="77">
        <v>0.96250000000000002</v>
      </c>
      <c r="K796" s="77">
        <v>0.95799999999999996</v>
      </c>
      <c r="L796" s="77">
        <v>0.95799999999999996</v>
      </c>
      <c r="M796"/>
    </row>
    <row r="797" spans="1:13">
      <c r="A797" s="79" t="s">
        <v>659</v>
      </c>
      <c r="B797" s="140">
        <f>B793*0.3</f>
        <v>1.7999999999999998</v>
      </c>
      <c r="C797" s="140">
        <f>(100-D797)/100</f>
        <v>0.97</v>
      </c>
      <c r="D797" s="140">
        <f>D793*0.3</f>
        <v>3</v>
      </c>
      <c r="E797" s="77">
        <v>0.96399999999999997</v>
      </c>
      <c r="F797" s="77">
        <v>0.97199999999999998</v>
      </c>
      <c r="G797" s="77">
        <v>0.98</v>
      </c>
      <c r="H797" s="77">
        <v>0.97599999999999998</v>
      </c>
      <c r="I797" s="77">
        <v>0.8</v>
      </c>
      <c r="J797" s="77">
        <v>0.9</v>
      </c>
      <c r="K797" s="77">
        <v>0.88800000000000001</v>
      </c>
      <c r="L797" s="77">
        <v>0.88800000000000001</v>
      </c>
      <c r="M797"/>
    </row>
    <row r="798" spans="1:13">
      <c r="A798" s="55" t="s">
        <v>772</v>
      </c>
      <c r="B798" s="141">
        <v>6</v>
      </c>
      <c r="C798" s="141"/>
      <c r="D798" s="141">
        <v>10</v>
      </c>
      <c r="E798" s="81">
        <f t="shared" ref="E798:L798" si="195">1 - (E799) * (E800) * (E801)</f>
        <v>9.1808370000000084E-2</v>
      </c>
      <c r="F798" s="81">
        <f t="shared" si="195"/>
        <v>7.1868790000000016E-2</v>
      </c>
      <c r="G798" s="81">
        <f t="shared" si="195"/>
        <v>5.1666250000000025E-2</v>
      </c>
      <c r="H798" s="81">
        <f t="shared" si="195"/>
        <v>6.1800480000000046E-2</v>
      </c>
      <c r="I798" s="82">
        <f t="shared" si="195"/>
        <v>0.44499999999999995</v>
      </c>
      <c r="J798" s="82">
        <f t="shared" si="195"/>
        <v>0.24203125000000003</v>
      </c>
      <c r="K798" s="82">
        <f t="shared" si="195"/>
        <v>0.26839456000000006</v>
      </c>
      <c r="L798" s="82">
        <f t="shared" si="195"/>
        <v>0.26839456000000006</v>
      </c>
      <c r="M798"/>
    </row>
    <row r="799" spans="1:13">
      <c r="A799" s="79" t="s">
        <v>657</v>
      </c>
      <c r="B799" s="140">
        <f>B798*0.4</f>
        <v>2.4000000000000004</v>
      </c>
      <c r="C799" s="140">
        <f>(100-D799)/100</f>
        <v>0.98499999999999999</v>
      </c>
      <c r="D799" s="140">
        <f>D798*0.15</f>
        <v>1.5</v>
      </c>
      <c r="E799" s="77">
        <v>0.95499999999999996</v>
      </c>
      <c r="F799" s="77">
        <v>0.96499999999999997</v>
      </c>
      <c r="G799" s="77">
        <v>0.97499999999999998</v>
      </c>
      <c r="H799" s="77">
        <v>0.97</v>
      </c>
      <c r="I799" s="77">
        <v>0.75</v>
      </c>
      <c r="J799" s="77">
        <v>0.875</v>
      </c>
      <c r="K799" s="77">
        <v>0.86</v>
      </c>
      <c r="L799" s="77">
        <v>0.86</v>
      </c>
      <c r="M799"/>
    </row>
    <row r="800" spans="1:13">
      <c r="A800" s="79" t="s">
        <v>797</v>
      </c>
      <c r="B800" s="140">
        <f>B798*0.15</f>
        <v>0.89999999999999991</v>
      </c>
      <c r="C800" s="140">
        <f>(100-D800)/100</f>
        <v>0.96</v>
      </c>
      <c r="D800" s="140">
        <f>D798*0.4</f>
        <v>4</v>
      </c>
      <c r="E800" s="77">
        <v>0.98650000000000004</v>
      </c>
      <c r="F800" s="77">
        <v>0.98950000000000005</v>
      </c>
      <c r="G800" s="77">
        <v>0.99250000000000005</v>
      </c>
      <c r="H800" s="77">
        <v>0.99099999999999999</v>
      </c>
      <c r="I800" s="77">
        <v>0.92500000000000004</v>
      </c>
      <c r="J800" s="77">
        <v>0.96250000000000002</v>
      </c>
      <c r="K800" s="77">
        <v>0.95799999999999996</v>
      </c>
      <c r="L800" s="77">
        <v>0.95799999999999996</v>
      </c>
      <c r="M800"/>
    </row>
    <row r="801" spans="1:13">
      <c r="A801" s="79" t="s">
        <v>659</v>
      </c>
      <c r="B801" s="140">
        <f>B798*0.3</f>
        <v>1.7999999999999998</v>
      </c>
      <c r="C801" s="140">
        <f>(100-D801)/100</f>
        <v>0.97</v>
      </c>
      <c r="D801" s="140">
        <f>D798*0.3</f>
        <v>3</v>
      </c>
      <c r="E801" s="77">
        <v>0.96399999999999997</v>
      </c>
      <c r="F801" s="77">
        <v>0.97199999999999998</v>
      </c>
      <c r="G801" s="77">
        <v>0.98</v>
      </c>
      <c r="H801" s="77">
        <v>0.97599999999999998</v>
      </c>
      <c r="I801" s="77">
        <v>0.8</v>
      </c>
      <c r="J801" s="77">
        <v>0.9</v>
      </c>
      <c r="K801" s="77">
        <v>0.88800000000000001</v>
      </c>
      <c r="L801" s="77">
        <v>0.88800000000000001</v>
      </c>
      <c r="M801"/>
    </row>
    <row r="802" spans="1:13">
      <c r="A802" s="55" t="s">
        <v>773</v>
      </c>
      <c r="B802" s="141">
        <v>5</v>
      </c>
      <c r="C802" s="141"/>
      <c r="D802" s="141">
        <v>5</v>
      </c>
      <c r="E802" s="81">
        <f t="shared" ref="E802:L802" si="196">1 - (E803) * (E804) * (E805) * (E806)</f>
        <v>0.10815581934000007</v>
      </c>
      <c r="F802" s="81">
        <f t="shared" si="196"/>
        <v>8.4862626940000019E-2</v>
      </c>
      <c r="G802" s="81">
        <f>1 - (G803) * (G804) * (G805) * (G806)</f>
        <v>6.1149587499999991E-2</v>
      </c>
      <c r="H802" s="81">
        <f t="shared" si="196"/>
        <v>7.3058874240000016E-2</v>
      </c>
      <c r="I802" s="82">
        <f t="shared" si="196"/>
        <v>0.1755618375000001</v>
      </c>
      <c r="J802" s="82">
        <f t="shared" si="196"/>
        <v>0.1755618375000001</v>
      </c>
      <c r="K802" s="82">
        <f t="shared" si="196"/>
        <v>0.1755618375000001</v>
      </c>
      <c r="L802" s="82">
        <f t="shared" si="196"/>
        <v>0.1755618375000001</v>
      </c>
      <c r="M802"/>
    </row>
    <row r="803" spans="1:13">
      <c r="A803" s="79" t="s">
        <v>656</v>
      </c>
      <c r="B803" s="140">
        <f>B802*0.15</f>
        <v>0.75</v>
      </c>
      <c r="C803" s="140">
        <f>(100-D803)/100</f>
        <v>0.99250000000000005</v>
      </c>
      <c r="D803" s="140">
        <f>D802*0.15</f>
        <v>0.75</v>
      </c>
      <c r="E803" s="77">
        <v>0.98199999999999998</v>
      </c>
      <c r="F803" s="77">
        <v>0.98599999999999999</v>
      </c>
      <c r="G803" s="77">
        <v>0.99</v>
      </c>
      <c r="H803" s="77">
        <v>0.98799999999999999</v>
      </c>
      <c r="I803" s="77">
        <v>0.97</v>
      </c>
      <c r="J803" s="77">
        <v>0.97</v>
      </c>
      <c r="K803" s="77">
        <v>0.97</v>
      </c>
      <c r="L803" s="77">
        <v>0.97</v>
      </c>
      <c r="M803"/>
    </row>
    <row r="804" spans="1:13">
      <c r="A804" s="79" t="s">
        <v>657</v>
      </c>
      <c r="B804" s="140">
        <f>B802*0.4</f>
        <v>2</v>
      </c>
      <c r="C804" s="140">
        <f>(100-D804)/100</f>
        <v>0.98</v>
      </c>
      <c r="D804" s="140">
        <f>D802*0.4</f>
        <v>2</v>
      </c>
      <c r="E804" s="77">
        <v>0.95499999999999996</v>
      </c>
      <c r="F804" s="77">
        <v>0.96499999999999997</v>
      </c>
      <c r="G804" s="77">
        <v>0.97499999999999998</v>
      </c>
      <c r="H804" s="77">
        <v>0.97</v>
      </c>
      <c r="I804" s="77">
        <v>0.92500000000000004</v>
      </c>
      <c r="J804" s="77">
        <v>0.92500000000000004</v>
      </c>
      <c r="K804" s="77">
        <v>0.92500000000000004</v>
      </c>
      <c r="L804" s="77">
        <v>0.92500000000000004</v>
      </c>
      <c r="M804"/>
    </row>
    <row r="805" spans="1:13">
      <c r="A805" s="79" t="s">
        <v>797</v>
      </c>
      <c r="B805" s="140">
        <f>B802*0.15</f>
        <v>0.75</v>
      </c>
      <c r="C805" s="140">
        <f>(100-D805)/100</f>
        <v>0.99250000000000005</v>
      </c>
      <c r="D805" s="140">
        <f>D802*0.15</f>
        <v>0.75</v>
      </c>
      <c r="E805" s="77">
        <v>0.98650000000000004</v>
      </c>
      <c r="F805" s="77">
        <v>0.98950000000000005</v>
      </c>
      <c r="G805" s="77">
        <v>0.99250000000000005</v>
      </c>
      <c r="H805" s="77">
        <v>0.99099999999999999</v>
      </c>
      <c r="I805" s="77">
        <v>0.97750000000000004</v>
      </c>
      <c r="J805" s="77">
        <v>0.97750000000000004</v>
      </c>
      <c r="K805" s="77">
        <v>0.97750000000000004</v>
      </c>
      <c r="L805" s="77">
        <v>0.97750000000000004</v>
      </c>
      <c r="M805"/>
    </row>
    <row r="806" spans="1:13">
      <c r="A806" s="79" t="s">
        <v>659</v>
      </c>
      <c r="B806" s="140">
        <f>B802*0.3</f>
        <v>1.5</v>
      </c>
      <c r="C806" s="140">
        <f>(100-D806)/100</f>
        <v>0.98499999999999999</v>
      </c>
      <c r="D806" s="140">
        <f>D802*0.3</f>
        <v>1.5</v>
      </c>
      <c r="E806" s="77">
        <v>0.96399999999999997</v>
      </c>
      <c r="F806" s="77">
        <v>0.97199999999999998</v>
      </c>
      <c r="G806" s="77">
        <v>0.98</v>
      </c>
      <c r="H806" s="77">
        <v>0.97599999999999998</v>
      </c>
      <c r="I806" s="77">
        <v>0.94</v>
      </c>
      <c r="J806" s="77">
        <v>0.94</v>
      </c>
      <c r="K806" s="77">
        <v>0.94</v>
      </c>
      <c r="L806" s="77">
        <v>0.94</v>
      </c>
      <c r="M806"/>
    </row>
    <row r="807" spans="1:13">
      <c r="A807" s="143" t="s">
        <v>774</v>
      </c>
      <c r="B807" s="141">
        <v>5</v>
      </c>
      <c r="C807" s="141"/>
      <c r="D807" s="141">
        <v>5</v>
      </c>
      <c r="E807" s="81">
        <f t="shared" ref="E807:L807" si="197">1 - (E808) * (E809)</f>
        <v>7.9380000000000117E-2</v>
      </c>
      <c r="F807" s="81">
        <f t="shared" si="197"/>
        <v>6.2020000000000075E-2</v>
      </c>
      <c r="G807" s="81">
        <f t="shared" si="197"/>
        <v>4.4499999999999984E-2</v>
      </c>
      <c r="H807" s="81">
        <f t="shared" si="197"/>
        <v>5.3279999999999994E-2</v>
      </c>
      <c r="I807" s="82">
        <f t="shared" si="197"/>
        <v>0.21250000000000002</v>
      </c>
      <c r="J807" s="82">
        <f t="shared" si="197"/>
        <v>0.21250000000000002</v>
      </c>
      <c r="K807" s="82">
        <f t="shared" si="197"/>
        <v>0.21250000000000002</v>
      </c>
      <c r="L807" s="82">
        <f t="shared" si="197"/>
        <v>0.23631999999999997</v>
      </c>
      <c r="M807"/>
    </row>
    <row r="808" spans="1:13">
      <c r="A808" s="79" t="s">
        <v>657</v>
      </c>
      <c r="B808" s="140">
        <f>B807*0.4</f>
        <v>2</v>
      </c>
      <c r="C808" s="140">
        <f>(100-D808)/100</f>
        <v>0.98</v>
      </c>
      <c r="D808" s="140">
        <f>D807*0.4</f>
        <v>2</v>
      </c>
      <c r="E808" s="77">
        <v>0.95499999999999996</v>
      </c>
      <c r="F808" s="77">
        <v>0.96499999999999997</v>
      </c>
      <c r="G808" s="77">
        <v>0.97499999999999998</v>
      </c>
      <c r="H808" s="77">
        <v>0.97</v>
      </c>
      <c r="I808" s="77">
        <v>0.875</v>
      </c>
      <c r="J808" s="77">
        <v>0.875</v>
      </c>
      <c r="K808" s="77">
        <v>0.875</v>
      </c>
      <c r="L808" s="77">
        <v>0.86</v>
      </c>
      <c r="M808"/>
    </row>
    <row r="809" spans="1:13">
      <c r="A809" s="79" t="s">
        <v>659</v>
      </c>
      <c r="B809" s="140">
        <f>B807*0.3</f>
        <v>1.5</v>
      </c>
      <c r="C809" s="140">
        <f>(100-D809)/100</f>
        <v>0.98499999999999999</v>
      </c>
      <c r="D809" s="140">
        <f>D807*0.3</f>
        <v>1.5</v>
      </c>
      <c r="E809" s="77">
        <v>0.96399999999999997</v>
      </c>
      <c r="F809" s="77">
        <v>0.97199999999999998</v>
      </c>
      <c r="G809" s="77">
        <v>0.98</v>
      </c>
      <c r="H809" s="77">
        <v>0.97599999999999998</v>
      </c>
      <c r="I809" s="77">
        <v>0.9</v>
      </c>
      <c r="J809" s="77">
        <v>0.9</v>
      </c>
      <c r="K809" s="77">
        <v>0.9</v>
      </c>
      <c r="L809" s="77">
        <v>0.88800000000000001</v>
      </c>
      <c r="M809"/>
    </row>
    <row r="810" spans="1:13">
      <c r="A810" s="55" t="s">
        <v>775</v>
      </c>
      <c r="B810" s="141">
        <v>5</v>
      </c>
      <c r="C810" s="141"/>
      <c r="D810" s="141">
        <v>5</v>
      </c>
      <c r="E810" s="81">
        <f t="shared" ref="E810:L810" si="198">1 - (E811) * (E812)</f>
        <v>6.2190000000000079E-2</v>
      </c>
      <c r="F810" s="81">
        <f t="shared" si="198"/>
        <v>4.8510000000000053E-2</v>
      </c>
      <c r="G810" s="81">
        <f t="shared" si="198"/>
        <v>3.4750000000000059E-2</v>
      </c>
      <c r="H810" s="81">
        <f t="shared" si="198"/>
        <v>4.164000000000001E-2</v>
      </c>
      <c r="I810" s="82">
        <f t="shared" si="198"/>
        <v>0.1881600000000001</v>
      </c>
      <c r="J810" s="82">
        <f t="shared" si="198"/>
        <v>0.1881600000000001</v>
      </c>
      <c r="K810" s="82">
        <f t="shared" si="198"/>
        <v>0.22011000000000003</v>
      </c>
      <c r="L810" s="82">
        <f t="shared" si="198"/>
        <v>0.1881600000000001</v>
      </c>
      <c r="M810"/>
    </row>
    <row r="811" spans="1:13">
      <c r="A811" s="79" t="s">
        <v>656</v>
      </c>
      <c r="B811" s="140">
        <f>B810*0.15</f>
        <v>0.75</v>
      </c>
      <c r="C811" s="140">
        <f>(100-D811)/100</f>
        <v>0.99250000000000005</v>
      </c>
      <c r="D811" s="140">
        <f>D810*0.15</f>
        <v>0.75</v>
      </c>
      <c r="E811" s="77">
        <v>0.98199999999999998</v>
      </c>
      <c r="F811" s="77">
        <v>0.98599999999999999</v>
      </c>
      <c r="G811" s="77">
        <v>0.99</v>
      </c>
      <c r="H811" s="77">
        <v>0.98799999999999999</v>
      </c>
      <c r="I811" s="77">
        <v>0.94399999999999995</v>
      </c>
      <c r="J811" s="77">
        <v>0.94399999999999995</v>
      </c>
      <c r="K811" s="77">
        <v>0.93400000000000005</v>
      </c>
      <c r="L811" s="77">
        <v>0.94399999999999995</v>
      </c>
      <c r="M811"/>
    </row>
    <row r="812" spans="1:13">
      <c r="A812" s="79" t="s">
        <v>657</v>
      </c>
      <c r="B812" s="140">
        <f>B810*0.4</f>
        <v>2</v>
      </c>
      <c r="C812" s="140">
        <f>(100-D812)/100</f>
        <v>0.98</v>
      </c>
      <c r="D812" s="140">
        <f>D810*0.4</f>
        <v>2</v>
      </c>
      <c r="E812" s="77">
        <v>0.95499999999999996</v>
      </c>
      <c r="F812" s="77">
        <v>0.96499999999999997</v>
      </c>
      <c r="G812" s="77">
        <v>0.97499999999999998</v>
      </c>
      <c r="H812" s="77">
        <v>0.97</v>
      </c>
      <c r="I812" s="77">
        <v>0.86</v>
      </c>
      <c r="J812" s="77">
        <v>0.86</v>
      </c>
      <c r="K812" s="77">
        <v>0.83499999999999996</v>
      </c>
      <c r="L812" s="77">
        <v>0.86</v>
      </c>
      <c r="M812"/>
    </row>
    <row r="813" spans="1: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  <c r="M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  <c r="M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  <c r="M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  <c r="M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  <c r="M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  <c r="M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  <c r="M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  <c r="M832"/>
    </row>
    <row r="833" spans="1:13">
      <c r="A833"/>
      <c r="B833"/>
      <c r="C833"/>
      <c r="D833"/>
      <c r="E833"/>
      <c r="F833"/>
      <c r="G833"/>
      <c r="H833"/>
      <c r="I833"/>
      <c r="J833"/>
      <c r="K833"/>
      <c r="L833"/>
      <c r="M833"/>
    </row>
    <row r="834" spans="1:13">
      <c r="A834"/>
      <c r="B834"/>
      <c r="C834"/>
      <c r="D834"/>
      <c r="E834"/>
      <c r="F834"/>
      <c r="G834"/>
      <c r="H834"/>
      <c r="I834"/>
      <c r="J834"/>
      <c r="K834"/>
      <c r="L834"/>
      <c r="M834"/>
    </row>
    <row r="835" spans="1:13">
      <c r="A835"/>
      <c r="B835"/>
      <c r="C835"/>
      <c r="D835"/>
      <c r="E835"/>
      <c r="F835"/>
      <c r="G835"/>
      <c r="H835"/>
      <c r="I835"/>
      <c r="J835"/>
      <c r="K835"/>
      <c r="L835"/>
      <c r="M835"/>
    </row>
    <row r="836" spans="1:13">
      <c r="A836"/>
      <c r="B836"/>
      <c r="C836"/>
      <c r="D836"/>
      <c r="E836"/>
      <c r="F836"/>
      <c r="G836"/>
      <c r="H836"/>
      <c r="I836"/>
      <c r="J836"/>
      <c r="K836"/>
      <c r="L836"/>
      <c r="M836"/>
    </row>
    <row r="837" spans="1:13">
      <c r="A837"/>
      <c r="B837"/>
      <c r="C837"/>
      <c r="D837"/>
      <c r="E837"/>
      <c r="F837"/>
      <c r="G837"/>
      <c r="H837"/>
      <c r="I837"/>
      <c r="J837"/>
      <c r="K837"/>
      <c r="L837"/>
      <c r="M837"/>
    </row>
    <row r="838" spans="1:13">
      <c r="A838"/>
      <c r="B838"/>
      <c r="C838"/>
      <c r="D838"/>
      <c r="E838"/>
      <c r="F838"/>
      <c r="G838"/>
      <c r="H838"/>
      <c r="I838"/>
      <c r="J838"/>
      <c r="K838"/>
      <c r="L838"/>
      <c r="M838"/>
    </row>
    <row r="839" spans="1:13">
      <c r="A839"/>
      <c r="B839"/>
      <c r="C839"/>
      <c r="D839"/>
      <c r="E839"/>
      <c r="F839"/>
      <c r="G839"/>
      <c r="H839"/>
      <c r="I839"/>
      <c r="J839"/>
      <c r="K839"/>
      <c r="L839"/>
      <c r="M839"/>
    </row>
    <row r="840" spans="1:13">
      <c r="A840"/>
      <c r="B840"/>
      <c r="C840"/>
      <c r="D840"/>
      <c r="E840"/>
      <c r="F840"/>
      <c r="G840"/>
      <c r="H840"/>
      <c r="I840"/>
      <c r="J840"/>
      <c r="K840"/>
      <c r="L840"/>
      <c r="M840"/>
    </row>
    <row r="841" spans="1:13">
      <c r="A841"/>
      <c r="B841"/>
      <c r="C841"/>
      <c r="D841"/>
      <c r="E841"/>
      <c r="F841"/>
      <c r="G841"/>
      <c r="H841"/>
      <c r="I841"/>
      <c r="J841"/>
      <c r="K841"/>
      <c r="L841"/>
      <c r="M841"/>
    </row>
    <row r="842" spans="1:13">
      <c r="A842"/>
      <c r="B842"/>
      <c r="C842"/>
      <c r="D842"/>
      <c r="E842"/>
      <c r="F842"/>
      <c r="G842"/>
      <c r="H842"/>
      <c r="I842"/>
      <c r="J842"/>
      <c r="K842"/>
      <c r="L842"/>
      <c r="M842"/>
    </row>
    <row r="843" spans="1:13">
      <c r="A843"/>
      <c r="B843"/>
      <c r="C843"/>
      <c r="D843"/>
      <c r="E843"/>
      <c r="F843"/>
      <c r="G843"/>
      <c r="H843"/>
      <c r="I843"/>
      <c r="J843"/>
      <c r="K843"/>
      <c r="L843"/>
      <c r="M843"/>
    </row>
    <row r="844" spans="1:13">
      <c r="A844"/>
      <c r="B844"/>
      <c r="C844"/>
      <c r="D844"/>
      <c r="E844"/>
      <c r="F844"/>
      <c r="G844"/>
      <c r="H844"/>
      <c r="I844"/>
      <c r="J844"/>
      <c r="K844"/>
      <c r="L844"/>
      <c r="M844"/>
    </row>
    <row r="845" spans="1:13">
      <c r="A845"/>
      <c r="B845"/>
      <c r="C845"/>
      <c r="D845"/>
      <c r="E845"/>
      <c r="F845"/>
      <c r="G845"/>
      <c r="H845"/>
      <c r="I845"/>
      <c r="J845"/>
      <c r="K845"/>
      <c r="L845"/>
      <c r="M845"/>
    </row>
    <row r="846" spans="1:13">
      <c r="A846"/>
      <c r="B846"/>
      <c r="C846"/>
      <c r="D846"/>
      <c r="E846"/>
      <c r="F846"/>
      <c r="G846"/>
      <c r="H846"/>
      <c r="I846"/>
      <c r="J846"/>
      <c r="K846"/>
      <c r="L846"/>
      <c r="M846"/>
    </row>
    <row r="847" spans="1:13">
      <c r="A847"/>
      <c r="B847"/>
      <c r="C847"/>
      <c r="D847"/>
      <c r="E847"/>
      <c r="F847"/>
      <c r="G847"/>
      <c r="H847"/>
      <c r="I847"/>
      <c r="J847"/>
      <c r="K847"/>
      <c r="L847"/>
    </row>
    <row r="848" spans="1:13">
      <c r="A848"/>
      <c r="B848"/>
      <c r="C848"/>
      <c r="D848"/>
      <c r="E848"/>
      <c r="F848"/>
      <c r="G848"/>
      <c r="H848"/>
      <c r="I848"/>
      <c r="J848"/>
      <c r="K848"/>
      <c r="L848"/>
    </row>
    <row r="849" spans="1:12">
      <c r="A849"/>
      <c r="B849"/>
      <c r="C849"/>
      <c r="D849"/>
      <c r="E849"/>
      <c r="F849"/>
      <c r="G849"/>
      <c r="H849"/>
      <c r="I849"/>
      <c r="J849"/>
      <c r="K849"/>
      <c r="L849"/>
    </row>
    <row r="850" spans="1:12">
      <c r="A850"/>
      <c r="B850"/>
      <c r="C850"/>
      <c r="D850"/>
      <c r="E850"/>
      <c r="F850"/>
      <c r="G850"/>
      <c r="H850"/>
      <c r="I850"/>
      <c r="J850"/>
      <c r="K850"/>
      <c r="L850"/>
    </row>
    <row r="851" spans="1:12">
      <c r="A851"/>
      <c r="B851"/>
      <c r="C851"/>
      <c r="D851"/>
      <c r="E851"/>
      <c r="F851"/>
      <c r="G851"/>
      <c r="H851"/>
      <c r="I851"/>
      <c r="J851"/>
      <c r="K851"/>
      <c r="L851"/>
    </row>
    <row r="852" spans="1:12">
      <c r="A852"/>
      <c r="B852"/>
      <c r="C852"/>
      <c r="D852"/>
      <c r="E852"/>
      <c r="F852"/>
      <c r="G852"/>
      <c r="H852"/>
      <c r="I852"/>
      <c r="J852"/>
      <c r="K852"/>
      <c r="L852"/>
    </row>
    <row r="853" spans="1:12">
      <c r="A853"/>
      <c r="B853"/>
      <c r="C853"/>
      <c r="D853"/>
      <c r="E853"/>
      <c r="F853"/>
      <c r="G853"/>
      <c r="H853"/>
      <c r="I853"/>
      <c r="J853"/>
      <c r="K853"/>
      <c r="L853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</sheetData>
  <mergeCells count="6">
    <mergeCell ref="A677:L677"/>
    <mergeCell ref="A2:L2"/>
    <mergeCell ref="A143:L143"/>
    <mergeCell ref="A224:L224"/>
    <mergeCell ref="A337:L337"/>
    <mergeCell ref="A486:L48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A20" sqref="A20:K69"/>
    </sheetView>
  </sheetViews>
  <sheetFormatPr defaultRowHeight="15"/>
  <cols>
    <col min="14" max="14" width="11.28515625" customWidth="1"/>
  </cols>
  <sheetData>
    <row r="1" spans="1:14">
      <c r="A1" s="136" t="s">
        <v>243</v>
      </c>
      <c r="B1" s="136"/>
    </row>
    <row r="2" spans="1:14">
      <c r="A2" s="133">
        <v>0</v>
      </c>
      <c r="B2" s="28"/>
      <c r="M2" s="134">
        <f>(N49-N39)/(ROW(N49)-ROW(N39))</f>
        <v>0.1</v>
      </c>
      <c r="N2" t="s">
        <v>841</v>
      </c>
    </row>
    <row r="3" spans="1:14">
      <c r="A3" s="64">
        <v>0</v>
      </c>
      <c r="B3" s="135">
        <v>1</v>
      </c>
      <c r="M3" s="134">
        <f>(N54-N49)/(ROW(N54)-ROW(N49))</f>
        <v>0.2</v>
      </c>
      <c r="N3" t="s">
        <v>842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5">
        <v>1.5</v>
      </c>
    </row>
    <row r="14" spans="1:14">
      <c r="A14" s="64">
        <v>11</v>
      </c>
      <c r="B14" s="69">
        <f>B13+$M$3</f>
        <v>1.7</v>
      </c>
    </row>
    <row r="15" spans="1:14">
      <c r="A15" s="64">
        <v>12</v>
      </c>
      <c r="B15" s="69">
        <f>B14+$M$3</f>
        <v>1.9</v>
      </c>
    </row>
    <row r="16" spans="1:14">
      <c r="A16" s="64">
        <v>13</v>
      </c>
      <c r="B16" s="69">
        <f>B15+$M$3</f>
        <v>2.1</v>
      </c>
    </row>
    <row r="17" spans="1:11">
      <c r="A17" s="64">
        <v>14</v>
      </c>
      <c r="B17" s="69">
        <f>B16+$M$3</f>
        <v>2.3000000000000003</v>
      </c>
    </row>
    <row r="18" spans="1:11">
      <c r="A18" s="64">
        <v>15</v>
      </c>
      <c r="B18" s="135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2.5</v>
      </c>
      <c r="H22" s="147">
        <v>2.5</v>
      </c>
      <c r="I22" s="147">
        <v>2</v>
      </c>
      <c r="J22" s="147">
        <v>2</v>
      </c>
      <c r="K22" s="65">
        <v>2</v>
      </c>
    </row>
    <row r="23" spans="1:11">
      <c r="A23" s="64" t="s">
        <v>836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1.8</v>
      </c>
      <c r="H23" s="147">
        <v>1.8</v>
      </c>
      <c r="I23" s="147">
        <v>1.8</v>
      </c>
      <c r="J23" s="147">
        <v>1.8</v>
      </c>
      <c r="K23" s="65">
        <v>1.8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1.8</v>
      </c>
      <c r="H24" s="147">
        <v>1.8</v>
      </c>
      <c r="I24" s="147">
        <v>1.8</v>
      </c>
      <c r="J24" s="147">
        <v>1.8</v>
      </c>
      <c r="K24" s="65">
        <v>1.8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1.8</v>
      </c>
      <c r="H25" s="147">
        <v>1.8</v>
      </c>
      <c r="I25" s="147">
        <v>1.8</v>
      </c>
      <c r="J25" s="147">
        <v>1.8</v>
      </c>
      <c r="K25" s="65">
        <v>1.8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1.8</v>
      </c>
      <c r="H26" s="147">
        <v>1.8</v>
      </c>
      <c r="I26" s="147">
        <v>1.8</v>
      </c>
      <c r="J26" s="147">
        <v>1.8</v>
      </c>
      <c r="K26" s="65">
        <v>1.8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2</v>
      </c>
      <c r="H27" s="147">
        <v>2</v>
      </c>
      <c r="I27" s="147">
        <v>2</v>
      </c>
      <c r="J27" s="147">
        <v>2</v>
      </c>
      <c r="K27" s="65">
        <v>2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2</v>
      </c>
      <c r="H28" s="147">
        <v>2</v>
      </c>
      <c r="I28" s="147">
        <v>2</v>
      </c>
      <c r="J28" s="147">
        <v>2</v>
      </c>
      <c r="K28" s="65">
        <v>2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2</v>
      </c>
      <c r="H29" s="147">
        <v>2</v>
      </c>
      <c r="I29" s="147">
        <v>2</v>
      </c>
      <c r="J29" s="147">
        <v>2</v>
      </c>
      <c r="K29" s="65">
        <v>2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2</v>
      </c>
      <c r="H30" s="147">
        <v>2</v>
      </c>
      <c r="I30" s="147">
        <v>2</v>
      </c>
      <c r="J30" s="147">
        <v>2</v>
      </c>
      <c r="K30" s="65">
        <v>2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2</v>
      </c>
      <c r="H31" s="147">
        <v>2</v>
      </c>
      <c r="I31" s="147">
        <v>2</v>
      </c>
      <c r="J31" s="147">
        <v>2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2</v>
      </c>
      <c r="H32" s="147">
        <v>2</v>
      </c>
      <c r="I32" s="147">
        <v>2</v>
      </c>
      <c r="J32" s="147">
        <v>2</v>
      </c>
      <c r="K32" s="65">
        <v>2</v>
      </c>
    </row>
    <row r="33" spans="1:14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2</v>
      </c>
      <c r="H33" s="147">
        <v>2</v>
      </c>
      <c r="I33" s="147">
        <v>2</v>
      </c>
      <c r="J33" s="147">
        <v>2</v>
      </c>
      <c r="K33" s="65">
        <v>2</v>
      </c>
    </row>
    <row r="34" spans="1:14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3</v>
      </c>
      <c r="I34" s="147">
        <v>2</v>
      </c>
      <c r="J34" s="147">
        <v>2</v>
      </c>
      <c r="K34" s="65">
        <v>2</v>
      </c>
    </row>
    <row r="35" spans="1:14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3</v>
      </c>
      <c r="H35" s="147">
        <v>1</v>
      </c>
      <c r="I35" s="147">
        <v>2</v>
      </c>
      <c r="J35" s="147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6" t="s">
        <v>243</v>
      </c>
      <c r="N37" s="136"/>
    </row>
    <row r="38" spans="1:14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2.5</v>
      </c>
      <c r="H38" s="72">
        <v>2.5</v>
      </c>
      <c r="I38" s="72">
        <v>2.5</v>
      </c>
      <c r="J38" s="72">
        <v>2.5</v>
      </c>
      <c r="K38" s="73">
        <v>2.5</v>
      </c>
      <c r="M38" s="133">
        <v>0</v>
      </c>
      <c r="N38" s="28"/>
    </row>
    <row r="39" spans="1:14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3</v>
      </c>
      <c r="H39" s="147">
        <v>3</v>
      </c>
      <c r="I39" s="147">
        <v>2.5</v>
      </c>
      <c r="J39" s="147">
        <v>2.5</v>
      </c>
      <c r="K39" s="65">
        <v>2.5</v>
      </c>
      <c r="M39" s="64">
        <v>0</v>
      </c>
      <c r="N39" s="137">
        <v>2</v>
      </c>
    </row>
    <row r="40" spans="1:14">
      <c r="A40" s="64" t="s">
        <v>836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2.2999999999999998</v>
      </c>
      <c r="H40" s="147">
        <v>2.2999999999999998</v>
      </c>
      <c r="I40" s="147">
        <v>2.2999999999999998</v>
      </c>
      <c r="J40" s="147">
        <v>2.2999999999999998</v>
      </c>
      <c r="K40" s="147">
        <v>2.2999999999999998</v>
      </c>
      <c r="M40" s="64">
        <v>1</v>
      </c>
      <c r="N40" s="138">
        <f>N39+$M$2</f>
        <v>2.1</v>
      </c>
    </row>
    <row r="41" spans="1:14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2.2999999999999998</v>
      </c>
      <c r="H41" s="147">
        <v>2.2999999999999998</v>
      </c>
      <c r="I41" s="147">
        <v>2.2999999999999998</v>
      </c>
      <c r="J41" s="147">
        <v>2.2999999999999998</v>
      </c>
      <c r="K41" s="147">
        <v>2.2999999999999998</v>
      </c>
      <c r="M41" s="64">
        <v>2</v>
      </c>
      <c r="N41" s="139">
        <f t="shared" ref="N41:N48" si="1">N40+$M$2</f>
        <v>2.2000000000000002</v>
      </c>
    </row>
    <row r="42" spans="1:14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2.2999999999999998</v>
      </c>
      <c r="H42" s="147">
        <v>2.2999999999999998</v>
      </c>
      <c r="I42" s="147">
        <v>2.2999999999999998</v>
      </c>
      <c r="J42" s="147">
        <v>2.2999999999999998</v>
      </c>
      <c r="K42" s="147">
        <v>2.2999999999999998</v>
      </c>
      <c r="M42" s="64">
        <v>3</v>
      </c>
      <c r="N42" s="138">
        <f t="shared" si="1"/>
        <v>2.3000000000000003</v>
      </c>
    </row>
    <row r="43" spans="1:14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2.2999999999999998</v>
      </c>
      <c r="H43" s="147">
        <v>2.2999999999999998</v>
      </c>
      <c r="I43" s="147">
        <v>2.2999999999999998</v>
      </c>
      <c r="J43" s="147">
        <v>2.2999999999999998</v>
      </c>
      <c r="K43" s="147">
        <v>2.2999999999999998</v>
      </c>
      <c r="M43" s="64">
        <v>4</v>
      </c>
      <c r="N43" s="139">
        <f t="shared" si="1"/>
        <v>2.4000000000000004</v>
      </c>
    </row>
    <row r="44" spans="1:14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2.5</v>
      </c>
      <c r="H44" s="147">
        <v>2.5</v>
      </c>
      <c r="I44" s="147">
        <v>2.5</v>
      </c>
      <c r="J44" s="147">
        <v>2.5</v>
      </c>
      <c r="K44" s="147">
        <v>2.5</v>
      </c>
      <c r="M44" s="64">
        <v>5</v>
      </c>
      <c r="N44" s="138">
        <f>N43+$M$2</f>
        <v>2.5000000000000004</v>
      </c>
    </row>
    <row r="45" spans="1:14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2.5</v>
      </c>
      <c r="H45" s="147">
        <v>2.5</v>
      </c>
      <c r="I45" s="147">
        <v>2.5</v>
      </c>
      <c r="J45" s="147">
        <v>2.5</v>
      </c>
      <c r="K45" s="147">
        <v>2.5</v>
      </c>
      <c r="M45" s="64">
        <v>6</v>
      </c>
      <c r="N45" s="139">
        <f t="shared" si="1"/>
        <v>2.6000000000000005</v>
      </c>
    </row>
    <row r="46" spans="1:14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2.5</v>
      </c>
      <c r="H46" s="147">
        <v>2.5</v>
      </c>
      <c r="I46" s="147">
        <v>2.5</v>
      </c>
      <c r="J46" s="147">
        <v>2.5</v>
      </c>
      <c r="K46" s="147">
        <v>2.5</v>
      </c>
      <c r="M46" s="64">
        <v>7</v>
      </c>
      <c r="N46" s="138">
        <f t="shared" si="1"/>
        <v>2.7000000000000006</v>
      </c>
    </row>
    <row r="47" spans="1:14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2.5</v>
      </c>
      <c r="H47" s="147">
        <v>2.5</v>
      </c>
      <c r="I47" s="147">
        <v>2.5</v>
      </c>
      <c r="J47" s="147">
        <v>2.5</v>
      </c>
      <c r="K47" s="147">
        <v>2.5</v>
      </c>
      <c r="M47" s="64">
        <v>8</v>
      </c>
      <c r="N47" s="139">
        <f t="shared" si="1"/>
        <v>2.8000000000000007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2.5</v>
      </c>
      <c r="H48" s="147">
        <v>2.5</v>
      </c>
      <c r="I48" s="147">
        <v>2.5</v>
      </c>
      <c r="J48" s="147">
        <v>2.5</v>
      </c>
      <c r="K48" s="147">
        <v>3</v>
      </c>
      <c r="M48" s="64">
        <v>9</v>
      </c>
      <c r="N48" s="138">
        <f t="shared" si="1"/>
        <v>2.9000000000000008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2.5</v>
      </c>
      <c r="H49" s="147">
        <v>2.5</v>
      </c>
      <c r="I49" s="147">
        <v>2.5</v>
      </c>
      <c r="J49" s="147">
        <v>2.5</v>
      </c>
      <c r="K49" s="147">
        <v>2.5</v>
      </c>
      <c r="M49" s="64">
        <v>10</v>
      </c>
      <c r="N49" s="137">
        <v>3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2.5</v>
      </c>
      <c r="H50" s="147">
        <v>2.5</v>
      </c>
      <c r="I50" s="147">
        <v>2.5</v>
      </c>
      <c r="J50" s="147">
        <v>2.5</v>
      </c>
      <c r="K50" s="147">
        <v>2.5</v>
      </c>
      <c r="M50" s="64">
        <v>11</v>
      </c>
      <c r="N50" s="138">
        <f>N49+$M$3</f>
        <v>3.2</v>
      </c>
    </row>
    <row r="51" spans="1:14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4</v>
      </c>
      <c r="I51" s="147">
        <v>2.5</v>
      </c>
      <c r="J51" s="147">
        <v>2.5</v>
      </c>
      <c r="K51" s="147">
        <v>2.5</v>
      </c>
      <c r="M51" s="64">
        <v>12</v>
      </c>
      <c r="N51" s="138">
        <f>N50+$M$3</f>
        <v>3.4000000000000004</v>
      </c>
    </row>
    <row r="52" spans="1:14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4</v>
      </c>
      <c r="H52" s="147">
        <v>1</v>
      </c>
      <c r="I52" s="147">
        <v>2.5</v>
      </c>
      <c r="J52" s="147">
        <v>2.5</v>
      </c>
      <c r="K52" s="147">
        <v>2.5</v>
      </c>
      <c r="M52" s="64">
        <v>13</v>
      </c>
      <c r="N52" s="138">
        <f>N51+$M$3</f>
        <v>3.6000000000000005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38">
        <f>N52+$M$3</f>
        <v>3.8000000000000007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7">
        <v>4</v>
      </c>
    </row>
    <row r="55" spans="1:14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4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3.5</v>
      </c>
      <c r="H56" s="147">
        <v>3.5</v>
      </c>
      <c r="I56" s="147">
        <v>3</v>
      </c>
      <c r="J56" s="147">
        <v>3</v>
      </c>
      <c r="K56" s="65">
        <v>3</v>
      </c>
    </row>
    <row r="57" spans="1:14">
      <c r="A57" s="64" t="s">
        <v>836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7">
        <v>2.8</v>
      </c>
      <c r="H57" s="147">
        <v>2.8</v>
      </c>
      <c r="I57" s="147">
        <v>2.8</v>
      </c>
      <c r="J57" s="147">
        <v>2.8</v>
      </c>
      <c r="K57" s="147">
        <v>2.8</v>
      </c>
    </row>
    <row r="58" spans="1:14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7">
        <v>2.8</v>
      </c>
      <c r="H58" s="147">
        <v>2.8</v>
      </c>
      <c r="I58" s="147">
        <v>2.8</v>
      </c>
      <c r="J58" s="147">
        <v>2.8</v>
      </c>
      <c r="K58" s="147">
        <v>2.8</v>
      </c>
    </row>
    <row r="59" spans="1:14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7">
        <v>2.8</v>
      </c>
      <c r="H59" s="147">
        <v>2.8</v>
      </c>
      <c r="I59" s="147">
        <v>2.8</v>
      </c>
      <c r="J59" s="147">
        <v>2.8</v>
      </c>
      <c r="K59" s="147">
        <v>2.8</v>
      </c>
    </row>
    <row r="60" spans="1:14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7">
        <v>2.8</v>
      </c>
      <c r="H60" s="147">
        <v>2.8</v>
      </c>
      <c r="I60" s="147">
        <v>2.8</v>
      </c>
      <c r="J60" s="147">
        <v>2.8</v>
      </c>
      <c r="K60" s="147">
        <v>2.8</v>
      </c>
    </row>
    <row r="61" spans="1:14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7">
        <v>3</v>
      </c>
      <c r="H61" s="147">
        <v>3</v>
      </c>
      <c r="I61" s="147">
        <v>3</v>
      </c>
      <c r="J61" s="147">
        <v>3</v>
      </c>
      <c r="K61" s="147">
        <v>3</v>
      </c>
    </row>
    <row r="62" spans="1:14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7">
        <v>3</v>
      </c>
      <c r="H62" s="147">
        <v>3</v>
      </c>
      <c r="I62" s="147">
        <v>3</v>
      </c>
      <c r="J62" s="147">
        <v>3</v>
      </c>
      <c r="K62" s="147">
        <v>3</v>
      </c>
    </row>
    <row r="63" spans="1:14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7">
        <v>3</v>
      </c>
      <c r="H63" s="147">
        <v>3</v>
      </c>
      <c r="I63" s="147">
        <v>3</v>
      </c>
      <c r="J63" s="147">
        <v>3</v>
      </c>
      <c r="K63" s="147">
        <v>3</v>
      </c>
    </row>
    <row r="64" spans="1:14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7">
        <v>3</v>
      </c>
      <c r="H64" s="147">
        <v>3</v>
      </c>
      <c r="I64" s="147">
        <v>3</v>
      </c>
      <c r="J64" s="147">
        <v>3</v>
      </c>
      <c r="K64" s="147">
        <v>3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7">
        <v>3</v>
      </c>
      <c r="H65" s="147">
        <v>3</v>
      </c>
      <c r="I65" s="147">
        <v>3</v>
      </c>
      <c r="J65" s="147">
        <v>3</v>
      </c>
      <c r="K65" s="147">
        <v>4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7">
        <v>3</v>
      </c>
      <c r="H66" s="147">
        <v>3</v>
      </c>
      <c r="I66" s="147">
        <v>3</v>
      </c>
      <c r="J66" s="147">
        <v>3</v>
      </c>
      <c r="K66" s="147">
        <v>3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7">
        <v>3</v>
      </c>
      <c r="H67" s="147">
        <v>3</v>
      </c>
      <c r="I67" s="147">
        <v>3</v>
      </c>
      <c r="J67" s="147">
        <v>3</v>
      </c>
      <c r="K67" s="147">
        <v>3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7">
        <v>4.5</v>
      </c>
      <c r="I68" s="147">
        <v>3</v>
      </c>
      <c r="J68" s="147">
        <v>3</v>
      </c>
      <c r="K68" s="147">
        <v>3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4.5</v>
      </c>
      <c r="H69" s="147">
        <v>1</v>
      </c>
      <c r="I69" s="147">
        <v>3</v>
      </c>
      <c r="J69" s="147">
        <v>3</v>
      </c>
      <c r="K69" s="147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610</v>
      </c>
      <c r="B1" s="30">
        <v>1.2</v>
      </c>
    </row>
    <row r="2" spans="1:18">
      <c r="A2" s="29" t="s">
        <v>611</v>
      </c>
      <c r="B2" s="30">
        <v>1.2</v>
      </c>
    </row>
    <row r="3" spans="1:18">
      <c r="A3" s="29" t="s">
        <v>612</v>
      </c>
      <c r="B3" s="30">
        <v>1.2</v>
      </c>
    </row>
    <row r="4" spans="1:18">
      <c r="A4" s="29" t="s">
        <v>614</v>
      </c>
      <c r="B4" s="30">
        <v>1.2</v>
      </c>
    </row>
    <row r="5" spans="1:18">
      <c r="A5" s="29" t="s">
        <v>613</v>
      </c>
      <c r="B5" s="30">
        <v>1.2</v>
      </c>
    </row>
    <row r="6" spans="1:18">
      <c r="A6" s="43" t="s">
        <v>596</v>
      </c>
      <c r="B6" s="44">
        <v>1.2</v>
      </c>
    </row>
    <row r="7" spans="1:18">
      <c r="A7" s="155" t="s">
        <v>600</v>
      </c>
      <c r="B7" s="152"/>
      <c r="C7" s="152"/>
      <c r="D7" s="152"/>
      <c r="E7" s="152"/>
      <c r="F7" s="152"/>
      <c r="G7" s="152"/>
      <c r="H7" s="152"/>
      <c r="I7" s="152"/>
      <c r="J7" s="152"/>
      <c r="K7" s="152"/>
      <c r="L7" s="152"/>
      <c r="M7" s="152"/>
      <c r="N7" s="152"/>
      <c r="O7" s="152"/>
      <c r="P7" s="152"/>
      <c r="Q7" s="158"/>
    </row>
    <row r="8" spans="1:18">
      <c r="A8" s="28" t="s">
        <v>0</v>
      </c>
      <c r="B8" s="28" t="s">
        <v>598</v>
      </c>
      <c r="C8" s="24" t="s">
        <v>603</v>
      </c>
      <c r="D8" s="24" t="s">
        <v>605</v>
      </c>
      <c r="E8" s="24" t="s">
        <v>606</v>
      </c>
      <c r="F8" s="24" t="s">
        <v>607</v>
      </c>
      <c r="G8" s="24" t="s">
        <v>604</v>
      </c>
      <c r="H8" s="24" t="s">
        <v>4</v>
      </c>
      <c r="I8" s="19" t="s">
        <v>608</v>
      </c>
      <c r="J8" s="19" t="s">
        <v>609</v>
      </c>
      <c r="K8" s="24" t="s">
        <v>605</v>
      </c>
      <c r="L8" s="24" t="s">
        <v>606</v>
      </c>
      <c r="M8" s="24" t="s">
        <v>607</v>
      </c>
      <c r="N8" s="24" t="s">
        <v>604</v>
      </c>
      <c r="O8" s="24" t="s">
        <v>4</v>
      </c>
      <c r="P8" s="19" t="s">
        <v>608</v>
      </c>
      <c r="Q8" s="19" t="s">
        <v>621</v>
      </c>
      <c r="R8" s="19" t="s">
        <v>597</v>
      </c>
    </row>
    <row r="9" spans="1:18">
      <c r="A9" s="16" t="s">
        <v>463</v>
      </c>
      <c r="B9" s="35" t="s">
        <v>600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619</v>
      </c>
    </row>
    <row r="10" spans="1:18">
      <c r="A10" s="16" t="s">
        <v>464</v>
      </c>
      <c r="B10" s="35" t="s">
        <v>600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619</v>
      </c>
    </row>
    <row r="11" spans="1:18">
      <c r="A11" s="16" t="s">
        <v>467</v>
      </c>
      <c r="B11" s="35" t="s">
        <v>600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619</v>
      </c>
      <c r="R11" t="s">
        <v>631</v>
      </c>
    </row>
    <row r="12" spans="1:18">
      <c r="A12" s="16" t="s">
        <v>468</v>
      </c>
      <c r="B12" s="35" t="s">
        <v>600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619</v>
      </c>
    </row>
    <row r="13" spans="1:18">
      <c r="A13" s="16" t="s">
        <v>471</v>
      </c>
      <c r="B13" s="35" t="s">
        <v>600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620</v>
      </c>
    </row>
    <row r="14" spans="1:18">
      <c r="A14" s="16" t="s">
        <v>473</v>
      </c>
      <c r="B14" s="35" t="s">
        <v>600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619</v>
      </c>
    </row>
    <row r="15" spans="1:18">
      <c r="A15" s="16" t="s">
        <v>474</v>
      </c>
      <c r="B15" s="35" t="s">
        <v>600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619</v>
      </c>
      <c r="R15" t="s">
        <v>645</v>
      </c>
    </row>
    <row r="16" spans="1:18">
      <c r="A16" s="16" t="s">
        <v>475</v>
      </c>
      <c r="B16" s="35" t="s">
        <v>600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622</v>
      </c>
    </row>
    <row r="17" spans="1:18">
      <c r="A17" s="16" t="s">
        <v>476</v>
      </c>
      <c r="B17" s="35" t="s">
        <v>600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619</v>
      </c>
      <c r="R17" t="s">
        <v>641</v>
      </c>
    </row>
    <row r="18" spans="1:18">
      <c r="A18" s="16" t="s">
        <v>477</v>
      </c>
      <c r="B18" s="35" t="s">
        <v>600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619</v>
      </c>
    </row>
    <row r="19" spans="1:18">
      <c r="A19" s="16" t="s">
        <v>478</v>
      </c>
      <c r="B19" s="35" t="s">
        <v>600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620</v>
      </c>
    </row>
    <row r="20" spans="1:18">
      <c r="A20" s="16" t="s">
        <v>479</v>
      </c>
      <c r="B20" s="35" t="s">
        <v>600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619</v>
      </c>
    </row>
    <row r="21" spans="1:18">
      <c r="A21" s="16" t="s">
        <v>480</v>
      </c>
      <c r="B21" s="35" t="s">
        <v>600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619</v>
      </c>
      <c r="R21" t="s">
        <v>642</v>
      </c>
    </row>
    <row r="22" spans="1:18">
      <c r="A22" s="16" t="s">
        <v>481</v>
      </c>
      <c r="B22" s="35" t="s">
        <v>600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622</v>
      </c>
      <c r="R22" t="s">
        <v>631</v>
      </c>
    </row>
    <row r="23" spans="1:18">
      <c r="A23" s="16" t="s">
        <v>482</v>
      </c>
      <c r="B23" s="35" t="s">
        <v>600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619</v>
      </c>
      <c r="R23" t="s">
        <v>633</v>
      </c>
    </row>
    <row r="24" spans="1:18">
      <c r="A24" s="16" t="s">
        <v>483</v>
      </c>
      <c r="B24" s="35" t="s">
        <v>600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623</v>
      </c>
    </row>
    <row r="25" spans="1:18">
      <c r="A25" s="16" t="s">
        <v>484</v>
      </c>
      <c r="B25" s="35" t="s">
        <v>600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619</v>
      </c>
      <c r="R25" t="s">
        <v>632</v>
      </c>
    </row>
    <row r="26" spans="1:18">
      <c r="A26" s="27" t="s">
        <v>527</v>
      </c>
      <c r="B26" s="35" t="s">
        <v>600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623</v>
      </c>
      <c r="R26" t="s">
        <v>643</v>
      </c>
    </row>
    <row r="27" spans="1:18">
      <c r="A27" s="25" t="s">
        <v>485</v>
      </c>
      <c r="B27" s="35" t="s">
        <v>600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623</v>
      </c>
      <c r="R27" t="s">
        <v>644</v>
      </c>
    </row>
    <row r="28" spans="1:18">
      <c r="A28" s="25" t="s">
        <v>488</v>
      </c>
      <c r="B28" s="36" t="s">
        <v>600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5" t="s">
        <v>601</v>
      </c>
      <c r="B30" s="152"/>
      <c r="C30" s="152"/>
      <c r="D30" s="152"/>
      <c r="E30" s="152"/>
      <c r="F30" s="152"/>
      <c r="G30" s="152"/>
      <c r="H30" s="152"/>
      <c r="I30" s="152"/>
      <c r="J30" s="152"/>
      <c r="K30" s="152"/>
      <c r="L30" s="152"/>
      <c r="M30" s="152"/>
      <c r="N30" s="152"/>
      <c r="O30" s="152"/>
      <c r="P30" s="152"/>
      <c r="Q30" s="158"/>
    </row>
    <row r="31" spans="1:18">
      <c r="A31" s="28" t="s">
        <v>0</v>
      </c>
      <c r="B31" s="18" t="s">
        <v>598</v>
      </c>
      <c r="C31" s="18" t="s">
        <v>599</v>
      </c>
      <c r="D31" s="24" t="s">
        <v>605</v>
      </c>
      <c r="E31" s="24" t="s">
        <v>606</v>
      </c>
      <c r="F31" s="24" t="s">
        <v>607</v>
      </c>
      <c r="G31" s="24" t="s">
        <v>604</v>
      </c>
      <c r="H31" s="24" t="s">
        <v>4</v>
      </c>
      <c r="I31" s="19" t="s">
        <v>608</v>
      </c>
      <c r="J31" s="19" t="s">
        <v>609</v>
      </c>
      <c r="K31" s="24" t="s">
        <v>605</v>
      </c>
      <c r="L31" s="24" t="s">
        <v>606</v>
      </c>
      <c r="M31" s="24" t="s">
        <v>607</v>
      </c>
      <c r="N31" s="24" t="s">
        <v>604</v>
      </c>
      <c r="O31" s="24" t="s">
        <v>4</v>
      </c>
      <c r="P31" s="19" t="s">
        <v>608</v>
      </c>
      <c r="Q31" s="19" t="s">
        <v>621</v>
      </c>
      <c r="R31" s="19" t="s">
        <v>597</v>
      </c>
    </row>
    <row r="32" spans="1:18">
      <c r="A32" s="16" t="s">
        <v>465</v>
      </c>
      <c r="B32" s="37" t="s">
        <v>601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619</v>
      </c>
    </row>
    <row r="33" spans="1:18">
      <c r="A33" s="16" t="s">
        <v>466</v>
      </c>
      <c r="B33" s="37" t="s">
        <v>601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619</v>
      </c>
    </row>
    <row r="34" spans="1:18">
      <c r="A34" s="16" t="s">
        <v>469</v>
      </c>
      <c r="B34" s="37" t="s">
        <v>601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619</v>
      </c>
    </row>
    <row r="35" spans="1:18">
      <c r="A35" s="16" t="s">
        <v>487</v>
      </c>
      <c r="B35" s="37" t="s">
        <v>601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622</v>
      </c>
    </row>
    <row r="36" spans="1:18">
      <c r="A36" s="16" t="s">
        <v>489</v>
      </c>
      <c r="B36" s="37" t="s">
        <v>601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619</v>
      </c>
    </row>
    <row r="37" spans="1:18">
      <c r="A37" s="16" t="s">
        <v>490</v>
      </c>
      <c r="B37" s="37" t="s">
        <v>601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619</v>
      </c>
    </row>
    <row r="38" spans="1:18">
      <c r="A38" s="16" t="s">
        <v>492</v>
      </c>
      <c r="B38" s="37" t="s">
        <v>601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619</v>
      </c>
      <c r="R38" t="s">
        <v>638</v>
      </c>
    </row>
    <row r="39" spans="1:18">
      <c r="A39" s="16" t="s">
        <v>496</v>
      </c>
      <c r="B39" s="37" t="s">
        <v>601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620</v>
      </c>
    </row>
    <row r="40" spans="1:18">
      <c r="A40" s="16" t="s">
        <v>497</v>
      </c>
      <c r="B40" s="37" t="s">
        <v>601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625</v>
      </c>
    </row>
    <row r="41" spans="1:18">
      <c r="A41" s="16" t="s">
        <v>498</v>
      </c>
      <c r="B41" s="37" t="s">
        <v>601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619</v>
      </c>
    </row>
    <row r="42" spans="1:18">
      <c r="A42" s="16" t="s">
        <v>499</v>
      </c>
      <c r="B42" s="37" t="s">
        <v>601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619</v>
      </c>
      <c r="R42" t="s">
        <v>635</v>
      </c>
    </row>
    <row r="43" spans="1:18">
      <c r="A43" s="16" t="s">
        <v>502</v>
      </c>
      <c r="B43" s="37" t="s">
        <v>601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622</v>
      </c>
      <c r="R43" t="s">
        <v>634</v>
      </c>
    </row>
    <row r="44" spans="1:18">
      <c r="A44" s="16" t="s">
        <v>504</v>
      </c>
      <c r="B44" s="37" t="s">
        <v>601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619</v>
      </c>
    </row>
    <row r="45" spans="1:18">
      <c r="A45" s="16" t="s">
        <v>506</v>
      </c>
      <c r="B45" s="37" t="s">
        <v>601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619</v>
      </c>
    </row>
    <row r="46" spans="1:18">
      <c r="A46" s="16" t="s">
        <v>507</v>
      </c>
      <c r="B46" s="37" t="s">
        <v>601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622</v>
      </c>
    </row>
    <row r="47" spans="1:18">
      <c r="A47" s="16" t="s">
        <v>508</v>
      </c>
      <c r="B47" s="37" t="s">
        <v>601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622</v>
      </c>
      <c r="R47" t="s">
        <v>646</v>
      </c>
    </row>
    <row r="48" spans="1:18">
      <c r="A48" s="16" t="s">
        <v>510</v>
      </c>
      <c r="B48" s="37" t="s">
        <v>601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620</v>
      </c>
      <c r="R48" t="s">
        <v>637</v>
      </c>
    </row>
    <row r="49" spans="1:18">
      <c r="A49" s="16" t="s">
        <v>512</v>
      </c>
      <c r="B49" s="37" t="s">
        <v>601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622</v>
      </c>
      <c r="R49" t="s">
        <v>647</v>
      </c>
    </row>
    <row r="50" spans="1:18">
      <c r="A50" s="16" t="s">
        <v>470</v>
      </c>
      <c r="B50" s="37" t="s">
        <v>601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619</v>
      </c>
    </row>
    <row r="51" spans="1:18">
      <c r="A51" s="16" t="s">
        <v>870</v>
      </c>
      <c r="B51" s="37" t="s">
        <v>601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620</v>
      </c>
    </row>
    <row r="52" spans="1:18">
      <c r="A52" s="16" t="s">
        <v>871</v>
      </c>
      <c r="B52" s="37" t="s">
        <v>601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620</v>
      </c>
    </row>
    <row r="53" spans="1:18">
      <c r="A53" s="25" t="s">
        <v>491</v>
      </c>
      <c r="B53" s="37" t="s">
        <v>601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622</v>
      </c>
    </row>
    <row r="54" spans="1:18">
      <c r="A54" s="25" t="s">
        <v>493</v>
      </c>
      <c r="B54" s="37" t="s">
        <v>601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619</v>
      </c>
      <c r="R54" t="s">
        <v>639</v>
      </c>
    </row>
    <row r="55" spans="1:18">
      <c r="A55" s="25" t="s">
        <v>494</v>
      </c>
      <c r="B55" s="37" t="s">
        <v>601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619</v>
      </c>
    </row>
    <row r="56" spans="1:18">
      <c r="A56" s="25" t="s">
        <v>495</v>
      </c>
      <c r="B56" s="37" t="s">
        <v>601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619</v>
      </c>
    </row>
    <row r="57" spans="1:18">
      <c r="A57" s="25" t="s">
        <v>500</v>
      </c>
      <c r="B57" s="37" t="s">
        <v>601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619</v>
      </c>
      <c r="R57" t="s">
        <v>639</v>
      </c>
    </row>
    <row r="58" spans="1:18">
      <c r="A58" s="25" t="s">
        <v>501</v>
      </c>
      <c r="B58" s="37" t="s">
        <v>601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619</v>
      </c>
      <c r="R58" t="s">
        <v>638</v>
      </c>
    </row>
    <row r="59" spans="1:18">
      <c r="A59" s="25" t="s">
        <v>503</v>
      </c>
      <c r="B59" s="37" t="s">
        <v>601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619</v>
      </c>
    </row>
    <row r="60" spans="1:18">
      <c r="A60" s="25" t="s">
        <v>505</v>
      </c>
      <c r="B60" s="37" t="s">
        <v>601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623</v>
      </c>
      <c r="R60" t="s">
        <v>648</v>
      </c>
    </row>
    <row r="61" spans="1:18">
      <c r="A61" s="25" t="s">
        <v>509</v>
      </c>
      <c r="B61" s="37" t="s">
        <v>601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619</v>
      </c>
      <c r="R61" t="s">
        <v>636</v>
      </c>
    </row>
    <row r="62" spans="1:18">
      <c r="A62" s="25" t="s">
        <v>511</v>
      </c>
      <c r="B62" s="37" t="s">
        <v>601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622</v>
      </c>
      <c r="R62" t="s">
        <v>639</v>
      </c>
    </row>
    <row r="63" spans="1:18">
      <c r="A63" s="25" t="s">
        <v>513</v>
      </c>
      <c r="B63" s="37" t="s">
        <v>601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622</v>
      </c>
    </row>
    <row r="64" spans="1:18">
      <c r="A64" s="27" t="s">
        <v>565</v>
      </c>
      <c r="B64" s="37" t="s">
        <v>601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619</v>
      </c>
    </row>
    <row r="65" spans="1:18">
      <c r="A65" s="27" t="s">
        <v>566</v>
      </c>
      <c r="B65" s="37" t="s">
        <v>601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623</v>
      </c>
      <c r="R65" t="s">
        <v>646</v>
      </c>
    </row>
    <row r="66" spans="1:18">
      <c r="A66" s="27" t="s">
        <v>567</v>
      </c>
      <c r="B66" s="37" t="s">
        <v>601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620</v>
      </c>
      <c r="R66" t="s">
        <v>649</v>
      </c>
    </row>
    <row r="67" spans="1:18">
      <c r="A67" s="27" t="s">
        <v>591</v>
      </c>
      <c r="B67" s="37" t="s">
        <v>601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623</v>
      </c>
      <c r="R67" t="s">
        <v>650</v>
      </c>
    </row>
    <row r="68" spans="1:18">
      <c r="A68" s="27" t="s">
        <v>592</v>
      </c>
      <c r="B68" s="37" t="s">
        <v>601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619</v>
      </c>
    </row>
    <row r="69" spans="1:18">
      <c r="A69" s="27" t="s">
        <v>594</v>
      </c>
      <c r="B69" s="38" t="s">
        <v>601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622</v>
      </c>
    </row>
    <row r="70" spans="1:18">
      <c r="A70" s="27" t="s">
        <v>868</v>
      </c>
      <c r="B70" s="37" t="s">
        <v>601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620</v>
      </c>
    </row>
    <row r="71" spans="1:18">
      <c r="A71" s="27" t="s">
        <v>869</v>
      </c>
      <c r="B71" s="37" t="s">
        <v>601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619</v>
      </c>
      <c r="R71" s="19" t="s">
        <v>597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5" t="s">
        <v>602</v>
      </c>
      <c r="B73" s="152"/>
      <c r="C73" s="152"/>
      <c r="D73" s="152"/>
      <c r="E73" s="152"/>
      <c r="F73" s="152"/>
      <c r="G73" s="152"/>
      <c r="H73" s="152"/>
      <c r="I73" s="152"/>
      <c r="J73" s="152"/>
      <c r="K73" s="152"/>
      <c r="L73" s="152"/>
      <c r="M73" s="152"/>
      <c r="N73" s="152"/>
      <c r="O73" s="152"/>
      <c r="P73" s="152"/>
      <c r="Q73" s="158"/>
    </row>
    <row r="74" spans="1:18">
      <c r="A74" s="28" t="s">
        <v>0</v>
      </c>
      <c r="B74" s="18" t="s">
        <v>598</v>
      </c>
      <c r="C74" s="18" t="s">
        <v>599</v>
      </c>
      <c r="D74" s="24" t="s">
        <v>605</v>
      </c>
      <c r="E74" s="24" t="s">
        <v>606</v>
      </c>
      <c r="F74" s="24" t="s">
        <v>607</v>
      </c>
      <c r="G74" s="24" t="s">
        <v>604</v>
      </c>
      <c r="H74" s="24" t="s">
        <v>4</v>
      </c>
      <c r="I74" s="19" t="s">
        <v>608</v>
      </c>
      <c r="J74" s="19" t="s">
        <v>609</v>
      </c>
      <c r="K74" s="24" t="s">
        <v>605</v>
      </c>
      <c r="L74" s="24" t="s">
        <v>606</v>
      </c>
      <c r="M74" s="24" t="s">
        <v>607</v>
      </c>
      <c r="N74" s="24" t="s">
        <v>604</v>
      </c>
      <c r="O74" s="24" t="s">
        <v>4</v>
      </c>
      <c r="P74" s="19" t="s">
        <v>608</v>
      </c>
      <c r="Q74" s="19" t="s">
        <v>621</v>
      </c>
    </row>
    <row r="75" spans="1:18">
      <c r="A75" s="16" t="s">
        <v>515</v>
      </c>
      <c r="B75" s="37" t="s">
        <v>602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620</v>
      </c>
      <c r="R75" t="s">
        <v>637</v>
      </c>
    </row>
    <row r="76" spans="1:18">
      <c r="A76" s="16" t="s">
        <v>516</v>
      </c>
      <c r="B76" s="37" t="s">
        <v>602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620</v>
      </c>
    </row>
    <row r="77" spans="1:18">
      <c r="A77" s="16" t="s">
        <v>521</v>
      </c>
      <c r="B77" s="37" t="s">
        <v>602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620</v>
      </c>
      <c r="R77" t="s">
        <v>646</v>
      </c>
    </row>
    <row r="78" spans="1:18">
      <c r="A78" s="16" t="s">
        <v>523</v>
      </c>
      <c r="B78" s="37" t="s">
        <v>602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620</v>
      </c>
    </row>
    <row r="79" spans="1:18">
      <c r="A79" s="16" t="s">
        <v>353</v>
      </c>
      <c r="B79" s="37" t="s">
        <v>602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626</v>
      </c>
    </row>
    <row r="80" spans="1:18">
      <c r="A80" s="16" t="s">
        <v>526</v>
      </c>
      <c r="B80" s="37" t="s">
        <v>602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620</v>
      </c>
    </row>
    <row r="81" spans="1:18">
      <c r="A81" s="16" t="s">
        <v>317</v>
      </c>
      <c r="B81" s="37" t="s">
        <v>602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626</v>
      </c>
      <c r="R81" t="s">
        <v>639</v>
      </c>
    </row>
    <row r="82" spans="1:18">
      <c r="A82" s="16" t="s">
        <v>234</v>
      </c>
      <c r="B82" s="37" t="s">
        <v>602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627</v>
      </c>
    </row>
    <row r="83" spans="1:18">
      <c r="A83" s="25" t="s">
        <v>472</v>
      </c>
      <c r="B83" s="37" t="s">
        <v>602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629</v>
      </c>
    </row>
    <row r="84" spans="1:18">
      <c r="A84" s="25" t="s">
        <v>486</v>
      </c>
      <c r="B84" s="37" t="s">
        <v>602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622</v>
      </c>
    </row>
    <row r="85" spans="1:18">
      <c r="A85" s="25" t="s">
        <v>514</v>
      </c>
      <c r="B85" s="37" t="s">
        <v>602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630</v>
      </c>
      <c r="R85" t="s">
        <v>652</v>
      </c>
    </row>
    <row r="86" spans="1:18">
      <c r="A86" s="25" t="s">
        <v>517</v>
      </c>
      <c r="B86" s="37" t="s">
        <v>602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620</v>
      </c>
      <c r="R86" t="s">
        <v>642</v>
      </c>
    </row>
    <row r="87" spans="1:18">
      <c r="A87" s="25" t="s">
        <v>518</v>
      </c>
      <c r="B87" s="37" t="s">
        <v>602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628</v>
      </c>
      <c r="R87" t="s">
        <v>641</v>
      </c>
    </row>
    <row r="88" spans="1:18">
      <c r="A88" s="25" t="s">
        <v>519</v>
      </c>
      <c r="B88" s="37" t="s">
        <v>602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622</v>
      </c>
      <c r="R88" t="s">
        <v>640</v>
      </c>
    </row>
    <row r="89" spans="1:18">
      <c r="A89" s="25" t="s">
        <v>520</v>
      </c>
      <c r="B89" s="37" t="s">
        <v>602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620</v>
      </c>
    </row>
    <row r="90" spans="1:18">
      <c r="A90" s="25" t="s">
        <v>522</v>
      </c>
      <c r="B90" s="37" t="s">
        <v>602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622</v>
      </c>
    </row>
    <row r="91" spans="1:18">
      <c r="A91" s="25" t="s">
        <v>524</v>
      </c>
      <c r="B91" s="37" t="s">
        <v>602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620</v>
      </c>
    </row>
    <row r="92" spans="1:18">
      <c r="A92" s="25" t="s">
        <v>525</v>
      </c>
      <c r="B92" s="37" t="s">
        <v>602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622</v>
      </c>
      <c r="R92" t="s">
        <v>639</v>
      </c>
    </row>
    <row r="93" spans="1:18">
      <c r="A93" s="27" t="s">
        <v>568</v>
      </c>
      <c r="B93" s="37" t="s">
        <v>602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620</v>
      </c>
      <c r="R93" t="s">
        <v>651</v>
      </c>
    </row>
    <row r="94" spans="1:18">
      <c r="A94" s="27" t="s">
        <v>569</v>
      </c>
      <c r="B94" s="37" t="s">
        <v>602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622</v>
      </c>
    </row>
    <row r="95" spans="1:18">
      <c r="A95" s="27" t="s">
        <v>590</v>
      </c>
      <c r="B95" s="37" t="s">
        <v>602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622</v>
      </c>
    </row>
    <row r="96" spans="1:18">
      <c r="A96" s="27" t="s">
        <v>593</v>
      </c>
      <c r="B96" s="37" t="s">
        <v>602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620</v>
      </c>
    </row>
    <row r="97" spans="1:17">
      <c r="A97" s="27" t="s">
        <v>595</v>
      </c>
      <c r="B97" s="38" t="s">
        <v>602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620</v>
      </c>
    </row>
    <row r="98" spans="1:17">
      <c r="A98" s="27" t="s">
        <v>995</v>
      </c>
      <c r="B98" s="38" t="s">
        <v>602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620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610</v>
      </c>
      <c r="B1" s="30">
        <v>1.1000000000000001</v>
      </c>
    </row>
    <row r="2" spans="1:17">
      <c r="A2" s="29" t="s">
        <v>611</v>
      </c>
      <c r="B2" s="30">
        <v>1.1000000000000001</v>
      </c>
    </row>
    <row r="3" spans="1:17">
      <c r="A3" s="29" t="s">
        <v>612</v>
      </c>
      <c r="B3" s="30">
        <v>1.1000000000000001</v>
      </c>
    </row>
    <row r="4" spans="1:17">
      <c r="A4" s="29" t="s">
        <v>614</v>
      </c>
      <c r="B4" s="30">
        <v>1.1000000000000001</v>
      </c>
    </row>
    <row r="5" spans="1:17">
      <c r="A5" s="29" t="s">
        <v>613</v>
      </c>
      <c r="B5" s="30">
        <v>1.1000000000000001</v>
      </c>
    </row>
    <row r="6" spans="1:17">
      <c r="A6" s="43" t="s">
        <v>596</v>
      </c>
      <c r="B6" s="44">
        <v>1.1000000000000001</v>
      </c>
    </row>
    <row r="7" spans="1:17">
      <c r="A7" s="155" t="s">
        <v>600</v>
      </c>
      <c r="B7" s="152"/>
      <c r="C7" s="152"/>
      <c r="D7" s="152"/>
      <c r="E7" s="152"/>
      <c r="F7" s="152"/>
      <c r="G7" s="152"/>
      <c r="H7" s="152"/>
      <c r="I7" s="152"/>
      <c r="J7" s="152"/>
      <c r="K7" s="152"/>
      <c r="L7" s="152"/>
      <c r="M7" s="152"/>
      <c r="N7" s="152"/>
      <c r="O7" s="152"/>
      <c r="P7" s="152"/>
      <c r="Q7" s="158"/>
    </row>
    <row r="8" spans="1:17">
      <c r="A8" s="28" t="s">
        <v>0</v>
      </c>
      <c r="B8" s="28" t="s">
        <v>598</v>
      </c>
      <c r="C8" s="24" t="s">
        <v>603</v>
      </c>
      <c r="D8" s="24" t="s">
        <v>605</v>
      </c>
      <c r="E8" s="24" t="s">
        <v>606</v>
      </c>
      <c r="F8" s="24" t="s">
        <v>607</v>
      </c>
      <c r="G8" s="24" t="s">
        <v>604</v>
      </c>
      <c r="H8" s="24" t="s">
        <v>4</v>
      </c>
      <c r="I8" s="19" t="s">
        <v>608</v>
      </c>
      <c r="J8" s="19" t="s">
        <v>609</v>
      </c>
      <c r="K8" s="24" t="s">
        <v>605</v>
      </c>
      <c r="L8" s="24" t="s">
        <v>606</v>
      </c>
      <c r="M8" s="24" t="s">
        <v>607</v>
      </c>
      <c r="N8" s="24" t="s">
        <v>604</v>
      </c>
      <c r="O8" s="24" t="s">
        <v>4</v>
      </c>
      <c r="P8" s="19" t="s">
        <v>608</v>
      </c>
      <c r="Q8" s="19" t="s">
        <v>621</v>
      </c>
    </row>
    <row r="9" spans="1:17">
      <c r="A9" s="16" t="s">
        <v>463</v>
      </c>
      <c r="B9" s="35" t="s">
        <v>600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619</v>
      </c>
    </row>
    <row r="10" spans="1:17">
      <c r="A10" s="16" t="s">
        <v>464</v>
      </c>
      <c r="B10" s="35" t="s">
        <v>600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619</v>
      </c>
    </row>
    <row r="11" spans="1:17">
      <c r="A11" s="16" t="s">
        <v>467</v>
      </c>
      <c r="B11" s="35" t="s">
        <v>600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619</v>
      </c>
    </row>
    <row r="12" spans="1:17">
      <c r="A12" s="16" t="s">
        <v>468</v>
      </c>
      <c r="B12" s="35" t="s">
        <v>600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619</v>
      </c>
    </row>
    <row r="13" spans="1:17">
      <c r="A13" s="16" t="s">
        <v>471</v>
      </c>
      <c r="B13" s="35" t="s">
        <v>600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620</v>
      </c>
    </row>
    <row r="14" spans="1:17">
      <c r="A14" s="16" t="s">
        <v>473</v>
      </c>
      <c r="B14" s="35" t="s">
        <v>600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619</v>
      </c>
    </row>
    <row r="15" spans="1:17">
      <c r="A15" s="16" t="s">
        <v>474</v>
      </c>
      <c r="B15" s="35" t="s">
        <v>600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619</v>
      </c>
    </row>
    <row r="16" spans="1:17">
      <c r="A16" s="16" t="s">
        <v>475</v>
      </c>
      <c r="B16" s="35" t="s">
        <v>600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622</v>
      </c>
    </row>
    <row r="17" spans="1:17">
      <c r="A17" s="16" t="s">
        <v>476</v>
      </c>
      <c r="B17" s="35" t="s">
        <v>600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619</v>
      </c>
    </row>
    <row r="18" spans="1:17">
      <c r="A18" s="16" t="s">
        <v>477</v>
      </c>
      <c r="B18" s="35" t="s">
        <v>600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619</v>
      </c>
    </row>
    <row r="19" spans="1:17">
      <c r="A19" s="16" t="s">
        <v>478</v>
      </c>
      <c r="B19" s="35" t="s">
        <v>600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620</v>
      </c>
    </row>
    <row r="20" spans="1:17">
      <c r="A20" s="16" t="s">
        <v>479</v>
      </c>
      <c r="B20" s="35" t="s">
        <v>600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619</v>
      </c>
    </row>
    <row r="21" spans="1:17">
      <c r="A21" s="16" t="s">
        <v>480</v>
      </c>
      <c r="B21" s="35" t="s">
        <v>600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619</v>
      </c>
    </row>
    <row r="22" spans="1:17">
      <c r="A22" s="16" t="s">
        <v>481</v>
      </c>
      <c r="B22" s="35" t="s">
        <v>600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622</v>
      </c>
    </row>
    <row r="23" spans="1:17">
      <c r="A23" s="16" t="s">
        <v>482</v>
      </c>
      <c r="B23" s="35" t="s">
        <v>600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619</v>
      </c>
    </row>
    <row r="24" spans="1:17">
      <c r="A24" s="16" t="s">
        <v>483</v>
      </c>
      <c r="B24" s="35" t="s">
        <v>600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623</v>
      </c>
    </row>
    <row r="25" spans="1:17">
      <c r="A25" s="16" t="s">
        <v>484</v>
      </c>
      <c r="B25" s="35" t="s">
        <v>600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619</v>
      </c>
    </row>
    <row r="26" spans="1:17">
      <c r="A26" s="27" t="s">
        <v>527</v>
      </c>
      <c r="B26" s="35" t="s">
        <v>600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623</v>
      </c>
    </row>
    <row r="27" spans="1:17">
      <c r="A27" s="25" t="s">
        <v>485</v>
      </c>
      <c r="B27" s="35" t="s">
        <v>600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623</v>
      </c>
    </row>
    <row r="28" spans="1:17">
      <c r="A28" s="25" t="s">
        <v>488</v>
      </c>
      <c r="B28" s="36" t="s">
        <v>600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624</v>
      </c>
    </row>
    <row r="29" spans="1:17">
      <c r="K29" s="17"/>
      <c r="L29" s="17"/>
      <c r="M29" s="17"/>
      <c r="N29" s="17"/>
      <c r="O29" s="17"/>
      <c r="P29" s="17"/>
    </row>
    <row r="30" spans="1:17">
      <c r="A30" s="155" t="s">
        <v>601</v>
      </c>
      <c r="B30" s="152"/>
      <c r="C30" s="152"/>
      <c r="D30" s="152"/>
      <c r="E30" s="152"/>
      <c r="F30" s="152"/>
      <c r="G30" s="152"/>
      <c r="H30" s="152"/>
      <c r="I30" s="152"/>
      <c r="J30" s="152"/>
      <c r="K30" s="152"/>
      <c r="L30" s="152"/>
      <c r="M30" s="152"/>
      <c r="N30" s="152"/>
      <c r="O30" s="152"/>
      <c r="P30" s="152"/>
      <c r="Q30" s="158"/>
    </row>
    <row r="31" spans="1:17">
      <c r="A31" s="28" t="s">
        <v>0</v>
      </c>
      <c r="B31" s="18" t="s">
        <v>598</v>
      </c>
      <c r="C31" s="18" t="s">
        <v>599</v>
      </c>
      <c r="D31" s="24" t="s">
        <v>605</v>
      </c>
      <c r="E31" s="24" t="s">
        <v>606</v>
      </c>
      <c r="F31" s="24" t="s">
        <v>607</v>
      </c>
      <c r="G31" s="24" t="s">
        <v>604</v>
      </c>
      <c r="H31" s="24" t="s">
        <v>4</v>
      </c>
      <c r="I31" s="19" t="s">
        <v>608</v>
      </c>
      <c r="J31" s="19" t="s">
        <v>609</v>
      </c>
      <c r="K31" s="24" t="s">
        <v>605</v>
      </c>
      <c r="L31" s="24" t="s">
        <v>606</v>
      </c>
      <c r="M31" s="24" t="s">
        <v>607</v>
      </c>
      <c r="N31" s="24" t="s">
        <v>604</v>
      </c>
      <c r="O31" s="24" t="s">
        <v>4</v>
      </c>
      <c r="P31" s="19" t="s">
        <v>608</v>
      </c>
      <c r="Q31" s="18" t="s">
        <v>597</v>
      </c>
    </row>
    <row r="32" spans="1:17">
      <c r="A32" s="16" t="s">
        <v>465</v>
      </c>
      <c r="B32" s="37" t="s">
        <v>601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619</v>
      </c>
    </row>
    <row r="33" spans="1:17">
      <c r="A33" s="16" t="s">
        <v>466</v>
      </c>
      <c r="B33" s="37" t="s">
        <v>601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619</v>
      </c>
    </row>
    <row r="34" spans="1:17">
      <c r="A34" s="16" t="s">
        <v>469</v>
      </c>
      <c r="B34" s="37" t="s">
        <v>601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619</v>
      </c>
    </row>
    <row r="35" spans="1:17">
      <c r="A35" s="16" t="s">
        <v>487</v>
      </c>
      <c r="B35" s="37" t="s">
        <v>601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622</v>
      </c>
    </row>
    <row r="36" spans="1:17">
      <c r="A36" s="16" t="s">
        <v>489</v>
      </c>
      <c r="B36" s="37" t="s">
        <v>601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619</v>
      </c>
    </row>
    <row r="37" spans="1:17">
      <c r="A37" s="16" t="s">
        <v>490</v>
      </c>
      <c r="B37" s="37" t="s">
        <v>601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619</v>
      </c>
    </row>
    <row r="38" spans="1:17">
      <c r="A38" s="16" t="s">
        <v>492</v>
      </c>
      <c r="B38" s="37" t="s">
        <v>601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619</v>
      </c>
    </row>
    <row r="39" spans="1:17">
      <c r="A39" s="16" t="s">
        <v>496</v>
      </c>
      <c r="B39" s="37" t="s">
        <v>601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620</v>
      </c>
    </row>
    <row r="40" spans="1:17">
      <c r="A40" s="16" t="s">
        <v>497</v>
      </c>
      <c r="B40" s="37" t="s">
        <v>601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625</v>
      </c>
    </row>
    <row r="41" spans="1:17">
      <c r="A41" s="16" t="s">
        <v>498</v>
      </c>
      <c r="B41" s="37" t="s">
        <v>601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619</v>
      </c>
    </row>
    <row r="42" spans="1:17">
      <c r="A42" s="16" t="s">
        <v>499</v>
      </c>
      <c r="B42" s="37" t="s">
        <v>601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619</v>
      </c>
    </row>
    <row r="43" spans="1:17">
      <c r="A43" s="16" t="s">
        <v>502</v>
      </c>
      <c r="B43" s="37" t="s">
        <v>601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622</v>
      </c>
    </row>
    <row r="44" spans="1:17">
      <c r="A44" s="16" t="s">
        <v>504</v>
      </c>
      <c r="B44" s="37" t="s">
        <v>601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619</v>
      </c>
    </row>
    <row r="45" spans="1:17">
      <c r="A45" s="16" t="s">
        <v>506</v>
      </c>
      <c r="B45" s="37" t="s">
        <v>601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619</v>
      </c>
    </row>
    <row r="46" spans="1:17">
      <c r="A46" s="16" t="s">
        <v>507</v>
      </c>
      <c r="B46" s="37" t="s">
        <v>601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622</v>
      </c>
    </row>
    <row r="47" spans="1:17">
      <c r="A47" s="16" t="s">
        <v>508</v>
      </c>
      <c r="B47" s="37" t="s">
        <v>601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622</v>
      </c>
    </row>
    <row r="48" spans="1:17">
      <c r="A48" s="16" t="s">
        <v>510</v>
      </c>
      <c r="B48" s="37" t="s">
        <v>601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620</v>
      </c>
    </row>
    <row r="49" spans="1:17">
      <c r="A49" s="16" t="s">
        <v>512</v>
      </c>
      <c r="B49" s="37" t="s">
        <v>601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622</v>
      </c>
    </row>
    <row r="50" spans="1:17">
      <c r="A50" s="16" t="s">
        <v>470</v>
      </c>
      <c r="B50" s="37" t="s">
        <v>601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619</v>
      </c>
    </row>
    <row r="51" spans="1:17">
      <c r="A51" s="25" t="s">
        <v>491</v>
      </c>
      <c r="B51" s="37" t="s">
        <v>601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622</v>
      </c>
    </row>
    <row r="52" spans="1:17">
      <c r="A52" s="25" t="s">
        <v>493</v>
      </c>
      <c r="B52" s="37" t="s">
        <v>601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619</v>
      </c>
    </row>
    <row r="53" spans="1:17">
      <c r="A53" s="25" t="s">
        <v>494</v>
      </c>
      <c r="B53" s="37" t="s">
        <v>601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619</v>
      </c>
    </row>
    <row r="54" spans="1:17">
      <c r="A54" s="25" t="s">
        <v>495</v>
      </c>
      <c r="B54" s="37" t="s">
        <v>601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619</v>
      </c>
    </row>
    <row r="55" spans="1:17">
      <c r="A55" s="25" t="s">
        <v>500</v>
      </c>
      <c r="B55" s="37" t="s">
        <v>601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619</v>
      </c>
    </row>
    <row r="56" spans="1:17">
      <c r="A56" s="25" t="s">
        <v>501</v>
      </c>
      <c r="B56" s="37" t="s">
        <v>601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619</v>
      </c>
    </row>
    <row r="57" spans="1:17">
      <c r="A57" s="25" t="s">
        <v>503</v>
      </c>
      <c r="B57" s="37" t="s">
        <v>601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619</v>
      </c>
    </row>
    <row r="58" spans="1:17">
      <c r="A58" s="25" t="s">
        <v>505</v>
      </c>
      <c r="B58" s="37" t="s">
        <v>601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623</v>
      </c>
    </row>
    <row r="59" spans="1:17">
      <c r="A59" s="25" t="s">
        <v>509</v>
      </c>
      <c r="B59" s="37" t="s">
        <v>601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619</v>
      </c>
    </row>
    <row r="60" spans="1:17">
      <c r="A60" s="25" t="s">
        <v>511</v>
      </c>
      <c r="B60" s="37" t="s">
        <v>601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622</v>
      </c>
    </row>
    <row r="61" spans="1:17">
      <c r="A61" s="25" t="s">
        <v>513</v>
      </c>
      <c r="B61" s="37" t="s">
        <v>601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622</v>
      </c>
    </row>
    <row r="62" spans="1:17">
      <c r="A62" s="27" t="s">
        <v>565</v>
      </c>
      <c r="B62" s="37" t="s">
        <v>601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619</v>
      </c>
    </row>
    <row r="63" spans="1:17">
      <c r="A63" s="27" t="s">
        <v>566</v>
      </c>
      <c r="B63" s="37" t="s">
        <v>601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623</v>
      </c>
    </row>
    <row r="64" spans="1:17">
      <c r="A64" s="27" t="s">
        <v>567</v>
      </c>
      <c r="B64" s="37" t="s">
        <v>601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620</v>
      </c>
    </row>
    <row r="65" spans="1:17">
      <c r="A65" s="27" t="s">
        <v>591</v>
      </c>
      <c r="B65" s="37" t="s">
        <v>601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623</v>
      </c>
    </row>
    <row r="66" spans="1:17">
      <c r="A66" s="27" t="s">
        <v>592</v>
      </c>
      <c r="B66" s="37" t="s">
        <v>601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619</v>
      </c>
    </row>
    <row r="67" spans="1:17">
      <c r="A67" s="27" t="s">
        <v>594</v>
      </c>
      <c r="B67" s="38" t="s">
        <v>601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622</v>
      </c>
    </row>
    <row r="68" spans="1:17">
      <c r="K68" s="17"/>
      <c r="L68" s="17"/>
      <c r="M68" s="17"/>
      <c r="N68" s="17"/>
      <c r="O68" s="17"/>
      <c r="P68" s="17"/>
    </row>
    <row r="69" spans="1:17">
      <c r="A69" s="155" t="s">
        <v>602</v>
      </c>
      <c r="B69" s="152"/>
      <c r="C69" s="152"/>
      <c r="D69" s="152"/>
      <c r="E69" s="152"/>
      <c r="F69" s="152"/>
      <c r="G69" s="152"/>
      <c r="H69" s="152"/>
      <c r="I69" s="152"/>
      <c r="J69" s="152"/>
      <c r="K69" s="152"/>
      <c r="L69" s="152"/>
      <c r="M69" s="152"/>
      <c r="N69" s="152"/>
      <c r="O69" s="152"/>
      <c r="P69" s="152"/>
      <c r="Q69" s="158"/>
    </row>
    <row r="70" spans="1:17">
      <c r="A70" s="28" t="s">
        <v>0</v>
      </c>
      <c r="B70" s="18" t="s">
        <v>598</v>
      </c>
      <c r="C70" s="18" t="s">
        <v>599</v>
      </c>
      <c r="D70" s="24" t="s">
        <v>605</v>
      </c>
      <c r="E70" s="24" t="s">
        <v>606</v>
      </c>
      <c r="F70" s="24" t="s">
        <v>607</v>
      </c>
      <c r="G70" s="24" t="s">
        <v>604</v>
      </c>
      <c r="H70" s="24" t="s">
        <v>4</v>
      </c>
      <c r="I70" s="19" t="s">
        <v>608</v>
      </c>
      <c r="J70" s="19" t="s">
        <v>609</v>
      </c>
      <c r="K70" s="24" t="s">
        <v>605</v>
      </c>
      <c r="L70" s="24" t="s">
        <v>606</v>
      </c>
      <c r="M70" s="24" t="s">
        <v>607</v>
      </c>
      <c r="N70" s="24" t="s">
        <v>604</v>
      </c>
      <c r="O70" s="24" t="s">
        <v>4</v>
      </c>
      <c r="P70" s="19" t="s">
        <v>608</v>
      </c>
      <c r="Q70" s="28" t="s">
        <v>597</v>
      </c>
    </row>
    <row r="71" spans="1:17">
      <c r="A71" s="16" t="s">
        <v>515</v>
      </c>
      <c r="B71" s="37" t="s">
        <v>602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620</v>
      </c>
    </row>
    <row r="72" spans="1:17">
      <c r="A72" s="16" t="s">
        <v>516</v>
      </c>
      <c r="B72" s="37" t="s">
        <v>602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620</v>
      </c>
    </row>
    <row r="73" spans="1:17">
      <c r="A73" s="16" t="s">
        <v>521</v>
      </c>
      <c r="B73" s="37" t="s">
        <v>602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620</v>
      </c>
    </row>
    <row r="74" spans="1:17">
      <c r="A74" s="16" t="s">
        <v>523</v>
      </c>
      <c r="B74" s="37" t="s">
        <v>602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620</v>
      </c>
    </row>
    <row r="75" spans="1:17">
      <c r="A75" s="16" t="s">
        <v>353</v>
      </c>
      <c r="B75" s="37" t="s">
        <v>602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626</v>
      </c>
    </row>
    <row r="76" spans="1:17">
      <c r="A76" s="16" t="s">
        <v>526</v>
      </c>
      <c r="B76" s="37" t="s">
        <v>602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620</v>
      </c>
    </row>
    <row r="77" spans="1:17">
      <c r="A77" s="16" t="s">
        <v>317</v>
      </c>
      <c r="B77" s="37" t="s">
        <v>602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626</v>
      </c>
    </row>
    <row r="78" spans="1:17">
      <c r="A78" s="16" t="s">
        <v>234</v>
      </c>
      <c r="B78" s="37" t="s">
        <v>602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627</v>
      </c>
    </row>
    <row r="79" spans="1:17">
      <c r="A79" s="25" t="s">
        <v>472</v>
      </c>
      <c r="B79" s="37" t="s">
        <v>602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629</v>
      </c>
    </row>
    <row r="80" spans="1:17">
      <c r="A80" s="25" t="s">
        <v>486</v>
      </c>
      <c r="B80" s="37" t="s">
        <v>602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622</v>
      </c>
    </row>
    <row r="81" spans="1:17">
      <c r="A81" s="25" t="s">
        <v>514</v>
      </c>
      <c r="B81" s="37" t="s">
        <v>602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630</v>
      </c>
    </row>
    <row r="82" spans="1:17">
      <c r="A82" s="25" t="s">
        <v>517</v>
      </c>
      <c r="B82" s="37" t="s">
        <v>602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620</v>
      </c>
    </row>
    <row r="83" spans="1:17">
      <c r="A83" s="25" t="s">
        <v>518</v>
      </c>
      <c r="B83" s="37" t="s">
        <v>602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628</v>
      </c>
    </row>
    <row r="84" spans="1:17">
      <c r="A84" s="25" t="s">
        <v>519</v>
      </c>
      <c r="B84" s="37" t="s">
        <v>602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622</v>
      </c>
    </row>
    <row r="85" spans="1:17">
      <c r="A85" s="25" t="s">
        <v>520</v>
      </c>
      <c r="B85" s="37" t="s">
        <v>602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620</v>
      </c>
    </row>
    <row r="86" spans="1:17">
      <c r="A86" s="25" t="s">
        <v>522</v>
      </c>
      <c r="B86" s="37" t="s">
        <v>602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622</v>
      </c>
    </row>
    <row r="87" spans="1:17">
      <c r="A87" s="25" t="s">
        <v>524</v>
      </c>
      <c r="B87" s="37" t="s">
        <v>602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620</v>
      </c>
    </row>
    <row r="88" spans="1:17">
      <c r="A88" s="25" t="s">
        <v>525</v>
      </c>
      <c r="B88" s="37" t="s">
        <v>602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622</v>
      </c>
    </row>
    <row r="89" spans="1:17">
      <c r="A89" s="27" t="s">
        <v>568</v>
      </c>
      <c r="B89" s="37" t="s">
        <v>602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620</v>
      </c>
    </row>
    <row r="90" spans="1:17">
      <c r="A90" s="27" t="s">
        <v>569</v>
      </c>
      <c r="B90" s="37" t="s">
        <v>602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622</v>
      </c>
    </row>
    <row r="91" spans="1:17">
      <c r="A91" s="27" t="s">
        <v>590</v>
      </c>
      <c r="B91" s="37" t="s">
        <v>602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622</v>
      </c>
    </row>
    <row r="92" spans="1:17">
      <c r="A92" s="27" t="s">
        <v>593</v>
      </c>
      <c r="B92" s="37" t="s">
        <v>602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620</v>
      </c>
    </row>
    <row r="93" spans="1:17">
      <c r="A93" s="27" t="s">
        <v>595</v>
      </c>
      <c r="B93" s="38" t="s">
        <v>602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800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655</v>
      </c>
      <c r="B1" s="1" t="s">
        <v>656</v>
      </c>
      <c r="C1" s="1" t="s">
        <v>657</v>
      </c>
      <c r="D1" s="1" t="s">
        <v>658</v>
      </c>
      <c r="E1" s="1" t="s">
        <v>659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660</v>
      </c>
      <c r="B4" s="1" t="s">
        <v>656</v>
      </c>
      <c r="C4" s="1" t="s">
        <v>657</v>
      </c>
      <c r="D4" s="1" t="s">
        <v>658</v>
      </c>
      <c r="E4" s="1" t="s">
        <v>659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674</v>
      </c>
    </row>
    <row r="11" spans="1:6">
      <c r="A11">
        <v>101</v>
      </c>
      <c r="B11" t="s">
        <v>673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598</v>
      </c>
      <c r="B1" s="1" t="s">
        <v>807</v>
      </c>
      <c r="C1" s="1" t="s">
        <v>808</v>
      </c>
      <c r="D1" s="1" t="s">
        <v>809</v>
      </c>
      <c r="E1" s="1" t="s">
        <v>802</v>
      </c>
      <c r="F1" s="1" t="s">
        <v>803</v>
      </c>
      <c r="G1" s="1" t="s">
        <v>804</v>
      </c>
      <c r="H1" s="1" t="s">
        <v>805</v>
      </c>
      <c r="I1" s="1" t="s">
        <v>632</v>
      </c>
      <c r="J1" s="1" t="s">
        <v>810</v>
      </c>
      <c r="K1" s="1" t="s">
        <v>811</v>
      </c>
    </row>
    <row r="2" spans="1:11">
      <c r="A2" s="118" t="s">
        <v>820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709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813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814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815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816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750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817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818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819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812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955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717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822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823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824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825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826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757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754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748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827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828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829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830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821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2020-05-29T22:29:40Z</dcterms:modified>
</cp:coreProperties>
</file>