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https://cpallgroup-my.sharepoint.com/personal/pornrattho_24shopping_co_th/Documents/AI 2025/CAI Camp 2025/"/>
    </mc:Choice>
  </mc:AlternateContent>
  <xr:revisionPtr revIDLastSave="0" documentId="8_{D830979F-79CF-4D3D-ADAC-BF859F472ABF}" xr6:coauthVersionLast="47" xr6:coauthVersionMax="47" xr10:uidLastSave="{00000000-0000-0000-0000-000000000000}"/>
  <bookViews>
    <workbookView xWindow="-108" yWindow="-108" windowWidth="23256" windowHeight="12456" xr2:uid="{3A2E2756-49C5-418C-A4B2-593A25E05344}"/>
  </bookViews>
  <sheets>
    <sheet name="Sheet2" sheetId="1" r:id="rId1"/>
  </sheets>
  <definedNames>
    <definedName name="_xlnm._FilterDatabase" localSheetId="0" hidden="1">Sheet2!$A$1:$H$79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2" i="1"/>
  <c r="F43" i="1"/>
  <c r="F44" i="1"/>
  <c r="F45" i="1"/>
  <c r="F46" i="1"/>
  <c r="F47" i="1"/>
  <c r="F48" i="1"/>
  <c r="F49" i="1"/>
  <c r="F50" i="1"/>
  <c r="F51" i="1"/>
  <c r="F52" i="1"/>
  <c r="F55" i="1"/>
  <c r="F56" i="1"/>
  <c r="F57" i="1"/>
  <c r="F58" i="1"/>
  <c r="F59" i="1"/>
  <c r="F60" i="1"/>
  <c r="F61" i="1"/>
  <c r="F62" i="1"/>
  <c r="F63" i="1"/>
  <c r="F64" i="1"/>
  <c r="F66" i="1"/>
  <c r="F73" i="1"/>
  <c r="F75" i="1"/>
  <c r="F76" i="1"/>
  <c r="F77" i="1"/>
  <c r="F78" i="1"/>
  <c r="F79" i="1"/>
</calcChain>
</file>

<file path=xl/sharedStrings.xml><?xml version="1.0" encoding="utf-8"?>
<sst xmlns="http://schemas.openxmlformats.org/spreadsheetml/2006/main" count="136" uniqueCount="110">
  <si>
    <t>เริ่ม</t>
  </si>
  <si>
    <t>สิ้นสุด</t>
  </si>
  <si>
    <t>Code</t>
  </si>
  <si>
    <t>ขั้นต่ำ</t>
  </si>
  <si>
    <t>ส่วนลด</t>
  </si>
  <si>
    <t>%</t>
  </si>
  <si>
    <t>จำนวนสิทธิ์</t>
  </si>
  <si>
    <t>สิทธิ์/User</t>
  </si>
  <si>
    <t>Oct0001</t>
  </si>
  <si>
    <t>M-Stamp 100</t>
  </si>
  <si>
    <t>Oct0002</t>
  </si>
  <si>
    <t>Oct0003</t>
  </si>
  <si>
    <t>M-Stamp 120</t>
  </si>
  <si>
    <t>Oct0004</t>
  </si>
  <si>
    <t>Oct0005</t>
  </si>
  <si>
    <t>Oct0006</t>
  </si>
  <si>
    <t>Oct0007</t>
  </si>
  <si>
    <t>Oct0008</t>
  </si>
  <si>
    <t>Oct0009</t>
  </si>
  <si>
    <t>M-Stamp 20</t>
  </si>
  <si>
    <t>Oct0010</t>
  </si>
  <si>
    <t>M-Stamp 90</t>
  </si>
  <si>
    <t>Oct0011</t>
  </si>
  <si>
    <t>M-Stamp 60</t>
  </si>
  <si>
    <t>Oct0012</t>
  </si>
  <si>
    <t>Oct0013</t>
  </si>
  <si>
    <t>Oct0014</t>
  </si>
  <si>
    <t>Oct0015</t>
  </si>
  <si>
    <t>M-Stamp 200</t>
  </si>
  <si>
    <t>Oct0016</t>
  </si>
  <si>
    <t>Oct0017</t>
  </si>
  <si>
    <t>Oct0018</t>
  </si>
  <si>
    <t>M-Stamp 111</t>
  </si>
  <si>
    <t>Oct0019</t>
  </si>
  <si>
    <t>Oct0020</t>
  </si>
  <si>
    <t>Oct0021</t>
  </si>
  <si>
    <t>Oct0022</t>
  </si>
  <si>
    <t>M-Stamp 50</t>
  </si>
  <si>
    <t>Oct0023</t>
  </si>
  <si>
    <t>Oct0024</t>
  </si>
  <si>
    <t>Oct0025</t>
  </si>
  <si>
    <t>Oct0026</t>
  </si>
  <si>
    <t>M-Stamp 250</t>
  </si>
  <si>
    <t>Oct0027</t>
  </si>
  <si>
    <t>Oct0028</t>
  </si>
  <si>
    <t>M-Stamp 240</t>
  </si>
  <si>
    <t>Oct0029</t>
  </si>
  <si>
    <t xml:space="preserve"> M-Stamp 90</t>
  </si>
  <si>
    <t>Oct0030</t>
  </si>
  <si>
    <t>M-Stamp 230</t>
  </si>
  <si>
    <t>Oct0031</t>
  </si>
  <si>
    <t xml:space="preserve"> M-Stamp 80</t>
  </si>
  <si>
    <t>Oct0032</t>
  </si>
  <si>
    <t>M-Stamp 220</t>
  </si>
  <si>
    <t>Oct0033</t>
  </si>
  <si>
    <t>Oct0034</t>
  </si>
  <si>
    <t>Oct0035</t>
  </si>
  <si>
    <t>Oct0036</t>
  </si>
  <si>
    <t>M-Stamp 210</t>
  </si>
  <si>
    <t>Oct0037</t>
  </si>
  <si>
    <t>M-Stamp 30</t>
  </si>
  <si>
    <t>Oct0038</t>
  </si>
  <si>
    <t>M-Stamp 80</t>
  </si>
  <si>
    <t>Oct0039</t>
  </si>
  <si>
    <t>Oct0040</t>
  </si>
  <si>
    <t>Oct0041</t>
  </si>
  <si>
    <t>Oct0042</t>
  </si>
  <si>
    <t>Oct0043</t>
  </si>
  <si>
    <t>Oct0044</t>
  </si>
  <si>
    <t>Oct0045</t>
  </si>
  <si>
    <t>Oct0046</t>
  </si>
  <si>
    <t>Oct0047</t>
  </si>
  <si>
    <t>Oct0048</t>
  </si>
  <si>
    <t>Oct0049</t>
  </si>
  <si>
    <t>Oct0050</t>
  </si>
  <si>
    <t>Oct0051</t>
  </si>
  <si>
    <t>ลด 15.- + M-Stamp 45</t>
  </si>
  <si>
    <t>Oct0052</t>
  </si>
  <si>
    <t>Oct0053</t>
  </si>
  <si>
    <t>Oct0054</t>
  </si>
  <si>
    <t>Oct0055</t>
  </si>
  <si>
    <t>Oct0056</t>
  </si>
  <si>
    <t>Oct0057</t>
  </si>
  <si>
    <t>Oct0058</t>
  </si>
  <si>
    <t>Oct0059</t>
  </si>
  <si>
    <t>M-Stamp 40</t>
  </si>
  <si>
    <t>Oct0060</t>
  </si>
  <si>
    <t>Oct0061</t>
  </si>
  <si>
    <t>Oct0062</t>
  </si>
  <si>
    <t>Oct0063</t>
  </si>
  <si>
    <t>M-Stamp 55</t>
  </si>
  <si>
    <t>Oct0064</t>
  </si>
  <si>
    <t>Oct0065</t>
  </si>
  <si>
    <t>Oct0066</t>
  </si>
  <si>
    <t>Oct0067</t>
  </si>
  <si>
    <t>M-Stamp 160</t>
  </si>
  <si>
    <t>Oct0068</t>
  </si>
  <si>
    <t>M-Stamp 330</t>
  </si>
  <si>
    <t>Oct0069</t>
  </si>
  <si>
    <t>Oct0070</t>
  </si>
  <si>
    <t>Oct0071</t>
  </si>
  <si>
    <t>M-Stamp 99</t>
  </si>
  <si>
    <t>Oct0072</t>
  </si>
  <si>
    <t>Oct0073</t>
  </si>
  <si>
    <t>ไม่จำกัดสิทธิ์</t>
  </si>
  <si>
    <t>Oct0074</t>
  </si>
  <si>
    <t>Oct0075</t>
  </si>
  <si>
    <t>Oct0076</t>
  </si>
  <si>
    <t>Oct0077</t>
  </si>
  <si>
    <t>Oct0078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</si>
</sst>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-* #,##0_-;\-* #,##0_-;_-* &quot;-&quot;??_-;_-@_-"/>
    <numFmt numFmtId="167" formatCode="[$-409]dd\-mmm\-yy;@"/>
  </numFmts>
  <fonts count="9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FF0000"/>
      <name val="Tahoma"/>
      <family val="2"/>
      <scheme val="minor"/>
    </font>
    <font>
      <sz val="9"/>
      <color theme="1"/>
      <name val="Tahoma"/>
      <family val="2"/>
      <scheme val="minor"/>
    </font>
    <font>
      <sz val="9"/>
      <color rgb="FF000000"/>
      <name val="Tahoma"/>
      <family val="2"/>
      <scheme val="minor"/>
    </font>
    <font>
      <b/>
      <sz val="9"/>
      <color rgb="FF000000"/>
      <name val="Tahoma"/>
      <family val="2"/>
      <scheme val="minor"/>
    </font>
    <font>
      <b/>
      <sz val="9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2" fillId="2" borderId="0" xfId="0" applyFont="1" applyFill="1"/>
    <xf numFmtId="0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0" fontId="2" fillId="2" borderId="4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vertical="center"/>
    </xf>
    <xf numFmtId="165" fontId="3" fillId="0" borderId="4" xfId="0" applyNumberFormat="1" applyFont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15" fontId="3" fillId="3" borderId="4" xfId="0" applyNumberFormat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15" fontId="3" fillId="3" borderId="2" xfId="0" applyNumberFormat="1" applyFont="1" applyFill="1" applyBorder="1" applyAlignment="1">
      <alignment horizontal="center" vertical="center"/>
    </xf>
    <xf numFmtId="0" fontId="2" fillId="2" borderId="3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/>
    </xf>
    <xf numFmtId="15" fontId="3" fillId="3" borderId="3" xfId="0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horizontal="center" vertical="center"/>
    </xf>
    <xf numFmtId="0" fontId="2" fillId="0" borderId="5" xfId="1" applyNumberFormat="1" applyFont="1" applyBorder="1" applyAlignment="1">
      <alignment horizontal="center" vertical="center" wrapText="1"/>
    </xf>
    <xf numFmtId="0" fontId="2" fillId="0" borderId="5" xfId="1" applyNumberFormat="1" applyFont="1" applyBorder="1" applyAlignment="1">
      <alignment horizontal="center" vertical="center"/>
    </xf>
    <xf numFmtId="15" fontId="3" fillId="3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vertical="center"/>
    </xf>
    <xf numFmtId="0" fontId="2" fillId="0" borderId="6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5" fontId="3" fillId="0" borderId="6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vertical="center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5" fontId="3" fillId="0" borderId="7" xfId="0" applyNumberFormat="1" applyFont="1" applyBorder="1" applyAlignment="1">
      <alignment horizontal="center" vertical="center"/>
    </xf>
    <xf numFmtId="166" fontId="2" fillId="2" borderId="1" xfId="1" applyNumberFormat="1" applyFont="1" applyFill="1" applyBorder="1" applyAlignment="1">
      <alignment vertical="center"/>
    </xf>
    <xf numFmtId="166" fontId="2" fillId="2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vertical="center"/>
    </xf>
    <xf numFmtId="166" fontId="2" fillId="2" borderId="2" xfId="1" applyNumberFormat="1" applyFont="1" applyFill="1" applyBorder="1" applyAlignment="1">
      <alignment horizontal="center" vertical="center"/>
    </xf>
    <xf numFmtId="166" fontId="2" fillId="0" borderId="2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vertical="center"/>
    </xf>
    <xf numFmtId="165" fontId="3" fillId="0" borderId="6" xfId="0" applyNumberFormat="1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 wrapText="1"/>
    </xf>
    <xf numFmtId="0" fontId="2" fillId="0" borderId="6" xfId="1" applyNumberFormat="1" applyFont="1" applyBorder="1" applyAlignment="1">
      <alignment horizontal="center" vertical="center"/>
    </xf>
    <xf numFmtId="15" fontId="3" fillId="3" borderId="6" xfId="0" applyNumberFormat="1" applyFont="1" applyFill="1" applyBorder="1" applyAlignment="1">
      <alignment horizontal="center" vertical="center"/>
    </xf>
    <xf numFmtId="0" fontId="2" fillId="2" borderId="7" xfId="1" applyNumberFormat="1" applyFont="1" applyFill="1" applyBorder="1" applyAlignment="1">
      <alignment horizontal="center" vertical="center"/>
    </xf>
    <xf numFmtId="164" fontId="2" fillId="2" borderId="7" xfId="1" applyNumberFormat="1" applyFont="1" applyFill="1" applyBorder="1" applyAlignment="1">
      <alignment vertical="center"/>
    </xf>
    <xf numFmtId="165" fontId="3" fillId="0" borderId="7" xfId="0" applyNumberFormat="1" applyFont="1" applyBorder="1" applyAlignment="1">
      <alignment horizontal="center" vertical="center"/>
    </xf>
    <xf numFmtId="0" fontId="2" fillId="0" borderId="7" xfId="1" applyNumberFormat="1" applyFont="1" applyFill="1" applyBorder="1" applyAlignment="1">
      <alignment horizontal="center" vertical="center" wrapText="1"/>
    </xf>
    <xf numFmtId="0" fontId="2" fillId="0" borderId="7" xfId="1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vertical="center"/>
    </xf>
    <xf numFmtId="9" fontId="3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15" fontId="3" fillId="3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vertical="center"/>
    </xf>
    <xf numFmtId="165" fontId="2" fillId="0" borderId="4" xfId="0" applyNumberFormat="1" applyFont="1" applyBorder="1" applyAlignment="1">
      <alignment horizontal="center" vertical="center"/>
    </xf>
    <xf numFmtId="15" fontId="3" fillId="0" borderId="4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vertical="center"/>
    </xf>
    <xf numFmtId="0" fontId="5" fillId="2" borderId="6" xfId="1" applyNumberFormat="1" applyFont="1" applyFill="1" applyBorder="1" applyAlignment="1">
      <alignment horizontal="center" vertical="center"/>
    </xf>
    <xf numFmtId="164" fontId="5" fillId="2" borderId="6" xfId="1" applyNumberFormat="1" applyFont="1" applyFill="1" applyBorder="1" applyAlignment="1">
      <alignment vertical="center"/>
    </xf>
    <xf numFmtId="165" fontId="6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4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vertical="center"/>
    </xf>
    <xf numFmtId="165" fontId="6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vertical="center"/>
    </xf>
    <xf numFmtId="165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167" fontId="6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7" fontId="6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7" fontId="6" fillId="0" borderId="2" xfId="0" applyNumberFormat="1" applyFont="1" applyBorder="1" applyAlignment="1">
      <alignment horizontal="center" vertical="center"/>
    </xf>
    <xf numFmtId="0" fontId="5" fillId="0" borderId="4" xfId="1" applyNumberFormat="1" applyFont="1" applyFill="1" applyBorder="1" applyAlignment="1">
      <alignment horizontal="center" vertical="center"/>
    </xf>
    <xf numFmtId="0" fontId="5" fillId="2" borderId="5" xfId="1" applyNumberFormat="1" applyFont="1" applyFill="1" applyBorder="1" applyAlignment="1">
      <alignment horizontal="center" vertical="center"/>
    </xf>
    <xf numFmtId="164" fontId="5" fillId="2" borderId="5" xfId="1" applyNumberFormat="1" applyFont="1" applyFill="1" applyBorder="1" applyAlignment="1">
      <alignment vertical="center"/>
    </xf>
    <xf numFmtId="0" fontId="5" fillId="2" borderId="1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vertical="center"/>
    </xf>
    <xf numFmtId="0" fontId="2" fillId="0" borderId="4" xfId="1" applyNumberFormat="1" applyFont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/>
    </xf>
    <xf numFmtId="15" fontId="6" fillId="0" borderId="2" xfId="0" applyNumberFormat="1" applyFont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15" fontId="6" fillId="0" borderId="6" xfId="0" applyNumberFormat="1" applyFont="1" applyBorder="1" applyAlignment="1">
      <alignment horizontal="center" vertical="center"/>
    </xf>
    <xf numFmtId="15" fontId="6" fillId="0" borderId="4" xfId="0" applyNumberFormat="1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vertical="center"/>
    </xf>
    <xf numFmtId="165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15" fontId="6" fillId="0" borderId="5" xfId="0" applyNumberFormat="1" applyFont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167" fontId="2" fillId="0" borderId="9" xfId="0" applyNumberFormat="1" applyFont="1" applyBorder="1" applyAlignment="1">
      <alignment horizontal="center" vertical="center"/>
    </xf>
    <xf numFmtId="15" fontId="6" fillId="0" borderId="9" xfId="0" applyNumberFormat="1" applyFont="1" applyBorder="1" applyAlignment="1">
      <alignment horizontal="center" vertical="center"/>
    </xf>
    <xf numFmtId="0" fontId="5" fillId="2" borderId="3" xfId="1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/>
    </xf>
    <xf numFmtId="0" fontId="7" fillId="2" borderId="4" xfId="1" applyNumberFormat="1" applyFont="1" applyFill="1" applyBorder="1" applyAlignment="1">
      <alignment horizontal="center" vertical="center" wrapText="1"/>
    </xf>
    <xf numFmtId="164" fontId="7" fillId="2" borderId="4" xfId="1" applyNumberFormat="1" applyFont="1" applyFill="1" applyBorder="1" applyAlignment="1">
      <alignment vertical="center" wrapText="1"/>
    </xf>
    <xf numFmtId="165" fontId="7" fillId="5" borderId="4" xfId="0" applyNumberFormat="1" applyFont="1" applyFill="1" applyBorder="1" applyAlignment="1">
      <alignment horizontal="center" vertical="center" wrapText="1"/>
    </xf>
    <xf numFmtId="0" fontId="7" fillId="6" borderId="4" xfId="1" applyNumberFormat="1" applyFont="1" applyFill="1" applyBorder="1" applyAlignment="1">
      <alignment horizontal="center" vertical="center" wrapText="1"/>
    </xf>
    <xf numFmtId="0" fontId="8" fillId="6" borderId="4" xfId="1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4472-28EC-47EC-AAC0-833F87653880}">
  <dimension ref="A1:H95"/>
  <sheetViews>
    <sheetView tabSelected="1" workbookViewId="0">
      <selection activeCell="C10" sqref="C10"/>
    </sheetView>
  </sheetViews>
  <sheetFormatPr defaultRowHeight="13.9"/>
  <cols>
    <col min="3" max="3" width="10.5" bestFit="1" customWidth="1"/>
    <col min="5" max="5" width="18.375" customWidth="1"/>
    <col min="7" max="7" width="10.25" style="2" bestFit="1" customWidth="1"/>
    <col min="8" max="8" width="8.75" style="1"/>
  </cols>
  <sheetData>
    <row r="1" spans="1:8" ht="14.45" thickBot="1">
      <c r="A1" s="154" t="s">
        <v>0</v>
      </c>
      <c r="B1" s="154" t="s">
        <v>1</v>
      </c>
      <c r="C1" s="154" t="s">
        <v>2</v>
      </c>
      <c r="D1" s="153" t="s">
        <v>3</v>
      </c>
      <c r="E1" s="152" t="s">
        <v>4</v>
      </c>
      <c r="F1" s="151" t="s">
        <v>5</v>
      </c>
      <c r="G1" s="150" t="s">
        <v>6</v>
      </c>
      <c r="H1" s="149" t="s">
        <v>7</v>
      </c>
    </row>
    <row r="2" spans="1:8" ht="14.45" thickBot="1">
      <c r="A2" s="148">
        <v>45559</v>
      </c>
      <c r="B2" s="148">
        <v>45588</v>
      </c>
      <c r="C2" s="9" t="s">
        <v>8</v>
      </c>
      <c r="D2" s="147">
        <v>999</v>
      </c>
      <c r="E2" s="147" t="s">
        <v>9</v>
      </c>
      <c r="F2" s="146">
        <f>100/D2</f>
        <v>0.10010010010010011</v>
      </c>
      <c r="G2" s="145">
        <v>4000</v>
      </c>
      <c r="H2" s="144">
        <v>1</v>
      </c>
    </row>
    <row r="3" spans="1:8" ht="14.45" thickBot="1">
      <c r="A3" s="143">
        <v>45566</v>
      </c>
      <c r="B3" s="142">
        <v>45580</v>
      </c>
      <c r="C3" s="9" t="s">
        <v>10</v>
      </c>
      <c r="D3" s="141">
        <v>300</v>
      </c>
      <c r="E3" s="140">
        <v>35</v>
      </c>
      <c r="F3" s="139">
        <f>E3/D3</f>
        <v>0.11666666666666667</v>
      </c>
      <c r="G3" s="138">
        <v>100</v>
      </c>
      <c r="H3" s="137">
        <v>1</v>
      </c>
    </row>
    <row r="4" spans="1:8" ht="14.45" thickBot="1">
      <c r="A4" s="136">
        <v>45566</v>
      </c>
      <c r="B4" s="136">
        <v>45596</v>
      </c>
      <c r="C4" s="9" t="s">
        <v>11</v>
      </c>
      <c r="D4" s="135">
        <v>1000</v>
      </c>
      <c r="E4" s="134" t="s">
        <v>12</v>
      </c>
      <c r="F4" s="133">
        <f>120/D4</f>
        <v>0.12</v>
      </c>
      <c r="G4" s="132">
        <v>4000</v>
      </c>
      <c r="H4" s="131">
        <v>1</v>
      </c>
    </row>
    <row r="5" spans="1:8" ht="14.45" thickBot="1">
      <c r="A5" s="127">
        <v>45565</v>
      </c>
      <c r="B5" s="127">
        <v>45565</v>
      </c>
      <c r="C5" s="9" t="s">
        <v>13</v>
      </c>
      <c r="D5" s="126">
        <v>1999</v>
      </c>
      <c r="E5" s="126">
        <v>180</v>
      </c>
      <c r="F5" s="19">
        <f>E5/D5</f>
        <v>9.0045022511255624E-2</v>
      </c>
      <c r="G5" s="108">
        <v>500</v>
      </c>
      <c r="H5" s="17">
        <v>1</v>
      </c>
    </row>
    <row r="6" spans="1:8" ht="14.45" thickBot="1">
      <c r="A6" s="130">
        <v>45579</v>
      </c>
      <c r="B6" s="130">
        <v>45579</v>
      </c>
      <c r="C6" s="9" t="s">
        <v>14</v>
      </c>
      <c r="D6" s="120">
        <v>711</v>
      </c>
      <c r="E6" s="120">
        <v>70</v>
      </c>
      <c r="F6" s="14">
        <f>E6/D6</f>
        <v>9.8452883263009841E-2</v>
      </c>
      <c r="G6" s="104">
        <v>1000</v>
      </c>
      <c r="H6" s="12">
        <v>1</v>
      </c>
    </row>
    <row r="7" spans="1:8" ht="14.45" thickBot="1">
      <c r="A7" s="129">
        <v>45588</v>
      </c>
      <c r="B7" s="129">
        <v>45588</v>
      </c>
      <c r="C7" s="9" t="s">
        <v>15</v>
      </c>
      <c r="D7" s="128">
        <v>711</v>
      </c>
      <c r="E7" s="128">
        <v>70</v>
      </c>
      <c r="F7" s="66">
        <f>E7/D7</f>
        <v>9.8452883263009841E-2</v>
      </c>
      <c r="G7" s="100">
        <v>1000</v>
      </c>
      <c r="H7" s="64">
        <v>1</v>
      </c>
    </row>
    <row r="8" spans="1:8" ht="14.45" thickBot="1">
      <c r="A8" s="127">
        <v>45559</v>
      </c>
      <c r="B8" s="127">
        <v>45588</v>
      </c>
      <c r="C8" s="9" t="s">
        <v>16</v>
      </c>
      <c r="D8" s="126">
        <v>349</v>
      </c>
      <c r="E8" s="110">
        <v>10</v>
      </c>
      <c r="F8" s="19">
        <f>E8/D8</f>
        <v>2.865329512893983E-2</v>
      </c>
      <c r="G8" s="108">
        <v>18500</v>
      </c>
      <c r="H8" s="17">
        <v>5</v>
      </c>
    </row>
    <row r="9" spans="1:8" ht="14.45" thickBot="1">
      <c r="A9" s="16">
        <v>45559</v>
      </c>
      <c r="B9" s="16">
        <v>45588</v>
      </c>
      <c r="C9" s="9" t="s">
        <v>17</v>
      </c>
      <c r="D9" s="15">
        <v>699</v>
      </c>
      <c r="E9" s="106">
        <v>20</v>
      </c>
      <c r="F9" s="14">
        <f>E9/D9</f>
        <v>2.8612303290414878E-2</v>
      </c>
      <c r="G9" s="104">
        <v>28200</v>
      </c>
      <c r="H9" s="103">
        <v>5</v>
      </c>
    </row>
    <row r="10" spans="1:8" ht="14.45" thickBot="1">
      <c r="A10" s="11">
        <v>45559</v>
      </c>
      <c r="B10" s="11">
        <v>45588</v>
      </c>
      <c r="C10" s="9" t="s">
        <v>18</v>
      </c>
      <c r="D10" s="8">
        <v>699</v>
      </c>
      <c r="E10" s="96" t="s">
        <v>19</v>
      </c>
      <c r="F10" s="6">
        <f>20/D10</f>
        <v>2.8612303290414878E-2</v>
      </c>
      <c r="G10" s="124">
        <v>20000</v>
      </c>
      <c r="H10" s="123">
        <v>5</v>
      </c>
    </row>
    <row r="11" spans="1:8" ht="14.45" thickBot="1">
      <c r="A11" s="34">
        <v>45569</v>
      </c>
      <c r="B11" s="34">
        <v>45569</v>
      </c>
      <c r="C11" s="9" t="s">
        <v>20</v>
      </c>
      <c r="D11" s="33">
        <v>1000</v>
      </c>
      <c r="E11" s="32" t="s">
        <v>21</v>
      </c>
      <c r="F11" s="95">
        <f>90/D11</f>
        <v>0.09</v>
      </c>
      <c r="G11" s="122">
        <v>1000</v>
      </c>
      <c r="H11" s="121">
        <v>1</v>
      </c>
    </row>
    <row r="12" spans="1:8" ht="14.45" thickBot="1">
      <c r="A12" s="22">
        <v>45567</v>
      </c>
      <c r="B12" s="22">
        <v>45567</v>
      </c>
      <c r="C12" s="9" t="s">
        <v>22</v>
      </c>
      <c r="D12" s="20">
        <v>500</v>
      </c>
      <c r="E12" s="7" t="s">
        <v>23</v>
      </c>
      <c r="F12" s="19">
        <v>0.12</v>
      </c>
      <c r="G12" s="108">
        <v>1000</v>
      </c>
      <c r="H12" s="107">
        <v>1</v>
      </c>
    </row>
    <row r="13" spans="1:8" ht="14.45" thickBot="1">
      <c r="A13" s="16">
        <v>45574</v>
      </c>
      <c r="B13" s="16">
        <v>45574</v>
      </c>
      <c r="C13" s="9" t="s">
        <v>24</v>
      </c>
      <c r="D13" s="15">
        <v>500</v>
      </c>
      <c r="E13" s="125" t="s">
        <v>23</v>
      </c>
      <c r="F13" s="14">
        <f>60/D13</f>
        <v>0.12</v>
      </c>
      <c r="G13" s="104">
        <v>1000</v>
      </c>
      <c r="H13" s="103">
        <v>1</v>
      </c>
    </row>
    <row r="14" spans="1:8" ht="14.45" thickBot="1">
      <c r="A14" s="16">
        <v>45581</v>
      </c>
      <c r="B14" s="16">
        <v>45581</v>
      </c>
      <c r="C14" s="9" t="s">
        <v>25</v>
      </c>
      <c r="D14" s="15">
        <v>500</v>
      </c>
      <c r="E14" s="125" t="s">
        <v>23</v>
      </c>
      <c r="F14" s="14">
        <v>0.12</v>
      </c>
      <c r="G14" s="104">
        <v>1000</v>
      </c>
      <c r="H14" s="103">
        <v>1</v>
      </c>
    </row>
    <row r="15" spans="1:8" ht="14.45" thickBot="1">
      <c r="A15" s="69">
        <v>45588</v>
      </c>
      <c r="B15" s="69">
        <v>45588</v>
      </c>
      <c r="C15" s="9" t="s">
        <v>26</v>
      </c>
      <c r="D15" s="68">
        <v>500</v>
      </c>
      <c r="E15" s="67" t="s">
        <v>23</v>
      </c>
      <c r="F15" s="66">
        <v>0.12</v>
      </c>
      <c r="G15" s="100">
        <v>1000</v>
      </c>
      <c r="H15" s="99">
        <v>1</v>
      </c>
    </row>
    <row r="16" spans="1:8" ht="14.45" thickBot="1">
      <c r="A16" s="22">
        <v>45563</v>
      </c>
      <c r="B16" s="22">
        <v>45567</v>
      </c>
      <c r="C16" s="9" t="s">
        <v>27</v>
      </c>
      <c r="D16" s="20">
        <v>2499</v>
      </c>
      <c r="E16" s="7" t="s">
        <v>28</v>
      </c>
      <c r="F16" s="19">
        <f>200/D16</f>
        <v>8.0032012805122052E-2</v>
      </c>
      <c r="G16" s="108">
        <v>3000</v>
      </c>
      <c r="H16" s="107">
        <v>2</v>
      </c>
    </row>
    <row r="17" spans="1:8" ht="14.45" thickBot="1">
      <c r="A17" s="11">
        <v>45563</v>
      </c>
      <c r="B17" s="11">
        <v>45567</v>
      </c>
      <c r="C17" s="9" t="s">
        <v>29</v>
      </c>
      <c r="D17" s="8">
        <v>900</v>
      </c>
      <c r="E17" s="96">
        <v>90</v>
      </c>
      <c r="F17" s="6">
        <f>E17/D17</f>
        <v>0.1</v>
      </c>
      <c r="G17" s="124">
        <v>600</v>
      </c>
      <c r="H17" s="123">
        <v>1</v>
      </c>
    </row>
    <row r="18" spans="1:8" ht="14.45" thickBot="1">
      <c r="A18" s="34">
        <v>45568</v>
      </c>
      <c r="B18" s="34">
        <v>45574</v>
      </c>
      <c r="C18" s="9" t="s">
        <v>30</v>
      </c>
      <c r="D18" s="33">
        <v>1499</v>
      </c>
      <c r="E18" s="32" t="s">
        <v>12</v>
      </c>
      <c r="F18" s="95">
        <f>120/D18</f>
        <v>8.0053368912608405E-2</v>
      </c>
      <c r="G18" s="122">
        <v>3000</v>
      </c>
      <c r="H18" s="121">
        <v>2</v>
      </c>
    </row>
    <row r="19" spans="1:8" ht="14.45" thickBot="1">
      <c r="A19" s="22">
        <v>45572</v>
      </c>
      <c r="B19" s="22">
        <v>45572</v>
      </c>
      <c r="C19" s="9" t="s">
        <v>31</v>
      </c>
      <c r="D19" s="20">
        <v>1000</v>
      </c>
      <c r="E19" s="7" t="s">
        <v>32</v>
      </c>
      <c r="F19" s="19">
        <f>111/D19</f>
        <v>0.111</v>
      </c>
      <c r="G19" s="108">
        <v>1000</v>
      </c>
      <c r="H19" s="107">
        <v>1</v>
      </c>
    </row>
    <row r="20" spans="1:8" ht="14.45" thickBot="1">
      <c r="A20" s="69">
        <v>45572</v>
      </c>
      <c r="B20" s="69">
        <v>45572</v>
      </c>
      <c r="C20" s="9" t="s">
        <v>33</v>
      </c>
      <c r="D20" s="68">
        <v>1200</v>
      </c>
      <c r="E20" s="67">
        <v>100</v>
      </c>
      <c r="F20" s="66">
        <f>E20/D20</f>
        <v>8.3333333333333329E-2</v>
      </c>
      <c r="G20" s="100">
        <v>500</v>
      </c>
      <c r="H20" s="99">
        <v>1</v>
      </c>
    </row>
    <row r="21" spans="1:8" ht="14.45" thickBot="1">
      <c r="A21" s="22">
        <v>45575</v>
      </c>
      <c r="B21" s="22">
        <v>45576</v>
      </c>
      <c r="C21" s="9" t="s">
        <v>34</v>
      </c>
      <c r="D21" s="20">
        <v>1500</v>
      </c>
      <c r="E21" s="110" t="s">
        <v>9</v>
      </c>
      <c r="F21" s="109">
        <f>100/D21</f>
        <v>6.6666666666666666E-2</v>
      </c>
      <c r="G21" s="108">
        <v>2500</v>
      </c>
      <c r="H21" s="107">
        <v>2</v>
      </c>
    </row>
    <row r="22" spans="1:8" ht="14.45" thickBot="1">
      <c r="A22" s="16">
        <v>45575</v>
      </c>
      <c r="B22" s="16">
        <v>45575</v>
      </c>
      <c r="C22" s="9" t="s">
        <v>35</v>
      </c>
      <c r="D22" s="15">
        <v>400</v>
      </c>
      <c r="E22" s="106">
        <v>50</v>
      </c>
      <c r="F22" s="105">
        <f>E22/D22</f>
        <v>0.125</v>
      </c>
      <c r="G22" s="104">
        <v>500</v>
      </c>
      <c r="H22" s="103">
        <v>1</v>
      </c>
    </row>
    <row r="23" spans="1:8" ht="14.45" thickBot="1">
      <c r="A23" s="16">
        <v>45575</v>
      </c>
      <c r="B23" s="16">
        <v>45575</v>
      </c>
      <c r="C23" s="9" t="s">
        <v>36</v>
      </c>
      <c r="D23" s="15">
        <v>300</v>
      </c>
      <c r="E23" s="106" t="s">
        <v>37</v>
      </c>
      <c r="F23" s="105">
        <f>50/D23</f>
        <v>0.16666666666666666</v>
      </c>
      <c r="G23" s="104">
        <v>2000</v>
      </c>
      <c r="H23" s="103">
        <v>1</v>
      </c>
    </row>
    <row r="24" spans="1:8" ht="14.45" thickBot="1">
      <c r="A24" s="16">
        <v>45574</v>
      </c>
      <c r="B24" s="16">
        <v>45576</v>
      </c>
      <c r="C24" s="9" t="s">
        <v>38</v>
      </c>
      <c r="D24" s="120">
        <v>999</v>
      </c>
      <c r="E24" s="106">
        <v>100</v>
      </c>
      <c r="F24" s="105">
        <f>E24/D24</f>
        <v>0.10010010010010011</v>
      </c>
      <c r="G24" s="104">
        <v>2010</v>
      </c>
      <c r="H24" s="103">
        <v>1</v>
      </c>
    </row>
    <row r="25" spans="1:8" ht="14.45" thickBot="1">
      <c r="A25" s="16">
        <v>45574</v>
      </c>
      <c r="B25" s="16">
        <v>45576</v>
      </c>
      <c r="C25" s="9" t="s">
        <v>39</v>
      </c>
      <c r="D25" s="120">
        <v>999</v>
      </c>
      <c r="E25" s="106">
        <v>100</v>
      </c>
      <c r="F25" s="105">
        <f>E25/D25</f>
        <v>0.10010010010010011</v>
      </c>
      <c r="G25" s="104">
        <v>1010</v>
      </c>
      <c r="H25" s="103">
        <v>1</v>
      </c>
    </row>
    <row r="26" spans="1:8" ht="14.45" thickBot="1">
      <c r="A26" s="16">
        <v>45574</v>
      </c>
      <c r="B26" s="16">
        <v>45574</v>
      </c>
      <c r="C26" s="9" t="s">
        <v>40</v>
      </c>
      <c r="D26" s="15">
        <v>1010</v>
      </c>
      <c r="E26" s="106">
        <v>110</v>
      </c>
      <c r="F26" s="105">
        <f>E26/D26</f>
        <v>0.10891089108910891</v>
      </c>
      <c r="G26" s="104">
        <v>250</v>
      </c>
      <c r="H26" s="103">
        <v>1</v>
      </c>
    </row>
    <row r="27" spans="1:8" ht="14.45" thickBot="1">
      <c r="A27" s="16">
        <v>45574</v>
      </c>
      <c r="B27" s="16">
        <v>45574</v>
      </c>
      <c r="C27" s="9" t="s">
        <v>41</v>
      </c>
      <c r="D27" s="15">
        <v>2500</v>
      </c>
      <c r="E27" s="106" t="s">
        <v>42</v>
      </c>
      <c r="F27" s="105">
        <f>250/D27</f>
        <v>0.1</v>
      </c>
      <c r="G27" s="104">
        <v>800</v>
      </c>
      <c r="H27" s="103">
        <v>1</v>
      </c>
    </row>
    <row r="28" spans="1:8" ht="14.45" thickBot="1">
      <c r="A28" s="16">
        <v>45575</v>
      </c>
      <c r="B28" s="16">
        <v>45575</v>
      </c>
      <c r="C28" s="9" t="s">
        <v>43</v>
      </c>
      <c r="D28" s="15">
        <v>1010</v>
      </c>
      <c r="E28" s="106">
        <v>100</v>
      </c>
      <c r="F28" s="105">
        <f>E28/D28</f>
        <v>9.9009900990099015E-2</v>
      </c>
      <c r="G28" s="104">
        <v>300</v>
      </c>
      <c r="H28" s="103">
        <v>1</v>
      </c>
    </row>
    <row r="29" spans="1:8" ht="14.45" thickBot="1">
      <c r="A29" s="16">
        <v>45575</v>
      </c>
      <c r="B29" s="16">
        <v>45575</v>
      </c>
      <c r="C29" s="9" t="s">
        <v>44</v>
      </c>
      <c r="D29" s="15">
        <v>2500</v>
      </c>
      <c r="E29" s="106" t="s">
        <v>45</v>
      </c>
      <c r="F29" s="105">
        <f>240/D29</f>
        <v>9.6000000000000002E-2</v>
      </c>
      <c r="G29" s="104">
        <v>800</v>
      </c>
      <c r="H29" s="103">
        <v>1</v>
      </c>
    </row>
    <row r="30" spans="1:8" ht="14.45" thickBot="1">
      <c r="A30" s="16">
        <v>45575</v>
      </c>
      <c r="B30" s="16">
        <v>45575</v>
      </c>
      <c r="C30" s="9" t="s">
        <v>46</v>
      </c>
      <c r="D30" s="15">
        <v>1010</v>
      </c>
      <c r="E30" s="106" t="s">
        <v>47</v>
      </c>
      <c r="F30" s="105">
        <f>90/D30</f>
        <v>8.9108910891089105E-2</v>
      </c>
      <c r="G30" s="104">
        <v>550</v>
      </c>
      <c r="H30" s="103">
        <v>1</v>
      </c>
    </row>
    <row r="31" spans="1:8" ht="14.45" thickBot="1">
      <c r="A31" s="16">
        <v>45575</v>
      </c>
      <c r="B31" s="16">
        <v>45575</v>
      </c>
      <c r="C31" s="9" t="s">
        <v>48</v>
      </c>
      <c r="D31" s="15">
        <v>2500</v>
      </c>
      <c r="E31" s="106" t="s">
        <v>49</v>
      </c>
      <c r="F31" s="105">
        <f>230/D31</f>
        <v>9.1999999999999998E-2</v>
      </c>
      <c r="G31" s="104">
        <v>550</v>
      </c>
      <c r="H31" s="103">
        <v>1</v>
      </c>
    </row>
    <row r="32" spans="1:8" ht="14.45" thickBot="1">
      <c r="A32" s="16">
        <v>45575</v>
      </c>
      <c r="B32" s="16">
        <v>45575</v>
      </c>
      <c r="C32" s="9" t="s">
        <v>50</v>
      </c>
      <c r="D32" s="15">
        <v>1010</v>
      </c>
      <c r="E32" s="106" t="s">
        <v>51</v>
      </c>
      <c r="F32" s="105">
        <f>80/D32</f>
        <v>7.9207920792079209E-2</v>
      </c>
      <c r="G32" s="104">
        <v>550</v>
      </c>
      <c r="H32" s="103">
        <v>1</v>
      </c>
    </row>
    <row r="33" spans="1:8" ht="14.45" thickBot="1">
      <c r="A33" s="16">
        <v>45575</v>
      </c>
      <c r="B33" s="16">
        <v>45575</v>
      </c>
      <c r="C33" s="9" t="s">
        <v>52</v>
      </c>
      <c r="D33" s="15">
        <v>2500</v>
      </c>
      <c r="E33" s="106" t="s">
        <v>53</v>
      </c>
      <c r="F33" s="105">
        <f>220/D33</f>
        <v>8.7999999999999995E-2</v>
      </c>
      <c r="G33" s="104">
        <v>550</v>
      </c>
      <c r="H33" s="103">
        <v>1</v>
      </c>
    </row>
    <row r="34" spans="1:8" ht="14.45" thickBot="1">
      <c r="A34" s="16">
        <v>45575</v>
      </c>
      <c r="B34" s="16">
        <v>45575</v>
      </c>
      <c r="C34" s="9" t="s">
        <v>54</v>
      </c>
      <c r="D34" s="15">
        <v>1010</v>
      </c>
      <c r="E34" s="106">
        <v>100</v>
      </c>
      <c r="F34" s="105">
        <f>E34/D34</f>
        <v>9.9009900990099015E-2</v>
      </c>
      <c r="G34" s="104">
        <v>150</v>
      </c>
      <c r="H34" s="103">
        <v>1</v>
      </c>
    </row>
    <row r="35" spans="1:8" ht="14.45" thickBot="1">
      <c r="A35" s="16">
        <v>45575</v>
      </c>
      <c r="B35" s="16">
        <v>45575</v>
      </c>
      <c r="C35" s="9" t="s">
        <v>55</v>
      </c>
      <c r="D35" s="15">
        <v>2500</v>
      </c>
      <c r="E35" s="106" t="s">
        <v>45</v>
      </c>
      <c r="F35" s="105">
        <f>240/D35</f>
        <v>9.6000000000000002E-2</v>
      </c>
      <c r="G35" s="104">
        <v>400</v>
      </c>
      <c r="H35" s="103">
        <v>1</v>
      </c>
    </row>
    <row r="36" spans="1:8" ht="14.45" thickBot="1">
      <c r="A36" s="16">
        <v>45575</v>
      </c>
      <c r="B36" s="16">
        <v>45575</v>
      </c>
      <c r="C36" s="9" t="s">
        <v>56</v>
      </c>
      <c r="D36" s="15">
        <v>1010</v>
      </c>
      <c r="E36" s="106">
        <v>80</v>
      </c>
      <c r="F36" s="105">
        <f>E36/D36</f>
        <v>7.9207920792079209E-2</v>
      </c>
      <c r="G36" s="104">
        <v>300</v>
      </c>
      <c r="H36" s="103">
        <v>1</v>
      </c>
    </row>
    <row r="37" spans="1:8" ht="14.45" thickBot="1">
      <c r="A37" s="69">
        <v>45575</v>
      </c>
      <c r="B37" s="69">
        <v>45575</v>
      </c>
      <c r="C37" s="9" t="s">
        <v>57</v>
      </c>
      <c r="D37" s="68">
        <v>2500</v>
      </c>
      <c r="E37" s="102" t="s">
        <v>58</v>
      </c>
      <c r="F37" s="101">
        <f>210/D37</f>
        <v>8.4000000000000005E-2</v>
      </c>
      <c r="G37" s="100">
        <v>800</v>
      </c>
      <c r="H37" s="99">
        <v>1</v>
      </c>
    </row>
    <row r="38" spans="1:8" ht="14.45" thickBot="1">
      <c r="A38" s="119">
        <v>45577</v>
      </c>
      <c r="B38" s="119">
        <v>45580</v>
      </c>
      <c r="C38" s="9" t="s">
        <v>59</v>
      </c>
      <c r="D38" s="118">
        <v>599</v>
      </c>
      <c r="E38" s="110" t="s">
        <v>60</v>
      </c>
      <c r="F38" s="19">
        <f>30/D38</f>
        <v>5.0083472454090151E-2</v>
      </c>
      <c r="G38" s="98">
        <v>1300</v>
      </c>
      <c r="H38" s="97">
        <v>3</v>
      </c>
    </row>
    <row r="39" spans="1:8" ht="14.45" thickBot="1">
      <c r="A39" s="117">
        <v>45577</v>
      </c>
      <c r="B39" s="117">
        <v>45580</v>
      </c>
      <c r="C39" s="9" t="s">
        <v>61</v>
      </c>
      <c r="D39" s="116">
        <v>999</v>
      </c>
      <c r="E39" s="84" t="s">
        <v>62</v>
      </c>
      <c r="F39" s="6">
        <f>80/D39</f>
        <v>8.0080080080080079E-2</v>
      </c>
      <c r="G39" s="82">
        <v>2000</v>
      </c>
      <c r="H39" s="81">
        <v>2</v>
      </c>
    </row>
    <row r="40" spans="1:8" ht="14.45" thickBot="1">
      <c r="A40" s="115">
        <v>45581</v>
      </c>
      <c r="B40" s="115">
        <v>45588</v>
      </c>
      <c r="C40" s="9" t="s">
        <v>63</v>
      </c>
      <c r="D40" s="114">
        <v>999</v>
      </c>
      <c r="E40" s="113" t="s">
        <v>62</v>
      </c>
      <c r="F40" s="95">
        <v>8.0080080080080093E-2</v>
      </c>
      <c r="G40" s="112">
        <v>7700</v>
      </c>
      <c r="H40" s="111">
        <v>2</v>
      </c>
    </row>
    <row r="41" spans="1:8" ht="14.45" thickBot="1">
      <c r="A41" s="22">
        <v>45587</v>
      </c>
      <c r="B41" s="22">
        <v>45587</v>
      </c>
      <c r="C41" s="9" t="s">
        <v>64</v>
      </c>
      <c r="D41" s="20">
        <v>1500</v>
      </c>
      <c r="E41" s="110" t="s">
        <v>9</v>
      </c>
      <c r="F41" s="109">
        <v>6.6666666666666666E-2</v>
      </c>
      <c r="G41" s="108">
        <v>1000</v>
      </c>
      <c r="H41" s="107">
        <v>2</v>
      </c>
    </row>
    <row r="42" spans="1:8" ht="14.45" thickBot="1">
      <c r="A42" s="16">
        <v>45587</v>
      </c>
      <c r="B42" s="16">
        <v>45587</v>
      </c>
      <c r="C42" s="9" t="s">
        <v>65</v>
      </c>
      <c r="D42" s="15">
        <v>400</v>
      </c>
      <c r="E42" s="106">
        <v>50</v>
      </c>
      <c r="F42" s="105">
        <f>E42/D42</f>
        <v>0.125</v>
      </c>
      <c r="G42" s="104">
        <v>300</v>
      </c>
      <c r="H42" s="103">
        <v>1</v>
      </c>
    </row>
    <row r="43" spans="1:8" ht="14.45" thickBot="1">
      <c r="A43" s="16">
        <v>45587</v>
      </c>
      <c r="B43" s="16">
        <v>45587</v>
      </c>
      <c r="C43" s="9" t="s">
        <v>66</v>
      </c>
      <c r="D43" s="15">
        <v>1010</v>
      </c>
      <c r="E43" s="106" t="s">
        <v>9</v>
      </c>
      <c r="F43" s="105">
        <f>100/D43</f>
        <v>9.9009900990099015E-2</v>
      </c>
      <c r="G43" s="104">
        <v>275</v>
      </c>
      <c r="H43" s="103">
        <v>1</v>
      </c>
    </row>
    <row r="44" spans="1:8" ht="14.45" thickBot="1">
      <c r="A44" s="16">
        <v>45587</v>
      </c>
      <c r="B44" s="16">
        <v>45587</v>
      </c>
      <c r="C44" s="9" t="s">
        <v>67</v>
      </c>
      <c r="D44" s="15">
        <v>2500</v>
      </c>
      <c r="E44" s="106" t="s">
        <v>45</v>
      </c>
      <c r="F44" s="105">
        <f>240/D44</f>
        <v>9.6000000000000002E-2</v>
      </c>
      <c r="G44" s="104">
        <v>275</v>
      </c>
      <c r="H44" s="103">
        <v>1</v>
      </c>
    </row>
    <row r="45" spans="1:8" ht="14.45" thickBot="1">
      <c r="A45" s="16">
        <v>45587</v>
      </c>
      <c r="B45" s="16">
        <v>45587</v>
      </c>
      <c r="C45" s="9" t="s">
        <v>68</v>
      </c>
      <c r="D45" s="15">
        <v>1010</v>
      </c>
      <c r="E45" s="106" t="s">
        <v>47</v>
      </c>
      <c r="F45" s="105">
        <f>90/D45</f>
        <v>8.9108910891089105E-2</v>
      </c>
      <c r="G45" s="104">
        <v>275</v>
      </c>
      <c r="H45" s="103">
        <v>1</v>
      </c>
    </row>
    <row r="46" spans="1:8" ht="14.45" thickBot="1">
      <c r="A46" s="16">
        <v>45587</v>
      </c>
      <c r="B46" s="16">
        <v>45587</v>
      </c>
      <c r="C46" s="9" t="s">
        <v>69</v>
      </c>
      <c r="D46" s="15">
        <v>2500</v>
      </c>
      <c r="E46" s="106" t="s">
        <v>49</v>
      </c>
      <c r="F46" s="105">
        <f>230/D46</f>
        <v>9.1999999999999998E-2</v>
      </c>
      <c r="G46" s="104">
        <v>275</v>
      </c>
      <c r="H46" s="103">
        <v>1</v>
      </c>
    </row>
    <row r="47" spans="1:8" ht="14.45" thickBot="1">
      <c r="A47" s="16">
        <v>45587</v>
      </c>
      <c r="B47" s="16">
        <v>45587</v>
      </c>
      <c r="C47" s="9" t="s">
        <v>70</v>
      </c>
      <c r="D47" s="15">
        <v>1010</v>
      </c>
      <c r="E47" s="106" t="s">
        <v>51</v>
      </c>
      <c r="F47" s="105">
        <f>80/D47</f>
        <v>7.9207920792079209E-2</v>
      </c>
      <c r="G47" s="104">
        <v>275</v>
      </c>
      <c r="H47" s="103">
        <v>1</v>
      </c>
    </row>
    <row r="48" spans="1:8" ht="14.45" thickBot="1">
      <c r="A48" s="16">
        <v>45587</v>
      </c>
      <c r="B48" s="16">
        <v>45587</v>
      </c>
      <c r="C48" s="9" t="s">
        <v>71</v>
      </c>
      <c r="D48" s="15">
        <v>2500</v>
      </c>
      <c r="E48" s="106" t="s">
        <v>53</v>
      </c>
      <c r="F48" s="105">
        <f>220/D48</f>
        <v>8.7999999999999995E-2</v>
      </c>
      <c r="G48" s="104">
        <v>275</v>
      </c>
      <c r="H48" s="103">
        <v>1</v>
      </c>
    </row>
    <row r="49" spans="1:8" ht="14.45" thickBot="1">
      <c r="A49" s="16">
        <v>45587</v>
      </c>
      <c r="B49" s="16">
        <v>45587</v>
      </c>
      <c r="C49" s="9" t="s">
        <v>72</v>
      </c>
      <c r="D49" s="15">
        <v>1010</v>
      </c>
      <c r="E49" s="106" t="s">
        <v>62</v>
      </c>
      <c r="F49" s="105">
        <f>80/D49</f>
        <v>7.9207920792079209E-2</v>
      </c>
      <c r="G49" s="104">
        <v>275</v>
      </c>
      <c r="H49" s="103">
        <v>1</v>
      </c>
    </row>
    <row r="50" spans="1:8" ht="14.45" thickBot="1">
      <c r="A50" s="69">
        <v>45587</v>
      </c>
      <c r="B50" s="69">
        <v>45587</v>
      </c>
      <c r="C50" s="9" t="s">
        <v>73</v>
      </c>
      <c r="D50" s="68">
        <v>2500</v>
      </c>
      <c r="E50" s="102" t="s">
        <v>58</v>
      </c>
      <c r="F50" s="101">
        <f>210/D50</f>
        <v>8.4000000000000005E-2</v>
      </c>
      <c r="G50" s="100">
        <v>275</v>
      </c>
      <c r="H50" s="99">
        <v>1</v>
      </c>
    </row>
    <row r="51" spans="1:8" ht="14.45" thickBot="1">
      <c r="A51" s="21">
        <v>45563</v>
      </c>
      <c r="B51" s="21">
        <v>45567</v>
      </c>
      <c r="C51" s="9" t="s">
        <v>74</v>
      </c>
      <c r="D51" s="20">
        <v>300</v>
      </c>
      <c r="E51" s="7" t="s">
        <v>37</v>
      </c>
      <c r="F51" s="93">
        <f>50/D51</f>
        <v>0.16666666666666666</v>
      </c>
      <c r="G51" s="98">
        <v>2000</v>
      </c>
      <c r="H51" s="97">
        <v>2</v>
      </c>
    </row>
    <row r="52" spans="1:8" ht="14.45" thickBot="1">
      <c r="A52" s="11">
        <v>45566</v>
      </c>
      <c r="B52" s="11">
        <v>45595</v>
      </c>
      <c r="C52" s="9" t="s">
        <v>75</v>
      </c>
      <c r="D52" s="8">
        <v>300</v>
      </c>
      <c r="E52" s="96" t="s">
        <v>76</v>
      </c>
      <c r="F52" s="6">
        <f>60/D52</f>
        <v>0.2</v>
      </c>
      <c r="G52" s="82">
        <v>500</v>
      </c>
      <c r="H52" s="81">
        <v>1</v>
      </c>
    </row>
    <row r="53" spans="1:8" ht="14.45" thickBot="1">
      <c r="A53" s="34">
        <v>45560</v>
      </c>
      <c r="B53" s="34">
        <v>45564</v>
      </c>
      <c r="C53" s="9" t="s">
        <v>77</v>
      </c>
      <c r="D53" s="33">
        <v>300</v>
      </c>
      <c r="E53" s="32">
        <v>50</v>
      </c>
      <c r="F53" s="95"/>
      <c r="G53" s="30">
        <v>10000</v>
      </c>
      <c r="H53" s="29">
        <v>1</v>
      </c>
    </row>
    <row r="54" spans="1:8" ht="14.45" thickBot="1">
      <c r="A54" s="28">
        <v>45560</v>
      </c>
      <c r="B54" s="28">
        <v>45566</v>
      </c>
      <c r="C54" s="9" t="s">
        <v>78</v>
      </c>
      <c r="D54" s="27">
        <v>300</v>
      </c>
      <c r="E54" s="26">
        <v>50</v>
      </c>
      <c r="F54" s="94"/>
      <c r="G54" s="24">
        <v>50</v>
      </c>
      <c r="H54" s="23">
        <v>1</v>
      </c>
    </row>
    <row r="55" spans="1:8" ht="14.45" thickBot="1">
      <c r="A55" s="21">
        <v>45559</v>
      </c>
      <c r="B55" s="21">
        <v>45588</v>
      </c>
      <c r="C55" s="9" t="s">
        <v>79</v>
      </c>
      <c r="D55" s="20">
        <v>450</v>
      </c>
      <c r="E55" s="20">
        <v>40</v>
      </c>
      <c r="F55" s="93">
        <f>E55/D55</f>
        <v>8.8888888888888892E-2</v>
      </c>
      <c r="G55" s="41">
        <v>2000</v>
      </c>
      <c r="H55" s="40">
        <v>2</v>
      </c>
    </row>
    <row r="56" spans="1:8" ht="14.45" thickBot="1">
      <c r="A56" s="92">
        <v>45559</v>
      </c>
      <c r="B56" s="92">
        <v>45588</v>
      </c>
      <c r="C56" s="9" t="s">
        <v>80</v>
      </c>
      <c r="D56" s="15">
        <v>250</v>
      </c>
      <c r="E56" s="15">
        <v>20</v>
      </c>
      <c r="F56" s="91">
        <f>E56/D56</f>
        <v>0.08</v>
      </c>
      <c r="G56" s="90">
        <v>450</v>
      </c>
      <c r="H56" s="89">
        <v>2</v>
      </c>
    </row>
    <row r="57" spans="1:8" ht="14.45" thickBot="1">
      <c r="A57" s="92">
        <v>45559</v>
      </c>
      <c r="B57" s="92">
        <v>45588</v>
      </c>
      <c r="C57" s="9" t="s">
        <v>81</v>
      </c>
      <c r="D57" s="15">
        <v>350</v>
      </c>
      <c r="E57" s="15">
        <v>30</v>
      </c>
      <c r="F57" s="91">
        <f>E57/D57</f>
        <v>8.5714285714285715E-2</v>
      </c>
      <c r="G57" s="90">
        <v>2000</v>
      </c>
      <c r="H57" s="89">
        <v>2</v>
      </c>
    </row>
    <row r="58" spans="1:8" ht="14.45" thickBot="1">
      <c r="A58" s="92">
        <v>45559</v>
      </c>
      <c r="B58" s="92">
        <v>45588</v>
      </c>
      <c r="C58" s="9" t="s">
        <v>82</v>
      </c>
      <c r="D58" s="15">
        <v>800</v>
      </c>
      <c r="E58" s="15">
        <v>80</v>
      </c>
      <c r="F58" s="91">
        <f>E58/D58</f>
        <v>0.1</v>
      </c>
      <c r="G58" s="90">
        <v>100</v>
      </c>
      <c r="H58" s="89">
        <v>2</v>
      </c>
    </row>
    <row r="59" spans="1:8" ht="14.45" thickBot="1">
      <c r="A59" s="92">
        <v>45561</v>
      </c>
      <c r="B59" s="92">
        <v>45567</v>
      </c>
      <c r="C59" s="9" t="s">
        <v>83</v>
      </c>
      <c r="D59" s="15">
        <v>1000</v>
      </c>
      <c r="E59" s="15" t="s">
        <v>62</v>
      </c>
      <c r="F59" s="91">
        <f>80/D59</f>
        <v>0.08</v>
      </c>
      <c r="G59" s="90">
        <v>700</v>
      </c>
      <c r="H59" s="89">
        <v>2</v>
      </c>
    </row>
    <row r="60" spans="1:8" ht="14.45" thickBot="1">
      <c r="A60" s="10">
        <v>45577</v>
      </c>
      <c r="B60" s="10">
        <v>45583</v>
      </c>
      <c r="C60" s="9" t="s">
        <v>84</v>
      </c>
      <c r="D60" s="8">
        <v>699</v>
      </c>
      <c r="E60" s="8" t="s">
        <v>85</v>
      </c>
      <c r="F60" s="88">
        <f>40/D60</f>
        <v>5.7224606580829757E-2</v>
      </c>
      <c r="G60" s="36">
        <v>700</v>
      </c>
      <c r="H60" s="35">
        <v>2</v>
      </c>
    </row>
    <row r="61" spans="1:8" ht="14.45" thickBot="1">
      <c r="A61" s="56">
        <v>45568</v>
      </c>
      <c r="B61" s="56">
        <v>45574</v>
      </c>
      <c r="C61" s="9" t="s">
        <v>86</v>
      </c>
      <c r="D61" s="87">
        <v>490</v>
      </c>
      <c r="E61" s="87" t="s">
        <v>85</v>
      </c>
      <c r="F61" s="72">
        <f>40/D61</f>
        <v>8.1632653061224483E-2</v>
      </c>
      <c r="G61" s="86">
        <v>2000</v>
      </c>
      <c r="H61" s="85">
        <v>2</v>
      </c>
    </row>
    <row r="62" spans="1:8" ht="14.45" thickBot="1">
      <c r="A62" s="10">
        <v>45568</v>
      </c>
      <c r="B62" s="10">
        <v>45574</v>
      </c>
      <c r="C62" s="9" t="s">
        <v>87</v>
      </c>
      <c r="D62" s="84">
        <v>890</v>
      </c>
      <c r="E62" s="83" t="s">
        <v>62</v>
      </c>
      <c r="F62" s="6">
        <f>80/D62</f>
        <v>8.98876404494382E-2</v>
      </c>
      <c r="G62" s="82">
        <v>750</v>
      </c>
      <c r="H62" s="81">
        <v>2</v>
      </c>
    </row>
    <row r="63" spans="1:8" ht="14.45" thickBot="1">
      <c r="A63" s="80">
        <v>45559</v>
      </c>
      <c r="B63" s="80">
        <v>45588</v>
      </c>
      <c r="C63" s="9" t="s">
        <v>88</v>
      </c>
      <c r="D63" s="79">
        <v>599</v>
      </c>
      <c r="E63" s="78">
        <v>50</v>
      </c>
      <c r="F63" s="77">
        <f>E63/D63</f>
        <v>8.347245409015025E-2</v>
      </c>
      <c r="G63" s="76">
        <v>100</v>
      </c>
      <c r="H63" s="75">
        <v>1</v>
      </c>
    </row>
    <row r="64" spans="1:8" ht="14.45" thickBot="1">
      <c r="A64" s="56">
        <v>45559</v>
      </c>
      <c r="B64" s="56">
        <v>45596</v>
      </c>
      <c r="C64" s="9" t="s">
        <v>89</v>
      </c>
      <c r="D64" s="74">
        <v>500</v>
      </c>
      <c r="E64" s="73" t="s">
        <v>90</v>
      </c>
      <c r="F64" s="72">
        <f>55/500</f>
        <v>0.11</v>
      </c>
      <c r="G64" s="71">
        <v>150000</v>
      </c>
      <c r="H64" s="70">
        <v>1</v>
      </c>
    </row>
    <row r="65" spans="1:8" ht="14.45" thickBot="1">
      <c r="A65" s="69">
        <v>45559</v>
      </c>
      <c r="B65" s="69">
        <v>45597</v>
      </c>
      <c r="C65" s="9" t="s">
        <v>91</v>
      </c>
      <c r="D65" s="68">
        <v>500</v>
      </c>
      <c r="E65" s="67" t="s">
        <v>90</v>
      </c>
      <c r="F65" s="66">
        <v>0.2</v>
      </c>
      <c r="G65" s="65">
        <v>50</v>
      </c>
      <c r="H65" s="64">
        <v>1</v>
      </c>
    </row>
    <row r="66" spans="1:8" ht="14.45" thickBot="1">
      <c r="A66" s="21">
        <v>45528</v>
      </c>
      <c r="B66" s="21">
        <v>45565</v>
      </c>
      <c r="C66" s="9" t="s">
        <v>92</v>
      </c>
      <c r="D66" s="63">
        <v>500</v>
      </c>
      <c r="E66" s="62" t="s">
        <v>90</v>
      </c>
      <c r="F66" s="19">
        <f>55/500</f>
        <v>0.11</v>
      </c>
      <c r="G66" s="61">
        <v>150000</v>
      </c>
      <c r="H66" s="60">
        <v>1</v>
      </c>
    </row>
    <row r="67" spans="1:8" ht="14.45" thickBot="1">
      <c r="A67" s="11">
        <v>45528</v>
      </c>
      <c r="B67" s="11">
        <v>45566</v>
      </c>
      <c r="C67" s="9" t="s">
        <v>93</v>
      </c>
      <c r="D67" s="8">
        <v>500</v>
      </c>
      <c r="E67" s="59" t="s">
        <v>90</v>
      </c>
      <c r="F67" s="6">
        <v>0.2</v>
      </c>
      <c r="G67" s="58">
        <v>50</v>
      </c>
      <c r="H67" s="57">
        <v>1</v>
      </c>
    </row>
    <row r="68" spans="1:8" ht="14.45" thickBot="1">
      <c r="A68" s="56">
        <v>45559</v>
      </c>
      <c r="B68" s="56">
        <v>45596</v>
      </c>
      <c r="C68" s="9" t="s">
        <v>94</v>
      </c>
      <c r="D68" s="55">
        <v>170</v>
      </c>
      <c r="E68" s="54" t="s">
        <v>95</v>
      </c>
      <c r="F68" s="53"/>
      <c r="G68" s="52">
        <v>20000</v>
      </c>
      <c r="H68" s="51">
        <v>5</v>
      </c>
    </row>
    <row r="69" spans="1:8" ht="14.45" thickBot="1">
      <c r="A69" s="50">
        <v>45559</v>
      </c>
      <c r="B69" s="50">
        <v>45596</v>
      </c>
      <c r="C69" s="9" t="s">
        <v>96</v>
      </c>
      <c r="D69" s="49">
        <v>340</v>
      </c>
      <c r="E69" s="48" t="s">
        <v>97</v>
      </c>
      <c r="F69" s="47"/>
      <c r="G69" s="46">
        <v>20000</v>
      </c>
      <c r="H69" s="45">
        <v>5</v>
      </c>
    </row>
    <row r="70" spans="1:8" ht="14.45" thickBot="1">
      <c r="A70" s="22">
        <v>45528</v>
      </c>
      <c r="B70" s="21">
        <v>45565</v>
      </c>
      <c r="C70" s="9" t="s">
        <v>98</v>
      </c>
      <c r="D70" s="44">
        <v>170</v>
      </c>
      <c r="E70" s="43" t="s">
        <v>95</v>
      </c>
      <c r="F70" s="42"/>
      <c r="G70" s="41">
        <v>20000</v>
      </c>
      <c r="H70" s="40">
        <v>5</v>
      </c>
    </row>
    <row r="71" spans="1:8" ht="14.45" thickBot="1">
      <c r="A71" s="11">
        <v>45528</v>
      </c>
      <c r="B71" s="10">
        <v>45565</v>
      </c>
      <c r="C71" s="9" t="s">
        <v>99</v>
      </c>
      <c r="D71" s="39">
        <v>340</v>
      </c>
      <c r="E71" s="38" t="s">
        <v>97</v>
      </c>
      <c r="F71" s="37"/>
      <c r="G71" s="36">
        <v>20000</v>
      </c>
      <c r="H71" s="35">
        <v>5</v>
      </c>
    </row>
    <row r="72" spans="1:8" ht="14.45" thickBot="1">
      <c r="A72" s="34">
        <v>45528</v>
      </c>
      <c r="B72" s="34">
        <v>45565</v>
      </c>
      <c r="C72" s="9" t="s">
        <v>100</v>
      </c>
      <c r="D72" s="33">
        <v>999</v>
      </c>
      <c r="E72" s="32" t="s">
        <v>101</v>
      </c>
      <c r="F72" s="31">
        <v>9.90990990990991E-2</v>
      </c>
      <c r="G72" s="30">
        <v>50</v>
      </c>
      <c r="H72" s="29">
        <v>1</v>
      </c>
    </row>
    <row r="73" spans="1:8" ht="14.45" thickBot="1">
      <c r="A73" s="28">
        <v>45559</v>
      </c>
      <c r="B73" s="28">
        <v>45596</v>
      </c>
      <c r="C73" s="9" t="s">
        <v>102</v>
      </c>
      <c r="D73" s="27">
        <v>999</v>
      </c>
      <c r="E73" s="26" t="s">
        <v>9</v>
      </c>
      <c r="F73" s="25">
        <f>100/D73</f>
        <v>0.10010010010010011</v>
      </c>
      <c r="G73" s="24">
        <v>50</v>
      </c>
      <c r="H73" s="23">
        <v>1</v>
      </c>
    </row>
    <row r="74" spans="1:8" ht="14.45" thickBot="1">
      <c r="A74" s="28">
        <v>45566</v>
      </c>
      <c r="B74" s="28">
        <v>45626</v>
      </c>
      <c r="C74" s="9" t="s">
        <v>103</v>
      </c>
      <c r="D74" s="27">
        <v>3500</v>
      </c>
      <c r="E74" s="26">
        <v>200</v>
      </c>
      <c r="F74" s="25">
        <v>5.7142857142857141E-2</v>
      </c>
      <c r="G74" s="24">
        <v>20</v>
      </c>
      <c r="H74" s="23" t="s">
        <v>104</v>
      </c>
    </row>
    <row r="75" spans="1:8" ht="14.45" thickBot="1">
      <c r="A75" s="22">
        <v>45566</v>
      </c>
      <c r="B75" s="21">
        <v>45566</v>
      </c>
      <c r="C75" s="9" t="s">
        <v>105</v>
      </c>
      <c r="D75" s="20">
        <v>500</v>
      </c>
      <c r="E75" s="7">
        <v>65</v>
      </c>
      <c r="F75" s="19">
        <f>55/D75</f>
        <v>0.11</v>
      </c>
      <c r="G75" s="18">
        <v>2000</v>
      </c>
      <c r="H75" s="17">
        <v>1</v>
      </c>
    </row>
    <row r="76" spans="1:8" ht="14.45" thickBot="1">
      <c r="A76" s="16">
        <v>45572</v>
      </c>
      <c r="B76" s="16">
        <v>45572</v>
      </c>
      <c r="C76" s="9" t="s">
        <v>106</v>
      </c>
      <c r="D76" s="15">
        <v>500</v>
      </c>
      <c r="E76" s="7">
        <v>65</v>
      </c>
      <c r="F76" s="14">
        <f>55/D76</f>
        <v>0.11</v>
      </c>
      <c r="G76" s="13">
        <v>1500</v>
      </c>
      <c r="H76" s="12">
        <v>1</v>
      </c>
    </row>
    <row r="77" spans="1:8" ht="14.45" thickBot="1">
      <c r="A77" s="16">
        <v>45575</v>
      </c>
      <c r="B77" s="16">
        <v>45575</v>
      </c>
      <c r="C77" s="9" t="s">
        <v>107</v>
      </c>
      <c r="D77" s="15">
        <v>500</v>
      </c>
      <c r="E77" s="7">
        <v>65</v>
      </c>
      <c r="F77" s="14">
        <f>55/D77</f>
        <v>0.11</v>
      </c>
      <c r="G77" s="13">
        <v>2500</v>
      </c>
      <c r="H77" s="12">
        <v>1</v>
      </c>
    </row>
    <row r="78" spans="1:8" ht="14.45" thickBot="1">
      <c r="A78" s="16">
        <v>45580</v>
      </c>
      <c r="B78" s="16">
        <v>45580</v>
      </c>
      <c r="C78" s="9" t="s">
        <v>108</v>
      </c>
      <c r="D78" s="15">
        <v>500</v>
      </c>
      <c r="E78" s="7">
        <v>65</v>
      </c>
      <c r="F78" s="14">
        <f>55/D78</f>
        <v>0.11</v>
      </c>
      <c r="G78" s="13">
        <v>2000</v>
      </c>
      <c r="H78" s="12">
        <v>1</v>
      </c>
    </row>
    <row r="79" spans="1:8" ht="14.45" thickBot="1">
      <c r="A79" s="11">
        <v>45587</v>
      </c>
      <c r="B79" s="10">
        <v>45587</v>
      </c>
      <c r="C79" s="9" t="s">
        <v>109</v>
      </c>
      <c r="D79" s="8">
        <v>500</v>
      </c>
      <c r="E79" s="7">
        <v>65</v>
      </c>
      <c r="F79" s="6">
        <f>55/D79</f>
        <v>0.11</v>
      </c>
      <c r="G79" s="5">
        <v>2000</v>
      </c>
      <c r="H79" s="4">
        <v>1</v>
      </c>
    </row>
    <row r="94" spans="1:8">
      <c r="G94"/>
      <c r="H94"/>
    </row>
    <row r="95" spans="1:8">
      <c r="A95" s="3"/>
      <c r="B95" s="3"/>
      <c r="C95" s="3"/>
      <c r="D95" s="3"/>
      <c r="E95" s="3"/>
      <c r="F95" s="3"/>
      <c r="G95" s="3"/>
      <c r="H95" s="3"/>
    </row>
  </sheetData>
  <autoFilter ref="A1:H79" xr:uid="{9342AC1F-F559-44FB-8A9B-78030F7FF163}"/>
  <conditionalFormatting sqref="C94:C95">
    <cfRule type="duplicateValues" dxfId="3" priority="1"/>
  </conditionalFormatting>
  <conditionalFormatting sqref="C96:C1048576 C1:C93">
    <cfRule type="duplicateValues" dxfId="2" priority="2"/>
  </conditionalFormatting>
  <conditionalFormatting sqref="C96:C1048576">
    <cfRule type="duplicateValues" dxfId="1" priority="3"/>
  </conditionalFormatting>
  <conditionalFormatting sqref="C96:C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CPALL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Pornrat Thongkorn</dc:creator>
  <cp:keywords/>
  <dc:description/>
  <cp:lastModifiedBy>Pornrat Thongkorn</cp:lastModifiedBy>
  <cp:revision/>
  <dcterms:created xsi:type="dcterms:W3CDTF">2025-06-10T10:07:57Z</dcterms:created>
  <dcterms:modified xsi:type="dcterms:W3CDTF">2025-06-13T06:22:10Z</dcterms:modified>
  <cp:category/>
  <cp:contentStatus/>
</cp:coreProperties>
</file>