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8101\Desktop\school\Univ\Special_project\Eyeriss_v2_imeplement\SW\"/>
    </mc:Choice>
  </mc:AlternateContent>
  <xr:revisionPtr revIDLastSave="0" documentId="13_ncr:1_{5BB60472-350E-48C5-9608-974E9585F57F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O17" i="1"/>
  <c r="O16" i="1"/>
  <c r="O14" i="1"/>
  <c r="O12" i="1"/>
  <c r="H16" i="1"/>
  <c r="H14" i="1"/>
  <c r="H5" i="1"/>
  <c r="H8" i="1"/>
  <c r="H12" i="1"/>
  <c r="O15" i="1"/>
  <c r="O13" i="1"/>
  <c r="O11" i="1"/>
  <c r="O10" i="1"/>
  <c r="O9" i="1"/>
  <c r="O8" i="1"/>
  <c r="O7" i="1"/>
  <c r="O6" i="1"/>
  <c r="O5" i="1"/>
  <c r="N16" i="1" l="1"/>
  <c r="K16" i="1"/>
  <c r="I16" i="1"/>
  <c r="N14" i="1"/>
  <c r="K14" i="1"/>
  <c r="I14" i="1"/>
  <c r="N12" i="1"/>
  <c r="K12" i="1"/>
  <c r="I12" i="1"/>
  <c r="L5" i="1"/>
  <c r="I7" i="1" s="1"/>
  <c r="L7" i="1" s="1"/>
  <c r="M8" i="1"/>
  <c r="J10" i="1" s="1"/>
  <c r="M10" i="1" s="1"/>
  <c r="K5" i="1"/>
  <c r="M5" i="1"/>
  <c r="J7" i="1" s="1"/>
  <c r="M7" i="1" s="1"/>
  <c r="J8" i="1" s="1"/>
  <c r="N7" i="1" l="1"/>
  <c r="K8" i="1" s="1"/>
  <c r="I8" i="1"/>
  <c r="L8" i="1" s="1"/>
  <c r="N8" i="1"/>
  <c r="K10" i="1" s="1"/>
  <c r="I10" i="1"/>
  <c r="L10" i="1" l="1"/>
  <c r="N5" i="1"/>
  <c r="K7" i="1" s="1"/>
  <c r="N10" i="1" l="1"/>
</calcChain>
</file>

<file path=xl/sharedStrings.xml><?xml version="1.0" encoding="utf-8"?>
<sst xmlns="http://schemas.openxmlformats.org/spreadsheetml/2006/main" count="31" uniqueCount="21">
  <si>
    <t>Kernel</t>
    <phoneticPr fontId="4" type="noConversion"/>
  </si>
  <si>
    <t>input feature map</t>
    <phoneticPr fontId="4" type="noConversion"/>
  </si>
  <si>
    <t>output feature map</t>
    <phoneticPr fontId="4" type="noConversion"/>
  </si>
  <si>
    <t>Layer</t>
    <phoneticPr fontId="4" type="noConversion"/>
  </si>
  <si>
    <t>Type</t>
    <phoneticPr fontId="4" type="noConversion"/>
  </si>
  <si>
    <t>size</t>
    <phoneticPr fontId="4" type="noConversion"/>
  </si>
  <si>
    <t>channel</t>
    <phoneticPr fontId="4" type="noConversion"/>
  </si>
  <si>
    <t>total(KB)</t>
    <phoneticPr fontId="4" type="noConversion"/>
  </si>
  <si>
    <t>Operator</t>
    <phoneticPr fontId="4" type="noConversion"/>
  </si>
  <si>
    <t>stride</t>
    <phoneticPr fontId="4" type="noConversion"/>
  </si>
  <si>
    <t>Total</t>
    <phoneticPr fontId="4" type="noConversion"/>
  </si>
  <si>
    <t># of filters</t>
    <phoneticPr fontId="4" type="noConversion"/>
  </si>
  <si>
    <t>conv1</t>
    <phoneticPr fontId="4" type="noConversion"/>
  </si>
  <si>
    <t>ReLU</t>
    <phoneticPr fontId="4" type="noConversion"/>
  </si>
  <si>
    <t>MaxPool</t>
    <phoneticPr fontId="4" type="noConversion"/>
  </si>
  <si>
    <t>conv2</t>
    <phoneticPr fontId="4" type="noConversion"/>
  </si>
  <si>
    <t>fc1</t>
    <phoneticPr fontId="4" type="noConversion"/>
  </si>
  <si>
    <t>Flatten</t>
    <phoneticPr fontId="4" type="noConversion"/>
  </si>
  <si>
    <t>fc2</t>
    <phoneticPr fontId="4" type="noConversion"/>
  </si>
  <si>
    <t>fc3</t>
    <phoneticPr fontId="4" type="noConversion"/>
  </si>
  <si>
    <t>mult-adds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</si>
</sst>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);[Red]\(#,##0\)"/>
    <numFmt numFmtId="177" formatCode="#,##0_ "/>
    <numFmt numFmtId="178" formatCode="#,##0.000_);[Red]\(#,##0.000\)"/>
  </numFmts>
  <fonts count="1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Arial Unicode MS"/>
      <family val="2"/>
      <charset val="136"/>
    </font>
    <font>
      <sz val="12"/>
      <name val="新細明體"/>
      <family val="2"/>
      <charset val="136"/>
      <scheme val="minor"/>
    </font>
    <font>
      <sz val="11"/>
      <name val="Arial Unicode MS"/>
      <family val="2"/>
      <charset val="136"/>
    </font>
    <font>
      <sz val="12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b/>
      <sz val="11"/>
      <color theme="1"/>
      <name val="Arial Unicode MS"/>
      <family val="2"/>
      <charset val="136"/>
    </font>
    <font>
      <b/>
      <sz val="12"/>
      <name val="新細明體"/>
      <family val="2"/>
      <charset val="136"/>
      <scheme val="minor"/>
    </font>
    <font>
      <b/>
      <sz val="11"/>
      <name val="Arial Unicode MS"/>
      <family val="2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0" xfId="3" applyFont="1" applyFill="1">
      <alignment vertical="center"/>
    </xf>
    <xf numFmtId="176" fontId="0" fillId="0" borderId="0" xfId="0" applyNumberFormat="1" applyFill="1">
      <alignment vertical="center"/>
    </xf>
    <xf numFmtId="0" fontId="1" fillId="0" borderId="0" xfId="3" applyFill="1">
      <alignment vertical="center"/>
    </xf>
    <xf numFmtId="0" fontId="5" fillId="0" borderId="0" xfId="0" applyFont="1" applyAlignment="1">
      <alignment horizontal="center"/>
    </xf>
    <xf numFmtId="0" fontId="1" fillId="0" borderId="0" xfId="4" applyFill="1">
      <alignment vertical="center"/>
    </xf>
    <xf numFmtId="177" fontId="1" fillId="0" borderId="0" xfId="4" applyNumberFormat="1" applyFill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>
      <alignment vertical="center"/>
    </xf>
    <xf numFmtId="0" fontId="6" fillId="0" borderId="0" xfId="4" applyFont="1" applyFill="1">
      <alignment vertical="center"/>
    </xf>
    <xf numFmtId="0" fontId="7" fillId="0" borderId="0" xfId="0" applyFont="1" applyFill="1" applyAlignment="1">
      <alignment horizontal="center"/>
    </xf>
    <xf numFmtId="176" fontId="6" fillId="0" borderId="0" xfId="0" applyNumberFormat="1" applyFont="1" applyFill="1">
      <alignment vertical="center"/>
    </xf>
    <xf numFmtId="0" fontId="6" fillId="0" borderId="0" xfId="0" applyFont="1">
      <alignment vertical="center"/>
    </xf>
    <xf numFmtId="0" fontId="8" fillId="0" borderId="0" xfId="2" applyFont="1" applyFill="1">
      <alignment vertical="center"/>
    </xf>
    <xf numFmtId="176" fontId="0" fillId="0" borderId="0" xfId="0" applyNumberFormat="1">
      <alignment vertical="center"/>
    </xf>
    <xf numFmtId="178" fontId="6" fillId="0" borderId="0" xfId="0" applyNumberFormat="1" applyFont="1" applyFill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9" fillId="6" borderId="1" xfId="0" applyFont="1" applyFill="1" applyBorder="1">
      <alignment vertical="center"/>
    </xf>
    <xf numFmtId="0" fontId="9" fillId="8" borderId="1" xfId="0" applyFont="1" applyFill="1" applyBorder="1">
      <alignment vertical="center"/>
    </xf>
    <xf numFmtId="0" fontId="9" fillId="10" borderId="1" xfId="0" applyFont="1" applyFill="1" applyBorder="1">
      <alignment vertical="center"/>
    </xf>
    <xf numFmtId="0" fontId="9" fillId="6" borderId="13" xfId="0" applyFont="1" applyFill="1" applyBorder="1">
      <alignment vertical="center"/>
    </xf>
    <xf numFmtId="0" fontId="10" fillId="9" borderId="18" xfId="0" applyFont="1" applyFill="1" applyBorder="1">
      <alignment vertical="center"/>
    </xf>
    <xf numFmtId="0" fontId="9" fillId="8" borderId="13" xfId="0" applyFont="1" applyFill="1" applyBorder="1" applyAlignment="1">
      <alignment horizontal="center" vertical="center"/>
    </xf>
    <xf numFmtId="0" fontId="9" fillId="11" borderId="13" xfId="0" applyFont="1" applyFill="1" applyBorder="1">
      <alignment vertical="center"/>
    </xf>
    <xf numFmtId="0" fontId="10" fillId="11" borderId="1" xfId="0" applyFont="1" applyFill="1" applyBorder="1">
      <alignment vertical="center"/>
    </xf>
    <xf numFmtId="0" fontId="9" fillId="11" borderId="1" xfId="0" applyFont="1" applyFill="1" applyBorder="1">
      <alignment vertical="center"/>
    </xf>
    <xf numFmtId="0" fontId="11" fillId="11" borderId="2" xfId="0" applyFont="1" applyFill="1" applyBorder="1">
      <alignment vertical="center"/>
    </xf>
    <xf numFmtId="0" fontId="11" fillId="11" borderId="5" xfId="4" applyFont="1" applyFill="1" applyBorder="1">
      <alignment vertical="center"/>
    </xf>
    <xf numFmtId="0" fontId="12" fillId="11" borderId="16" xfId="0" applyFont="1" applyFill="1" applyBorder="1" applyAlignment="1">
      <alignment horizontal="center"/>
    </xf>
    <xf numFmtId="0" fontId="10" fillId="11" borderId="13" xfId="1" applyFont="1" applyFill="1" applyBorder="1">
      <alignment vertical="center"/>
    </xf>
    <xf numFmtId="0" fontId="10" fillId="11" borderId="1" xfId="1" applyFont="1" applyFill="1" applyBorder="1">
      <alignment vertical="center"/>
    </xf>
    <xf numFmtId="0" fontId="10" fillId="11" borderId="13" xfId="0" applyFont="1" applyFill="1" applyBorder="1">
      <alignment vertical="center"/>
    </xf>
    <xf numFmtId="0" fontId="13" fillId="11" borderId="5" xfId="4" applyFont="1" applyFill="1" applyBorder="1">
      <alignment vertical="center"/>
    </xf>
    <xf numFmtId="0" fontId="14" fillId="11" borderId="16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right" vertical="center"/>
    </xf>
    <xf numFmtId="0" fontId="10" fillId="11" borderId="18" xfId="0" applyFont="1" applyFill="1" applyBorder="1">
      <alignment vertical="center"/>
    </xf>
    <xf numFmtId="0" fontId="10" fillId="11" borderId="19" xfId="0" applyFont="1" applyFill="1" applyBorder="1">
      <alignment vertical="center"/>
    </xf>
    <xf numFmtId="0" fontId="13" fillId="11" borderId="22" xfId="4" applyFont="1" applyFill="1" applyBorder="1">
      <alignment vertical="center"/>
    </xf>
    <xf numFmtId="0" fontId="14" fillId="11" borderId="23" xfId="0" applyFont="1" applyFill="1" applyBorder="1" applyAlignment="1">
      <alignment horizontal="center"/>
    </xf>
    <xf numFmtId="0" fontId="9" fillId="11" borderId="7" xfId="0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/>
    </xf>
    <xf numFmtId="176" fontId="9" fillId="11" borderId="14" xfId="0" applyNumberFormat="1" applyFont="1" applyFill="1" applyBorder="1">
      <alignment vertical="center"/>
    </xf>
    <xf numFmtId="0" fontId="11" fillId="11" borderId="1" xfId="0" applyFont="1" applyFill="1" applyBorder="1">
      <alignment vertical="center"/>
    </xf>
    <xf numFmtId="0" fontId="12" fillId="11" borderId="1" xfId="0" applyFont="1" applyFill="1" applyBorder="1" applyAlignment="1">
      <alignment horizontal="right"/>
    </xf>
    <xf numFmtId="176" fontId="10" fillId="11" borderId="15" xfId="0" applyNumberFormat="1" applyFont="1" applyFill="1" applyBorder="1">
      <alignment vertical="center"/>
    </xf>
    <xf numFmtId="0" fontId="11" fillId="11" borderId="6" xfId="4" applyFont="1" applyFill="1" applyBorder="1">
      <alignment vertical="center"/>
    </xf>
    <xf numFmtId="0" fontId="9" fillId="11" borderId="28" xfId="0" applyFont="1" applyFill="1" applyBorder="1">
      <alignment vertical="center"/>
    </xf>
    <xf numFmtId="0" fontId="9" fillId="11" borderId="3" xfId="0" applyFont="1" applyFill="1" applyBorder="1">
      <alignment vertical="center"/>
    </xf>
    <xf numFmtId="0" fontId="10" fillId="11" borderId="21" xfId="0" applyFont="1" applyFill="1" applyBorder="1">
      <alignment vertical="center"/>
    </xf>
    <xf numFmtId="0" fontId="9" fillId="6" borderId="15" xfId="0" applyFont="1" applyFill="1" applyBorder="1">
      <alignment vertical="center"/>
    </xf>
    <xf numFmtId="0" fontId="9" fillId="10" borderId="15" xfId="0" applyFont="1" applyFill="1" applyBorder="1">
      <alignment vertical="center"/>
    </xf>
    <xf numFmtId="0" fontId="10" fillId="9" borderId="31" xfId="0" applyFont="1" applyFill="1" applyBorder="1">
      <alignment vertical="center"/>
    </xf>
    <xf numFmtId="0" fontId="9" fillId="10" borderId="1" xfId="0" applyFont="1" applyFill="1" applyBorder="1" applyAlignment="1">
      <alignment vertical="center"/>
    </xf>
    <xf numFmtId="0" fontId="10" fillId="11" borderId="19" xfId="0" applyFont="1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10" fillId="11" borderId="2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29" xfId="0" applyFont="1" applyFill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9" fillId="8" borderId="25" xfId="0" applyFont="1" applyFill="1" applyBorder="1" applyAlignment="1">
      <alignment horizontal="center" vertical="center"/>
    </xf>
    <xf numFmtId="0" fontId="9" fillId="8" borderId="26" xfId="0" applyFont="1" applyFill="1" applyBorder="1" applyAlignment="1">
      <alignment horizontal="center" vertical="center"/>
    </xf>
    <xf numFmtId="0" fontId="9" fillId="8" borderId="27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30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0" borderId="30" xfId="0" applyFont="1" applyFill="1" applyBorder="1" applyAlignment="1">
      <alignment horizontal="center" vertical="center"/>
    </xf>
    <xf numFmtId="0" fontId="11" fillId="11" borderId="9" xfId="0" applyFont="1" applyFill="1" applyBorder="1" applyAlignment="1">
      <alignment horizontal="center" vertical="center"/>
    </xf>
    <xf numFmtId="0" fontId="11" fillId="11" borderId="12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</cellXfs>
  <cellStyles count="5">
    <cellStyle name="20% - 輔色4" xfId="3" builtinId="42"/>
    <cellStyle name="20% - 輔色6" xfId="4" builtinId="50"/>
    <cellStyle name="一般" xfId="0" builtinId="0"/>
    <cellStyle name="中等" xfId="2" builtinId="28"/>
    <cellStyle name="壞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52"/>
  <sheetViews>
    <sheetView tabSelected="1" zoomScaleNormal="100" workbookViewId="0">
      <selection activeCell="H18" sqref="H18"/>
    </sheetView>
  </sheetViews>
  <sheetFormatPr defaultRowHeight="16.149999999999999"/>
  <cols>
    <col min="3" max="3" width="10.73046875" customWidth="1"/>
    <col min="15" max="15" width="12.796875" customWidth="1"/>
    <col min="16" max="16" width="16.265625" customWidth="1"/>
    <col min="17" max="17" width="12.06640625" customWidth="1"/>
    <col min="18" max="18" width="10.53125" customWidth="1"/>
    <col min="19" max="19" width="10.1328125" style="16" customWidth="1"/>
    <col min="22" max="22" width="13.9296875" customWidth="1"/>
  </cols>
  <sheetData>
    <row r="1" spans="1:26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26" ht="16.5" thickBot="1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8"/>
      <c r="O2" s="2"/>
      <c r="P2" s="2"/>
      <c r="Q2" s="3"/>
      <c r="R2" s="3"/>
      <c r="S2" s="4"/>
      <c r="T2" s="3"/>
      <c r="U2" s="3"/>
      <c r="V2" s="3"/>
      <c r="W2" s="2"/>
      <c r="X2" s="3"/>
      <c r="Y2" s="3"/>
      <c r="Z2" s="2"/>
    </row>
    <row r="3" spans="1:26">
      <c r="A3" s="19"/>
      <c r="B3" s="61" t="s">
        <v>4</v>
      </c>
      <c r="C3" s="62"/>
      <c r="D3" s="63"/>
      <c r="E3" s="70" t="s">
        <v>0</v>
      </c>
      <c r="F3" s="70"/>
      <c r="G3" s="70"/>
      <c r="H3" s="70"/>
      <c r="I3" s="70" t="s">
        <v>1</v>
      </c>
      <c r="J3" s="70"/>
      <c r="K3" s="70"/>
      <c r="L3" s="70" t="s">
        <v>2</v>
      </c>
      <c r="M3" s="70"/>
      <c r="N3" s="71"/>
      <c r="O3" s="82"/>
      <c r="P3" s="82"/>
      <c r="Q3" s="82"/>
      <c r="R3" s="83"/>
      <c r="U3" s="5"/>
      <c r="W3" s="2"/>
      <c r="X3" s="5"/>
    </row>
    <row r="4" spans="1:26">
      <c r="B4" s="23" t="s">
        <v>3</v>
      </c>
      <c r="C4" s="20" t="s">
        <v>8</v>
      </c>
      <c r="D4" s="20" t="s">
        <v>9</v>
      </c>
      <c r="E4" s="20" t="s">
        <v>11</v>
      </c>
      <c r="F4" s="20" t="s">
        <v>5</v>
      </c>
      <c r="G4" s="20" t="s">
        <v>6</v>
      </c>
      <c r="H4" s="20" t="s">
        <v>7</v>
      </c>
      <c r="I4" s="20" t="s">
        <v>5</v>
      </c>
      <c r="J4" s="20" t="s">
        <v>6</v>
      </c>
      <c r="K4" s="20" t="s">
        <v>7</v>
      </c>
      <c r="L4" s="20" t="s">
        <v>5</v>
      </c>
      <c r="M4" s="20" t="s">
        <v>6</v>
      </c>
      <c r="N4" s="52" t="s">
        <v>7</v>
      </c>
      <c r="O4" s="49" t="s">
        <v>20</v>
      </c>
      <c r="P4" s="42"/>
      <c r="Q4" s="43"/>
      <c r="R4" s="44"/>
      <c r="U4" s="7"/>
      <c r="W4" s="2"/>
      <c r="X4" s="7"/>
    </row>
    <row r="5" spans="1:26">
      <c r="B5" s="72">
        <v>0</v>
      </c>
      <c r="C5" s="21" t="s">
        <v>12</v>
      </c>
      <c r="D5" s="22">
        <v>1</v>
      </c>
      <c r="E5" s="22">
        <v>6</v>
      </c>
      <c r="F5" s="22">
        <v>5</v>
      </c>
      <c r="G5" s="22">
        <v>1</v>
      </c>
      <c r="H5" s="22">
        <f>F5*F5*G5*E5</f>
        <v>150</v>
      </c>
      <c r="I5" s="22">
        <v>28</v>
      </c>
      <c r="J5" s="22">
        <v>1</v>
      </c>
      <c r="K5" s="22">
        <f>I5*I5*J5/1024</f>
        <v>0.765625</v>
      </c>
      <c r="L5" s="22">
        <f>I5-4</f>
        <v>24</v>
      </c>
      <c r="M5" s="22">
        <f t="shared" ref="M5:M8" si="0">E5</f>
        <v>6</v>
      </c>
      <c r="N5" s="53">
        <f>L5*L5*M5/1024</f>
        <v>3.375</v>
      </c>
      <c r="O5" s="50">
        <f>F5*F5*L5*L5*G5*M5</f>
        <v>86400</v>
      </c>
      <c r="P5" s="45"/>
      <c r="Q5" s="46"/>
      <c r="R5" s="47"/>
      <c r="U5" s="7"/>
      <c r="W5" s="2"/>
      <c r="X5" s="7"/>
    </row>
    <row r="6" spans="1:26">
      <c r="B6" s="73"/>
      <c r="C6" s="21" t="s">
        <v>13</v>
      </c>
      <c r="D6" s="78"/>
      <c r="E6" s="80"/>
      <c r="F6" s="80"/>
      <c r="G6" s="80"/>
      <c r="H6" s="80"/>
      <c r="I6" s="80"/>
      <c r="J6" s="80"/>
      <c r="K6" s="80"/>
      <c r="L6" s="80"/>
      <c r="M6" s="80"/>
      <c r="N6" s="81"/>
      <c r="O6" s="50">
        <f t="shared" ref="O6:O15" si="1">F6*F6*L6*L6*G6*M6</f>
        <v>0</v>
      </c>
      <c r="P6" s="29"/>
      <c r="Q6" s="48"/>
      <c r="R6" s="31"/>
      <c r="U6" s="2"/>
      <c r="W6" s="2"/>
      <c r="X6" s="2"/>
    </row>
    <row r="7" spans="1:26">
      <c r="B7" s="74"/>
      <c r="C7" s="21" t="s">
        <v>14</v>
      </c>
      <c r="D7" s="22">
        <v>2</v>
      </c>
      <c r="E7" s="22"/>
      <c r="F7" s="22">
        <v>2</v>
      </c>
      <c r="G7" s="22"/>
      <c r="H7" s="22"/>
      <c r="I7" s="22">
        <f>L5</f>
        <v>24</v>
      </c>
      <c r="J7" s="22">
        <f>M5</f>
        <v>6</v>
      </c>
      <c r="K7" s="22">
        <f>N5</f>
        <v>3.375</v>
      </c>
      <c r="L7" s="22">
        <f>I7/D7</f>
        <v>12</v>
      </c>
      <c r="M7" s="22">
        <f>J7</f>
        <v>6</v>
      </c>
      <c r="N7" s="53">
        <f>L7*L7*M7/1024</f>
        <v>0.84375</v>
      </c>
      <c r="O7" s="50">
        <f t="shared" si="1"/>
        <v>0</v>
      </c>
      <c r="P7" s="29"/>
      <c r="Q7" s="30"/>
      <c r="R7" s="31"/>
      <c r="U7" s="7"/>
      <c r="W7" s="2"/>
      <c r="X7" s="7"/>
    </row>
    <row r="8" spans="1:26">
      <c r="B8" s="72">
        <v>1</v>
      </c>
      <c r="C8" s="21" t="s">
        <v>15</v>
      </c>
      <c r="D8" s="22">
        <v>1</v>
      </c>
      <c r="E8" s="22">
        <v>16</v>
      </c>
      <c r="F8" s="22">
        <v>5</v>
      </c>
      <c r="G8" s="22">
        <v>6</v>
      </c>
      <c r="H8" s="22">
        <f>F8*F8*G8*E8</f>
        <v>2400</v>
      </c>
      <c r="I8" s="22">
        <f>L7</f>
        <v>12</v>
      </c>
      <c r="J8" s="22">
        <f>M7</f>
        <v>6</v>
      </c>
      <c r="K8" s="22">
        <f>N7</f>
        <v>0.84375</v>
      </c>
      <c r="L8" s="22">
        <f>I8-4</f>
        <v>8</v>
      </c>
      <c r="M8" s="22">
        <f t="shared" si="0"/>
        <v>16</v>
      </c>
      <c r="N8" s="53">
        <f>L8*L8*M8/1024</f>
        <v>1</v>
      </c>
      <c r="O8" s="50">
        <f t="shared" si="1"/>
        <v>153600</v>
      </c>
      <c r="P8" s="29"/>
      <c r="Q8" s="30"/>
      <c r="R8" s="31"/>
      <c r="U8" s="7"/>
      <c r="W8" s="2"/>
      <c r="X8" s="7"/>
    </row>
    <row r="9" spans="1:26">
      <c r="B9" s="73"/>
      <c r="C9" s="21" t="s">
        <v>13</v>
      </c>
      <c r="D9" s="78"/>
      <c r="E9" s="80"/>
      <c r="F9" s="80"/>
      <c r="G9" s="80"/>
      <c r="H9" s="80"/>
      <c r="I9" s="80"/>
      <c r="J9" s="80"/>
      <c r="K9" s="80"/>
      <c r="L9" s="80"/>
      <c r="M9" s="80"/>
      <c r="N9" s="81"/>
      <c r="O9" s="50">
        <f t="shared" si="1"/>
        <v>0</v>
      </c>
      <c r="P9" s="29"/>
      <c r="Q9" s="30"/>
      <c r="R9" s="31"/>
      <c r="U9" s="7"/>
      <c r="W9" s="2"/>
      <c r="X9" s="7"/>
    </row>
    <row r="10" spans="1:26">
      <c r="B10" s="74"/>
      <c r="C10" s="21" t="s">
        <v>14</v>
      </c>
      <c r="D10" s="22">
        <v>2</v>
      </c>
      <c r="E10" s="22"/>
      <c r="F10" s="22">
        <v>2</v>
      </c>
      <c r="G10" s="22"/>
      <c r="H10" s="22"/>
      <c r="I10" s="22">
        <f>L8</f>
        <v>8</v>
      </c>
      <c r="J10" s="22">
        <f>M8</f>
        <v>16</v>
      </c>
      <c r="K10" s="22">
        <f>N8</f>
        <v>1</v>
      </c>
      <c r="L10" s="22">
        <f>I10/D10</f>
        <v>4</v>
      </c>
      <c r="M10" s="22">
        <f>J10</f>
        <v>16</v>
      </c>
      <c r="N10" s="53">
        <f>L10*L10*M10/1024</f>
        <v>0.25</v>
      </c>
      <c r="O10" s="50">
        <f t="shared" si="1"/>
        <v>0</v>
      </c>
      <c r="P10" s="29"/>
      <c r="Q10" s="30"/>
      <c r="R10" s="31"/>
      <c r="U10" s="7"/>
      <c r="W10" s="2"/>
      <c r="X10" s="7"/>
    </row>
    <row r="11" spans="1:26" ht="17" customHeight="1">
      <c r="B11" s="75" t="s">
        <v>17</v>
      </c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7"/>
      <c r="O11" s="50">
        <f t="shared" si="1"/>
        <v>0</v>
      </c>
      <c r="P11" s="29"/>
      <c r="Q11" s="30"/>
      <c r="R11" s="31"/>
      <c r="U11" s="7"/>
      <c r="W11" s="2"/>
      <c r="X11" s="7"/>
    </row>
    <row r="12" spans="1:26" ht="17" customHeight="1">
      <c r="B12" s="72">
        <v>2</v>
      </c>
      <c r="C12" s="21" t="s">
        <v>16</v>
      </c>
      <c r="D12" s="55"/>
      <c r="E12" s="55">
        <v>120</v>
      </c>
      <c r="F12" s="55">
        <v>256</v>
      </c>
      <c r="G12" s="55">
        <v>1</v>
      </c>
      <c r="H12" s="55">
        <f>E12*F12</f>
        <v>30720</v>
      </c>
      <c r="I12" s="78">
        <f>L10*L10*M10</f>
        <v>256</v>
      </c>
      <c r="J12" s="79"/>
      <c r="K12" s="22">
        <f>I12/1024</f>
        <v>0.25</v>
      </c>
      <c r="L12" s="78">
        <v>120</v>
      </c>
      <c r="M12" s="79"/>
      <c r="N12" s="53">
        <f>L12/1024</f>
        <v>0.1171875</v>
      </c>
      <c r="O12" s="50">
        <f>F12*L12</f>
        <v>30720</v>
      </c>
      <c r="P12" s="29"/>
      <c r="Q12" s="30"/>
      <c r="R12" s="31"/>
      <c r="U12" s="7"/>
      <c r="W12" s="2"/>
      <c r="X12" s="7"/>
    </row>
    <row r="13" spans="1:26" ht="17" customHeight="1">
      <c r="B13" s="74"/>
      <c r="C13" s="21" t="s">
        <v>13</v>
      </c>
      <c r="D13" s="78"/>
      <c r="E13" s="80"/>
      <c r="F13" s="80"/>
      <c r="G13" s="80"/>
      <c r="H13" s="80"/>
      <c r="I13" s="80"/>
      <c r="J13" s="80"/>
      <c r="K13" s="80"/>
      <c r="L13" s="80"/>
      <c r="M13" s="80"/>
      <c r="N13" s="81"/>
      <c r="O13" s="50">
        <f t="shared" si="1"/>
        <v>0</v>
      </c>
      <c r="P13" s="29"/>
      <c r="Q13" s="30"/>
      <c r="R13" s="31"/>
      <c r="U13" s="7"/>
      <c r="W13" s="2"/>
      <c r="X13" s="7"/>
    </row>
    <row r="14" spans="1:26" ht="17" customHeight="1">
      <c r="B14" s="72">
        <v>3</v>
      </c>
      <c r="C14" s="21" t="s">
        <v>18</v>
      </c>
      <c r="D14" s="55"/>
      <c r="E14" s="55">
        <v>84</v>
      </c>
      <c r="F14" s="55">
        <v>120</v>
      </c>
      <c r="G14" s="55">
        <v>1</v>
      </c>
      <c r="H14" s="55">
        <f>E14*F14</f>
        <v>10080</v>
      </c>
      <c r="I14" s="78">
        <f>L12</f>
        <v>120</v>
      </c>
      <c r="J14" s="79"/>
      <c r="K14" s="22">
        <f>I14/1024</f>
        <v>0.1171875</v>
      </c>
      <c r="L14" s="78">
        <v>84</v>
      </c>
      <c r="M14" s="79"/>
      <c r="N14" s="53">
        <f>L14/1024</f>
        <v>8.203125E-2</v>
      </c>
      <c r="O14" s="50">
        <f>F14*L14</f>
        <v>10080</v>
      </c>
      <c r="P14" s="29"/>
      <c r="Q14" s="30"/>
      <c r="R14" s="31"/>
      <c r="U14" s="7"/>
      <c r="W14" s="7"/>
      <c r="X14" s="7"/>
    </row>
    <row r="15" spans="1:26" ht="17" customHeight="1">
      <c r="B15" s="74"/>
      <c r="C15" s="21" t="s">
        <v>13</v>
      </c>
      <c r="D15" s="78"/>
      <c r="E15" s="80"/>
      <c r="F15" s="80"/>
      <c r="G15" s="80"/>
      <c r="H15" s="80"/>
      <c r="I15" s="80"/>
      <c r="J15" s="80"/>
      <c r="K15" s="80"/>
      <c r="L15" s="80"/>
      <c r="M15" s="80"/>
      <c r="N15" s="81"/>
      <c r="O15" s="50">
        <f t="shared" si="1"/>
        <v>0</v>
      </c>
      <c r="P15" s="29"/>
      <c r="Q15" s="30"/>
      <c r="R15" s="31"/>
      <c r="U15" s="7"/>
      <c r="W15" s="8"/>
      <c r="X15" s="7"/>
    </row>
    <row r="16" spans="1:26" ht="17" customHeight="1">
      <c r="B16" s="25">
        <v>4</v>
      </c>
      <c r="C16" s="21" t="s">
        <v>19</v>
      </c>
      <c r="D16" s="22"/>
      <c r="E16" s="22">
        <v>10</v>
      </c>
      <c r="F16" s="22">
        <v>84</v>
      </c>
      <c r="G16" s="22">
        <v>1</v>
      </c>
      <c r="H16" s="55">
        <f>E16*F16</f>
        <v>840</v>
      </c>
      <c r="I16" s="78">
        <f>L14</f>
        <v>84</v>
      </c>
      <c r="J16" s="79"/>
      <c r="K16" s="22">
        <f>I16/1024</f>
        <v>8.203125E-2</v>
      </c>
      <c r="L16" s="78">
        <v>10</v>
      </c>
      <c r="M16" s="79"/>
      <c r="N16" s="53">
        <f>L16/1024</f>
        <v>9.765625E-3</v>
      </c>
      <c r="O16" s="50">
        <f>F16*L16</f>
        <v>840</v>
      </c>
      <c r="P16" s="29"/>
      <c r="Q16" s="30"/>
      <c r="R16" s="31"/>
      <c r="U16" s="7"/>
      <c r="W16" s="7"/>
      <c r="X16" s="7"/>
    </row>
    <row r="17" spans="2:24" ht="17" customHeight="1" thickBot="1">
      <c r="B17" s="84" t="s">
        <v>10</v>
      </c>
      <c r="C17" s="85"/>
      <c r="D17" s="86"/>
      <c r="E17" s="87"/>
      <c r="F17" s="87"/>
      <c r="G17" s="88"/>
      <c r="H17" s="24">
        <f>H5+H8+H12+H14+H16</f>
        <v>44190</v>
      </c>
      <c r="I17" s="86"/>
      <c r="J17" s="88"/>
      <c r="K17" s="24"/>
      <c r="L17" s="86"/>
      <c r="M17" s="88"/>
      <c r="N17" s="54"/>
      <c r="O17" s="51">
        <f>O5+O8+O12+O14+O16</f>
        <v>281640</v>
      </c>
      <c r="P17" s="39"/>
      <c r="Q17" s="40"/>
      <c r="R17" s="41"/>
      <c r="W17" s="7"/>
      <c r="X17" s="7"/>
    </row>
    <row r="18" spans="2:24" ht="17" customHeight="1">
      <c r="B18" s="26"/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9"/>
      <c r="Q18" s="30"/>
      <c r="R18" s="31"/>
      <c r="W18" s="2"/>
      <c r="X18" s="7"/>
    </row>
    <row r="19" spans="2:24">
      <c r="B19" s="26"/>
      <c r="C19" s="27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30"/>
      <c r="R19" s="31"/>
      <c r="W19" s="2"/>
      <c r="X19" s="7"/>
    </row>
    <row r="20" spans="2:24">
      <c r="B20" s="26"/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9"/>
      <c r="Q20" s="30"/>
      <c r="R20" s="31"/>
      <c r="W20" s="2"/>
      <c r="X20" s="7"/>
    </row>
    <row r="21" spans="2:24">
      <c r="B21" s="32"/>
      <c r="C21" s="27"/>
      <c r="D21" s="33"/>
      <c r="E21" s="33"/>
      <c r="F21" s="33"/>
      <c r="G21" s="33"/>
      <c r="H21" s="27"/>
      <c r="I21" s="33"/>
      <c r="J21" s="33"/>
      <c r="K21" s="27"/>
      <c r="L21" s="27"/>
      <c r="M21" s="33"/>
      <c r="N21" s="27"/>
      <c r="O21" s="28"/>
      <c r="P21" s="29"/>
      <c r="Q21" s="30"/>
      <c r="R21" s="31"/>
      <c r="U21" s="7"/>
      <c r="W21" s="2"/>
      <c r="X21" s="7"/>
    </row>
    <row r="22" spans="2:24">
      <c r="B22" s="26"/>
      <c r="C22" s="2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  <c r="Q22" s="30"/>
      <c r="R22" s="31"/>
      <c r="U22" s="7"/>
      <c r="W22" s="2"/>
      <c r="X22" s="7"/>
    </row>
    <row r="23" spans="2:24">
      <c r="B23" s="26"/>
      <c r="C23" s="2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9"/>
      <c r="Q23" s="30"/>
      <c r="R23" s="31"/>
      <c r="U23" s="7"/>
      <c r="W23" s="2"/>
      <c r="X23" s="7"/>
    </row>
    <row r="24" spans="2:24">
      <c r="B24" s="26"/>
      <c r="C24" s="2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9"/>
      <c r="Q24" s="30"/>
      <c r="R24" s="31"/>
      <c r="U24" s="7"/>
      <c r="W24" s="2"/>
      <c r="X24" s="7"/>
    </row>
    <row r="25" spans="2:24">
      <c r="B25" s="26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  <c r="Q25" s="30"/>
      <c r="R25" s="31"/>
      <c r="U25" s="7"/>
      <c r="W25" s="2"/>
      <c r="X25" s="7"/>
    </row>
    <row r="26" spans="2:24">
      <c r="B26" s="26"/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30"/>
      <c r="R26" s="31"/>
      <c r="U26" s="7"/>
      <c r="W26" s="2"/>
      <c r="X26" s="7"/>
    </row>
    <row r="27" spans="2:24">
      <c r="B27" s="26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9"/>
      <c r="Q27" s="30"/>
      <c r="R27" s="31"/>
      <c r="U27" s="7"/>
      <c r="W27" s="2"/>
      <c r="X27" s="7"/>
    </row>
    <row r="28" spans="2:24">
      <c r="B28" s="26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9"/>
      <c r="Q28" s="30"/>
      <c r="R28" s="31"/>
      <c r="U28" s="7"/>
      <c r="W28" s="2"/>
      <c r="X28" s="7"/>
    </row>
    <row r="29" spans="2:24">
      <c r="B29" s="26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9"/>
      <c r="Q29" s="30"/>
      <c r="R29" s="31"/>
      <c r="U29" s="7"/>
      <c r="W29" s="2"/>
      <c r="X29" s="7"/>
    </row>
    <row r="30" spans="2:24" s="10" customFormat="1">
      <c r="B30" s="34"/>
      <c r="C30" s="27"/>
      <c r="D30" s="27"/>
      <c r="E30" s="27"/>
      <c r="F30" s="27"/>
      <c r="G30" s="27"/>
      <c r="H30" s="28"/>
      <c r="I30" s="27"/>
      <c r="J30" s="27"/>
      <c r="K30" s="28"/>
      <c r="L30" s="28"/>
      <c r="M30" s="27"/>
      <c r="N30" s="28"/>
      <c r="O30" s="28"/>
      <c r="P30" s="29"/>
      <c r="Q30" s="35"/>
      <c r="R30" s="36"/>
      <c r="U30" s="11"/>
      <c r="X30" s="11"/>
    </row>
    <row r="31" spans="2:24" s="10" customFormat="1">
      <c r="B31" s="34"/>
      <c r="C31" s="27"/>
      <c r="D31" s="27"/>
      <c r="E31" s="27"/>
      <c r="F31" s="27"/>
      <c r="G31" s="27"/>
      <c r="H31" s="28"/>
      <c r="I31" s="27"/>
      <c r="J31" s="27"/>
      <c r="K31" s="28"/>
      <c r="L31" s="28"/>
      <c r="M31" s="27"/>
      <c r="N31" s="28"/>
      <c r="O31" s="28"/>
      <c r="P31" s="29"/>
      <c r="Q31" s="35"/>
      <c r="R31" s="36"/>
      <c r="U31" s="11"/>
      <c r="X31" s="11"/>
    </row>
    <row r="32" spans="2:24" s="10" customFormat="1">
      <c r="B32" s="26"/>
      <c r="C32" s="28"/>
      <c r="D32" s="28"/>
      <c r="E32" s="58"/>
      <c r="F32" s="59"/>
      <c r="G32" s="59"/>
      <c r="H32" s="60"/>
      <c r="I32" s="28"/>
      <c r="J32" s="28"/>
      <c r="K32" s="28"/>
      <c r="L32" s="28"/>
      <c r="M32" s="28"/>
      <c r="N32" s="28"/>
      <c r="O32" s="37"/>
      <c r="P32" s="29"/>
      <c r="Q32" s="35"/>
      <c r="R32" s="36"/>
      <c r="U32" s="11"/>
      <c r="X32" s="11"/>
    </row>
    <row r="33" spans="2:24" s="10" customFormat="1">
      <c r="B33" s="34"/>
      <c r="C33" s="27"/>
      <c r="D33" s="27"/>
      <c r="E33" s="27"/>
      <c r="F33" s="27"/>
      <c r="G33" s="27"/>
      <c r="H33" s="28"/>
      <c r="I33" s="27"/>
      <c r="J33" s="27"/>
      <c r="K33" s="28"/>
      <c r="L33" s="28"/>
      <c r="M33" s="27"/>
      <c r="N33" s="28"/>
      <c r="O33" s="28"/>
      <c r="P33" s="29"/>
      <c r="Q33" s="35"/>
      <c r="R33" s="36"/>
      <c r="U33" s="11"/>
      <c r="X33" s="11"/>
    </row>
    <row r="34" spans="2:24" s="10" customFormat="1">
      <c r="B34" s="34"/>
      <c r="C34" s="27"/>
      <c r="D34" s="27"/>
      <c r="E34" s="66"/>
      <c r="F34" s="67"/>
      <c r="G34" s="67"/>
      <c r="H34" s="68"/>
      <c r="I34" s="27"/>
      <c r="J34" s="27"/>
      <c r="K34" s="28"/>
      <c r="L34" s="28"/>
      <c r="M34" s="27"/>
      <c r="N34" s="28"/>
      <c r="O34" s="37"/>
      <c r="P34" s="29"/>
      <c r="Q34" s="35"/>
      <c r="R34" s="36"/>
      <c r="U34" s="11"/>
      <c r="X34" s="11"/>
    </row>
    <row r="35" spans="2:24" s="10" customFormat="1" ht="16.5" thickBot="1">
      <c r="B35" s="64"/>
      <c r="C35" s="65"/>
      <c r="D35" s="56"/>
      <c r="E35" s="69"/>
      <c r="F35" s="69"/>
      <c r="G35" s="57"/>
      <c r="H35" s="38"/>
      <c r="I35" s="56"/>
      <c r="J35" s="57"/>
      <c r="K35" s="38"/>
      <c r="L35" s="56"/>
      <c r="M35" s="57"/>
      <c r="N35" s="38"/>
      <c r="O35" s="38"/>
      <c r="P35" s="39"/>
      <c r="Q35" s="40"/>
      <c r="R35" s="41"/>
      <c r="U35" s="11"/>
      <c r="X35" s="11"/>
    </row>
    <row r="36" spans="2:24" s="10" customFormat="1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Q36" s="11"/>
      <c r="R36" s="12"/>
      <c r="S36" s="13"/>
      <c r="T36" s="11"/>
      <c r="U36" s="11"/>
      <c r="V36" s="11"/>
      <c r="X36" s="11"/>
    </row>
    <row r="37" spans="2:24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2"/>
      <c r="P37" s="2"/>
      <c r="Q37" s="7"/>
      <c r="R37" s="6"/>
      <c r="S37" s="4"/>
      <c r="T37" s="7"/>
      <c r="U37" s="7"/>
      <c r="V37" s="7"/>
      <c r="W37" s="2"/>
      <c r="X37" s="7"/>
    </row>
    <row r="38" spans="2:24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2"/>
      <c r="P38" s="2"/>
      <c r="Q38" s="7"/>
      <c r="R38" s="6"/>
      <c r="S38" s="4"/>
      <c r="T38" s="7"/>
      <c r="U38" s="7"/>
      <c r="V38" s="7"/>
      <c r="W38" s="2"/>
      <c r="X38" s="7"/>
    </row>
    <row r="39" spans="2:24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2"/>
      <c r="P39" s="2"/>
      <c r="Q39" s="7"/>
      <c r="R39" s="6"/>
      <c r="S39" s="4"/>
      <c r="T39" s="7"/>
      <c r="U39" s="7"/>
      <c r="V39" s="7"/>
      <c r="W39" s="2"/>
      <c r="X39" s="7"/>
    </row>
    <row r="40" spans="2:24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/>
      <c r="P40" s="2"/>
      <c r="Q40" s="7"/>
      <c r="R40" s="6"/>
      <c r="S40" s="4"/>
      <c r="T40" s="7"/>
      <c r="U40" s="7"/>
      <c r="V40" s="7"/>
      <c r="W40" s="2"/>
      <c r="X40" s="7"/>
    </row>
    <row r="41" spans="2:24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/>
      <c r="P41" s="2"/>
      <c r="Q41" s="7"/>
      <c r="R41" s="6"/>
      <c r="S41" s="4"/>
      <c r="T41" s="7"/>
      <c r="U41" s="7"/>
      <c r="V41" s="7"/>
      <c r="W41" s="2"/>
      <c r="X41" s="7"/>
    </row>
    <row r="42" spans="2:24">
      <c r="N42" s="2"/>
      <c r="O42" s="2"/>
      <c r="P42" s="2"/>
      <c r="Q42" s="2"/>
      <c r="R42" s="2"/>
      <c r="S42" s="4"/>
      <c r="T42" s="2"/>
      <c r="U42" s="2"/>
      <c r="V42" s="2"/>
      <c r="W42" s="2"/>
      <c r="X42" s="2"/>
    </row>
    <row r="43" spans="2:24" s="14" customFormat="1">
      <c r="N43" s="10"/>
      <c r="O43" s="10"/>
      <c r="P43" s="10"/>
      <c r="Q43" s="10"/>
      <c r="R43" s="10"/>
      <c r="S43" s="17"/>
      <c r="T43" s="10"/>
      <c r="U43" s="10"/>
      <c r="V43" s="10"/>
      <c r="W43" s="10"/>
      <c r="X43" s="10"/>
    </row>
    <row r="44" spans="2:24" s="14" customFormat="1">
      <c r="N44" s="10"/>
      <c r="O44" s="10"/>
      <c r="P44" s="10"/>
      <c r="Q44" s="15"/>
      <c r="R44" s="15"/>
      <c r="S44" s="15"/>
      <c r="T44" s="15"/>
      <c r="U44" s="10"/>
      <c r="V44" s="15"/>
      <c r="W44" s="15"/>
      <c r="X44" s="10"/>
    </row>
    <row r="45" spans="2:24" s="14" customFormat="1"/>
    <row r="46" spans="2:24" s="14" customFormat="1"/>
    <row r="47" spans="2:24">
      <c r="S47"/>
    </row>
    <row r="48" spans="2:24">
      <c r="S48"/>
    </row>
    <row r="49" spans="19:19">
      <c r="S49"/>
    </row>
    <row r="50" spans="19:19">
      <c r="S50"/>
    </row>
    <row r="51" spans="19:19">
      <c r="S51"/>
    </row>
    <row r="52" spans="19:19">
      <c r="S52"/>
    </row>
  </sheetData>
  <mergeCells count="30">
    <mergeCell ref="D9:N9"/>
    <mergeCell ref="D6:N6"/>
    <mergeCell ref="D13:N13"/>
    <mergeCell ref="O3:R3"/>
    <mergeCell ref="B17:C17"/>
    <mergeCell ref="D17:G17"/>
    <mergeCell ref="I17:J17"/>
    <mergeCell ref="L17:M17"/>
    <mergeCell ref="B14:B15"/>
    <mergeCell ref="I14:J14"/>
    <mergeCell ref="L14:M14"/>
    <mergeCell ref="I16:J16"/>
    <mergeCell ref="L16:M16"/>
    <mergeCell ref="D15:N15"/>
    <mergeCell ref="I35:J35"/>
    <mergeCell ref="L35:M35"/>
    <mergeCell ref="E32:H32"/>
    <mergeCell ref="B3:D3"/>
    <mergeCell ref="B35:C35"/>
    <mergeCell ref="E34:H34"/>
    <mergeCell ref="D35:G35"/>
    <mergeCell ref="L3:N3"/>
    <mergeCell ref="I3:K3"/>
    <mergeCell ref="E3:H3"/>
    <mergeCell ref="B5:B7"/>
    <mergeCell ref="B8:B10"/>
    <mergeCell ref="B12:B13"/>
    <mergeCell ref="B11:N11"/>
    <mergeCell ref="I12:J12"/>
    <mergeCell ref="L12:M12"/>
  </mergeCells>
  <phoneticPr fontId="4" type="noConversion"/>
  <conditionalFormatting sqref="E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C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C13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8:C1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0:C2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2:C2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:C2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6:C2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6:C41 C32:C3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C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scale="72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陳柏淳</cp:lastModifiedBy>
  <cp:lastPrinted>2023-11-14T14:15:46Z</cp:lastPrinted>
  <dcterms:created xsi:type="dcterms:W3CDTF">2022-11-10T07:31:24Z</dcterms:created>
  <dcterms:modified xsi:type="dcterms:W3CDTF">2023-12-28T12:21:53Z</dcterms:modified>
</cp:coreProperties>
</file>