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axbl\OneDrive\Desktop\OpenData-HSV-Study\"/>
    </mc:Choice>
  </mc:AlternateContent>
  <xr:revisionPtr revIDLastSave="0" documentId="13_ncr:1_{1A8AFCC6-0B20-4A59-B1CF-B70DBA9EF784}" xr6:coauthVersionLast="47" xr6:coauthVersionMax="47" xr10:uidLastSave="{00000000-0000-0000-0000-000000000000}"/>
  <bookViews>
    <workbookView xWindow="-15195" yWindow="195" windowWidth="15150" windowHeight="149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4" i="1"/>
  <c r="E35" i="1"/>
  <c r="E34" i="1"/>
  <c r="E33" i="1"/>
  <c r="D33" i="1"/>
  <c r="C19" i="1"/>
  <c r="D19" i="1"/>
  <c r="E19" i="1"/>
  <c r="F19" i="1"/>
  <c r="G19" i="1"/>
  <c r="B22" i="1" s="1"/>
  <c r="H19" i="1"/>
  <c r="I19" i="1"/>
  <c r="J19" i="1"/>
  <c r="K19" i="1"/>
  <c r="L19" i="1"/>
  <c r="M19" i="1"/>
  <c r="N19" i="1"/>
  <c r="O19" i="1"/>
  <c r="P19" i="1"/>
  <c r="Q19" i="1"/>
  <c r="C20" i="1"/>
  <c r="D20" i="1"/>
  <c r="E20" i="1"/>
  <c r="F20" i="1"/>
  <c r="G20" i="1"/>
  <c r="B23" i="1" s="1"/>
  <c r="H20" i="1"/>
  <c r="I20" i="1"/>
  <c r="J20" i="1"/>
  <c r="K20" i="1"/>
  <c r="L20" i="1"/>
  <c r="M20" i="1"/>
  <c r="N20" i="1"/>
  <c r="O20" i="1"/>
  <c r="P20" i="1"/>
  <c r="Q20" i="1"/>
  <c r="B19" i="1"/>
  <c r="B20" i="1"/>
  <c r="B25" i="1" l="1"/>
</calcChain>
</file>

<file path=xl/sharedStrings.xml><?xml version="1.0" encoding="utf-8"?>
<sst xmlns="http://schemas.openxmlformats.org/spreadsheetml/2006/main" count="44" uniqueCount="26">
  <si>
    <t>Vollzeit Heimteam Tore</t>
  </si>
  <si>
    <t>Vollzeit Auswärtsteam Tore</t>
  </si>
  <si>
    <t>Halbzeit Heimteam Tore</t>
  </si>
  <si>
    <t>Halbzeit Auswärtsteam Tore</t>
  </si>
  <si>
    <t>Heimteam Schüsse</t>
  </si>
  <si>
    <t>Auswärtsteam Schüsse</t>
  </si>
  <si>
    <t>Heimteam Schüsse aufs Tor</t>
  </si>
  <si>
    <t>Auswärtsteam Schüsse aufs Tor</t>
  </si>
  <si>
    <t>Heimteam Fouls</t>
  </si>
  <si>
    <t>Auswärtsteam Fouls</t>
  </si>
  <si>
    <t>Heimteam Ecken</t>
  </si>
  <si>
    <t>Auswärtsteam Ecken</t>
  </si>
  <si>
    <t>Heimteam gelbe Karten</t>
  </si>
  <si>
    <t>Auswärtsteam gelbe Karten</t>
  </si>
  <si>
    <t>Heimteam rote Karten</t>
  </si>
  <si>
    <t>Auswärtsteam rote Karten</t>
  </si>
  <si>
    <t>Höchste Korrelationen</t>
  </si>
  <si>
    <t>Negativ</t>
  </si>
  <si>
    <t>Positiv</t>
  </si>
  <si>
    <t>Summe Korrelationen Positiv</t>
  </si>
  <si>
    <t>Summe Korrelationen Negativ</t>
  </si>
  <si>
    <t>Summe Korrelationen</t>
  </si>
  <si>
    <t>Auswärtsteam immer HSV</t>
  </si>
  <si>
    <t>gering</t>
  </si>
  <si>
    <t>mittlere</t>
  </si>
  <si>
    <t>hoch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</si>
</sst>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Standard" xfId="0" builtinId="0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160" zoomScaleNormal="16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L1" sqref="L1:L1048576"/>
    </sheetView>
  </sheetViews>
  <sheetFormatPr baseColWidth="10" defaultColWidth="8.85546875" defaultRowHeight="15" x14ac:dyDescent="0.25"/>
  <cols>
    <col min="1" max="1" width="32.7109375" bestFit="1" customWidth="1"/>
    <col min="2" max="2" width="19.7109375" bestFit="1" customWidth="1"/>
    <col min="3" max="3" width="22.42578125" bestFit="1" customWidth="1"/>
    <col min="4" max="4" width="20" bestFit="1" customWidth="1"/>
    <col min="5" max="5" width="23.140625" bestFit="1" customWidth="1"/>
    <col min="6" max="6" width="15.42578125" bestFit="1" customWidth="1"/>
    <col min="7" max="7" width="18.85546875" bestFit="1" customWidth="1"/>
    <col min="8" max="8" width="22.42578125" bestFit="1" customWidth="1"/>
    <col min="9" max="9" width="25.42578125" bestFit="1" customWidth="1"/>
    <col min="10" max="10" width="15.42578125" bestFit="1" customWidth="1"/>
    <col min="11" max="11" width="19" bestFit="1" customWidth="1"/>
    <col min="12" max="12" width="15.85546875" bestFit="1" customWidth="1"/>
    <col min="13" max="13" width="19.42578125" bestFit="1" customWidth="1"/>
    <col min="14" max="14" width="22.28515625" bestFit="1" customWidth="1"/>
    <col min="15" max="15" width="25.7109375" bestFit="1" customWidth="1"/>
    <col min="16" max="16" width="20.85546875" bestFit="1" customWidth="1"/>
    <col min="17" max="17" width="24.42578125" bestFit="1" customWidth="1"/>
  </cols>
  <sheetData>
    <row r="1" spans="1:17" x14ac:dyDescent="0.25">
      <c r="A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 t="s">
        <v>0</v>
      </c>
      <c r="B2">
        <v>1</v>
      </c>
      <c r="C2">
        <v>0.19695305943611119</v>
      </c>
      <c r="D2">
        <v>0.53910953836232434</v>
      </c>
      <c r="E2">
        <v>0.23123265820092789</v>
      </c>
      <c r="F2">
        <v>-3.412057820626823E-2</v>
      </c>
      <c r="G2">
        <v>-0.1044452931438367</v>
      </c>
      <c r="H2">
        <v>0.29964391239426408</v>
      </c>
      <c r="I2">
        <v>1.2322833366019E-2</v>
      </c>
      <c r="J2">
        <v>-5.9890218368261881E-2</v>
      </c>
      <c r="K2">
        <v>-0.1326792825211561</v>
      </c>
      <c r="L2">
        <v>-0.20927308110347689</v>
      </c>
      <c r="M2">
        <v>0.1012153554808988</v>
      </c>
      <c r="N2">
        <v>-0.23137562777860271</v>
      </c>
      <c r="O2">
        <v>0.12817213284168091</v>
      </c>
      <c r="P2">
        <v>-0.27460248880665478</v>
      </c>
      <c r="Q2">
        <v>6.6976216782111504E-3</v>
      </c>
    </row>
    <row r="3" spans="1:17" x14ac:dyDescent="0.25">
      <c r="A3" s="1" t="s">
        <v>1</v>
      </c>
      <c r="B3">
        <v>0.19695305943611119</v>
      </c>
      <c r="C3">
        <v>1</v>
      </c>
      <c r="D3">
        <v>0.18965898528626851</v>
      </c>
      <c r="E3">
        <v>0.60634436393914537</v>
      </c>
      <c r="F3">
        <v>-5.7076887980839562E-2</v>
      </c>
      <c r="G3">
        <v>0.26268071248428188</v>
      </c>
      <c r="H3">
        <v>0.16548253585061851</v>
      </c>
      <c r="I3">
        <v>0.53366398054291653</v>
      </c>
      <c r="J3">
        <v>5.7605990055791707E-2</v>
      </c>
      <c r="K3">
        <v>-0.10323754430545611</v>
      </c>
      <c r="L3">
        <v>5.4000455217408892E-2</v>
      </c>
      <c r="M3">
        <v>0.11346630462508819</v>
      </c>
      <c r="N3">
        <v>-0.11525067475957169</v>
      </c>
      <c r="O3">
        <v>-0.23584691521548029</v>
      </c>
      <c r="P3">
        <v>1.1203778551298661E-2</v>
      </c>
      <c r="Q3">
        <v>-0.22407557102597381</v>
      </c>
    </row>
    <row r="4" spans="1:17" x14ac:dyDescent="0.25">
      <c r="A4" s="1" t="s">
        <v>2</v>
      </c>
      <c r="B4">
        <v>0.53910953836232434</v>
      </c>
      <c r="C4">
        <v>0.18965898528626851</v>
      </c>
      <c r="D4">
        <v>1</v>
      </c>
      <c r="E4">
        <v>0.12123048627084999</v>
      </c>
      <c r="F4">
        <v>-0.2498206810998248</v>
      </c>
      <c r="G4">
        <v>-1.049991980716874E-2</v>
      </c>
      <c r="H4">
        <v>-2.6981253742726231E-2</v>
      </c>
      <c r="I4">
        <v>0.1486582208683542</v>
      </c>
      <c r="J4">
        <v>2.3675572987927631E-2</v>
      </c>
      <c r="K4">
        <v>-8.9084056929574315E-2</v>
      </c>
      <c r="L4">
        <v>5.4789083702190031E-2</v>
      </c>
      <c r="M4">
        <v>6.2905191817901301E-2</v>
      </c>
      <c r="N4">
        <v>-0.13547254329200481</v>
      </c>
      <c r="O4">
        <v>0.106689347006226</v>
      </c>
      <c r="P4">
        <v>-0.11150081807965551</v>
      </c>
      <c r="Q4">
        <v>-9.6957233112744089E-3</v>
      </c>
    </row>
    <row r="5" spans="1:17" x14ac:dyDescent="0.25">
      <c r="A5" s="1" t="s">
        <v>3</v>
      </c>
      <c r="B5">
        <v>0.23123265820092789</v>
      </c>
      <c r="C5">
        <v>0.60634436393914537</v>
      </c>
      <c r="D5">
        <v>0.12123048627084999</v>
      </c>
      <c r="E5">
        <v>1</v>
      </c>
      <c r="F5">
        <v>-1.027805335954121E-2</v>
      </c>
      <c r="G5">
        <v>-0.1232253246388888</v>
      </c>
      <c r="H5">
        <v>0.12956118558468679</v>
      </c>
      <c r="I5">
        <v>0.19137294177891351</v>
      </c>
      <c r="J5">
        <v>-0.13266761521709361</v>
      </c>
      <c r="K5">
        <v>-4.9717209983942218E-2</v>
      </c>
      <c r="L5">
        <v>2.1460012919356439E-2</v>
      </c>
      <c r="M5">
        <v>-7.7898186175773584E-2</v>
      </c>
      <c r="N5">
        <v>1.775711613076401E-3</v>
      </c>
      <c r="O5">
        <v>-9.6522398637942028E-2</v>
      </c>
      <c r="P5">
        <v>1.6140057785545319E-2</v>
      </c>
      <c r="Q5">
        <v>-6.8595245588567708E-2</v>
      </c>
    </row>
    <row r="6" spans="1:17" x14ac:dyDescent="0.25">
      <c r="A6" s="1" t="s">
        <v>4</v>
      </c>
      <c r="B6">
        <v>-3.412057820626823E-2</v>
      </c>
      <c r="C6">
        <v>-5.7076887980839562E-2</v>
      </c>
      <c r="D6">
        <v>-0.2498206810998248</v>
      </c>
      <c r="E6">
        <v>-1.027805335954121E-2</v>
      </c>
      <c r="F6">
        <v>1</v>
      </c>
      <c r="G6">
        <v>-7.6618372845354735E-2</v>
      </c>
      <c r="H6">
        <v>0.62181655760765275</v>
      </c>
      <c r="I6">
        <v>-0.1125904334452492</v>
      </c>
      <c r="J6">
        <v>2.9140876922455861E-4</v>
      </c>
      <c r="K6">
        <v>0.1678507099050974</v>
      </c>
      <c r="L6">
        <v>0.33703792837936841</v>
      </c>
      <c r="M6">
        <v>-0.14916369085118061</v>
      </c>
      <c r="N6">
        <v>0.12305009724964119</v>
      </c>
      <c r="O6">
        <v>0.11806457876614999</v>
      </c>
      <c r="P6">
        <v>-0.1567517538686459</v>
      </c>
      <c r="Q6">
        <v>0.30291217301643691</v>
      </c>
    </row>
    <row r="7" spans="1:17" x14ac:dyDescent="0.25">
      <c r="A7" s="1" t="s">
        <v>5</v>
      </c>
      <c r="B7">
        <v>-0.1044452931438367</v>
      </c>
      <c r="C7">
        <v>0.26268071248428188</v>
      </c>
      <c r="D7">
        <v>-1.049991980716874E-2</v>
      </c>
      <c r="E7">
        <v>-0.1232253246388888</v>
      </c>
      <c r="F7">
        <v>-7.6618372845354735E-2</v>
      </c>
      <c r="G7">
        <v>1</v>
      </c>
      <c r="H7">
        <v>0.13132090996834289</v>
      </c>
      <c r="I7">
        <v>0.69631375269061624</v>
      </c>
      <c r="J7">
        <v>-4.0345369175656849E-2</v>
      </c>
      <c r="K7">
        <v>-0.16725918881555199</v>
      </c>
      <c r="L7">
        <v>6.7843676183776874E-2</v>
      </c>
      <c r="M7">
        <v>0.53318416935241586</v>
      </c>
      <c r="N7">
        <v>-0.1270013392284122</v>
      </c>
      <c r="O7">
        <v>-0.12854634520516409</v>
      </c>
      <c r="P7">
        <v>-0.22829618141266739</v>
      </c>
      <c r="Q7">
        <v>-0.37581063709469881</v>
      </c>
    </row>
    <row r="8" spans="1:17" x14ac:dyDescent="0.25">
      <c r="A8" s="1" t="s">
        <v>6</v>
      </c>
      <c r="B8">
        <v>0.29964391239426408</v>
      </c>
      <c r="C8">
        <v>0.16548253585061851</v>
      </c>
      <c r="D8">
        <v>-2.6981253742726231E-2</v>
      </c>
      <c r="E8">
        <v>0.12956118558468679</v>
      </c>
      <c r="F8">
        <v>0.62181655760765275</v>
      </c>
      <c r="G8">
        <v>0.13132090996834289</v>
      </c>
      <c r="H8">
        <v>1</v>
      </c>
      <c r="I8">
        <v>0.1873438615536738</v>
      </c>
      <c r="J8">
        <v>0.121295232424751</v>
      </c>
      <c r="K8">
        <v>0.2472853991082484</v>
      </c>
      <c r="L8">
        <v>9.9488343788876873E-2</v>
      </c>
      <c r="M8">
        <v>7.2507751694735723E-2</v>
      </c>
      <c r="N8">
        <v>-3.0552406485238911E-3</v>
      </c>
      <c r="O8">
        <v>0.14282345856749121</v>
      </c>
      <c r="P8">
        <v>-0.28695811636612623</v>
      </c>
      <c r="Q8">
        <v>0.1018238477428189</v>
      </c>
    </row>
    <row r="9" spans="1:17" x14ac:dyDescent="0.25">
      <c r="A9" s="1" t="s">
        <v>7</v>
      </c>
      <c r="B9">
        <v>1.2322833366019E-2</v>
      </c>
      <c r="C9">
        <v>0.53366398054291653</v>
      </c>
      <c r="D9">
        <v>0.1486582208683542</v>
      </c>
      <c r="E9">
        <v>0.19137294177891351</v>
      </c>
      <c r="F9">
        <v>-0.1125904334452492</v>
      </c>
      <c r="G9">
        <v>0.69631375269061602</v>
      </c>
      <c r="H9">
        <v>0.1873438615536738</v>
      </c>
      <c r="I9">
        <v>1</v>
      </c>
      <c r="J9">
        <v>0.24505450492419731</v>
      </c>
      <c r="K9">
        <v>-8.9205777704155342E-3</v>
      </c>
      <c r="L9">
        <v>0.19737148598309859</v>
      </c>
      <c r="M9">
        <v>0.28747491859364888</v>
      </c>
      <c r="N9">
        <v>-3.5013503019810661E-2</v>
      </c>
      <c r="O9">
        <v>-0.17657743342861251</v>
      </c>
      <c r="P9">
        <v>-0.13260410592870089</v>
      </c>
      <c r="Q9">
        <v>-0.22542698007879161</v>
      </c>
    </row>
    <row r="10" spans="1:17" x14ac:dyDescent="0.25">
      <c r="A10" s="1" t="s">
        <v>8</v>
      </c>
      <c r="B10">
        <v>-5.9890218368261881E-2</v>
      </c>
      <c r="C10">
        <v>5.7605990055791707E-2</v>
      </c>
      <c r="D10">
        <v>2.3675572987927631E-2</v>
      </c>
      <c r="E10">
        <v>-0.13266761521709361</v>
      </c>
      <c r="F10">
        <v>2.9140876922455861E-4</v>
      </c>
      <c r="G10">
        <v>-4.0345369175656849E-2</v>
      </c>
      <c r="H10">
        <v>0.121295232424751</v>
      </c>
      <c r="I10">
        <v>0.24505450492419731</v>
      </c>
      <c r="J10">
        <v>1</v>
      </c>
      <c r="K10">
        <v>0.43533509212937649</v>
      </c>
      <c r="L10">
        <v>6.0682937845279998E-2</v>
      </c>
      <c r="M10">
        <v>2.565246558386958E-2</v>
      </c>
      <c r="N10">
        <v>0.37003613542840769</v>
      </c>
      <c r="O10">
        <v>2.2324253061342961E-2</v>
      </c>
      <c r="P10">
        <v>0.15430084352299819</v>
      </c>
      <c r="Q10">
        <v>0.21676479945520011</v>
      </c>
    </row>
    <row r="11" spans="1:17" x14ac:dyDescent="0.25">
      <c r="A11" s="1" t="s">
        <v>9</v>
      </c>
      <c r="B11">
        <v>-0.1326792825211561</v>
      </c>
      <c r="C11">
        <v>-0.10323754430545611</v>
      </c>
      <c r="D11">
        <v>-8.9084056929574315E-2</v>
      </c>
      <c r="E11">
        <v>-4.9717209983942218E-2</v>
      </c>
      <c r="F11">
        <v>0.1678507099050974</v>
      </c>
      <c r="G11">
        <v>-0.16725918881555199</v>
      </c>
      <c r="H11">
        <v>0.2472853991082484</v>
      </c>
      <c r="I11">
        <v>-8.9205777704155342E-3</v>
      </c>
      <c r="J11">
        <v>0.43533509212937649</v>
      </c>
      <c r="K11">
        <v>1</v>
      </c>
      <c r="L11">
        <v>4.1796599984250962E-2</v>
      </c>
      <c r="M11">
        <v>-0.16499477922821579</v>
      </c>
      <c r="N11">
        <v>0.42916552698371802</v>
      </c>
      <c r="O11">
        <v>0.26796138803037411</v>
      </c>
      <c r="P11">
        <v>0.31980638674015549</v>
      </c>
      <c r="Q11">
        <v>0.15100373377497481</v>
      </c>
    </row>
    <row r="12" spans="1:17" x14ac:dyDescent="0.25">
      <c r="A12" s="1" t="s">
        <v>10</v>
      </c>
      <c r="B12">
        <v>-0.20927308110347689</v>
      </c>
      <c r="C12">
        <v>5.4000455217408892E-2</v>
      </c>
      <c r="D12">
        <v>5.4789083702190031E-2</v>
      </c>
      <c r="E12">
        <v>2.1460012919356439E-2</v>
      </c>
      <c r="F12">
        <v>0.33703792837936841</v>
      </c>
      <c r="G12">
        <v>6.7843676183776874E-2</v>
      </c>
      <c r="H12">
        <v>9.9488343788876873E-2</v>
      </c>
      <c r="I12">
        <v>0.19737148598309859</v>
      </c>
      <c r="J12">
        <v>6.0682937845279998E-2</v>
      </c>
      <c r="K12">
        <v>4.1796599984250962E-2</v>
      </c>
      <c r="L12">
        <v>1</v>
      </c>
      <c r="M12">
        <v>-0.35483804698680521</v>
      </c>
      <c r="N12">
        <v>3.2814713119024938E-2</v>
      </c>
      <c r="O12">
        <v>-2.96568674900494E-2</v>
      </c>
      <c r="P12">
        <v>3.4138683952338073E-2</v>
      </c>
      <c r="Q12">
        <v>-4.1325775310724948E-2</v>
      </c>
    </row>
    <row r="13" spans="1:17" x14ac:dyDescent="0.25">
      <c r="A13" s="1" t="s">
        <v>11</v>
      </c>
      <c r="B13">
        <v>0.1012153554808988</v>
      </c>
      <c r="C13">
        <v>0.11346630462508819</v>
      </c>
      <c r="D13">
        <v>6.2905191817901301E-2</v>
      </c>
      <c r="E13">
        <v>-7.7898186175773584E-2</v>
      </c>
      <c r="F13">
        <v>-0.14916369085118061</v>
      </c>
      <c r="G13">
        <v>0.53318416935241586</v>
      </c>
      <c r="H13">
        <v>7.2507751694735723E-2</v>
      </c>
      <c r="I13">
        <v>0.28747491859364888</v>
      </c>
      <c r="J13">
        <v>2.565246558386958E-2</v>
      </c>
      <c r="K13">
        <v>-0.16499477922821579</v>
      </c>
      <c r="L13">
        <v>-0.35483804698680521</v>
      </c>
      <c r="M13">
        <v>1</v>
      </c>
      <c r="N13">
        <v>-0.2138091904523724</v>
      </c>
      <c r="O13">
        <v>0.1235863889745541</v>
      </c>
      <c r="P13">
        <v>-0.1111972494378016</v>
      </c>
      <c r="Q13">
        <v>-3.9346719031837347E-2</v>
      </c>
    </row>
    <row r="14" spans="1:17" x14ac:dyDescent="0.25">
      <c r="A14" s="1" t="s">
        <v>12</v>
      </c>
      <c r="B14">
        <v>-0.23137562777860271</v>
      </c>
      <c r="C14">
        <v>-0.11525067475957169</v>
      </c>
      <c r="D14">
        <v>-0.13547254329200481</v>
      </c>
      <c r="E14">
        <v>1.775711613076401E-3</v>
      </c>
      <c r="F14">
        <v>0.12305009724964119</v>
      </c>
      <c r="G14">
        <v>-0.1270013392284122</v>
      </c>
      <c r="H14">
        <v>-3.0552406485238911E-3</v>
      </c>
      <c r="I14">
        <v>-3.5013503019810661E-2</v>
      </c>
      <c r="J14">
        <v>0.37003613542840769</v>
      </c>
      <c r="K14">
        <v>0.42916552698371802</v>
      </c>
      <c r="L14">
        <v>3.2814713119024938E-2</v>
      </c>
      <c r="M14">
        <v>-0.2138091904523724</v>
      </c>
      <c r="N14">
        <v>1</v>
      </c>
      <c r="O14">
        <v>2.0200725981454049E-2</v>
      </c>
      <c r="P14">
        <v>0.27237114674057711</v>
      </c>
      <c r="Q14">
        <v>0.37228021366725172</v>
      </c>
    </row>
    <row r="15" spans="1:17" x14ac:dyDescent="0.25">
      <c r="A15" s="1" t="s">
        <v>13</v>
      </c>
      <c r="B15">
        <v>0.12817213284168091</v>
      </c>
      <c r="C15">
        <v>-0.23584691521548029</v>
      </c>
      <c r="D15">
        <v>0.106689347006226</v>
      </c>
      <c r="E15">
        <v>-9.6522398637942028E-2</v>
      </c>
      <c r="F15">
        <v>0.11806457876614999</v>
      </c>
      <c r="G15">
        <v>-0.12854634520516409</v>
      </c>
      <c r="H15">
        <v>0.14282345856749121</v>
      </c>
      <c r="I15">
        <v>-0.17657743342861251</v>
      </c>
      <c r="J15">
        <v>2.2324253061342961E-2</v>
      </c>
      <c r="K15">
        <v>0.26796138803037411</v>
      </c>
      <c r="L15">
        <v>-2.96568674900494E-2</v>
      </c>
      <c r="M15">
        <v>0.1235863889745541</v>
      </c>
      <c r="N15">
        <v>2.0200725981454049E-2</v>
      </c>
      <c r="O15">
        <v>1</v>
      </c>
      <c r="P15">
        <v>0.26507278713843269</v>
      </c>
      <c r="Q15">
        <v>0.15645759631097739</v>
      </c>
    </row>
    <row r="16" spans="1:17" x14ac:dyDescent="0.25">
      <c r="A16" s="1" t="s">
        <v>14</v>
      </c>
      <c r="B16">
        <v>-0.27460248880665478</v>
      </c>
      <c r="C16">
        <v>1.1203778551298661E-2</v>
      </c>
      <c r="D16">
        <v>-0.11150081807965551</v>
      </c>
      <c r="E16">
        <v>1.6140057785545319E-2</v>
      </c>
      <c r="F16">
        <v>-0.1567517538686459</v>
      </c>
      <c r="G16">
        <v>-0.22829618141266739</v>
      </c>
      <c r="H16">
        <v>-0.28695811636612623</v>
      </c>
      <c r="I16">
        <v>-0.13260410592870089</v>
      </c>
      <c r="J16">
        <v>0.15430084352299819</v>
      </c>
      <c r="K16">
        <v>0.31980638674015549</v>
      </c>
      <c r="L16">
        <v>3.4138683952338073E-2</v>
      </c>
      <c r="M16">
        <v>-0.1111972494378016</v>
      </c>
      <c r="N16">
        <v>0.27237114674057711</v>
      </c>
      <c r="O16">
        <v>0.26507278713843269</v>
      </c>
      <c r="P16">
        <v>1</v>
      </c>
      <c r="Q16">
        <v>9.1891891891891841E-2</v>
      </c>
    </row>
    <row r="17" spans="1:17" x14ac:dyDescent="0.25">
      <c r="A17" s="1" t="s">
        <v>15</v>
      </c>
      <c r="B17">
        <v>6.6976216782111504E-3</v>
      </c>
      <c r="C17">
        <v>-0.22407557102597381</v>
      </c>
      <c r="D17">
        <v>-9.6957233112744089E-3</v>
      </c>
      <c r="E17">
        <v>-6.8595245588567708E-2</v>
      </c>
      <c r="F17">
        <v>0.30291217301643691</v>
      </c>
      <c r="G17">
        <v>-0.37581063709469881</v>
      </c>
      <c r="H17">
        <v>0.1018238477428189</v>
      </c>
      <c r="I17">
        <v>-0.22542698007879161</v>
      </c>
      <c r="J17">
        <v>0.21676479945520011</v>
      </c>
      <c r="K17">
        <v>0.15100373377497481</v>
      </c>
      <c r="L17">
        <v>-4.1325775310724948E-2</v>
      </c>
      <c r="M17">
        <v>-3.9346719031837347E-2</v>
      </c>
      <c r="N17">
        <v>0.37228021366725172</v>
      </c>
      <c r="O17">
        <v>0.15645759631097739</v>
      </c>
      <c r="P17">
        <v>9.1891891891891841E-2</v>
      </c>
      <c r="Q17">
        <v>1</v>
      </c>
    </row>
    <row r="19" spans="1:17" x14ac:dyDescent="0.25">
      <c r="A19" s="5" t="s">
        <v>19</v>
      </c>
      <c r="B19">
        <f>COUNTIF(B2:B17, "&gt;0,1")</f>
        <v>7</v>
      </c>
      <c r="C19">
        <f t="shared" ref="C19:Q19" si="0">COUNTIF(C2:C17, "&gt;0,1")</f>
        <v>8</v>
      </c>
      <c r="D19">
        <f t="shared" si="0"/>
        <v>6</v>
      </c>
      <c r="E19">
        <f t="shared" si="0"/>
        <v>6</v>
      </c>
      <c r="F19">
        <f t="shared" si="0"/>
        <v>7</v>
      </c>
      <c r="G19">
        <f t="shared" si="0"/>
        <v>5</v>
      </c>
      <c r="H19">
        <f t="shared" si="0"/>
        <v>11</v>
      </c>
      <c r="I19">
        <f t="shared" si="0"/>
        <v>9</v>
      </c>
      <c r="J19">
        <f t="shared" si="0"/>
        <v>7</v>
      </c>
      <c r="K19">
        <f t="shared" si="0"/>
        <v>8</v>
      </c>
      <c r="L19">
        <f t="shared" si="0"/>
        <v>3</v>
      </c>
      <c r="M19">
        <f t="shared" si="0"/>
        <v>6</v>
      </c>
      <c r="N19">
        <f t="shared" si="0"/>
        <v>6</v>
      </c>
      <c r="O19">
        <f t="shared" si="0"/>
        <v>9</v>
      </c>
      <c r="P19">
        <f t="shared" si="0"/>
        <v>5</v>
      </c>
      <c r="Q19">
        <f t="shared" si="0"/>
        <v>7</v>
      </c>
    </row>
    <row r="20" spans="1:17" x14ac:dyDescent="0.25">
      <c r="A20" s="5" t="s">
        <v>20</v>
      </c>
      <c r="B20">
        <f>COUNTIF(B2:B17, "&lt;-0,1")</f>
        <v>5</v>
      </c>
      <c r="C20">
        <f t="shared" ref="C20:Q20" si="1">COUNTIF(C2:C17, "&lt;-0,1")</f>
        <v>4</v>
      </c>
      <c r="D20">
        <f t="shared" si="1"/>
        <v>3</v>
      </c>
      <c r="E20">
        <f t="shared" si="1"/>
        <v>2</v>
      </c>
      <c r="F20">
        <f t="shared" si="1"/>
        <v>4</v>
      </c>
      <c r="G20">
        <f t="shared" si="1"/>
        <v>7</v>
      </c>
      <c r="H20">
        <f t="shared" si="1"/>
        <v>1</v>
      </c>
      <c r="I20">
        <f t="shared" si="1"/>
        <v>4</v>
      </c>
      <c r="J20">
        <f t="shared" si="1"/>
        <v>1</v>
      </c>
      <c r="K20">
        <f t="shared" si="1"/>
        <v>4</v>
      </c>
      <c r="L20">
        <f t="shared" si="1"/>
        <v>2</v>
      </c>
      <c r="M20">
        <f t="shared" si="1"/>
        <v>5</v>
      </c>
      <c r="N20">
        <f t="shared" si="1"/>
        <v>5</v>
      </c>
      <c r="O20">
        <f t="shared" si="1"/>
        <v>3</v>
      </c>
      <c r="P20">
        <f t="shared" si="1"/>
        <v>7</v>
      </c>
      <c r="Q20">
        <f t="shared" si="1"/>
        <v>3</v>
      </c>
    </row>
    <row r="21" spans="1:17" x14ac:dyDescent="0.25">
      <c r="A21" s="5"/>
    </row>
    <row r="22" spans="1:17" x14ac:dyDescent="0.25">
      <c r="A22" s="5" t="s">
        <v>19</v>
      </c>
      <c r="B22">
        <f>SUM(B19:Q19)</f>
        <v>110</v>
      </c>
    </row>
    <row r="23" spans="1:17" x14ac:dyDescent="0.25">
      <c r="A23" s="5" t="s">
        <v>20</v>
      </c>
      <c r="B23">
        <f>SUM(B20:Q20)</f>
        <v>60</v>
      </c>
    </row>
    <row r="25" spans="1:17" x14ac:dyDescent="0.25">
      <c r="A25" s="6" t="s">
        <v>21</v>
      </c>
      <c r="B25">
        <f>SUM(B19:Q20)</f>
        <v>170</v>
      </c>
    </row>
    <row r="29" spans="1:17" x14ac:dyDescent="0.25">
      <c r="B29" t="s">
        <v>16</v>
      </c>
    </row>
    <row r="30" spans="1:17" x14ac:dyDescent="0.25">
      <c r="B30" s="3"/>
      <c r="C30" t="s">
        <v>17</v>
      </c>
    </row>
    <row r="31" spans="1:17" x14ac:dyDescent="0.25">
      <c r="B31" s="4"/>
      <c r="C31" t="s">
        <v>18</v>
      </c>
    </row>
    <row r="33" spans="2:5" x14ac:dyDescent="0.25">
      <c r="B33">
        <v>0.1</v>
      </c>
      <c r="C33" t="s">
        <v>23</v>
      </c>
      <c r="D33">
        <f>COUNTIF(B2:Q17,"&gt;0,1")</f>
        <v>110</v>
      </c>
      <c r="E33">
        <f>COUNTIF(B2:Q17,"&lt;-0,1")</f>
        <v>60</v>
      </c>
    </row>
    <row r="34" spans="2:5" x14ac:dyDescent="0.25">
      <c r="B34">
        <v>0.3</v>
      </c>
      <c r="C34" t="s">
        <v>24</v>
      </c>
      <c r="D34">
        <f>COUNTIF(B2:Q17,"&gt;0,3")</f>
        <v>42</v>
      </c>
      <c r="E34">
        <f>COUNTIF(B2:Q17,"&lt;-0,3")</f>
        <v>4</v>
      </c>
    </row>
    <row r="35" spans="2:5" x14ac:dyDescent="0.25">
      <c r="B35">
        <v>0.5</v>
      </c>
      <c r="C35" t="s">
        <v>25</v>
      </c>
      <c r="D35">
        <f>COUNTIF(B2:Q17,"&gt;0,5")</f>
        <v>28</v>
      </c>
      <c r="E35">
        <f>COUNTIF(B2:Q17,"&lt;-0,5")</f>
        <v>0</v>
      </c>
    </row>
  </sheetData>
  <conditionalFormatting sqref="B2:Q17">
    <cfRule type="cellIs" dxfId="2" priority="1" operator="equal">
      <formula>1</formula>
    </cfRule>
    <cfRule type="cellIs" dxfId="1" priority="2" operator="lessThan">
      <formula>-0.25</formula>
    </cfRule>
    <cfRule type="cellIs" dxfId="0" priority="3" operator="greaterThan">
      <formula>0.25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Blum</cp:lastModifiedBy>
  <dcterms:created xsi:type="dcterms:W3CDTF">2022-10-20T10:04:28Z</dcterms:created>
  <dcterms:modified xsi:type="dcterms:W3CDTF">2022-10-21T18:23:28Z</dcterms:modified>
</cp:coreProperties>
</file>