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l\Proyecto-3-flujo-de-datos-de-SQL-a-Python-de-Antony-Miguel-y-Carol\dashboard\"/>
    </mc:Choice>
  </mc:AlternateContent>
  <xr:revisionPtr revIDLastSave="0" documentId="13_ncr:1_{B4332943-E531-4D1E-942B-AFFB9F1D3CE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uentes" sheetId="1" r:id="rId1"/>
    <sheet name="Dashboard" sheetId="2" r:id="rId2"/>
    <sheet name="Model_TD1" sheetId="3" r:id="rId3"/>
    <sheet name="Model_TD2" sheetId="4" r:id="rId4"/>
    <sheet name="Model_TD3" sheetId="5" r:id="rId5"/>
    <sheet name="Model_TD4" sheetId="6" r:id="rId6"/>
    <sheet name="Model_TD5" sheetId="7" r:id="rId7"/>
  </sheets>
  <definedNames>
    <definedName name="SegmentaciónDeDatos_customer_state">#N/A</definedName>
    <definedName name="SegmentaciónDeDatos_fecha__año">#N/A</definedName>
    <definedName name="SegmentaciónDeDatos_fecha__mes">#N/A</definedName>
    <definedName name="SegmentaciónDeDatos_order_status">#N/A</definedName>
    <definedName name="SegmentaciónDeDatos_payment_type">#N/A</definedName>
  </definedNames>
  <calcPr calcId="191029"/>
  <pivotCaches>
    <pivotCache cacheId="329" r:id="rId8"/>
    <pivotCache cacheId="335" r:id="rId9"/>
    <pivotCache cacheId="341" r:id="rId10"/>
    <pivotCache cacheId="347" r:id="rId11"/>
    <pivotCache cacheId="356" r:id="rId12"/>
  </pivotCaches>
  <extLst>
    <ext xmlns:x14="http://schemas.microsoft.com/office/spreadsheetml/2009/9/main" uri="{876F7934-8845-4945-9796-88D515C7AA90}">
      <x14:pivotCaches>
        <pivotCache cacheId="198" r:id="rId13"/>
        <pivotCache cacheId="281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df4_tabla_hechos_baf5a8b9-5c17-422c-a2bd-6c648cccd1d2" name="df4_tabla_hechos" connection="Consulta - df4_tabla_hechos"/>
        </x15:modelTables>
        <x15:extLst>
          <ext xmlns:x16="http://schemas.microsoft.com/office/spreadsheetml/2014/11/main" uri="{9835A34E-60A6-4A7C-AAB8-D5F71C897F49}">
            <x16:modelTimeGroupings>
              <x16:modelTimeGrouping tableName="df4_tabla_hechos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G5" i="2"/>
  <c r="E5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4A0CEB-3CFC-4113-B7A8-1A2F73660F62}" name="Consulta - df4_tabla_hechos" description="Conexión a la consulta 'df4_tabla_hechos' en el libro." type="100" refreshedVersion="8" minRefreshableVersion="5">
    <extLst>
      <ext xmlns:x15="http://schemas.microsoft.com/office/spreadsheetml/2010/11/main" uri="{DE250136-89BD-433C-8126-D09CA5730AF9}">
        <x15:connection id="9e1e71d3-fbde-4993-9b7a-d6f15de014a4"/>
      </ext>
    </extLst>
  </connection>
  <connection id="2" xr16:uid="{BB7CEC14-5C8D-4B91-9A46-8C8282AD5C9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<sst xmlns="http://schemas.openxmlformats.org/spreadsheetml/2006/main" count="98" uniqueCount="73">
  <si>
    <t>Dataset</t>
  </si>
  <si>
    <t>Filas</t>
  </si>
  <si>
    <t>Ruta del CSV</t>
  </si>
  <si>
    <t>df4_tabla_hechos</t>
  </si>
  <si>
    <t>C:\Users\Miguel\Proyecto-3-flujo-de-datos-de-SQL-a-Python-de-Antony-Miguel-y-Carol\data\df4_tabla_hechos.csv</t>
  </si>
  <si>
    <t>df3_vendedores_popularidad</t>
  </si>
  <si>
    <t>C:\Users\Miguel\Proyecto-3-flujo-de-datos-de-SQL-a-Python-de-Antony-Miguel-y-Carol\data\df3_vendedores_popularidad.csv</t>
  </si>
  <si>
    <t>df2_catalogo_productos</t>
  </si>
  <si>
    <t>C:\Users\Miguel\Proyecto-3-flujo-de-datos-de-SQL-a-Python-de-Antony-Miguel-y-Carol\data\df2_catalogo_productos.csv</t>
  </si>
  <si>
    <t>df1_actividad_clientes</t>
  </si>
  <si>
    <t>C:\Users\Miguel\Proyecto-3-flujo-de-datos-de-SQL-a-Python-de-Antony-Miguel-y-Carol\data\df1_actividad_clientes.csv</t>
  </si>
  <si>
    <t>Total_Ventas</t>
  </si>
  <si>
    <t>Cantidad_Pedidos</t>
  </si>
  <si>
    <t>Etiquetas de fila</t>
  </si>
  <si>
    <t>Total general</t>
  </si>
  <si>
    <t>2016</t>
  </si>
  <si>
    <t>sep</t>
  </si>
  <si>
    <t>oct</t>
  </si>
  <si>
    <t>dic</t>
  </si>
  <si>
    <t>2017</t>
  </si>
  <si>
    <t>ene</t>
  </si>
  <si>
    <t>feb</t>
  </si>
  <si>
    <t>mar</t>
  </si>
  <si>
    <t>abr</t>
  </si>
  <si>
    <t>may</t>
  </si>
  <si>
    <t>jun</t>
  </si>
  <si>
    <t>jul</t>
  </si>
  <si>
    <t>ago</t>
  </si>
  <si>
    <t>nov</t>
  </si>
  <si>
    <t>2018</t>
  </si>
  <si>
    <t>beleza_saude</t>
  </si>
  <si>
    <t>cama_mesa_banho</t>
  </si>
  <si>
    <t>esporte_lazer</t>
  </si>
  <si>
    <t>informatica_acessorios</t>
  </si>
  <si>
    <t>relogios_presentes</t>
  </si>
  <si>
    <t>Cantidad_Items_Vendidos</t>
  </si>
  <si>
    <t>RR</t>
  </si>
  <si>
    <t>RS</t>
  </si>
  <si>
    <t>SP</t>
  </si>
  <si>
    <t>AL</t>
  </si>
  <si>
    <t>BA</t>
  </si>
  <si>
    <t>CE</t>
  </si>
  <si>
    <t>DF</t>
  </si>
  <si>
    <t>ES</t>
  </si>
  <si>
    <t>GO</t>
  </si>
  <si>
    <t>MA</t>
  </si>
  <si>
    <t>MG</t>
  </si>
  <si>
    <t>MT</t>
  </si>
  <si>
    <t>PA</t>
  </si>
  <si>
    <t>PB</t>
  </si>
  <si>
    <t>PE</t>
  </si>
  <si>
    <t>PI</t>
  </si>
  <si>
    <t>PR</t>
  </si>
  <si>
    <t>RJ</t>
  </si>
  <si>
    <t>RN</t>
  </si>
  <si>
    <t>SC</t>
  </si>
  <si>
    <t>SE</t>
  </si>
  <si>
    <t>AC</t>
  </si>
  <si>
    <t>AM</t>
  </si>
  <si>
    <t>AP</t>
  </si>
  <si>
    <t>MS</t>
  </si>
  <si>
    <t>RO</t>
  </si>
  <si>
    <t>TO</t>
  </si>
  <si>
    <t>Satisfacion_Promedio</t>
  </si>
  <si>
    <t>credit_card</t>
  </si>
  <si>
    <t>boleto</t>
  </si>
  <si>
    <t>debit_card</t>
  </si>
  <si>
    <t>voucher</t>
  </si>
  <si>
    <t>Ticket_promedio</t>
  </si>
  <si>
    <t>Total Ventas</t>
  </si>
  <si>
    <t>Ticket Promedio</t>
  </si>
  <si>
    <t>Cantidad Pedidos</t>
  </si>
  <si>
    <t>Satisfacción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</si>
</sst>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EB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microsoft.com/office/2007/relationships/slicerCache" Target="slicerCaches/slicerCache4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4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5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microsoft.com/office/2007/relationships/slicerCache" Target="slicerCaches/slicerCache3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[Olist_Dashboard.xlsx]Model_TD1!TD1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Model_TD1!$C$2</c:f>
              <c:strCache>
                <c:ptCount val="1"/>
                <c:pt idx="0">
                  <c:v>Total_Ventas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Model_TD1!$B$3:$B$30</c:f>
              <c:multiLvlStrCache>
                <c:ptCount val="24"/>
                <c:lvl>
                  <c:pt idx="0">
                    <c:v>sep</c:v>
                  </c:pt>
                  <c:pt idx="1">
                    <c:v>oct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15">
                    <c:v>2018</c:v>
                  </c:pt>
                </c:lvl>
              </c:multiLvlStrCache>
            </c:multiLvlStrRef>
          </c:cat>
          <c:val>
            <c:numRef>
              <c:f>Model_TD1!$C$3:$C$30</c:f>
              <c:numCache>
                <c:formatCode>0.00</c:formatCode>
                <c:ptCount val="24"/>
                <c:pt idx="0">
                  <c:v>35475</c:v>
                </c:pt>
                <c:pt idx="1">
                  <c:v>5187478</c:v>
                </c:pt>
                <c:pt idx="2">
                  <c:v>1962</c:v>
                </c:pt>
                <c:pt idx="3">
                  <c:v>10758200</c:v>
                </c:pt>
                <c:pt idx="4">
                  <c:v>26648358</c:v>
                </c:pt>
                <c:pt idx="5">
                  <c:v>38672681</c:v>
                </c:pt>
                <c:pt idx="6">
                  <c:v>37744793</c:v>
                </c:pt>
                <c:pt idx="7">
                  <c:v>52863660</c:v>
                </c:pt>
                <c:pt idx="8">
                  <c:v>46079998</c:v>
                </c:pt>
                <c:pt idx="9">
                  <c:v>53626272</c:v>
                </c:pt>
                <c:pt idx="10">
                  <c:v>60688584</c:v>
                </c:pt>
                <c:pt idx="11">
                  <c:v>64465103</c:v>
                </c:pt>
                <c:pt idx="12">
                  <c:v>69094494</c:v>
                </c:pt>
                <c:pt idx="13">
                  <c:v>105645402</c:v>
                </c:pt>
                <c:pt idx="14">
                  <c:v>77526903</c:v>
                </c:pt>
                <c:pt idx="15">
                  <c:v>97587774</c:v>
                </c:pt>
                <c:pt idx="16">
                  <c:v>87399274</c:v>
                </c:pt>
                <c:pt idx="17">
                  <c:v>106109445</c:v>
                </c:pt>
                <c:pt idx="18">
                  <c:v>105532171</c:v>
                </c:pt>
                <c:pt idx="19">
                  <c:v>104958010</c:v>
                </c:pt>
                <c:pt idx="20">
                  <c:v>93637906</c:v>
                </c:pt>
                <c:pt idx="21">
                  <c:v>96622117</c:v>
                </c:pt>
                <c:pt idx="22">
                  <c:v>90228368</c:v>
                </c:pt>
                <c:pt idx="23">
                  <c:v>16646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5-43B5-9EAB-346F4C6263EB}"/>
            </c:ext>
          </c:extLst>
        </c:ser>
        <c:ser>
          <c:idx val="1"/>
          <c:order val="1"/>
          <c:tx>
            <c:strRef>
              <c:f>Model_TD1!$D$2</c:f>
              <c:strCache>
                <c:ptCount val="1"/>
                <c:pt idx="0">
                  <c:v>Cantidad_Pedidos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Model_TD1!$B$3:$B$30</c:f>
              <c:multiLvlStrCache>
                <c:ptCount val="24"/>
                <c:lvl>
                  <c:pt idx="0">
                    <c:v>sep</c:v>
                  </c:pt>
                  <c:pt idx="1">
                    <c:v>oct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15">
                    <c:v>2018</c:v>
                  </c:pt>
                </c:lvl>
              </c:multiLvlStrCache>
            </c:multiLvlStrRef>
          </c:cat>
          <c:val>
            <c:numRef>
              <c:f>Model_TD1!$D$3:$D$30</c:f>
              <c:numCache>
                <c:formatCode>0.00</c:formatCode>
                <c:ptCount val="24"/>
                <c:pt idx="0">
                  <c:v>3</c:v>
                </c:pt>
                <c:pt idx="1">
                  <c:v>308</c:v>
                </c:pt>
                <c:pt idx="2">
                  <c:v>1</c:v>
                </c:pt>
                <c:pt idx="3">
                  <c:v>789</c:v>
                </c:pt>
                <c:pt idx="4">
                  <c:v>1733</c:v>
                </c:pt>
                <c:pt idx="5">
                  <c:v>2641</c:v>
                </c:pt>
                <c:pt idx="6">
                  <c:v>2391</c:v>
                </c:pt>
                <c:pt idx="7">
                  <c:v>3660</c:v>
                </c:pt>
                <c:pt idx="8">
                  <c:v>3217</c:v>
                </c:pt>
                <c:pt idx="9">
                  <c:v>3969</c:v>
                </c:pt>
                <c:pt idx="10">
                  <c:v>4293</c:v>
                </c:pt>
                <c:pt idx="11">
                  <c:v>4243</c:v>
                </c:pt>
                <c:pt idx="12">
                  <c:v>4568</c:v>
                </c:pt>
                <c:pt idx="13">
                  <c:v>7451</c:v>
                </c:pt>
                <c:pt idx="14">
                  <c:v>5624</c:v>
                </c:pt>
                <c:pt idx="15">
                  <c:v>7220</c:v>
                </c:pt>
                <c:pt idx="16">
                  <c:v>6694</c:v>
                </c:pt>
                <c:pt idx="17">
                  <c:v>7188</c:v>
                </c:pt>
                <c:pt idx="18">
                  <c:v>6934</c:v>
                </c:pt>
                <c:pt idx="19">
                  <c:v>6853</c:v>
                </c:pt>
                <c:pt idx="20">
                  <c:v>6160</c:v>
                </c:pt>
                <c:pt idx="21">
                  <c:v>6273</c:v>
                </c:pt>
                <c:pt idx="22">
                  <c:v>6452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5-43B5-9EAB-346F4C626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059551"/>
        <c:axId val="1071053791"/>
      </c:lineChart>
      <c:catAx>
        <c:axId val="107105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53791"/>
        <c:crosses val="autoZero"/>
        <c:auto val="1"/>
        <c:lblAlgn val="ctr"/>
        <c:lblOffset val="100"/>
        <c:noMultiLvlLbl val="0"/>
      </c:catAx>
      <c:valAx>
        <c:axId val="107105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[Olist_Dashboard.xlsx]Model_TD2!TD2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811267530952569"/>
          <c:y val="0.12512003072786634"/>
          <c:w val="0.4189979630924513"/>
          <c:h val="0.78057806798540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Model_TD2!$C$2</c:f>
              <c:strCache>
                <c:ptCount val="1"/>
                <c:pt idx="0">
                  <c:v>Total_Ventas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Model_TD2!$B$3:$B$8</c:f>
              <c:strCache>
                <c:ptCount val="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</c:strCache>
            </c:strRef>
          </c:cat>
          <c:val>
            <c:numRef>
              <c:f>Model_TD2!$C$3:$C$8</c:f>
              <c:numCache>
                <c:formatCode>0.00</c:formatCode>
                <c:ptCount val="5"/>
                <c:pt idx="0">
                  <c:v>129520149</c:v>
                </c:pt>
                <c:pt idx="1">
                  <c:v>117511930</c:v>
                </c:pt>
                <c:pt idx="2">
                  <c:v>113029771</c:v>
                </c:pt>
                <c:pt idx="3">
                  <c:v>104290422</c:v>
                </c:pt>
                <c:pt idx="4">
                  <c:v>95772094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9-4B6B-937B-3B5941CB7DC0}"/>
            </c:ext>
          </c:extLst>
        </c:ser>
        <c:ser>
          <c:idx val="1"/>
          <c:order val="1"/>
          <c:tx>
            <c:strRef>
              <c:f>Model_TD2!$D$2</c:f>
              <c:strCache>
                <c:ptCount val="1"/>
                <c:pt idx="0">
                  <c:v>Cantidad_Items_Vendidos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Model_TD2!$B$3:$B$8</c:f>
              <c:strCache>
                <c:ptCount val="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</c:strCache>
            </c:strRef>
          </c:cat>
          <c:val>
            <c:numRef>
              <c:f>Model_TD2!$D$3:$D$8</c:f>
              <c:numCache>
                <c:formatCode>0.00</c:formatCode>
                <c:ptCount val="5"/>
                <c:pt idx="0">
                  <c:v>9727</c:v>
                </c:pt>
                <c:pt idx="1">
                  <c:v>6001</c:v>
                </c:pt>
                <c:pt idx="2">
                  <c:v>11270</c:v>
                </c:pt>
                <c:pt idx="3">
                  <c:v>8700</c:v>
                </c:pt>
                <c:pt idx="4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9-4B6B-937B-3B5941CB7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722576"/>
        <c:axId val="1917720176"/>
      </c:barChart>
      <c:catAx>
        <c:axId val="191772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20176"/>
        <c:crosses val="autoZero"/>
        <c:auto val="1"/>
        <c:lblAlgn val="ctr"/>
        <c:lblOffset val="100"/>
        <c:noMultiLvlLbl val="0"/>
      </c:catAx>
      <c:valAx>
        <c:axId val="19177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185185185185185E-2"/>
          <c:y val="0.64176717239613346"/>
          <c:w val="0.22895622895622897"/>
          <c:h val="0.28467479674796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[Olist_Dashboard.xlsx]Model_TD3!TD3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11130106359526"/>
          <c:y val="0.12473972668310078"/>
          <c:w val="0.8028291550719393"/>
          <c:h val="0.701084811207109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Model_TD3!$C$2</c:f>
              <c:strCache>
                <c:ptCount val="1"/>
                <c:pt idx="0">
                  <c:v>Total_Ventas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Model_TD3!$B$3:$B$30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Model_TD3!$C$3:$C$30</c:f>
              <c:numCache>
                <c:formatCode>0.00</c:formatCode>
                <c:ptCount val="27"/>
                <c:pt idx="0">
                  <c:v>1637408</c:v>
                </c:pt>
                <c:pt idx="1">
                  <c:v>8557711</c:v>
                </c:pt>
                <c:pt idx="2">
                  <c:v>2668182</c:v>
                </c:pt>
                <c:pt idx="3">
                  <c:v>1492441</c:v>
                </c:pt>
                <c:pt idx="4">
                  <c:v>56441106</c:v>
                </c:pt>
                <c:pt idx="5">
                  <c:v>24996901</c:v>
                </c:pt>
                <c:pt idx="6">
                  <c:v>31123891</c:v>
                </c:pt>
                <c:pt idx="7">
                  <c:v>29076499</c:v>
                </c:pt>
                <c:pt idx="8">
                  <c:v>31292332</c:v>
                </c:pt>
                <c:pt idx="9">
                  <c:v>13817627</c:v>
                </c:pt>
                <c:pt idx="10">
                  <c:v>166067272</c:v>
                </c:pt>
                <c:pt idx="11">
                  <c:v>12697589</c:v>
                </c:pt>
                <c:pt idx="12">
                  <c:v>17104492</c:v>
                </c:pt>
                <c:pt idx="13">
                  <c:v>20024537</c:v>
                </c:pt>
                <c:pt idx="14">
                  <c:v>12974679</c:v>
                </c:pt>
                <c:pt idx="15">
                  <c:v>30028676</c:v>
                </c:pt>
                <c:pt idx="16">
                  <c:v>9585938</c:v>
                </c:pt>
                <c:pt idx="17">
                  <c:v>71295190</c:v>
                </c:pt>
                <c:pt idx="18">
                  <c:v>190681148</c:v>
                </c:pt>
                <c:pt idx="19">
                  <c:v>9458676</c:v>
                </c:pt>
                <c:pt idx="20">
                  <c:v>5222435</c:v>
                </c:pt>
                <c:pt idx="21">
                  <c:v>1006462</c:v>
                </c:pt>
                <c:pt idx="22">
                  <c:v>78977951</c:v>
                </c:pt>
                <c:pt idx="23">
                  <c:v>54828758</c:v>
                </c:pt>
                <c:pt idx="24">
                  <c:v>6576995</c:v>
                </c:pt>
                <c:pt idx="25">
                  <c:v>538012921</c:v>
                </c:pt>
                <c:pt idx="26">
                  <c:v>5483257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5-4E98-AC7D-9FBF6CC0FC65}"/>
            </c:ext>
          </c:extLst>
        </c:ser>
        <c:ser>
          <c:idx val="1"/>
          <c:order val="1"/>
          <c:tx>
            <c:strRef>
              <c:f>Model_TD3!$D$2</c:f>
              <c:strCache>
                <c:ptCount val="1"/>
                <c:pt idx="0">
                  <c:v>Satisfacion_Promedio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Model_TD3!$B$3:$B$30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Model_TD3!$D$3:$D$30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5-4E98-AC7D-9FBF6CC0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177120"/>
        <c:axId val="529178560"/>
      </c:barChart>
      <c:catAx>
        <c:axId val="5291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178560"/>
        <c:crosses val="autoZero"/>
        <c:auto val="1"/>
        <c:lblAlgn val="ctr"/>
        <c:lblOffset val="100"/>
        <c:noMultiLvlLbl val="0"/>
      </c:catAx>
      <c:valAx>
        <c:axId val="5291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1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611319781540778"/>
          <c:y val="0.126586091632163"/>
          <c:w val="0.20508595696536347"/>
          <c:h val="0.19566266982584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[Olist_Dashboard.xlsx]Model_TD4!TD4</c:name>
    <c:fmtId val="3"/>
  </c:pivotSource>
  <c:chart>
    <c:title>
      <c:layout>
        <c:manualLayout>
          <c:xMode val="edge"/>
          <c:yMode val="edge"/>
          <c:x val="0.60557286982483838"/>
          <c:y val="5.1791381888525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Model_TD4!$C$2</c:f>
              <c:strCache>
                <c:ptCount val="1"/>
                <c:pt idx="0">
                  <c:v>Total_Ventas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4-4ADB-A7F2-EEC5F5F63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4-4ADB-A7F2-EEC5F5F63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4-4ADB-A7F2-EEC5F5F639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4-4ADB-A7F2-EEC5F5F639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4-4ADB-A7F2-EEC5F5F639A4}"/>
              </c:ext>
            </c:extLst>
          </c:dPt>
          <c:cat>
            <c:strRef>
              <c:f>Model_TD4!$B$3:$B$8</c:f>
              <c:strCache>
                <c:ptCount val="5"/>
                <c:pt idx="1">
                  <c:v>boleto</c:v>
                </c:pt>
                <c:pt idx="2">
                  <c:v>credit_card</c:v>
                </c:pt>
                <c:pt idx="3">
                  <c:v>debit_card</c:v>
                </c:pt>
                <c:pt idx="4">
                  <c:v>voucher</c:v>
                </c:pt>
              </c:strCache>
            </c:strRef>
          </c:cat>
          <c:val>
            <c:numRef>
              <c:f>Model_TD4!$C$3:$C$8</c:f>
              <c:numCache>
                <c:formatCode>0.00</c:formatCode>
                <c:ptCount val="5"/>
                <c:pt idx="0">
                  <c:v>14346</c:v>
                </c:pt>
                <c:pt idx="1">
                  <c:v>257733887</c:v>
                </c:pt>
                <c:pt idx="2">
                  <c:v>1139552205</c:v>
                </c:pt>
                <c:pt idx="3">
                  <c:v>19718152</c:v>
                </c:pt>
                <c:pt idx="4">
                  <c:v>14112484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A4-4ADB-A7F2-EEC5F5F639A4}"/>
            </c:ext>
          </c:extLst>
        </c:ser>
        <c:ser>
          <c:idx val="1"/>
          <c:order val="1"/>
          <c:tx>
            <c:strRef>
              <c:f>Model_TD4!$D$2</c:f>
              <c:strCache>
                <c:ptCount val="1"/>
                <c:pt idx="0">
                  <c:v>Cantidad_Pedidos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6A4-4ADB-A7F2-EEC5F5F63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6A4-4ADB-A7F2-EEC5F5F63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6A4-4ADB-A7F2-EEC5F5F639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6A4-4ADB-A7F2-EEC5F5F639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6A4-4ADB-A7F2-EEC5F5F639A4}"/>
              </c:ext>
            </c:extLst>
          </c:dPt>
          <c:cat>
            <c:strRef>
              <c:f>Model_TD4!$B$3:$B$8</c:f>
              <c:strCache>
                <c:ptCount val="5"/>
                <c:pt idx="1">
                  <c:v>boleto</c:v>
                </c:pt>
                <c:pt idx="2">
                  <c:v>credit_card</c:v>
                </c:pt>
                <c:pt idx="3">
                  <c:v>debit_card</c:v>
                </c:pt>
                <c:pt idx="4">
                  <c:v>voucher</c:v>
                </c:pt>
              </c:strCache>
            </c:strRef>
          </c:cat>
          <c:val>
            <c:numRef>
              <c:f>Model_TD4!$D$3:$D$8</c:f>
              <c:numCache>
                <c:formatCode>0.00</c:formatCode>
                <c:ptCount val="5"/>
                <c:pt idx="0">
                  <c:v>1</c:v>
                </c:pt>
                <c:pt idx="1">
                  <c:v>19614</c:v>
                </c:pt>
                <c:pt idx="2">
                  <c:v>75990</c:v>
                </c:pt>
                <c:pt idx="3">
                  <c:v>1521</c:v>
                </c:pt>
                <c:pt idx="4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6A4-4ADB-A7F2-EEC5F5F63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7750552159999"/>
          <c:y val="0.32408289684548042"/>
          <c:w val="0.20264317180616739"/>
          <c:h val="0.4008311511599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[Olist_Dashboard.xlsx]Model_TD1!TD1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Model_TD1!$C$2</c:f>
              <c:strCache>
                <c:ptCount val="1"/>
                <c:pt idx="0">
                  <c:v>Total_Ventas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Model_TD1!$B$3:$B$30</c:f>
              <c:multiLvlStrCache>
                <c:ptCount val="24"/>
                <c:lvl>
                  <c:pt idx="0">
                    <c:v>sep</c:v>
                  </c:pt>
                  <c:pt idx="1">
                    <c:v>oct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15">
                    <c:v>2018</c:v>
                  </c:pt>
                </c:lvl>
              </c:multiLvlStrCache>
            </c:multiLvlStrRef>
          </c:cat>
          <c:val>
            <c:numRef>
              <c:f>Model_TD1!$C$3:$C$30</c:f>
              <c:numCache>
                <c:formatCode>0.00</c:formatCode>
                <c:ptCount val="24"/>
                <c:pt idx="0">
                  <c:v>35475</c:v>
                </c:pt>
                <c:pt idx="1">
                  <c:v>5187478</c:v>
                </c:pt>
                <c:pt idx="2">
                  <c:v>1962</c:v>
                </c:pt>
                <c:pt idx="3">
                  <c:v>10758200</c:v>
                </c:pt>
                <c:pt idx="4">
                  <c:v>26648358</c:v>
                </c:pt>
                <c:pt idx="5">
                  <c:v>38672681</c:v>
                </c:pt>
                <c:pt idx="6">
                  <c:v>37744793</c:v>
                </c:pt>
                <c:pt idx="7">
                  <c:v>52863660</c:v>
                </c:pt>
                <c:pt idx="8">
                  <c:v>46079998</c:v>
                </c:pt>
                <c:pt idx="9">
                  <c:v>53626272</c:v>
                </c:pt>
                <c:pt idx="10">
                  <c:v>60688584</c:v>
                </c:pt>
                <c:pt idx="11">
                  <c:v>64465103</c:v>
                </c:pt>
                <c:pt idx="12">
                  <c:v>69094494</c:v>
                </c:pt>
                <c:pt idx="13">
                  <c:v>105645402</c:v>
                </c:pt>
                <c:pt idx="14">
                  <c:v>77526903</c:v>
                </c:pt>
                <c:pt idx="15">
                  <c:v>97587774</c:v>
                </c:pt>
                <c:pt idx="16">
                  <c:v>87399274</c:v>
                </c:pt>
                <c:pt idx="17">
                  <c:v>106109445</c:v>
                </c:pt>
                <c:pt idx="18">
                  <c:v>105532171</c:v>
                </c:pt>
                <c:pt idx="19">
                  <c:v>104958010</c:v>
                </c:pt>
                <c:pt idx="20">
                  <c:v>93637906</c:v>
                </c:pt>
                <c:pt idx="21">
                  <c:v>96622117</c:v>
                </c:pt>
                <c:pt idx="22">
                  <c:v>90228368</c:v>
                </c:pt>
                <c:pt idx="23">
                  <c:v>16646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C-4477-9448-705CFDEB860A}"/>
            </c:ext>
          </c:extLst>
        </c:ser>
        <c:ser>
          <c:idx val="1"/>
          <c:order val="1"/>
          <c:tx>
            <c:strRef>
              <c:f>Model_TD1!$D$2</c:f>
              <c:strCache>
                <c:ptCount val="1"/>
                <c:pt idx="0">
                  <c:v>Cantidad_Pedidos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Model_TD1!$B$3:$B$30</c:f>
              <c:multiLvlStrCache>
                <c:ptCount val="24"/>
                <c:lvl>
                  <c:pt idx="0">
                    <c:v>sep</c:v>
                  </c:pt>
                  <c:pt idx="1">
                    <c:v>oct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15">
                    <c:v>2018</c:v>
                  </c:pt>
                </c:lvl>
              </c:multiLvlStrCache>
            </c:multiLvlStrRef>
          </c:cat>
          <c:val>
            <c:numRef>
              <c:f>Model_TD1!$D$3:$D$30</c:f>
              <c:numCache>
                <c:formatCode>0.00</c:formatCode>
                <c:ptCount val="24"/>
                <c:pt idx="0">
                  <c:v>3</c:v>
                </c:pt>
                <c:pt idx="1">
                  <c:v>308</c:v>
                </c:pt>
                <c:pt idx="2">
                  <c:v>1</c:v>
                </c:pt>
                <c:pt idx="3">
                  <c:v>789</c:v>
                </c:pt>
                <c:pt idx="4">
                  <c:v>1733</c:v>
                </c:pt>
                <c:pt idx="5">
                  <c:v>2641</c:v>
                </c:pt>
                <c:pt idx="6">
                  <c:v>2391</c:v>
                </c:pt>
                <c:pt idx="7">
                  <c:v>3660</c:v>
                </c:pt>
                <c:pt idx="8">
                  <c:v>3217</c:v>
                </c:pt>
                <c:pt idx="9">
                  <c:v>3969</c:v>
                </c:pt>
                <c:pt idx="10">
                  <c:v>4293</c:v>
                </c:pt>
                <c:pt idx="11">
                  <c:v>4243</c:v>
                </c:pt>
                <c:pt idx="12">
                  <c:v>4568</c:v>
                </c:pt>
                <c:pt idx="13">
                  <c:v>7451</c:v>
                </c:pt>
                <c:pt idx="14">
                  <c:v>5624</c:v>
                </c:pt>
                <c:pt idx="15">
                  <c:v>7220</c:v>
                </c:pt>
                <c:pt idx="16">
                  <c:v>6694</c:v>
                </c:pt>
                <c:pt idx="17">
                  <c:v>7188</c:v>
                </c:pt>
                <c:pt idx="18">
                  <c:v>6934</c:v>
                </c:pt>
                <c:pt idx="19">
                  <c:v>6853</c:v>
                </c:pt>
                <c:pt idx="20">
                  <c:v>6160</c:v>
                </c:pt>
                <c:pt idx="21">
                  <c:v>6273</c:v>
                </c:pt>
                <c:pt idx="22">
                  <c:v>6452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C-4477-9448-705CFDEB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059551"/>
        <c:axId val="1071053791"/>
      </c:lineChart>
      <c:catAx>
        <c:axId val="10710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53791"/>
        <c:crosses val="autoZero"/>
        <c:auto val="1"/>
        <c:lblAlgn val="ctr"/>
        <c:lblOffset val="100"/>
        <c:noMultiLvlLbl val="0"/>
      </c:catAx>
      <c:valAx>
        <c:axId val="107105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[Olist_Dashboard.xlsx]Model_TD2!TD2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Model_TD2!$C$2</c:f>
              <c:strCache>
                <c:ptCount val="1"/>
                <c:pt idx="0">
                  <c:v>Total_Ventas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Model_TD2!$B$3:$B$8</c:f>
              <c:strCache>
                <c:ptCount val="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</c:strCache>
            </c:strRef>
          </c:cat>
          <c:val>
            <c:numRef>
              <c:f>Model_TD2!$C$3:$C$8</c:f>
              <c:numCache>
                <c:formatCode>0.00</c:formatCode>
                <c:ptCount val="5"/>
                <c:pt idx="0">
                  <c:v>129520149</c:v>
                </c:pt>
                <c:pt idx="1">
                  <c:v>117511930</c:v>
                </c:pt>
                <c:pt idx="2">
                  <c:v>113029771</c:v>
                </c:pt>
                <c:pt idx="3">
                  <c:v>104290422</c:v>
                </c:pt>
                <c:pt idx="4">
                  <c:v>95772094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2-440C-ABCF-50DB7A993601}"/>
            </c:ext>
          </c:extLst>
        </c:ser>
        <c:ser>
          <c:idx val="1"/>
          <c:order val="1"/>
          <c:tx>
            <c:strRef>
              <c:f>Model_TD2!$D$2</c:f>
              <c:strCache>
                <c:ptCount val="1"/>
                <c:pt idx="0">
                  <c:v>Cantidad_Items_Vendidos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Model_TD2!$B$3:$B$8</c:f>
              <c:strCache>
                <c:ptCount val="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</c:strCache>
            </c:strRef>
          </c:cat>
          <c:val>
            <c:numRef>
              <c:f>Model_TD2!$D$3:$D$8</c:f>
              <c:numCache>
                <c:formatCode>0.00</c:formatCode>
                <c:ptCount val="5"/>
                <c:pt idx="0">
                  <c:v>9727</c:v>
                </c:pt>
                <c:pt idx="1">
                  <c:v>6001</c:v>
                </c:pt>
                <c:pt idx="2">
                  <c:v>11270</c:v>
                </c:pt>
                <c:pt idx="3">
                  <c:v>8700</c:v>
                </c:pt>
                <c:pt idx="4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2-440C-ABCF-50DB7A99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722576"/>
        <c:axId val="1917720176"/>
      </c:barChart>
      <c:catAx>
        <c:axId val="191772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20176"/>
        <c:crosses val="autoZero"/>
        <c:auto val="1"/>
        <c:lblAlgn val="ctr"/>
        <c:lblOffset val="100"/>
        <c:noMultiLvlLbl val="0"/>
      </c:catAx>
      <c:valAx>
        <c:axId val="19177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[Olist_Dashboard.xlsx]Model_TD3!TD3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Model_TD3!$C$2</c:f>
              <c:strCache>
                <c:ptCount val="1"/>
                <c:pt idx="0">
                  <c:v>Total_Ventas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Model_TD3!$B$3:$B$30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Model_TD3!$C$3:$C$30</c:f>
              <c:numCache>
                <c:formatCode>0.00</c:formatCode>
                <c:ptCount val="27"/>
                <c:pt idx="0">
                  <c:v>1637408</c:v>
                </c:pt>
                <c:pt idx="1">
                  <c:v>8557711</c:v>
                </c:pt>
                <c:pt idx="2">
                  <c:v>2668182</c:v>
                </c:pt>
                <c:pt idx="3">
                  <c:v>1492441</c:v>
                </c:pt>
                <c:pt idx="4">
                  <c:v>56441106</c:v>
                </c:pt>
                <c:pt idx="5">
                  <c:v>24996901</c:v>
                </c:pt>
                <c:pt idx="6">
                  <c:v>31123891</c:v>
                </c:pt>
                <c:pt idx="7">
                  <c:v>29076499</c:v>
                </c:pt>
                <c:pt idx="8">
                  <c:v>31292332</c:v>
                </c:pt>
                <c:pt idx="9">
                  <c:v>13817627</c:v>
                </c:pt>
                <c:pt idx="10">
                  <c:v>166067272</c:v>
                </c:pt>
                <c:pt idx="11">
                  <c:v>12697589</c:v>
                </c:pt>
                <c:pt idx="12">
                  <c:v>17104492</c:v>
                </c:pt>
                <c:pt idx="13">
                  <c:v>20024537</c:v>
                </c:pt>
                <c:pt idx="14">
                  <c:v>12974679</c:v>
                </c:pt>
                <c:pt idx="15">
                  <c:v>30028676</c:v>
                </c:pt>
                <c:pt idx="16">
                  <c:v>9585938</c:v>
                </c:pt>
                <c:pt idx="17">
                  <c:v>71295190</c:v>
                </c:pt>
                <c:pt idx="18">
                  <c:v>190681148</c:v>
                </c:pt>
                <c:pt idx="19">
                  <c:v>9458676</c:v>
                </c:pt>
                <c:pt idx="20">
                  <c:v>5222435</c:v>
                </c:pt>
                <c:pt idx="21">
                  <c:v>1006462</c:v>
                </c:pt>
                <c:pt idx="22">
                  <c:v>78977951</c:v>
                </c:pt>
                <c:pt idx="23">
                  <c:v>54828758</c:v>
                </c:pt>
                <c:pt idx="24">
                  <c:v>6576995</c:v>
                </c:pt>
                <c:pt idx="25">
                  <c:v>538012921</c:v>
                </c:pt>
                <c:pt idx="26">
                  <c:v>5483257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D-4741-8F17-5BA0DEBB9739}"/>
            </c:ext>
          </c:extLst>
        </c:ser>
        <c:ser>
          <c:idx val="1"/>
          <c:order val="1"/>
          <c:tx>
            <c:strRef>
              <c:f>Model_TD3!$D$2</c:f>
              <c:strCache>
                <c:ptCount val="1"/>
                <c:pt idx="0">
                  <c:v>Satisfacion_Promedio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Model_TD3!$B$3:$B$30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Model_TD3!$D$3:$D$30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D-4741-8F17-5BA0DEBB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177120"/>
        <c:axId val="529178560"/>
      </c:barChart>
      <c:catAx>
        <c:axId val="5291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178560"/>
        <c:crosses val="autoZero"/>
        <c:auto val="1"/>
        <c:lblAlgn val="ctr"/>
        <c:lblOffset val="100"/>
        <c:noMultiLvlLbl val="0"/>
      </c:catAx>
      <c:valAx>
        <c:axId val="5291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1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[Olist_Dashboard.xlsx]Model_TD4!TD4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Model_TD4!$C$2</c:f>
              <c:strCache>
                <c:ptCount val="1"/>
                <c:pt idx="0">
                  <c:v>Total_Ventas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Model_TD4!$B$3:$B$8</c:f>
              <c:strCache>
                <c:ptCount val="5"/>
                <c:pt idx="1">
                  <c:v>boleto</c:v>
                </c:pt>
                <c:pt idx="2">
                  <c:v>credit_card</c:v>
                </c:pt>
                <c:pt idx="3">
                  <c:v>debit_card</c:v>
                </c:pt>
                <c:pt idx="4">
                  <c:v>voucher</c:v>
                </c:pt>
              </c:strCache>
            </c:strRef>
          </c:cat>
          <c:val>
            <c:numRef>
              <c:f>Model_TD4!$C$3:$C$8</c:f>
              <c:numCache>
                <c:formatCode>0.00</c:formatCode>
                <c:ptCount val="5"/>
                <c:pt idx="0">
                  <c:v>14346</c:v>
                </c:pt>
                <c:pt idx="1">
                  <c:v>257733887</c:v>
                </c:pt>
                <c:pt idx="2">
                  <c:v>1139552205</c:v>
                </c:pt>
                <c:pt idx="3">
                  <c:v>19718152</c:v>
                </c:pt>
                <c:pt idx="4">
                  <c:v>14112484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1-4574-BBBC-CEF102BC315E}"/>
            </c:ext>
          </c:extLst>
        </c:ser>
        <c:ser>
          <c:idx val="1"/>
          <c:order val="1"/>
          <c:tx>
            <c:strRef>
              <c:f>Model_TD4!$D$2</c:f>
              <c:strCache>
                <c:ptCount val="1"/>
                <c:pt idx="0">
                  <c:v>Cantidad_Pedidos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Model_TD4!$B$3:$B$8</c:f>
              <c:strCache>
                <c:ptCount val="5"/>
                <c:pt idx="1">
                  <c:v>boleto</c:v>
                </c:pt>
                <c:pt idx="2">
                  <c:v>credit_card</c:v>
                </c:pt>
                <c:pt idx="3">
                  <c:v>debit_card</c:v>
                </c:pt>
                <c:pt idx="4">
                  <c:v>voucher</c:v>
                </c:pt>
              </c:strCache>
            </c:strRef>
          </c:cat>
          <c:val>
            <c:numRef>
              <c:f>Model_TD4!$D$3:$D$8</c:f>
              <c:numCache>
                <c:formatCode>0.00</c:formatCode>
                <c:ptCount val="5"/>
                <c:pt idx="0">
                  <c:v>1</c:v>
                </c:pt>
                <c:pt idx="1">
                  <c:v>19614</c:v>
                </c:pt>
                <c:pt idx="2">
                  <c:v>75990</c:v>
                </c:pt>
                <c:pt idx="3">
                  <c:v>1521</c:v>
                </c:pt>
                <c:pt idx="4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1-4574-BBBC-CEF102BC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1638299</xdr:colOff>
      <xdr:row>6</xdr:row>
      <xdr:rowOff>66674</xdr:rowOff>
    </xdr:from>
    <xdr:to>
      <xdr:col>11</xdr:col>
      <xdr:colOff>390524</xdr:colOff>
      <xdr:row>20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2E0E75-ABB5-4B59-81A7-F9C980A35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200025</xdr:colOff>
      <xdr:row>0</xdr:row>
      <xdr:rowOff>252413</xdr:rowOff>
    </xdr:from>
    <xdr:to>
      <xdr:col>1</xdr:col>
      <xdr:colOff>1419225</xdr:colOff>
      <xdr:row>2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echa (año) 1">
              <a:extLst>
                <a:ext uri="{FF2B5EF4-FFF2-40B4-BE49-F238E27FC236}">
                  <a16:creationId xmlns:a16="http://schemas.microsoft.com/office/drawing/2014/main" id="{4BC62AA0-7655-4684-8A3A-8E01C7BE6A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252413"/>
              <a:ext cx="1828800" cy="1157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</xdr:colOff>
      <xdr:row>2</xdr:row>
      <xdr:rowOff>185739</xdr:rowOff>
    </xdr:from>
    <xdr:to>
      <xdr:col>1</xdr:col>
      <xdr:colOff>1419225</xdr:colOff>
      <xdr:row>20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echa (mes) 1">
              <a:extLst>
                <a:ext uri="{FF2B5EF4-FFF2-40B4-BE49-F238E27FC236}">
                  <a16:creationId xmlns:a16="http://schemas.microsoft.com/office/drawing/2014/main" id="{F8D56FE6-4A36-4BD2-95BF-27AFE3B9D9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mes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1462089"/>
              <a:ext cx="1828800" cy="3567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685800</xdr:colOff>
      <xdr:row>21</xdr:row>
      <xdr:rowOff>57150</xdr:rowOff>
    </xdr:from>
    <xdr:to>
      <xdr:col>7</xdr:col>
      <xdr:colOff>685800</xdr:colOff>
      <xdr:row>37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B1BABA-DD67-42A4-A481-6DF1BE2B6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219074</xdr:colOff>
      <xdr:row>21</xdr:row>
      <xdr:rowOff>47624</xdr:rowOff>
    </xdr:from>
    <xdr:to>
      <xdr:col>4</xdr:col>
      <xdr:colOff>533399</xdr:colOff>
      <xdr:row>37</xdr:row>
      <xdr:rowOff>133349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06DFA04-43DB-4E45-BC42-51E55F4EF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133349</xdr:colOff>
      <xdr:row>21</xdr:row>
      <xdr:rowOff>66674</xdr:rowOff>
    </xdr:from>
    <xdr:to>
      <xdr:col>11</xdr:col>
      <xdr:colOff>390524</xdr:colOff>
      <xdr:row>37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E0F2C40-B20A-4C60-9ED9-0A69FC1B6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1714501</xdr:colOff>
      <xdr:row>0</xdr:row>
      <xdr:rowOff>276225</xdr:rowOff>
    </xdr:from>
    <xdr:to>
      <xdr:col>11</xdr:col>
      <xdr:colOff>361951</xdr:colOff>
      <xdr:row>1</xdr:row>
      <xdr:rowOff>66675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9D670395-59D4-4C58-B1D5-470018F3A8CB}"/>
            </a:ext>
          </a:extLst>
        </xdr:cNvPr>
        <xdr:cNvSpPr/>
      </xdr:nvSpPr>
      <xdr:spPr>
        <a:xfrm>
          <a:off x="2324101" y="276225"/>
          <a:ext cx="13220700" cy="828675"/>
        </a:xfrm>
        <a:prstGeom prst="roundRect">
          <a:avLst>
            <a:gd name="adj" fmla="val 8370"/>
          </a:avLst>
        </a:prstGeom>
        <a:solidFill>
          <a:schemeClr val="accent5">
            <a:lumMod val="75000"/>
          </a:schemeClr>
        </a:solidFill>
        <a:effectLst>
          <a:outerShdw blurRad="635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12</xdr:col>
      <xdr:colOff>28575</xdr:colOff>
      <xdr:row>7</xdr:row>
      <xdr:rowOff>66674</xdr:rowOff>
    </xdr:from>
    <xdr:to>
      <xdr:col>15</xdr:col>
      <xdr:colOff>28575</xdr:colOff>
      <xdr:row>28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ustomer_state 1">
              <a:extLst>
                <a:ext uri="{FF2B5EF4-FFF2-40B4-BE49-F238E27FC236}">
                  <a16:creationId xmlns:a16="http://schemas.microsoft.com/office/drawing/2014/main" id="{4ABC049F-5895-428C-BE04-0F53277FB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21025" y="2514599"/>
              <a:ext cx="1828800" cy="4029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28575</xdr:colOff>
      <xdr:row>0</xdr:row>
      <xdr:rowOff>238125</xdr:rowOff>
    </xdr:from>
    <xdr:to>
      <xdr:col>15</xdr:col>
      <xdr:colOff>28575</xdr:colOff>
      <xdr:row>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order_status 1">
              <a:extLst>
                <a:ext uri="{FF2B5EF4-FFF2-40B4-BE49-F238E27FC236}">
                  <a16:creationId xmlns:a16="http://schemas.microsoft.com/office/drawing/2014/main" id="{9E804EBC-7E9A-42D8-A7DA-1E5CA8F784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21025" y="23812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19050</xdr:colOff>
      <xdr:row>28</xdr:row>
      <xdr:rowOff>152400</xdr:rowOff>
    </xdr:from>
    <xdr:to>
      <xdr:col>15</xdr:col>
      <xdr:colOff>19050</xdr:colOff>
      <xdr:row>37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payment_type 1">
              <a:extLst>
                <a:ext uri="{FF2B5EF4-FFF2-40B4-BE49-F238E27FC236}">
                  <a16:creationId xmlns:a16="http://schemas.microsoft.com/office/drawing/2014/main" id="{2E2A7878-52EF-4BF4-B521-A9518FE635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1500" y="6600825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571500</xdr:colOff>
      <xdr:row>0</xdr:row>
      <xdr:rowOff>314325</xdr:rowOff>
    </xdr:from>
    <xdr:to>
      <xdr:col>6</xdr:col>
      <xdr:colOff>2200275</xdr:colOff>
      <xdr:row>0</xdr:row>
      <xdr:rowOff>914400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41B0738-53BB-2535-5094-A75CCAE02C55}"/>
            </a:ext>
          </a:extLst>
        </xdr:cNvPr>
        <xdr:cNvSpPr txBox="1"/>
      </xdr:nvSpPr>
      <xdr:spPr>
        <a:xfrm>
          <a:off x="6267450" y="314325"/>
          <a:ext cx="4229100" cy="600075"/>
        </a:xfrm>
        <a:prstGeom prst="rect">
          <a:avLst/>
        </a:prstGeom>
        <a:solidFill>
          <a:srgbClr val="8EB4E3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 b="1">
              <a:solidFill>
                <a:schemeClr val="bg1"/>
              </a:solidFill>
            </a:rPr>
            <a:t>Olist Marketplace</a:t>
          </a:r>
          <a:r>
            <a:rPr lang="es-ES" sz="4000" b="1" baseline="0">
              <a:solidFill>
                <a:schemeClr val="bg1"/>
              </a:solidFill>
            </a:rPr>
            <a:t> </a:t>
          </a:r>
          <a:endParaRPr lang="es-ES" sz="4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2143124</xdr:colOff>
      <xdr:row>0</xdr:row>
      <xdr:rowOff>285749</xdr:rowOff>
    </xdr:from>
    <xdr:to>
      <xdr:col>7</xdr:col>
      <xdr:colOff>638174</xdr:colOff>
      <xdr:row>1</xdr:row>
      <xdr:rowOff>76199</xdr:rowOff>
    </xdr:to>
    <xdr:pic>
      <xdr:nvPicPr>
        <xdr:cNvPr id="18" name="Gráfico 17" descr="Maestro con relleno sólido">
          <a:extLst>
            <a:ext uri="{FF2B5EF4-FFF2-40B4-BE49-F238E27FC236}">
              <a16:creationId xmlns:a16="http://schemas.microsoft.com/office/drawing/2014/main" id="{4E0AA099-E196-C3B8-583B-27538377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439399" y="285749"/>
          <a:ext cx="828675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100012</xdr:rowOff>
    </xdr:from>
    <xdr:to>
      <xdr:col>11</xdr:col>
      <xdr:colOff>19050</xdr:colOff>
      <xdr:row>15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B24878-94D3-6C17-3639-247CF8C5B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447675</xdr:colOff>
      <xdr:row>2</xdr:row>
      <xdr:rowOff>57150</xdr:rowOff>
    </xdr:from>
    <xdr:to>
      <xdr:col>13</xdr:col>
      <xdr:colOff>752475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echa (año)">
              <a:extLst>
                <a:ext uri="{FF2B5EF4-FFF2-40B4-BE49-F238E27FC236}">
                  <a16:creationId xmlns:a16="http://schemas.microsoft.com/office/drawing/2014/main" id="{9E384083-F01C-B153-0958-E35CA5A256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438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171450</xdr:colOff>
      <xdr:row>2</xdr:row>
      <xdr:rowOff>85725</xdr:rowOff>
    </xdr:from>
    <xdr:to>
      <xdr:col>16</xdr:col>
      <xdr:colOff>476250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echa (mes)">
              <a:extLst>
                <a:ext uri="{FF2B5EF4-FFF2-40B4-BE49-F238E27FC236}">
                  <a16:creationId xmlns:a16="http://schemas.microsoft.com/office/drawing/2014/main" id="{8E83865E-6600-D34C-2167-C85942CA1F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me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1400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42862</xdr:rowOff>
    </xdr:from>
    <xdr:to>
      <xdr:col>10</xdr:col>
      <xdr:colOff>447675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5CBE68-2A7C-E9DB-93E1-1B6643FFE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600075</xdr:colOff>
      <xdr:row>4</xdr:row>
      <xdr:rowOff>66675</xdr:rowOff>
    </xdr:from>
    <xdr:to>
      <xdr:col>14</xdr:col>
      <xdr:colOff>142875</xdr:colOff>
      <xdr:row>17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order_status">
              <a:extLst>
                <a:ext uri="{FF2B5EF4-FFF2-40B4-BE49-F238E27FC236}">
                  <a16:creationId xmlns:a16="http://schemas.microsoft.com/office/drawing/2014/main" id="{FC54E9DC-1068-E5FE-E2E6-009408AFD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828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166687</xdr:rowOff>
    </xdr:from>
    <xdr:to>
      <xdr:col>11</xdr:col>
      <xdr:colOff>171450</xdr:colOff>
      <xdr:row>20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48FF27-6822-D67F-CF49-34CC3F33F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228600</xdr:colOff>
      <xdr:row>6</xdr:row>
      <xdr:rowOff>0</xdr:rowOff>
    </xdr:from>
    <xdr:to>
      <xdr:col>14</xdr:col>
      <xdr:colOff>533400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ustomer_state">
              <a:extLst>
                <a:ext uri="{FF2B5EF4-FFF2-40B4-BE49-F238E27FC236}">
                  <a16:creationId xmlns:a16="http://schemas.microsoft.com/office/drawing/2014/main" id="{60D06DF6-FF72-E848-F7BD-7D03D608D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3625" y="1143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185737</xdr:rowOff>
    </xdr:from>
    <xdr:to>
      <xdr:col>11</xdr:col>
      <xdr:colOff>171450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6B4811-577A-71FA-B7DC-FCA1133DA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723900</xdr:colOff>
      <xdr:row>3</xdr:row>
      <xdr:rowOff>171450</xdr:rowOff>
    </xdr:from>
    <xdr:to>
      <xdr:col>14</xdr:col>
      <xdr:colOff>266700</xdr:colOff>
      <xdr:row>17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yment_type">
              <a:extLst>
                <a:ext uri="{FF2B5EF4-FFF2-40B4-BE49-F238E27FC236}">
                  <a16:creationId xmlns:a16="http://schemas.microsoft.com/office/drawing/2014/main" id="{3E5A2458-130B-8DB4-5C73-6CC54B584F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7850" y="742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03770717596" backgroundQuery="1" createdVersion="8" refreshedVersion="8" minRefreshableVersion="3" recordCount="0" supportSubquery="1" supportAdvancedDrill="1" xr:uid="{32094445-29FF-439C-979E-98AC71D48070}">
  <cacheSource type="external" connectionId="2"/>
  <cacheFields count="4">
    <cacheField name="[Measures].[Total_Ventas]" caption="Total_Ventas" numFmtId="0" hierarchy="30" level="32767"/>
    <cacheField name="[Measures].[Cantidad_Pedidos]" caption="Cantidad_Pedidos" numFmtId="0" hierarchy="32" level="32767"/>
    <cacheField name="[df4_tabla_hechos].[fecha (mes)].[fecha (mes)]" caption="fecha (mes)" numFmtId="0" hierarchy="28" level="1">
      <sharedItems count="12">
        <s v="sep"/>
        <s v="oct"/>
        <s v="dic"/>
        <s v="ene"/>
        <s v="feb"/>
        <s v="mar"/>
        <s v="abr"/>
        <s v="may"/>
        <s v="jun"/>
        <s v="jul"/>
        <s v="ago"/>
        <s v="nov"/>
      </sharedItems>
    </cacheField>
    <cacheField name="[df4_tabla_hechos].[fecha (año)].[fecha (año)]" caption="fecha (año)" numFmtId="0" hierarchy="26" level="1">
      <sharedItems count="3">
        <s v="2016"/>
        <s v="2017"/>
        <s v="2018"/>
      </sharedItems>
    </cacheField>
  </cacheFields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2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2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2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2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2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2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2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2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2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2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2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2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2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2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2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2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2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2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2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2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2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2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2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>
      <fieldsUsage count="2">
        <fieldUsage x="-1"/>
        <fieldUsage x="3"/>
      </fieldsUsage>
    </cacheHierarchy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2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>
      <fieldsUsage count="2">
        <fieldUsage x="-1"/>
        <fieldUsage x="2"/>
      </fieldsUsage>
    </cacheHierarchy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2" memberValueDatatype="20" unbalanced="0" hidden="1"/>
    <cacheHierarchy uniqueName="[Measures].[Total_Ventas]" caption="Total_Ventas" measure="1" displayFolder="" measureGroup="df4_tabla_hechos" count="0" oneField="1">
      <fieldsUsage count="1">
        <fieldUsage x="0"/>
      </fieldsUsage>
    </cacheHierarchy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 oneField="1">
      <fieldsUsage count="1">
        <fieldUsage x="1"/>
      </fieldsUsage>
    </cacheHierarchy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/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dimensions count="2">
    <dimension name="df4_tabla_hechos" uniqueName="[df4_tabla_hechos]" caption="df4_tabla_hechos"/>
    <dimension measure="1" name="Measures" uniqueName="[Measures]" caption="Measures"/>
  </dimensions>
  <measureGroups count="1">
    <measureGroup name="df4_tabla_hechos" caption="df4_tabla_hech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03771412035" backgroundQuery="1" createdVersion="8" refreshedVersion="8" minRefreshableVersion="3" recordCount="0" supportSubquery="1" supportAdvancedDrill="1" xr:uid="{79D1D787-50D6-400E-A9DB-85946C708B5E}">
  <cacheSource type="external" connectionId="2"/>
  <cacheFields count="4">
    <cacheField name="[Measures].[Total_Ventas]" caption="Total_Ventas" numFmtId="0" hierarchy="30" level="32767"/>
    <cacheField name="[df4_tabla_hechos].[customer_state].[customer_state]" caption="customer_state" numFmtId="0" hierarchy="12" level="1">
      <sharedItems count="27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</sharedItems>
    </cacheField>
    <cacheField name="[Measures].[Satisfacion_Promedio]" caption="Satisfacion_Promedio" numFmtId="0" hierarchy="35" level="32767"/>
    <cacheField name="[df4_tabla_hechos].[fecha (año)].[fecha (año)]" caption="fecha (año)" numFmtId="0" hierarchy="26" level="1">
      <sharedItems containsSemiMixedTypes="0" containsNonDate="0" containsString="0"/>
    </cacheField>
  </cacheFields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2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2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2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2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2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2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2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2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2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2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2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2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2" memberValueDatatype="130" unbalanced="0">
      <fieldsUsage count="2">
        <fieldUsage x="-1"/>
        <fieldUsage x="1"/>
      </fieldsUsage>
    </cacheHierarchy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2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2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2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2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2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2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2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2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2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2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>
      <fieldsUsage count="2">
        <fieldUsage x="-1"/>
        <fieldUsage x="3"/>
      </fieldsUsage>
    </cacheHierarchy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2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2" memberValueDatatype="20" unbalanced="0" hidden="1"/>
    <cacheHierarchy uniqueName="[Measures].[Total_Ventas]" caption="Total_Ventas" measure="1" displayFolder="" measureGroup="df4_tabla_hechos" count="0" oneField="1">
      <fieldsUsage count="1">
        <fieldUsage x="0"/>
      </fieldsUsage>
    </cacheHierarchy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/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 oneField="1">
      <fieldsUsage count="1">
        <fieldUsage x="2"/>
      </fieldsUsage>
    </cacheHierarchy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dimensions count="2">
    <dimension name="df4_tabla_hechos" uniqueName="[df4_tabla_hechos]" caption="df4_tabla_hechos"/>
    <dimension measure="1" name="Measures" uniqueName="[Measures]" caption="Measures"/>
  </dimensions>
  <measureGroups count="1">
    <measureGroup name="df4_tabla_hechos" caption="df4_tabla_hech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03772106481" backgroundQuery="1" createdVersion="8" refreshedVersion="8" minRefreshableVersion="3" recordCount="0" supportSubquery="1" supportAdvancedDrill="1" xr:uid="{4038977E-F5C4-4B10-AFB7-E1B7B4FCCEF4}">
  <cacheSource type="external" connectionId="2"/>
  <cacheFields count="5">
    <cacheField name="[Measures].[Total_Ventas]" caption="Total_Ventas" numFmtId="0" hierarchy="30" level="32767"/>
    <cacheField name="[Measures].[Ticket_promedio]" caption="Ticket_promedio" numFmtId="0" hierarchy="34" level="32767"/>
    <cacheField name="[Measures].[Cantidad_Pedidos]" caption="Cantidad_Pedidos" numFmtId="0" hierarchy="32" level="32767"/>
    <cacheField name="[Measures].[Satisfacion_Promedio]" caption="Satisfacion_Promedio" numFmtId="0" hierarchy="35" level="32767"/>
    <cacheField name="[df4_tabla_hechos].[fecha (año)].[fecha (año)]" caption="fecha (año)" numFmtId="0" hierarchy="26" level="1">
      <sharedItems containsSemiMixedTypes="0" containsNonDate="0" containsString="0"/>
    </cacheField>
  </cacheFields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0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0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0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0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0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0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0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0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0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0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0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0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0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0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0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0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0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0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0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0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0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0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0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0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0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>
      <fieldsUsage count="2">
        <fieldUsage x="-1"/>
        <fieldUsage x="4"/>
      </fieldsUsage>
    </cacheHierarchy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2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0" memberValueDatatype="20" unbalanced="0" hidden="1"/>
    <cacheHierarchy uniqueName="[Measures].[Total_Ventas]" caption="Total_Ventas" measure="1" displayFolder="" measureGroup="df4_tabla_hechos" count="0" oneField="1">
      <fieldsUsage count="1">
        <fieldUsage x="0"/>
      </fieldsUsage>
    </cacheHierarchy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 oneField="1">
      <fieldsUsage count="1">
        <fieldUsage x="2"/>
      </fieldsUsage>
    </cacheHierarchy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 oneField="1">
      <fieldsUsage count="1">
        <fieldUsage x="1"/>
      </fieldsUsage>
    </cacheHierarchy>
    <cacheHierarchy uniqueName="[Measures].[Satisfacion_Promedio]" caption="Satisfacion_Promedio" measure="1" displayFolder="" measureGroup="df4_tabla_hechos" count="0" oneField="1">
      <fieldsUsage count="1">
        <fieldUsage x="3"/>
      </fieldsUsage>
    </cacheHierarchy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dimensions count="2">
    <dimension name="df4_tabla_hechos" uniqueName="[df4_tabla_hechos]" caption="df4_tabla_hechos"/>
    <dimension measure="1" name="Measures" uniqueName="[Measures]" caption="Measures"/>
  </dimensions>
  <measureGroups count="1">
    <measureGroup name="df4_tabla_hechos" caption="df4_tabla_hech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28969097222" backgroundQuery="1" createdVersion="8" refreshedVersion="8" minRefreshableVersion="3" recordCount="0" supportSubquery="1" supportAdvancedDrill="1" xr:uid="{D028DD36-282B-4DE4-BA0D-2BA8DCDDD363}">
  <cacheSource type="external" connectionId="2"/>
  <cacheFields count="4">
    <cacheField name="[df4_tabla_hechos].[product_category_name].[product_category_name]" caption="product_category_name" numFmtId="0" hierarchy="15" level="1">
      <sharedItems count="5">
        <s v="beleza_saude"/>
        <s v="cama_mesa_banho"/>
        <s v="esporte_lazer"/>
        <s v="informatica_acessorios"/>
        <s v="relogios_presentes"/>
      </sharedItems>
    </cacheField>
    <cacheField name="[Measures].[Total_Ventas]" caption="Total_Ventas" numFmtId="0" hierarchy="30" level="32767"/>
    <cacheField name="[Measures].[Cantidad_Items_Vendidos]" caption="Cantidad_Items_Vendidos" numFmtId="0" hierarchy="33" level="32767"/>
    <cacheField name="[df4_tabla_hechos].[order_status].[order_status]" caption="order_status" numFmtId="0" hierarchy="16" level="1">
      <sharedItems containsSemiMixedTypes="0" containsNonDate="0" containsString="0"/>
    </cacheField>
  </cacheFields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2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2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2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2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2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2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2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2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2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2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2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2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2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2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2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2" memberValueDatatype="130" unbalanced="0">
      <fieldsUsage count="2">
        <fieldUsage x="-1"/>
        <fieldUsage x="0"/>
      </fieldsUsage>
    </cacheHierarchy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>
      <fieldsUsage count="2">
        <fieldUsage x="-1"/>
        <fieldUsage x="3"/>
      </fieldsUsage>
    </cacheHierarchy>
    <cacheHierarchy uniqueName="[df4_tabla_hechos].[price]" caption="price" attribute="1" defaultMemberUniqueName="[df4_tabla_hechos].[price].[All]" allUniqueName="[df4_tabla_hechos].[price].[All]" dimensionUniqueName="[df4_tabla_hechos]" displayFolder="" count="2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2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2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2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2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2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2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/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2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2" memberValueDatatype="20" unbalanced="0" hidden="1"/>
    <cacheHierarchy uniqueName="[Measures].[Total_Ventas]" caption="Total_Ventas" measure="1" displayFolder="" measureGroup="df4_tabla_hechos" count="0" oneField="1">
      <fieldsUsage count="1">
        <fieldUsage x="1"/>
      </fieldsUsage>
    </cacheHierarchy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/>
    <cacheHierarchy uniqueName="[Measures].[Cantidad_Items_Vendidos]" caption="Cantidad_Items_Vendidos" measure="1" displayFolder="" measureGroup="df4_tabla_hechos" count="0" oneField="1">
      <fieldsUsage count="1">
        <fieldUsage x="2"/>
      </fieldsUsage>
    </cacheHierarchy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/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dimensions count="2">
    <dimension name="df4_tabla_hechos" uniqueName="[df4_tabla_hechos]" caption="df4_tabla_hechos"/>
    <dimension measure="1" name="Measures" uniqueName="[Measures]" caption="Measures"/>
  </dimensions>
  <measureGroups count="1">
    <measureGroup name="df4_tabla_hechos" caption="df4_tabla_hech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31715856481" backgroundQuery="1" createdVersion="8" refreshedVersion="8" minRefreshableVersion="3" recordCount="0" supportSubquery="1" supportAdvancedDrill="1" xr:uid="{CB27686A-682F-47BC-B412-A3B063D9D360}">
  <cacheSource type="external" connectionId="2"/>
  <cacheFields count="3">
    <cacheField name="[Measures].[Total_Ventas]" caption="Total_Ventas" numFmtId="0" hierarchy="30" level="32767"/>
    <cacheField name="[df4_tabla_hechos].[payment_type].[payment_type]" caption="payment_type" numFmtId="0" hierarchy="20" level="1">
      <sharedItems count="5">
        <s v=""/>
        <s v="boleto"/>
        <s v="credit_card"/>
        <s v="debit_card"/>
        <s v="voucher"/>
      </sharedItems>
    </cacheField>
    <cacheField name="[Measures].[Cantidad_Pedidos]" caption="Cantidad_Pedidos" numFmtId="0" hierarchy="32" level="32767"/>
  </cacheFields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2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2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2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2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2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2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2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2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2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2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2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2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2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2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2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2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2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2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2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>
      <fieldsUsage count="2">
        <fieldUsage x="-1"/>
        <fieldUsage x="1"/>
      </fieldsUsage>
    </cacheHierarchy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2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2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2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2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/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2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2" memberValueDatatype="20" unbalanced="0" hidden="1"/>
    <cacheHierarchy uniqueName="[Measures].[Total_Ventas]" caption="Total_Ventas" measure="1" displayFolder="" measureGroup="df4_tabla_hechos" count="0" oneField="1">
      <fieldsUsage count="1">
        <fieldUsage x="0"/>
      </fieldsUsage>
    </cacheHierarchy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 oneField="1">
      <fieldsUsage count="1">
        <fieldUsage x="2"/>
      </fieldsUsage>
    </cacheHierarchy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/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dimensions count="2">
    <dimension name="df4_tabla_hechos" uniqueName="[df4_tabla_hechos]" caption="df4_tabla_hechos"/>
    <dimension measure="1" name="Measures" uniqueName="[Measures]" caption="Measures"/>
  </dimensions>
  <measureGroups count="1">
    <measureGroup name="df4_tabla_hechos" caption="df4_tabla_hech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888912731483" backgroundQuery="1" createdVersion="3" refreshedVersion="8" minRefreshableVersion="3" recordCount="0" supportSubquery="1" supportAdvancedDrill="1" xr:uid="{D3E06E4C-D45C-49D1-BB34-0E022B59818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0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0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0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0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0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0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2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0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0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0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0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0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2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0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0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0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0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0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0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0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0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0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0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2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2" memberValueDatatype="130" unbalanced="0"/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0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2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0" memberValueDatatype="20" unbalanced="0" hidden="1"/>
    <cacheHierarchy uniqueName="[Measures].[Total_Ventas]" caption="Total_Ventas" measure="1" displayFolder="" measureGroup="df4_tabla_hechos" count="0"/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/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/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00927023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López Lopera" refreshedDate="46309.900885185183" backgroundQuery="1" createdVersion="3" refreshedVersion="8" minRefreshableVersion="3" recordCount="0" supportSubquery="1" supportAdvancedDrill="1" xr:uid="{CC4F50CA-2E5D-416D-90D6-205624729BE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f4_tabla_hechos].[order_id]" caption="order_id" attribute="1" defaultMemberUniqueName="[df4_tabla_hechos].[order_id].[All]" allUniqueName="[df4_tabla_hechos].[order_id].[All]" dimensionUniqueName="[df4_tabla_hechos]" displayFolder="" count="0" memberValueDatatype="130" unbalanced="0"/>
    <cacheHierarchy uniqueName="[df4_tabla_hechos].[order_item_id]" caption="order_item_id" attribute="1" defaultMemberUniqueName="[df4_tabla_hechos].[order_item_id].[All]" allUniqueName="[df4_tabla_hechos].[order_item_id].[All]" dimensionUniqueName="[df4_tabla_hechos]" displayFolder="" count="0" memberValueDatatype="130" unbalanced="0"/>
    <cacheHierarchy uniqueName="[df4_tabla_hechos].[customer_unique_id]" caption="customer_unique_id" attribute="1" defaultMemberUniqueName="[df4_tabla_hechos].[customer_unique_id].[All]" allUniqueName="[df4_tabla_hechos].[customer_unique_id].[All]" dimensionUniqueName="[df4_tabla_hechos]" displayFolder="" count="0" memberValueDatatype="130" unbalanced="0"/>
    <cacheHierarchy uniqueName="[df4_tabla_hechos].[customer_id]" caption="customer_id" attribute="1" defaultMemberUniqueName="[df4_tabla_hechos].[customer_id].[All]" allUniqueName="[df4_tabla_hechos].[customer_id].[All]" dimensionUniqueName="[df4_tabla_hechos]" displayFolder="" count="0" memberValueDatatype="130" unbalanced="0"/>
    <cacheHierarchy uniqueName="[df4_tabla_hechos].[seller_id]" caption="seller_id" attribute="1" defaultMemberUniqueName="[df4_tabla_hechos].[seller_id].[All]" allUniqueName="[df4_tabla_hechos].[seller_id].[All]" dimensionUniqueName="[df4_tabla_hechos]" displayFolder="" count="0" memberValueDatatype="130" unbalanced="0"/>
    <cacheHierarchy uniqueName="[df4_tabla_hechos].[product_id]" caption="product_id" attribute="1" defaultMemberUniqueName="[df4_tabla_hechos].[product_id].[All]" allUniqueName="[df4_tabla_hechos].[product_id].[All]" dimensionUniqueName="[df4_tabla_hechos]" displayFolder="" count="0" memberValueDatatype="130" unbalanced="0"/>
    <cacheHierarchy uniqueName="[df4_tabla_hechos].[order_purchase_timestamp]" caption="order_purchase_timestamp" attribute="1" defaultMemberUniqueName="[df4_tabla_hechos].[order_purchase_timestamp].[All]" allUniqueName="[df4_tabla_hechos].[order_purchase_timestamp].[All]" dimensionUniqueName="[df4_tabla_hechos]" displayFolder="" count="0" memberValueDatatype="130" unbalanced="0"/>
    <cacheHierarchy uniqueName="[df4_tabla_hechos].[order_approved_at]" caption="order_approved_at" attribute="1" defaultMemberUniqueName="[df4_tabla_hechos].[order_approved_at].[All]" allUniqueName="[df4_tabla_hechos].[order_approved_at].[All]" dimensionUniqueName="[df4_tabla_hechos]" displayFolder="" count="0" memberValueDatatype="130" unbalanced="0"/>
    <cacheHierarchy uniqueName="[df4_tabla_hechos].[order_delivered_carrier_date]" caption="order_delivered_carrier_date" attribute="1" defaultMemberUniqueName="[df4_tabla_hechos].[order_delivered_carrier_date].[All]" allUniqueName="[df4_tabla_hechos].[order_delivered_carrier_date].[All]" dimensionUniqueName="[df4_tabla_hechos]" displayFolder="" count="0" memberValueDatatype="130" unbalanced="0"/>
    <cacheHierarchy uniqueName="[df4_tabla_hechos].[order_delivered_customer_date]" caption="order_delivered_customer_date" attribute="1" defaultMemberUniqueName="[df4_tabla_hechos].[order_delivered_customer_date].[All]" allUniqueName="[df4_tabla_hechos].[order_delivered_customer_date].[All]" dimensionUniqueName="[df4_tabla_hechos]" displayFolder="" count="0" memberValueDatatype="130" unbalanced="0"/>
    <cacheHierarchy uniqueName="[df4_tabla_hechos].[order_estimated_delivery_date]" caption="order_estimated_delivery_date" attribute="1" defaultMemberUniqueName="[df4_tabla_hechos].[order_estimated_delivery_date].[All]" allUniqueName="[df4_tabla_hechos].[order_estimated_delivery_date].[All]" dimensionUniqueName="[df4_tabla_hechos]" displayFolder="" count="0" memberValueDatatype="130" unbalanced="0"/>
    <cacheHierarchy uniqueName="[df4_tabla_hechos].[customer_city]" caption="customer_city" attribute="1" defaultMemberUniqueName="[df4_tabla_hechos].[customer_city].[All]" allUniqueName="[df4_tabla_hechos].[customer_city].[All]" dimensionUniqueName="[df4_tabla_hechos]" displayFolder="" count="0" memberValueDatatype="130" unbalanced="0"/>
    <cacheHierarchy uniqueName="[df4_tabla_hechos].[customer_state]" caption="customer_state" attribute="1" defaultMemberUniqueName="[df4_tabla_hechos].[customer_state].[All]" allUniqueName="[df4_tabla_hechos].[customer_state].[All]" dimensionUniqueName="[df4_tabla_hechos]" displayFolder="" count="0" memberValueDatatype="130" unbalanced="0"/>
    <cacheHierarchy uniqueName="[df4_tabla_hechos].[seller_city]" caption="seller_city" attribute="1" defaultMemberUniqueName="[df4_tabla_hechos].[seller_city].[All]" allUniqueName="[df4_tabla_hechos].[seller_city].[All]" dimensionUniqueName="[df4_tabla_hechos]" displayFolder="" count="0" memberValueDatatype="130" unbalanced="0"/>
    <cacheHierarchy uniqueName="[df4_tabla_hechos].[seller_state]" caption="seller_state" attribute="1" defaultMemberUniqueName="[df4_tabla_hechos].[seller_state].[All]" allUniqueName="[df4_tabla_hechos].[seller_state].[All]" dimensionUniqueName="[df4_tabla_hechos]" displayFolder="" count="0" memberValueDatatype="130" unbalanced="0"/>
    <cacheHierarchy uniqueName="[df4_tabla_hechos].[product_category_name]" caption="product_category_name" attribute="1" defaultMemberUniqueName="[df4_tabla_hechos].[product_category_name].[All]" allUniqueName="[df4_tabla_hechos].[product_category_name].[All]" dimensionUniqueName="[df4_tabla_hechos]" displayFolder="" count="0" memberValueDatatype="130" unbalanced="0"/>
    <cacheHierarchy uniqueName="[df4_tabla_hechos].[order_status]" caption="order_status" attribute="1" defaultMemberUniqueName="[df4_tabla_hechos].[order_status].[All]" allUniqueName="[df4_tabla_hechos].[order_status].[All]" dimensionUniqueName="[df4_tabla_hechos]" displayFolder="" count="2" memberValueDatatype="130" unbalanced="0"/>
    <cacheHierarchy uniqueName="[df4_tabla_hechos].[price]" caption="price" attribute="1" defaultMemberUniqueName="[df4_tabla_hechos].[price].[All]" allUniqueName="[df4_tabla_hechos].[price].[All]" dimensionUniqueName="[df4_tabla_hechos]" displayFolder="" count="0" memberValueDatatype="130" unbalanced="0"/>
    <cacheHierarchy uniqueName="[df4_tabla_hechos].[freight_value]" caption="freight_value" attribute="1" defaultMemberUniqueName="[df4_tabla_hechos].[freight_value].[All]" allUniqueName="[df4_tabla_hechos].[freight_value].[All]" dimensionUniqueName="[df4_tabla_hechos]" displayFolder="" count="0" memberValueDatatype="20" unbalanced="0"/>
    <cacheHierarchy uniqueName="[df4_tabla_hechos].[total_item_value]" caption="total_item_value" attribute="1" defaultMemberUniqueName="[df4_tabla_hechos].[total_item_value].[All]" allUniqueName="[df4_tabla_hechos].[total_item_value].[All]" dimensionUniqueName="[df4_tabla_hechos]" displayFolder="" count="0" memberValueDatatype="130" unbalanced="0"/>
    <cacheHierarchy uniqueName="[df4_tabla_hechos].[payment_type]" caption="payment_type" attribute="1" defaultMemberUniqueName="[df4_tabla_hechos].[payment_type].[All]" allUniqueName="[df4_tabla_hechos].[payment_type].[All]" dimensionUniqueName="[df4_tabla_hechos]" displayFolder="" count="2" memberValueDatatype="130" unbalanced="0"/>
    <cacheHierarchy uniqueName="[df4_tabla_hechos].[payment_installments]" caption="payment_installments" attribute="1" defaultMemberUniqueName="[df4_tabla_hechos].[payment_installments].[All]" allUniqueName="[df4_tabla_hechos].[payment_installments].[All]" dimensionUniqueName="[df4_tabla_hechos]" displayFolder="" count="0" memberValueDatatype="130" unbalanced="0"/>
    <cacheHierarchy uniqueName="[df4_tabla_hechos].[payment_value]" caption="payment_value" attribute="1" defaultMemberUniqueName="[df4_tabla_hechos].[payment_value].[All]" allUniqueName="[df4_tabla_hechos].[payment_value].[All]" dimensionUniqueName="[df4_tabla_hechos]" displayFolder="" count="0" memberValueDatatype="130" unbalanced="0"/>
    <cacheHierarchy uniqueName="[df4_tabla_hechos].[review_score]" caption="review_score" attribute="1" defaultMemberUniqueName="[df4_tabla_hechos].[review_score].[All]" allUniqueName="[df4_tabla_hechos].[review_score].[All]" dimensionUniqueName="[df4_tabla_hechos]" displayFolder="" count="0" memberValueDatatype="130" unbalanced="0"/>
    <cacheHierarchy uniqueName="[df4_tabla_hechos].[review_creation_date]" caption="review_creation_date" attribute="1" defaultMemberUniqueName="[df4_tabla_hechos].[review_creation_date].[All]" allUniqueName="[df4_tabla_hechos].[review_creation_date].[All]" dimensionUniqueName="[df4_tabla_hechos]" displayFolder="" count="0" memberValueDatatype="130" unbalanced="0"/>
    <cacheHierarchy uniqueName="[df4_tabla_hechos].[fecha]" caption="fecha" attribute="1" time="1" defaultMemberUniqueName="[df4_tabla_hechos].[fecha].[All]" allUniqueName="[df4_tabla_hechos].[fecha].[All]" dimensionUniqueName="[df4_tabla_hechos]" displayFolder="" count="0" memberValueDatatype="7" unbalanced="0"/>
    <cacheHierarchy uniqueName="[df4_tabla_hechos].[fecha (año)]" caption="fecha (año)" attribute="1" defaultMemberUniqueName="[df4_tabla_hechos].[fecha (año)].[All]" allUniqueName="[df4_tabla_hechos].[fecha (año)].[All]" dimensionUniqueName="[df4_tabla_hechos]" displayFolder="" count="0" memberValueDatatype="130" unbalanced="0"/>
    <cacheHierarchy uniqueName="[df4_tabla_hechos].[fecha (trimestre)]" caption="fecha (trimestre)" attribute="1" defaultMemberUniqueName="[df4_tabla_hechos].[fecha (trimestre)].[All]" allUniqueName="[df4_tabla_hechos].[fecha (trimestre)].[All]" dimensionUniqueName="[df4_tabla_hechos]" displayFolder="" count="0" memberValueDatatype="130" unbalanced="0"/>
    <cacheHierarchy uniqueName="[df4_tabla_hechos].[fecha (mes)]" caption="fecha (mes)" attribute="1" defaultMemberUniqueName="[df4_tabla_hechos].[fecha (mes)].[All]" allUniqueName="[df4_tabla_hechos].[fecha (mes)].[All]" dimensionUniqueName="[df4_tabla_hechos]" displayFolder="" count="0" memberValueDatatype="130" unbalanced="0"/>
    <cacheHierarchy uniqueName="[df4_tabla_hechos].[fecha (índice de meses)]" caption="fecha (índice de meses)" attribute="1" defaultMemberUniqueName="[df4_tabla_hechos].[fecha (índice de meses)].[All]" allUniqueName="[df4_tabla_hechos].[fecha (índice de meses)].[All]" dimensionUniqueName="[df4_tabla_hechos]" displayFolder="" count="0" memberValueDatatype="20" unbalanced="0" hidden="1"/>
    <cacheHierarchy uniqueName="[Measures].[Total_Ventas]" caption="Total_Ventas" measure="1" displayFolder="" measureGroup="df4_tabla_hechos" count="0"/>
    <cacheHierarchy uniqueName="[Measures].[Total_Fletes]" caption="Total_Fletes" measure="1" displayFolder="" measureGroup="df4_tabla_hechos" count="0"/>
    <cacheHierarchy uniqueName="[Measures].[Cantidad_Pedidos]" caption="Cantidad_Pedidos" measure="1" displayFolder="" measureGroup="df4_tabla_hechos" count="0"/>
    <cacheHierarchy uniqueName="[Measures].[Cantidad_Items_Vendidos]" caption="Cantidad_Items_Vendidos" measure="1" displayFolder="" measureGroup="df4_tabla_hechos" count="0"/>
    <cacheHierarchy uniqueName="[Measures].[Ticket_promedio]" caption="Ticket_promedio" measure="1" displayFolder="" measureGroup="df4_tabla_hechos" count="0"/>
    <cacheHierarchy uniqueName="[Measures].[Satisfacion_Promedio]" caption="Satisfacion_Promedio" measure="1" displayFolder="" measureGroup="df4_tabla_hechos" count="0"/>
    <cacheHierarchy uniqueName="[Measures].[__XL_Count df4_tabla_hechos]" caption="__XL_Count df4_tabla_hechos" measure="1" displayFolder="" measureGroup="df4_tabla_hech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50683585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4F1D1-3165-42EF-B5F4-DB65054DB6B0}" name="TD1" cacheId="329" applyNumberFormats="0" applyBorderFormats="0" applyFontFormats="0" applyPatternFormats="0" applyAlignmentFormats="0" applyWidthHeightFormats="1" dataCaption="Valores" tag="032e6e05-8e08-41ad-a68a-bbc2c3ce03dc" updatedVersion="8" minRefreshableVersion="3" useAutoFormatting="1" subtotalHiddenItems="1" itemPrintTitles="1" createdVersion="8" indent="0" outline="1" outlineData="1" multipleFieldFilters="0" chartFormat="5">
  <location ref="B2:D30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2"/>
  </rowFields>
  <rowItems count="28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/>
    </i>
    <i r="1">
      <x v="1"/>
    </i>
    <i r="1">
      <x v="11"/>
    </i>
    <i r="1">
      <x v="2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f4_tabla_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1CF19-60C9-4F36-8F83-ED2BA532DFD7}" name="TD2" cacheId="347" applyNumberFormats="0" applyBorderFormats="0" applyFontFormats="0" applyPatternFormats="0" applyAlignmentFormats="0" applyWidthHeightFormats="1" dataCaption="Valores" tag="2f5e0c05-84f0-464a-88b3-e35051c0880b" updatedVersion="8" minRefreshableVersion="3" useAutoFormatting="1" subtotalHiddenItems="1" itemPrintTitles="1" createdVersion="8" indent="0" outline="1" outlineData="1" multipleFieldFilters="0" chartFormat="6">
  <location ref="B2:D8" firstHeaderRow="0" firstDataRow="1" firstDataCol="1"/>
  <pivotFields count="4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4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f4_tabla_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2DE0E-7A21-460E-B17A-6B76360E4E14}" name="TD3" cacheId="335" applyNumberFormats="0" applyBorderFormats="0" applyFontFormats="0" applyPatternFormats="0" applyAlignmentFormats="0" applyWidthHeightFormats="1" dataCaption="Valores" tag="ec95b2dc-8fa7-4bae-8b8e-efec1c846488" updatedVersion="8" minRefreshableVersion="3" useAutoFormatting="1" subtotalHiddenItems="1" itemPrintTitles="1" createdVersion="8" indent="0" outline="1" outlineData="1" multipleFieldFilters="0" chartFormat="4">
  <location ref="B2:D30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f4_tabla_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D51FC-93EA-4F17-B1E6-06376E2ECA66}" name="TD4" cacheId="356" applyNumberFormats="0" applyBorderFormats="0" applyFontFormats="0" applyPatternFormats="0" applyAlignmentFormats="0" applyWidthHeightFormats="1" dataCaption="Valores" tag="a38b8ca7-56de-432d-8605-7933f8ad9ea8" updatedVersion="8" minRefreshableVersion="3" useAutoFormatting="1" subtotalHiddenItems="1" itemPrintTitles="1" createdVersion="8" indent="0" outline="1" outlineData="1" multipleFieldFilters="0" chartFormat="4">
  <location ref="B2:D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f4_tabla_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DA8BD-C79C-4D04-84F0-1EE19AB93950}" name="TD5" cacheId="341" applyNumberFormats="0" applyBorderFormats="0" applyFontFormats="0" applyPatternFormats="0" applyAlignmentFormats="0" applyWidthHeightFormats="1" dataCaption="Valores" tag="5289854b-6c1a-4742-b426-57b010c91c62" updatedVersion="8" minRefreshableVersion="3" useAutoFormatting="1" subtotalHiddenItems="1" itemPrintTitles="1" createdVersion="8" indent="0" outline="1" outlineData="1" multipleFieldFilters="0">
  <location ref="B2:E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f4_tabla_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año" xr10:uid="{1E2F5BB9-7209-47A9-80A8-E5B2E285ED4D}" sourceName="[df4_tabla_hechos].[fecha (año)]">
  <pivotTables>
    <pivotTable tabId="3" name="TD1"/>
    <pivotTable tabId="4" name="TD2"/>
    <pivotTable tabId="5" name="TD3"/>
    <pivotTable tabId="6" name="TD4"/>
    <pivotTable tabId="7" name="TD5"/>
  </pivotTables>
  <data>
    <olap pivotCacheId="400927023">
      <levels count="2">
        <level uniqueName="[df4_tabla_hechos].[fecha (año)].[(All)]" sourceCaption="(All)" count="0"/>
        <level uniqueName="[df4_tabla_hechos].[fecha (año)].[fecha (año)]" sourceCaption="fecha (año)" count="3">
          <ranges>
            <range startItem="0">
              <i n="[df4_tabla_hechos].[fecha (año)].&amp;[2016]" c="2016"/>
              <i n="[df4_tabla_hechos].[fecha (año)].&amp;[2017]" c="2017"/>
              <i n="[df4_tabla_hechos].[fecha (año)].&amp;[2018]" c="2018"/>
            </range>
          </ranges>
        </level>
      </levels>
      <selections count="1">
        <selection n="[df4_tabla_hechos].[fecha (año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mes" xr10:uid="{0AFEC1C9-4BC7-4F61-926B-474284E016B7}" sourceName="[df4_tabla_hechos].[fecha (mes)]">
  <pivotTables>
    <pivotTable tabId="3" name="TD1"/>
  </pivotTables>
  <data>
    <olap pivotCacheId="400927023">
      <levels count="2">
        <level uniqueName="[df4_tabla_hechos].[fecha (mes)].[(All)]" sourceCaption="(All)" count="0"/>
        <level uniqueName="[df4_tabla_hechos].[fecha (mes)].[fecha (mes)]" sourceCaption="fecha (mes)" count="12">
          <ranges>
            <range startItem="0">
              <i n="[df4_tabla_hechos].[fecha (mes)].&amp;[ene]" c="ene"/>
              <i n="[df4_tabla_hechos].[fecha (mes)].&amp;[feb]" c="feb"/>
              <i n="[df4_tabla_hechos].[fecha (mes)].&amp;[mar]" c="mar"/>
              <i n="[df4_tabla_hechos].[fecha (mes)].&amp;[abr]" c="abr"/>
              <i n="[df4_tabla_hechos].[fecha (mes)].&amp;[may]" c="may"/>
              <i n="[df4_tabla_hechos].[fecha (mes)].&amp;[jun]" c="jun"/>
              <i n="[df4_tabla_hechos].[fecha (mes)].&amp;[jul]" c="jul"/>
              <i n="[df4_tabla_hechos].[fecha (mes)].&amp;[ago]" c="ago"/>
              <i n="[df4_tabla_hechos].[fecha (mes)].&amp;[sep]" c="sep"/>
              <i n="[df4_tabla_hechos].[fecha (mes)].&amp;[oct]" c="oct"/>
              <i n="[df4_tabla_hechos].[fecha (mes)].&amp;[nov]" c="nov"/>
              <i n="[df4_tabla_hechos].[fecha (mes)].&amp;[dic]" c="dic"/>
            </range>
          </ranges>
        </level>
      </levels>
      <selections count="1">
        <selection n="[df4_tabla_hechos].[fecha (mes)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state" xr10:uid="{F4DF545F-8CC8-4F18-9758-F166C57A4A8D}" sourceName="[df4_tabla_hechos].[customer_state]">
  <pivotTables>
    <pivotTable tabId="5" name="TD3"/>
  </pivotTables>
  <data>
    <olap pivotCacheId="400927023">
      <levels count="2">
        <level uniqueName="[df4_tabla_hechos].[customer_state].[(All)]" sourceCaption="(All)" count="0"/>
        <level uniqueName="[df4_tabla_hechos].[customer_state].[customer_state]" sourceCaption="customer_state" count="27">
          <ranges>
            <range startItem="0">
              <i n="[df4_tabla_hechos].[customer_state].&amp;[AC]" c="AC"/>
              <i n="[df4_tabla_hechos].[customer_state].&amp;[AL]" c="AL"/>
              <i n="[df4_tabla_hechos].[customer_state].&amp;[AM]" c="AM"/>
              <i n="[df4_tabla_hechos].[customer_state].&amp;[AP]" c="AP"/>
              <i n="[df4_tabla_hechos].[customer_state].&amp;[BA]" c="BA"/>
              <i n="[df4_tabla_hechos].[customer_state].&amp;[CE]" c="CE"/>
              <i n="[df4_tabla_hechos].[customer_state].&amp;[DF]" c="DF"/>
              <i n="[df4_tabla_hechos].[customer_state].&amp;[ES]" c="ES"/>
              <i n="[df4_tabla_hechos].[customer_state].&amp;[GO]" c="GO"/>
              <i n="[df4_tabla_hechos].[customer_state].&amp;[MA]" c="MA"/>
              <i n="[df4_tabla_hechos].[customer_state].&amp;[MG]" c="MG"/>
              <i n="[df4_tabla_hechos].[customer_state].&amp;[MS]" c="MS"/>
              <i n="[df4_tabla_hechos].[customer_state].&amp;[MT]" c="MT"/>
              <i n="[df4_tabla_hechos].[customer_state].&amp;[PA]" c="PA"/>
              <i n="[df4_tabla_hechos].[customer_state].&amp;[PB]" c="PB"/>
              <i n="[df4_tabla_hechos].[customer_state].&amp;[PE]" c="PE"/>
              <i n="[df4_tabla_hechos].[customer_state].&amp;[PI]" c="PI"/>
              <i n="[df4_tabla_hechos].[customer_state].&amp;[PR]" c="PR"/>
              <i n="[df4_tabla_hechos].[customer_state].&amp;[RJ]" c="RJ"/>
              <i n="[df4_tabla_hechos].[customer_state].&amp;[RN]" c="RN"/>
              <i n="[df4_tabla_hechos].[customer_state].&amp;[RO]" c="RO"/>
              <i n="[df4_tabla_hechos].[customer_state].&amp;[RR]" c="RR"/>
              <i n="[df4_tabla_hechos].[customer_state].&amp;[RS]" c="RS"/>
              <i n="[df4_tabla_hechos].[customer_state].&amp;[SC]" c="SC"/>
              <i n="[df4_tabla_hechos].[customer_state].&amp;[SE]" c="SE"/>
              <i n="[df4_tabla_hechos].[customer_state].&amp;[SP]" c="SP"/>
              <i n="[df4_tabla_hechos].[customer_state].&amp;[TO]" c="TO"/>
            </range>
          </ranges>
        </level>
      </levels>
      <selections count="1">
        <selection n="[df4_tabla_hechos].[customer_stat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status" xr10:uid="{672AAD48-35DB-4AB4-966D-11E6063DD8E2}" sourceName="[df4_tabla_hechos].[order_status]">
  <pivotTables>
    <pivotTable tabId="4" name="TD2"/>
  </pivotTables>
  <data>
    <olap pivotCacheId="506835853">
      <levels count="2">
        <level uniqueName="[df4_tabla_hechos].[order_status].[(All)]" sourceCaption="(All)" count="0"/>
        <level uniqueName="[df4_tabla_hechos].[order_status].[order_status]" sourceCaption="order_status" count="7">
          <ranges>
            <range startItem="0">
              <i n="[df4_tabla_hechos].[order_status].&amp;[approved]" c="approved"/>
              <i n="[df4_tabla_hechos].[order_status].&amp;[canceled]" c="canceled"/>
              <i n="[df4_tabla_hechos].[order_status].&amp;[delivered]" c="delivered"/>
              <i n="[df4_tabla_hechos].[order_status].&amp;[invoiced]" c="invoiced"/>
              <i n="[df4_tabla_hechos].[order_status].&amp;[processing]" c="processing"/>
              <i n="[df4_tabla_hechos].[order_status].&amp;[shipped]" c="shipped"/>
              <i n="[df4_tabla_hechos].[order_status].&amp;[unavailable]" c="unavailable"/>
            </range>
          </ranges>
        </level>
      </levels>
      <selections count="1">
        <selection n="[df4_tabla_hechos].[order_status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type" xr10:uid="{8DADC5D9-8070-442C-B067-7A9479D241DF}" sourceName="[df4_tabla_hechos].[payment_type]">
  <pivotTables>
    <pivotTable tabId="6" name="TD4"/>
  </pivotTables>
  <data>
    <olap pivotCacheId="506835853">
      <levels count="2">
        <level uniqueName="[df4_tabla_hechos].[payment_type].[(All)]" sourceCaption="(All)" count="0"/>
        <level uniqueName="[df4_tabla_hechos].[payment_type].[payment_type]" sourceCaption="payment_type" count="5">
          <ranges>
            <range startItem="0">
              <i n="[df4_tabla_hechos].[payment_type].&amp;[]" c=""/>
              <i n="[df4_tabla_hechos].[payment_type].&amp;[boleto]" c="boleto"/>
              <i n="[df4_tabla_hechos].[payment_type].&amp;[credit_card]" c="credit_card"/>
              <i n="[df4_tabla_hechos].[payment_type].&amp;[debit_card]" c="debit_card"/>
              <i n="[df4_tabla_hechos].[payment_type].&amp;[voucher]" c="voucher"/>
            </range>
          </ranges>
        </level>
      </levels>
      <selections count="1">
        <selection n="[df4_tabla_hechos].[payment_typ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(año) 1" xr10:uid="{F7680536-E597-4FCC-848F-E34672335594}" cache="SegmentaciónDeDatos_fecha__año" caption="Año" level="1" rowHeight="241300"/>
  <slicer name="fecha (mes) 1" xr10:uid="{D12096FF-F98D-4115-A20F-ADF8B9E91402}" cache="SegmentaciónDeDatos_fecha__mes" caption="Mes" level="1" rowHeight="241300"/>
  <slicer name="customer_state 1" xr10:uid="{2AE5DBF5-8622-4343-BFBA-5C658453D159}" cache="SegmentaciónDeDatos_customer_state" caption="Estado" startItem="8" level="1" rowHeight="241300"/>
  <slicer name="order_status 1" xr10:uid="{FFD2B237-15BC-4A59-AA93-AC9CD1A9B1A1}" cache="SegmentaciónDeDatos_order_status" caption="Estado del pedido" level="1" rowHeight="241300"/>
  <slicer name="payment_type 1" xr10:uid="{38B59E62-B2DD-4A2F-88DF-515A5D2DCE17}" cache="SegmentaciónDeDatos_payment_type" caption="Modo de pago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(año)" xr10:uid="{6BEFD702-0671-4157-82EF-D191103FF2BE}" cache="SegmentaciónDeDatos_fecha__año" caption="fecha (año)" level="1" rowHeight="241300"/>
  <slicer name="fecha (mes)" xr10:uid="{8AA4EF0C-105F-4144-847D-C547F275F245}" cache="SegmentaciónDeDatos_fecha__mes" caption="fecha (mes)" level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status" xr10:uid="{EFFCF017-CC14-4CED-AA3A-DF1EF094D7C1}" cache="SegmentaciónDeDatos_order_status" caption="order_status" level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state" xr10:uid="{F13EA215-5B87-4BE2-B721-0B00DE632F11}" cache="SegmentaciónDeDatos_customer_state" caption="customer_state" level="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type" xr10:uid="{AB19D2A6-30B3-424A-A8FA-E8084DD1CF96}" cache="SegmentaciónDeDatos_payment_type" caption="payment_type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3" width="9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113314</v>
      </c>
      <c r="C2" t="s">
        <v>4</v>
      </c>
    </row>
    <row r="3" spans="1:3" x14ac:dyDescent="0.25">
      <c r="A3" t="s">
        <v>5</v>
      </c>
      <c r="B3">
        <v>34448</v>
      </c>
      <c r="C3" t="s">
        <v>6</v>
      </c>
    </row>
    <row r="4" spans="1:3" x14ac:dyDescent="0.25">
      <c r="A4" t="s">
        <v>7</v>
      </c>
      <c r="B4">
        <v>99441</v>
      </c>
      <c r="C4" t="s">
        <v>8</v>
      </c>
    </row>
    <row r="5" spans="1:3" x14ac:dyDescent="0.25">
      <c r="A5" t="s">
        <v>9</v>
      </c>
      <c r="B5">
        <v>96219</v>
      </c>
      <c r="C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showGridLines="0" tabSelected="1" workbookViewId="0">
      <selection activeCell="G41" sqref="G41"/>
    </sheetView>
  </sheetViews>
  <sheetFormatPr baseColWidth="10" defaultColWidth="9.140625" defaultRowHeight="15" x14ac:dyDescent="0.25"/>
  <cols>
    <col min="2" max="2" width="34.28515625" customWidth="1"/>
    <col min="3" max="3" width="27" customWidth="1"/>
    <col min="4" max="4" width="15" customWidth="1"/>
    <col min="5" max="5" width="25.28515625" customWidth="1"/>
    <col min="6" max="6" width="13.7109375" customWidth="1"/>
    <col min="7" max="7" width="35" customWidth="1"/>
    <col min="8" max="8" width="10.85546875" customWidth="1"/>
    <col min="9" max="9" width="39.140625" customWidth="1"/>
  </cols>
  <sheetData>
    <row r="1" spans="1:30" ht="81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8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6.25" x14ac:dyDescent="0.25">
      <c r="A3" s="6"/>
      <c r="B3" s="6"/>
      <c r="C3" s="8" t="s">
        <v>69</v>
      </c>
      <c r="D3" s="6"/>
      <c r="E3" s="8" t="s">
        <v>70</v>
      </c>
      <c r="F3" s="6"/>
      <c r="G3" s="8" t="s">
        <v>71</v>
      </c>
      <c r="H3" s="6"/>
      <c r="I3" s="8" t="s">
        <v>72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21" x14ac:dyDescent="0.25">
      <c r="A5" s="6"/>
      <c r="B5" s="6"/>
      <c r="C5" s="7">
        <f>GETPIVOTDATA("[Measures].[Total_Ventas]",Model_TD5!$B$2)</f>
        <v>1431131074</v>
      </c>
      <c r="D5" s="6"/>
      <c r="E5" s="9">
        <f>GETPIVOTDATA("[Measures].[Ticket_promedio]",Model_TD5!$B$2)</f>
        <v>14504.804836519166</v>
      </c>
      <c r="F5" s="6"/>
      <c r="G5" s="7">
        <f>GETPIVOTDATA("[Measures].[Cantidad_Pedidos]",Model_TD5!$B$2)</f>
        <v>98666</v>
      </c>
      <c r="H5" s="6"/>
      <c r="I5" s="7">
        <f>GETPIVOTDATA("[Measures].[Satisfacion_Promedio]",Model_TD5!$B$2)</f>
        <v>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291A-2DB4-4EDD-B3AE-0B3905CB96FC}">
  <dimension ref="B2:D30"/>
  <sheetViews>
    <sheetView workbookViewId="0">
      <selection activeCell="B2" sqref="B2"/>
    </sheetView>
  </sheetViews>
  <sheetFormatPr baseColWidth="10" defaultRowHeight="15" x14ac:dyDescent="0.25"/>
  <cols>
    <col min="1" max="1" width="2.85546875" customWidth="1"/>
    <col min="2" max="2" width="17.5703125" bestFit="1" customWidth="1"/>
    <col min="3" max="3" width="13.5703125" bestFit="1" customWidth="1"/>
    <col min="4" max="4" width="17.140625" bestFit="1" customWidth="1"/>
  </cols>
  <sheetData>
    <row r="2" spans="2:4" x14ac:dyDescent="0.25">
      <c r="B2" s="2" t="s">
        <v>13</v>
      </c>
      <c r="C2" t="s">
        <v>11</v>
      </c>
      <c r="D2" t="s">
        <v>12</v>
      </c>
    </row>
    <row r="3" spans="2:4" x14ac:dyDescent="0.25">
      <c r="B3" s="3" t="s">
        <v>15</v>
      </c>
      <c r="C3" s="4"/>
      <c r="D3" s="4"/>
    </row>
    <row r="4" spans="2:4" x14ac:dyDescent="0.25">
      <c r="B4" s="5" t="s">
        <v>16</v>
      </c>
      <c r="C4" s="1">
        <v>35475</v>
      </c>
      <c r="D4" s="1">
        <v>3</v>
      </c>
    </row>
    <row r="5" spans="2:4" x14ac:dyDescent="0.25">
      <c r="B5" s="5" t="s">
        <v>17</v>
      </c>
      <c r="C5" s="1">
        <v>5187478</v>
      </c>
      <c r="D5" s="1">
        <v>308</v>
      </c>
    </row>
    <row r="6" spans="2:4" x14ac:dyDescent="0.25">
      <c r="B6" s="5" t="s">
        <v>18</v>
      </c>
      <c r="C6" s="1">
        <v>1962</v>
      </c>
      <c r="D6" s="1">
        <v>1</v>
      </c>
    </row>
    <row r="7" spans="2:4" x14ac:dyDescent="0.25">
      <c r="B7" s="3" t="s">
        <v>19</v>
      </c>
      <c r="C7" s="4"/>
      <c r="D7" s="4"/>
    </row>
    <row r="8" spans="2:4" x14ac:dyDescent="0.25">
      <c r="B8" s="5" t="s">
        <v>20</v>
      </c>
      <c r="C8" s="1">
        <v>10758200</v>
      </c>
      <c r="D8" s="1">
        <v>789</v>
      </c>
    </row>
    <row r="9" spans="2:4" x14ac:dyDescent="0.25">
      <c r="B9" s="5" t="s">
        <v>21</v>
      </c>
      <c r="C9" s="1">
        <v>26648358</v>
      </c>
      <c r="D9" s="1">
        <v>1733</v>
      </c>
    </row>
    <row r="10" spans="2:4" x14ac:dyDescent="0.25">
      <c r="B10" s="5" t="s">
        <v>22</v>
      </c>
      <c r="C10" s="1">
        <v>38672681</v>
      </c>
      <c r="D10" s="1">
        <v>2641</v>
      </c>
    </row>
    <row r="11" spans="2:4" x14ac:dyDescent="0.25">
      <c r="B11" s="5" t="s">
        <v>23</v>
      </c>
      <c r="C11" s="1">
        <v>37744793</v>
      </c>
      <c r="D11" s="1">
        <v>2391</v>
      </c>
    </row>
    <row r="12" spans="2:4" x14ac:dyDescent="0.25">
      <c r="B12" s="5" t="s">
        <v>24</v>
      </c>
      <c r="C12" s="1">
        <v>52863660</v>
      </c>
      <c r="D12" s="1">
        <v>3660</v>
      </c>
    </row>
    <row r="13" spans="2:4" x14ac:dyDescent="0.25">
      <c r="B13" s="5" t="s">
        <v>25</v>
      </c>
      <c r="C13" s="1">
        <v>46079998</v>
      </c>
      <c r="D13" s="1">
        <v>3217</v>
      </c>
    </row>
    <row r="14" spans="2:4" x14ac:dyDescent="0.25">
      <c r="B14" s="5" t="s">
        <v>26</v>
      </c>
      <c r="C14" s="1">
        <v>53626272</v>
      </c>
      <c r="D14" s="1">
        <v>3969</v>
      </c>
    </row>
    <row r="15" spans="2:4" x14ac:dyDescent="0.25">
      <c r="B15" s="5" t="s">
        <v>27</v>
      </c>
      <c r="C15" s="1">
        <v>60688584</v>
      </c>
      <c r="D15" s="1">
        <v>4293</v>
      </c>
    </row>
    <row r="16" spans="2:4" x14ac:dyDescent="0.25">
      <c r="B16" s="5" t="s">
        <v>16</v>
      </c>
      <c r="C16" s="1">
        <v>64465103</v>
      </c>
      <c r="D16" s="1">
        <v>4243</v>
      </c>
    </row>
    <row r="17" spans="2:4" x14ac:dyDescent="0.25">
      <c r="B17" s="5" t="s">
        <v>17</v>
      </c>
      <c r="C17" s="1">
        <v>69094494</v>
      </c>
      <c r="D17" s="1">
        <v>4568</v>
      </c>
    </row>
    <row r="18" spans="2:4" x14ac:dyDescent="0.25">
      <c r="B18" s="5" t="s">
        <v>28</v>
      </c>
      <c r="C18" s="1">
        <v>105645402</v>
      </c>
      <c r="D18" s="1">
        <v>7451</v>
      </c>
    </row>
    <row r="19" spans="2:4" x14ac:dyDescent="0.25">
      <c r="B19" s="5" t="s">
        <v>18</v>
      </c>
      <c r="C19" s="1">
        <v>77526903</v>
      </c>
      <c r="D19" s="1">
        <v>5624</v>
      </c>
    </row>
    <row r="20" spans="2:4" x14ac:dyDescent="0.25">
      <c r="B20" s="3" t="s">
        <v>29</v>
      </c>
      <c r="C20" s="4"/>
      <c r="D20" s="4"/>
    </row>
    <row r="21" spans="2:4" x14ac:dyDescent="0.25">
      <c r="B21" s="5" t="s">
        <v>20</v>
      </c>
      <c r="C21" s="1">
        <v>97587774</v>
      </c>
      <c r="D21" s="1">
        <v>7220</v>
      </c>
    </row>
    <row r="22" spans="2:4" x14ac:dyDescent="0.25">
      <c r="B22" s="5" t="s">
        <v>21</v>
      </c>
      <c r="C22" s="1">
        <v>87399274</v>
      </c>
      <c r="D22" s="1">
        <v>6694</v>
      </c>
    </row>
    <row r="23" spans="2:4" x14ac:dyDescent="0.25">
      <c r="B23" s="5" t="s">
        <v>22</v>
      </c>
      <c r="C23" s="1">
        <v>106109445</v>
      </c>
      <c r="D23" s="1">
        <v>7188</v>
      </c>
    </row>
    <row r="24" spans="2:4" x14ac:dyDescent="0.25">
      <c r="B24" s="5" t="s">
        <v>23</v>
      </c>
      <c r="C24" s="1">
        <v>105532171</v>
      </c>
      <c r="D24" s="1">
        <v>6934</v>
      </c>
    </row>
    <row r="25" spans="2:4" x14ac:dyDescent="0.25">
      <c r="B25" s="5" t="s">
        <v>24</v>
      </c>
      <c r="C25" s="1">
        <v>104958010</v>
      </c>
      <c r="D25" s="1">
        <v>6853</v>
      </c>
    </row>
    <row r="26" spans="2:4" x14ac:dyDescent="0.25">
      <c r="B26" s="5" t="s">
        <v>25</v>
      </c>
      <c r="C26" s="1">
        <v>93637906</v>
      </c>
      <c r="D26" s="1">
        <v>6160</v>
      </c>
    </row>
    <row r="27" spans="2:4" x14ac:dyDescent="0.25">
      <c r="B27" s="5" t="s">
        <v>26</v>
      </c>
      <c r="C27" s="1">
        <v>96622117</v>
      </c>
      <c r="D27" s="1">
        <v>6273</v>
      </c>
    </row>
    <row r="28" spans="2:4" x14ac:dyDescent="0.25">
      <c r="B28" s="5" t="s">
        <v>27</v>
      </c>
      <c r="C28" s="1">
        <v>90228368</v>
      </c>
      <c r="D28" s="1">
        <v>6452</v>
      </c>
    </row>
    <row r="29" spans="2:4" x14ac:dyDescent="0.25">
      <c r="B29" s="5" t="s">
        <v>16</v>
      </c>
      <c r="C29" s="1">
        <v>16646</v>
      </c>
      <c r="D29" s="1">
        <v>1</v>
      </c>
    </row>
    <row r="30" spans="2:4" x14ac:dyDescent="0.25">
      <c r="B30" s="3" t="s">
        <v>14</v>
      </c>
      <c r="C30" s="1">
        <v>1431131074</v>
      </c>
      <c r="D30" s="1">
        <v>98666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142E-F66D-4F5B-9F32-882366368E40}">
  <dimension ref="B2:D8"/>
  <sheetViews>
    <sheetView workbookViewId="0">
      <selection activeCell="B2" sqref="B2"/>
    </sheetView>
  </sheetViews>
  <sheetFormatPr baseColWidth="10" defaultRowHeight="15" x14ac:dyDescent="0.25"/>
  <cols>
    <col min="1" max="1" width="2.85546875" customWidth="1"/>
    <col min="2" max="2" width="21.5703125" bestFit="1" customWidth="1"/>
    <col min="3" max="3" width="12.5703125" bestFit="1" customWidth="1"/>
    <col min="4" max="4" width="24.5703125" bestFit="1" customWidth="1"/>
  </cols>
  <sheetData>
    <row r="2" spans="2:4" x14ac:dyDescent="0.25">
      <c r="B2" s="2" t="s">
        <v>13</v>
      </c>
      <c r="C2" t="s">
        <v>11</v>
      </c>
      <c r="D2" t="s">
        <v>35</v>
      </c>
    </row>
    <row r="3" spans="2:4" x14ac:dyDescent="0.25">
      <c r="B3" s="3" t="s">
        <v>30</v>
      </c>
      <c r="C3" s="1">
        <v>129520149</v>
      </c>
      <c r="D3" s="1">
        <v>9727</v>
      </c>
    </row>
    <row r="4" spans="2:4" x14ac:dyDescent="0.25">
      <c r="B4" s="3" t="s">
        <v>34</v>
      </c>
      <c r="C4" s="1">
        <v>117511930</v>
      </c>
      <c r="D4" s="1">
        <v>6001</v>
      </c>
    </row>
    <row r="5" spans="2:4" x14ac:dyDescent="0.25">
      <c r="B5" s="3" t="s">
        <v>31</v>
      </c>
      <c r="C5" s="1">
        <v>113029771</v>
      </c>
      <c r="D5" s="1">
        <v>11270</v>
      </c>
    </row>
    <row r="6" spans="2:4" x14ac:dyDescent="0.25">
      <c r="B6" s="3" t="s">
        <v>32</v>
      </c>
      <c r="C6" s="1">
        <v>104290422</v>
      </c>
      <c r="D6" s="1">
        <v>8700</v>
      </c>
    </row>
    <row r="7" spans="2:4" x14ac:dyDescent="0.25">
      <c r="B7" s="3" t="s">
        <v>33</v>
      </c>
      <c r="C7" s="1">
        <v>95772094</v>
      </c>
      <c r="D7" s="1">
        <v>7894</v>
      </c>
    </row>
    <row r="8" spans="2:4" x14ac:dyDescent="0.25">
      <c r="B8" s="3" t="s">
        <v>14</v>
      </c>
      <c r="C8" s="1">
        <v>560124366</v>
      </c>
      <c r="D8" s="1">
        <v>43592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227B-BCA1-48B5-8A5C-9BB580BD451F}">
  <dimension ref="B2:D30"/>
  <sheetViews>
    <sheetView workbookViewId="0">
      <selection activeCell="D7" sqref="D7"/>
    </sheetView>
  </sheetViews>
  <sheetFormatPr baseColWidth="10" defaultRowHeight="15" x14ac:dyDescent="0.25"/>
  <cols>
    <col min="1" max="1" width="2.85546875" customWidth="1"/>
    <col min="2" max="2" width="17.5703125" bestFit="1" customWidth="1"/>
    <col min="3" max="3" width="13.5703125" bestFit="1" customWidth="1"/>
    <col min="4" max="4" width="20.42578125" bestFit="1" customWidth="1"/>
  </cols>
  <sheetData>
    <row r="2" spans="2:4" x14ac:dyDescent="0.25">
      <c r="B2" s="2" t="s">
        <v>13</v>
      </c>
      <c r="C2" t="s">
        <v>11</v>
      </c>
      <c r="D2" t="s">
        <v>63</v>
      </c>
    </row>
    <row r="3" spans="2:4" x14ac:dyDescent="0.25">
      <c r="B3" s="3" t="s">
        <v>57</v>
      </c>
      <c r="C3" s="1">
        <v>1637408</v>
      </c>
      <c r="D3" s="1">
        <v>0</v>
      </c>
    </row>
    <row r="4" spans="2:4" x14ac:dyDescent="0.25">
      <c r="B4" s="3" t="s">
        <v>39</v>
      </c>
      <c r="C4" s="1">
        <v>8557711</v>
      </c>
      <c r="D4" s="1">
        <v>0</v>
      </c>
    </row>
    <row r="5" spans="2:4" x14ac:dyDescent="0.25">
      <c r="B5" s="3" t="s">
        <v>58</v>
      </c>
      <c r="C5" s="1">
        <v>2668182</v>
      </c>
      <c r="D5" s="1">
        <v>0</v>
      </c>
    </row>
    <row r="6" spans="2:4" x14ac:dyDescent="0.25">
      <c r="B6" s="3" t="s">
        <v>59</v>
      </c>
      <c r="C6" s="1">
        <v>1492441</v>
      </c>
      <c r="D6" s="1">
        <v>0</v>
      </c>
    </row>
    <row r="7" spans="2:4" x14ac:dyDescent="0.25">
      <c r="B7" s="3" t="s">
        <v>40</v>
      </c>
      <c r="C7" s="1">
        <v>56441106</v>
      </c>
      <c r="D7" s="1">
        <v>0</v>
      </c>
    </row>
    <row r="8" spans="2:4" x14ac:dyDescent="0.25">
      <c r="B8" s="3" t="s">
        <v>41</v>
      </c>
      <c r="C8" s="1">
        <v>24996901</v>
      </c>
      <c r="D8" s="1">
        <v>0</v>
      </c>
    </row>
    <row r="9" spans="2:4" x14ac:dyDescent="0.25">
      <c r="B9" s="3" t="s">
        <v>42</v>
      </c>
      <c r="C9" s="1">
        <v>31123891</v>
      </c>
      <c r="D9" s="1">
        <v>0</v>
      </c>
    </row>
    <row r="10" spans="2:4" x14ac:dyDescent="0.25">
      <c r="B10" s="3" t="s">
        <v>43</v>
      </c>
      <c r="C10" s="1">
        <v>29076499</v>
      </c>
      <c r="D10" s="1">
        <v>0</v>
      </c>
    </row>
    <row r="11" spans="2:4" x14ac:dyDescent="0.25">
      <c r="B11" s="3" t="s">
        <v>44</v>
      </c>
      <c r="C11" s="1">
        <v>31292332</v>
      </c>
      <c r="D11" s="1">
        <v>0</v>
      </c>
    </row>
    <row r="12" spans="2:4" x14ac:dyDescent="0.25">
      <c r="B12" s="3" t="s">
        <v>45</v>
      </c>
      <c r="C12" s="1">
        <v>13817627</v>
      </c>
      <c r="D12" s="1">
        <v>0</v>
      </c>
    </row>
    <row r="13" spans="2:4" x14ac:dyDescent="0.25">
      <c r="B13" s="3" t="s">
        <v>46</v>
      </c>
      <c r="C13" s="1">
        <v>166067272</v>
      </c>
      <c r="D13" s="1">
        <v>0</v>
      </c>
    </row>
    <row r="14" spans="2:4" x14ac:dyDescent="0.25">
      <c r="B14" s="3" t="s">
        <v>60</v>
      </c>
      <c r="C14" s="1">
        <v>12697589</v>
      </c>
      <c r="D14" s="1">
        <v>0</v>
      </c>
    </row>
    <row r="15" spans="2:4" x14ac:dyDescent="0.25">
      <c r="B15" s="3" t="s">
        <v>47</v>
      </c>
      <c r="C15" s="1">
        <v>17104492</v>
      </c>
      <c r="D15" s="1">
        <v>0</v>
      </c>
    </row>
    <row r="16" spans="2:4" x14ac:dyDescent="0.25">
      <c r="B16" s="3" t="s">
        <v>48</v>
      </c>
      <c r="C16" s="1">
        <v>20024537</v>
      </c>
      <c r="D16" s="1">
        <v>0</v>
      </c>
    </row>
    <row r="17" spans="2:4" x14ac:dyDescent="0.25">
      <c r="B17" s="3" t="s">
        <v>49</v>
      </c>
      <c r="C17" s="1">
        <v>12974679</v>
      </c>
      <c r="D17" s="1">
        <v>0</v>
      </c>
    </row>
    <row r="18" spans="2:4" x14ac:dyDescent="0.25">
      <c r="B18" s="3" t="s">
        <v>50</v>
      </c>
      <c r="C18" s="1">
        <v>30028676</v>
      </c>
      <c r="D18" s="1">
        <v>0</v>
      </c>
    </row>
    <row r="19" spans="2:4" x14ac:dyDescent="0.25">
      <c r="B19" s="3" t="s">
        <v>51</v>
      </c>
      <c r="C19" s="1">
        <v>9585938</v>
      </c>
      <c r="D19" s="1">
        <v>0</v>
      </c>
    </row>
    <row r="20" spans="2:4" x14ac:dyDescent="0.25">
      <c r="B20" s="3" t="s">
        <v>52</v>
      </c>
      <c r="C20" s="1">
        <v>71295190</v>
      </c>
      <c r="D20" s="1">
        <v>0</v>
      </c>
    </row>
    <row r="21" spans="2:4" x14ac:dyDescent="0.25">
      <c r="B21" s="3" t="s">
        <v>53</v>
      </c>
      <c r="C21" s="1">
        <v>190681148</v>
      </c>
      <c r="D21" s="1">
        <v>0</v>
      </c>
    </row>
    <row r="22" spans="2:4" x14ac:dyDescent="0.25">
      <c r="B22" s="3" t="s">
        <v>54</v>
      </c>
      <c r="C22" s="1">
        <v>9458676</v>
      </c>
      <c r="D22" s="1">
        <v>0</v>
      </c>
    </row>
    <row r="23" spans="2:4" x14ac:dyDescent="0.25">
      <c r="B23" s="3" t="s">
        <v>61</v>
      </c>
      <c r="C23" s="1">
        <v>5222435</v>
      </c>
      <c r="D23" s="1">
        <v>0</v>
      </c>
    </row>
    <row r="24" spans="2:4" x14ac:dyDescent="0.25">
      <c r="B24" s="3" t="s">
        <v>36</v>
      </c>
      <c r="C24" s="1">
        <v>1006462</v>
      </c>
      <c r="D24" s="1">
        <v>0</v>
      </c>
    </row>
    <row r="25" spans="2:4" x14ac:dyDescent="0.25">
      <c r="B25" s="3" t="s">
        <v>37</v>
      </c>
      <c r="C25" s="1">
        <v>78977951</v>
      </c>
      <c r="D25" s="1">
        <v>0</v>
      </c>
    </row>
    <row r="26" spans="2:4" x14ac:dyDescent="0.25">
      <c r="B26" s="3" t="s">
        <v>55</v>
      </c>
      <c r="C26" s="1">
        <v>54828758</v>
      </c>
      <c r="D26" s="1">
        <v>0</v>
      </c>
    </row>
    <row r="27" spans="2:4" x14ac:dyDescent="0.25">
      <c r="B27" s="3" t="s">
        <v>56</v>
      </c>
      <c r="C27" s="1">
        <v>6576995</v>
      </c>
      <c r="D27" s="1">
        <v>0</v>
      </c>
    </row>
    <row r="28" spans="2:4" x14ac:dyDescent="0.25">
      <c r="B28" s="3" t="s">
        <v>38</v>
      </c>
      <c r="C28" s="1">
        <v>538012921</v>
      </c>
      <c r="D28" s="1">
        <v>0</v>
      </c>
    </row>
    <row r="29" spans="2:4" x14ac:dyDescent="0.25">
      <c r="B29" s="3" t="s">
        <v>62</v>
      </c>
      <c r="C29" s="1">
        <v>5483257</v>
      </c>
      <c r="D29" s="1">
        <v>0</v>
      </c>
    </row>
    <row r="30" spans="2:4" x14ac:dyDescent="0.25">
      <c r="B30" s="3" t="s">
        <v>14</v>
      </c>
      <c r="C30" s="1">
        <v>1431131074</v>
      </c>
      <c r="D30" s="1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6483-AC59-42D1-91A8-5143503479D5}">
  <dimension ref="B2:D8"/>
  <sheetViews>
    <sheetView workbookViewId="0">
      <selection activeCell="C5" sqref="C5"/>
    </sheetView>
  </sheetViews>
  <sheetFormatPr baseColWidth="10" defaultRowHeight="15" x14ac:dyDescent="0.25"/>
  <cols>
    <col min="1" max="1" width="2.85546875" customWidth="1"/>
    <col min="2" max="2" width="17.5703125" bestFit="1" customWidth="1"/>
    <col min="3" max="3" width="13.5703125" bestFit="1" customWidth="1"/>
    <col min="4" max="4" width="17.140625" bestFit="1" customWidth="1"/>
  </cols>
  <sheetData>
    <row r="2" spans="2:4" x14ac:dyDescent="0.25">
      <c r="B2" s="2" t="s">
        <v>13</v>
      </c>
      <c r="C2" t="s">
        <v>11</v>
      </c>
      <c r="D2" t="s">
        <v>12</v>
      </c>
    </row>
    <row r="3" spans="2:4" x14ac:dyDescent="0.25">
      <c r="B3" s="3"/>
      <c r="C3" s="1">
        <v>14346</v>
      </c>
      <c r="D3" s="1">
        <v>1</v>
      </c>
    </row>
    <row r="4" spans="2:4" x14ac:dyDescent="0.25">
      <c r="B4" s="3" t="s">
        <v>65</v>
      </c>
      <c r="C4" s="1">
        <v>257733887</v>
      </c>
      <c r="D4" s="1">
        <v>19614</v>
      </c>
    </row>
    <row r="5" spans="2:4" x14ac:dyDescent="0.25">
      <c r="B5" s="3" t="s">
        <v>64</v>
      </c>
      <c r="C5" s="1">
        <v>1139552205</v>
      </c>
      <c r="D5" s="1">
        <v>75990</v>
      </c>
    </row>
    <row r="6" spans="2:4" x14ac:dyDescent="0.25">
      <c r="B6" s="3" t="s">
        <v>66</v>
      </c>
      <c r="C6" s="1">
        <v>19718152</v>
      </c>
      <c r="D6" s="1">
        <v>1521</v>
      </c>
    </row>
    <row r="7" spans="2:4" x14ac:dyDescent="0.25">
      <c r="B7" s="3" t="s">
        <v>67</v>
      </c>
      <c r="C7" s="1">
        <v>14112484</v>
      </c>
      <c r="D7" s="1">
        <v>1540</v>
      </c>
    </row>
    <row r="8" spans="2:4" x14ac:dyDescent="0.25">
      <c r="B8" s="3" t="s">
        <v>14</v>
      </c>
      <c r="C8" s="1">
        <v>1431131074</v>
      </c>
      <c r="D8" s="1">
        <v>98666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6CC9-507C-4ED1-BAAF-71F007DCAFB9}">
  <dimension ref="B2:E3"/>
  <sheetViews>
    <sheetView workbookViewId="0">
      <selection activeCell="B4" sqref="B4"/>
    </sheetView>
  </sheetViews>
  <sheetFormatPr baseColWidth="10" defaultRowHeight="15" x14ac:dyDescent="0.25"/>
  <cols>
    <col min="1" max="1" width="2.85546875" customWidth="1"/>
    <col min="2" max="2" width="13.5703125" bestFit="1" customWidth="1"/>
    <col min="3" max="3" width="16.140625" bestFit="1" customWidth="1"/>
    <col min="4" max="4" width="17.140625" bestFit="1" customWidth="1"/>
    <col min="5" max="5" width="20.42578125" bestFit="1" customWidth="1"/>
  </cols>
  <sheetData>
    <row r="2" spans="2:5" x14ac:dyDescent="0.25">
      <c r="B2" t="s">
        <v>11</v>
      </c>
      <c r="C2" t="s">
        <v>68</v>
      </c>
      <c r="D2" t="s">
        <v>12</v>
      </c>
      <c r="E2" t="s">
        <v>63</v>
      </c>
    </row>
    <row r="3" spans="2:5" x14ac:dyDescent="0.25">
      <c r="B3" s="1">
        <v>1431131074</v>
      </c>
      <c r="C3" s="1">
        <v>14504.804836519166</v>
      </c>
      <c r="D3" s="1">
        <v>98666</v>
      </c>
      <c r="E3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8581CD48-6AD4-4B1C-908E-6775A57677B2}">
  <ds:schemaRefs/>
</ds:datastoreItem>
</file>

<file path=customXml/itemProps2.xml><?xml version="1.0" encoding="utf-8"?>
<ds:datastoreItem xmlns:ds="http://schemas.openxmlformats.org/officeDocument/2006/customXml" ds:itemID="{06A0A4CB-EA96-4135-8A73-09C9B57D702F}">
  <ds:schemaRefs/>
</ds:datastoreItem>
</file>

<file path=customXml/itemProps3.xml><?xml version="1.0" encoding="utf-8"?>
<ds:datastoreItem xmlns:ds="http://schemas.openxmlformats.org/officeDocument/2006/customXml" ds:itemID="{340E3A49-6025-4A58-80A9-F4C03EFC80BF}">
  <ds:schemaRefs/>
</ds:datastoreItem>
</file>

<file path=customXml/itemProps4.xml><?xml version="1.0" encoding="utf-8"?>
<ds:datastoreItem xmlns:ds="http://schemas.openxmlformats.org/officeDocument/2006/customXml" ds:itemID="{0416B63B-B82C-4F84-8534-766360A4CD86}">
  <ds:schemaRefs/>
</ds:datastoreItem>
</file>

<file path=customXml/itemProps5.xml><?xml version="1.0" encoding="utf-8"?>
<ds:datastoreItem xmlns:ds="http://schemas.openxmlformats.org/officeDocument/2006/customXml" ds:itemID="{1D1F23E7-9AA5-4ADC-A3B5-88750891BDEE}">
  <ds:schemaRefs/>
</ds:datastoreItem>
</file>

<file path=customXml/itemProps6.xml><?xml version="1.0" encoding="utf-8"?>
<ds:datastoreItem xmlns:ds="http://schemas.openxmlformats.org/officeDocument/2006/customXml" ds:itemID="{D9BCAC22-5B80-4A02-9976-86EDE8A9DD6A}">
  <ds:schemaRefs/>
</ds:datastoreItem>
</file>

<file path=customXml/itemProps7.xml><?xml version="1.0" encoding="utf-8"?>
<ds:datastoreItem xmlns:ds="http://schemas.openxmlformats.org/officeDocument/2006/customXml" ds:itemID="{22872D76-84A2-465B-A98F-E7738B923339}">
  <ds:schemaRefs/>
</ds:datastoreItem>
</file>

<file path=customXml/itemProps8.xml><?xml version="1.0" encoding="utf-8"?>
<ds:datastoreItem xmlns:ds="http://schemas.openxmlformats.org/officeDocument/2006/customXml" ds:itemID="{AB90206C-0E29-457F-B44A-53EB187714E1}">
  <ds:schemaRefs/>
</ds:datastoreItem>
</file>

<file path=customXml/itemProps9.xml><?xml version="1.0" encoding="utf-8"?>
<ds:datastoreItem xmlns:ds="http://schemas.openxmlformats.org/officeDocument/2006/customXml" ds:itemID="{0E343782-682D-4A4B-8B27-534F269D1017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F0F7B4D5-275C-4920-BD65-1B3DE2AA3EAE}">
  <ds:schemaRefs/>
</ds:datastoreItem>
</file>

<file path=customXml/itemProps11.xml><?xml version="1.0" encoding="utf-8"?>
<ds:datastoreItem xmlns:ds="http://schemas.openxmlformats.org/officeDocument/2006/customXml" ds:itemID="{9F2BB7CE-EA10-433F-9654-197626C40512}">
  <ds:schemaRefs/>
</ds:datastoreItem>
</file>

<file path=customXml/itemProps12.xml><?xml version="1.0" encoding="utf-8"?>
<ds:datastoreItem xmlns:ds="http://schemas.openxmlformats.org/officeDocument/2006/customXml" ds:itemID="{5EC76661-E727-48AF-B030-7BFE598EAAB7}">
  <ds:schemaRefs/>
</ds:datastoreItem>
</file>

<file path=customXml/itemProps13.xml><?xml version="1.0" encoding="utf-8"?>
<ds:datastoreItem xmlns:ds="http://schemas.openxmlformats.org/officeDocument/2006/customXml" ds:itemID="{EC47DD77-0EBA-4A8C-ABA5-14F6BACDECF6}">
  <ds:schemaRefs/>
</ds:datastoreItem>
</file>

<file path=customXml/itemProps14.xml><?xml version="1.0" encoding="utf-8"?>
<ds:datastoreItem xmlns:ds="http://schemas.openxmlformats.org/officeDocument/2006/customXml" ds:itemID="{2301A8E3-4236-4DC1-83B5-4E12A944FDE3}">
  <ds:schemaRefs/>
</ds:datastoreItem>
</file>

<file path=customXml/itemProps15.xml><?xml version="1.0" encoding="utf-8"?>
<ds:datastoreItem xmlns:ds="http://schemas.openxmlformats.org/officeDocument/2006/customXml" ds:itemID="{F095565F-0EE8-4D86-8842-6C1BDDA9FE43}">
  <ds:schemaRefs/>
</ds:datastoreItem>
</file>

<file path=customXml/itemProps16.xml><?xml version="1.0" encoding="utf-8"?>
<ds:datastoreItem xmlns:ds="http://schemas.openxmlformats.org/officeDocument/2006/customXml" ds:itemID="{D21C93A5-58A9-4F8E-801F-766C60DF2950}">
  <ds:schemaRefs/>
</ds:datastoreItem>
</file>

<file path=customXml/itemProps17.xml><?xml version="1.0" encoding="utf-8"?>
<ds:datastoreItem xmlns:ds="http://schemas.openxmlformats.org/officeDocument/2006/customXml" ds:itemID="{6695EE77-3C6D-449E-8E93-968296471742}">
  <ds:schemaRefs/>
</ds:datastoreItem>
</file>

<file path=customXml/itemProps18.xml><?xml version="1.0" encoding="utf-8"?>
<ds:datastoreItem xmlns:ds="http://schemas.openxmlformats.org/officeDocument/2006/customXml" ds:itemID="{C1740456-0ACD-4E46-A982-CE6DC9ED4D2B}">
  <ds:schemaRefs/>
</ds:datastoreItem>
</file>

<file path=customXml/itemProps19.xml><?xml version="1.0" encoding="utf-8"?>
<ds:datastoreItem xmlns:ds="http://schemas.openxmlformats.org/officeDocument/2006/customXml" ds:itemID="{6A4FD870-9587-4377-B4E5-648449D25F3C}">
  <ds:schemaRefs/>
</ds:datastoreItem>
</file>

<file path=customXml/itemProps20.xml><?xml version="1.0" encoding="utf-8"?>
<ds:datastoreItem xmlns:ds="http://schemas.openxmlformats.org/officeDocument/2006/customXml" ds:itemID="{1CD1D898-F472-41EB-B368-60B23E3EE1A7}">
  <ds:schemaRefs/>
</ds:datastoreItem>
</file>

<file path=customXml/itemProps21.xml><?xml version="1.0" encoding="utf-8"?>
<ds:datastoreItem xmlns:ds="http://schemas.openxmlformats.org/officeDocument/2006/customXml" ds:itemID="{ABD22CB3-7C50-4CC3-B003-7B8AD8D1B09E}">
  <ds:schemaRefs/>
</ds:datastoreItem>
</file>

<file path=customXml/itemProps22.xml><?xml version="1.0" encoding="utf-8"?>
<ds:datastoreItem xmlns:ds="http://schemas.openxmlformats.org/officeDocument/2006/customXml" ds:itemID="{1971B510-8280-4B44-B357-5B385692DB33}">
  <ds:schemaRefs/>
</ds:datastoreItem>
</file>

<file path=customXml/itemProps23.xml><?xml version="1.0" encoding="utf-8"?>
<ds:datastoreItem xmlns:ds="http://schemas.openxmlformats.org/officeDocument/2006/customXml" ds:itemID="{1C4DD597-982D-4121-9C67-B81E280EECA3}">
  <ds:schemaRefs/>
</ds:datastoreItem>
</file>

<file path=customXml/itemProps24.xml><?xml version="1.0" encoding="utf-8"?>
<ds:datastoreItem xmlns:ds="http://schemas.openxmlformats.org/officeDocument/2006/customXml" ds:itemID="{71462E1C-0B77-4A75-848B-E0F19785558F}">
  <ds:schemaRefs/>
</ds:datastoreItem>
</file>

<file path=customXml/itemProps25.xml><?xml version="1.0" encoding="utf-8"?>
<ds:datastoreItem xmlns:ds="http://schemas.openxmlformats.org/officeDocument/2006/customXml" ds:itemID="{593A7025-2A86-46F7-9E9F-449AAFE0B68E}">
  <ds:schemaRefs/>
</ds:datastoreItem>
</file>

<file path=customXml/itemProps26.xml><?xml version="1.0" encoding="utf-8"?>
<ds:datastoreItem xmlns:ds="http://schemas.openxmlformats.org/officeDocument/2006/customXml" ds:itemID="{BDE660F7-CD8C-4ABC-96F3-F13099552E81}">
  <ds:schemaRefs/>
</ds:datastoreItem>
</file>

<file path=customXml/itemProps27.xml><?xml version="1.0" encoding="utf-8"?>
<ds:datastoreItem xmlns:ds="http://schemas.openxmlformats.org/officeDocument/2006/customXml" ds:itemID="{5FDB69A9-3D6A-4BB6-A170-B552A063C48A}">
  <ds:schemaRefs/>
</ds:datastoreItem>
</file>

<file path=customXml/itemProps28.xml><?xml version="1.0" encoding="utf-8"?>
<ds:datastoreItem xmlns:ds="http://schemas.openxmlformats.org/officeDocument/2006/customXml" ds:itemID="{EC4A6D5A-65BE-495C-B798-FDE52C158266}">
  <ds:schemaRefs/>
</ds:datastoreItem>
</file>

<file path=customXml/itemProps29.xml><?xml version="1.0" encoding="utf-8"?>
<ds:datastoreItem xmlns:ds="http://schemas.openxmlformats.org/officeDocument/2006/customXml" ds:itemID="{F2E77714-D8E8-456E-A99E-8F052C0E80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Fuentes</vt:lpstr>
      <vt:lpstr>Dashboard</vt:lpstr>
      <vt:lpstr>Model_TD1</vt:lpstr>
      <vt:lpstr>Model_TD2</vt:lpstr>
      <vt:lpstr>Model_TD3</vt:lpstr>
      <vt:lpstr>Model_TD4</vt:lpstr>
      <vt:lpstr>Model_TD5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López Lopera</cp:lastModifiedBy>
  <dcterms:created xsi:type="dcterms:W3CDTF">2026-10-14T09:52:49Z</dcterms:created>
  <dcterms:modified xsi:type="dcterms:W3CDTF">2026-10-14T20:21:44Z</dcterms:modified>
</cp:coreProperties>
</file>