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Users\vb21955\Desktop\CS Docs\"/>
    </mc:Choice>
  </mc:AlternateContent>
  <xr:revisionPtr revIDLastSave="0" documentId="8_{D199A33C-89CA-4705-BD50-DC6EA58754F5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Gör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NPrMJI7y1UyE+v804NVfeimyidjtRVQubBqU4CuiVM="/>
    </ext>
  </extLst>
</workbook>
</file>

<file path=xl/calcChain.xml><?xml version="1.0" encoding="utf-8"?>
<calcChain xmlns="http://schemas.openxmlformats.org/spreadsheetml/2006/main">
  <c r="G36" i="1" l="1"/>
  <c r="G35" i="1"/>
  <c r="G34" i="1"/>
  <c r="F29" i="1"/>
  <c r="G29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4" i="1"/>
</calcChain>
</file>

<file path=xl/sharedStrings.xml><?xml version="1.0" encoding="utf-8"?>
<sst xmlns="http://schemas.openxmlformats.org/spreadsheetml/2006/main" count="16" uniqueCount="16">
  <si>
    <t>Görev</t>
  </si>
  <si>
    <t xml:space="preserve">Çalışanların deneyim yılı ve maaş bilgileri verilmiştir. 
1-Verilen bias ve weight’e göre doğrusal regresyon model denklemini oluşturunuz. 
    Bias = 275, Weight= 90  (y’ = b+wx)
2-Oluşturduğunuz model denklemine göre tablodaki tüm deneyim yılları için maaş tahmini yapınız.
3-Modelin başarısını ölçmek için MSE, RMSE, MAE skorlarını hesaplayınız
</t>
  </si>
  <si>
    <t>Denklem</t>
  </si>
  <si>
    <t>y' = b + wx
   y'= ?</t>
  </si>
  <si>
    <t>Deneyim Yılı (x)</t>
  </si>
  <si>
    <t>Maaş (y)</t>
  </si>
  <si>
    <t>Maaş Tahmin (y')</t>
  </si>
  <si>
    <t>Hata (y-y')</t>
  </si>
  <si>
    <t>Hata Kareleri</t>
  </si>
  <si>
    <t>Mutlak Hata (|y-y'|)</t>
  </si>
  <si>
    <t>Hata Değerlendirme Metrikleri</t>
  </si>
  <si>
    <t xml:space="preserve">MSE </t>
  </si>
  <si>
    <t>RMSE</t>
  </si>
  <si>
    <t>MAE</t>
  </si>
  <si>
    <t>Bias  &gt;</t>
  </si>
  <si>
    <t>Weight 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</si>
</sst>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color rgb="FF000000"/>
      <name val="Arial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3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dotted">
        <color rgb="FFFFFFFF"/>
      </left>
      <right style="dotted">
        <color rgb="FFFFFFFF"/>
      </right>
      <top/>
      <bottom style="dotted">
        <color rgb="FFFFFFFF"/>
      </bottom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FFFFFF"/>
      </left>
      <right/>
      <top style="dotted">
        <color rgb="FFFFFFFF"/>
      </top>
      <bottom style="dotted">
        <color rgb="FFFFFFFF"/>
      </bottom>
      <diagonal/>
    </border>
    <border>
      <left/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FFFFFF"/>
      </left>
      <right style="dotted">
        <color rgb="FFFFFFFF"/>
      </right>
      <top style="dotted">
        <color rgb="FFFFFFFF"/>
      </top>
      <bottom/>
      <diagonal/>
    </border>
    <border>
      <left style="dotted">
        <color rgb="FFFFFFFF"/>
      </left>
      <right style="dotted">
        <color rgb="FFFFFFFF"/>
      </right>
      <top/>
      <bottom/>
      <diagonal/>
    </border>
    <border>
      <left style="medium">
        <color rgb="FF000000"/>
      </left>
      <right/>
      <top style="medium">
        <color rgb="FF000000"/>
      </top>
      <bottom style="dotted">
        <color rgb="FFFFFFFF"/>
      </bottom>
      <diagonal/>
    </border>
    <border>
      <left style="medium">
        <color rgb="FF000000"/>
      </left>
      <right/>
      <top style="dotted">
        <color rgb="FFFFFFFF"/>
      </top>
      <bottom style="medium">
        <color rgb="FF000000"/>
      </bottom>
      <diagonal/>
    </border>
    <border>
      <left/>
      <right/>
      <top style="dotted">
        <color rgb="FFFFFFFF"/>
      </top>
      <bottom style="dotted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rgb="FFFFFFFF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 applyAlignment="1">
      <alignment horizontal="left"/>
    </xf>
    <xf numFmtId="0" fontId="1" fillId="2" borderId="3" xfId="0" applyFont="1" applyFill="1" applyBorder="1"/>
    <xf numFmtId="0" fontId="3" fillId="4" borderId="4" xfId="0" applyFont="1" applyFill="1" applyBorder="1"/>
    <xf numFmtId="0" fontId="1" fillId="2" borderId="5" xfId="0" applyFont="1" applyFill="1" applyBorder="1"/>
    <xf numFmtId="0" fontId="2" fillId="3" borderId="2" xfId="0" applyFont="1" applyFill="1" applyBorder="1" applyAlignment="1">
      <alignment horizontal="left"/>
    </xf>
    <xf numFmtId="0" fontId="1" fillId="2" borderId="9" xfId="0" applyFont="1" applyFill="1" applyBorder="1"/>
    <xf numFmtId="0" fontId="1" fillId="2" borderId="15" xfId="0" applyFont="1" applyFill="1" applyBorder="1"/>
    <xf numFmtId="0" fontId="2" fillId="3" borderId="15" xfId="0" applyFont="1" applyFill="1" applyBorder="1" applyAlignment="1">
      <alignment horizontal="left"/>
    </xf>
    <xf numFmtId="0" fontId="1" fillId="2" borderId="16" xfId="0" applyFont="1" applyFill="1" applyBorder="1"/>
    <xf numFmtId="0" fontId="1" fillId="2" borderId="17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4" fillId="2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4" fillId="2" borderId="4" xfId="0" applyFont="1" applyFill="1" applyBorder="1"/>
    <xf numFmtId="164" fontId="4" fillId="8" borderId="4" xfId="0" applyNumberFormat="1" applyFont="1" applyFill="1" applyBorder="1" applyAlignment="1">
      <alignment horizontal="center"/>
    </xf>
    <xf numFmtId="0" fontId="5" fillId="0" borderId="8" xfId="0" applyFont="1" applyBorder="1"/>
    <xf numFmtId="0" fontId="5" fillId="0" borderId="12" xfId="0" applyFont="1" applyBorder="1"/>
    <xf numFmtId="0" fontId="5" fillId="0" borderId="14" xfId="0" applyFont="1" applyBorder="1"/>
    <xf numFmtId="0" fontId="6" fillId="5" borderId="18" xfId="0" applyFont="1" applyFill="1" applyBorder="1" applyAlignment="1">
      <alignment horizontal="center"/>
    </xf>
    <xf numFmtId="0" fontId="5" fillId="0" borderId="19" xfId="0" applyFont="1" applyBorder="1"/>
    <xf numFmtId="0" fontId="3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7" fillId="3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523875</xdr:colOff>
      <xdr:row>10</xdr:row>
      <xdr:rowOff>123825</xdr:rowOff>
    </xdr:from>
    <xdr:ext cx="2476500" cy="4781550"/>
    <xdr:pic>
      <xdr:nvPicPr>
        <xdr:cNvPr id="2" name="image1.png" title="Resi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000"/>
  <sheetViews>
    <sheetView tabSelected="1" workbookViewId="0">
      <selection activeCell="D10" sqref="D10"/>
    </sheetView>
  </sheetViews>
  <sheetFormatPr defaultColWidth="12.5703125" defaultRowHeight="15" customHeight="1" x14ac:dyDescent="0.2"/>
  <cols>
    <col min="2" max="2" width="21.42578125" customWidth="1"/>
    <col min="3" max="3" width="20" customWidth="1"/>
    <col min="4" max="4" width="21.28515625" customWidth="1"/>
    <col min="5" max="5" width="21" customWidth="1"/>
    <col min="6" max="6" width="15.42578125" customWidth="1"/>
    <col min="7" max="7" width="22.140625" customWidth="1"/>
  </cols>
  <sheetData>
    <row r="1" spans="1:26" ht="21.75" customHeight="1" x14ac:dyDescent="0.2">
      <c r="A1" s="1"/>
      <c r="B1" s="2"/>
      <c r="C1" s="1"/>
      <c r="D1" s="1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6" ht="15.75" customHeight="1" x14ac:dyDescent="0.25">
      <c r="A2" s="4"/>
      <c r="B2" s="5" t="s">
        <v>0</v>
      </c>
      <c r="C2" s="6"/>
      <c r="D2" s="2"/>
      <c r="E2" s="2"/>
      <c r="F2" s="7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6" ht="27.75" customHeight="1" x14ac:dyDescent="0.2">
      <c r="A3" s="4"/>
      <c r="B3" s="31" t="s">
        <v>1</v>
      </c>
      <c r="C3" s="32"/>
      <c r="D3" s="32"/>
      <c r="E3" s="32"/>
      <c r="F3" s="32"/>
      <c r="G3" s="33"/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6" ht="31.5" customHeight="1" x14ac:dyDescent="0.2">
      <c r="A4" s="4"/>
      <c r="B4" s="34"/>
      <c r="C4" s="35"/>
      <c r="D4" s="35"/>
      <c r="E4" s="35"/>
      <c r="F4" s="35"/>
      <c r="G4" s="36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ht="99" customHeight="1" x14ac:dyDescent="0.2">
      <c r="A5" s="4"/>
      <c r="B5" s="37"/>
      <c r="C5" s="38"/>
      <c r="D5" s="38"/>
      <c r="E5" s="38"/>
      <c r="F5" s="38"/>
      <c r="G5" s="39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ht="15.75" customHeight="1" x14ac:dyDescent="0.2">
      <c r="A6" s="1"/>
      <c r="B6" s="9"/>
      <c r="C6" s="9"/>
      <c r="D6" s="9"/>
      <c r="E6" s="9"/>
      <c r="F6" s="10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ht="15.75" customHeight="1" x14ac:dyDescent="0.2">
      <c r="A7" s="1"/>
      <c r="B7" s="1"/>
      <c r="C7" s="1"/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ht="15.75" customHeight="1" x14ac:dyDescent="0.2">
      <c r="A8" s="1"/>
      <c r="B8" s="1"/>
      <c r="C8" s="1"/>
      <c r="D8" s="1"/>
      <c r="E8" s="2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ht="15.75" customHeight="1" x14ac:dyDescent="0.2">
      <c r="A9" s="11"/>
      <c r="B9" s="11"/>
      <c r="C9" s="18"/>
      <c r="D9" s="12"/>
      <c r="E9" s="28" t="s">
        <v>2</v>
      </c>
      <c r="F9" s="29"/>
      <c r="G9" s="1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">
      <c r="A10" s="14"/>
      <c r="B10" s="42" t="s">
        <v>14</v>
      </c>
      <c r="C10" s="45">
        <v>275</v>
      </c>
      <c r="D10" s="44"/>
      <c r="E10" s="30" t="s">
        <v>3</v>
      </c>
      <c r="F10" s="25"/>
      <c r="G10" s="16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4"/>
      <c r="B11" s="43" t="s">
        <v>15</v>
      </c>
      <c r="C11" s="46">
        <v>90</v>
      </c>
      <c r="D11" s="44"/>
      <c r="E11" s="26"/>
      <c r="F11" s="27"/>
      <c r="G11" s="16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4"/>
      <c r="B12" s="17"/>
      <c r="C12" s="18"/>
      <c r="D12" s="14"/>
      <c r="E12" s="18"/>
      <c r="F12" s="18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5"/>
      <c r="B13" s="40" t="s">
        <v>4</v>
      </c>
      <c r="C13" s="40" t="s">
        <v>5</v>
      </c>
      <c r="D13" s="41" t="s">
        <v>6</v>
      </c>
      <c r="E13" s="41" t="s">
        <v>7</v>
      </c>
      <c r="F13" s="41" t="s">
        <v>8</v>
      </c>
      <c r="G13" s="41" t="s">
        <v>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5">
      <c r="A14" s="15"/>
      <c r="B14" s="19">
        <v>5</v>
      </c>
      <c r="C14" s="19">
        <v>600</v>
      </c>
      <c r="D14" s="19">
        <f>$C$10+($C$11*B14)</f>
        <v>725</v>
      </c>
      <c r="E14" s="19">
        <f>C14-D14</f>
        <v>-125</v>
      </c>
      <c r="F14" s="19">
        <f>(E14)^2</f>
        <v>15625</v>
      </c>
      <c r="G14" s="19">
        <f>ABS(C14-D14)</f>
        <v>125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5">
      <c r="A15" s="15"/>
      <c r="B15" s="19">
        <v>7</v>
      </c>
      <c r="C15" s="19">
        <v>900</v>
      </c>
      <c r="D15" s="19">
        <f>$C$10+($C$11*B15)</f>
        <v>905</v>
      </c>
      <c r="E15" s="19">
        <f t="shared" ref="E15:E28" si="0">C15-D15</f>
        <v>-5</v>
      </c>
      <c r="F15" s="19">
        <f t="shared" ref="F15:F28" si="1">(E15)^2</f>
        <v>25</v>
      </c>
      <c r="G15" s="19">
        <f t="shared" ref="G15:G28" si="2">ABS(C15-D15)</f>
        <v>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5">
      <c r="A16" s="15"/>
      <c r="B16" s="19">
        <v>3</v>
      </c>
      <c r="C16" s="19">
        <v>550</v>
      </c>
      <c r="D16" s="19">
        <f t="shared" ref="D15:D28" si="3">$C$10+($C$11*B16)</f>
        <v>545</v>
      </c>
      <c r="E16" s="19">
        <f t="shared" si="0"/>
        <v>5</v>
      </c>
      <c r="F16" s="19">
        <f t="shared" si="1"/>
        <v>25</v>
      </c>
      <c r="G16" s="19">
        <f t="shared" si="2"/>
        <v>5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5">
      <c r="A17" s="15"/>
      <c r="B17" s="19">
        <v>3</v>
      </c>
      <c r="C17" s="19">
        <v>500</v>
      </c>
      <c r="D17" s="19">
        <f t="shared" si="3"/>
        <v>545</v>
      </c>
      <c r="E17" s="19">
        <f t="shared" si="0"/>
        <v>-45</v>
      </c>
      <c r="F17" s="19">
        <f t="shared" si="1"/>
        <v>2025</v>
      </c>
      <c r="G17" s="19">
        <f t="shared" si="2"/>
        <v>45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5">
      <c r="A18" s="15"/>
      <c r="B18" s="19">
        <v>2</v>
      </c>
      <c r="C18" s="19">
        <v>400</v>
      </c>
      <c r="D18" s="19">
        <f t="shared" si="3"/>
        <v>455</v>
      </c>
      <c r="E18" s="19">
        <f t="shared" si="0"/>
        <v>-55</v>
      </c>
      <c r="F18" s="19">
        <f t="shared" si="1"/>
        <v>3025</v>
      </c>
      <c r="G18" s="19">
        <f t="shared" si="2"/>
        <v>55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5">
      <c r="A19" s="15"/>
      <c r="B19" s="19">
        <v>7</v>
      </c>
      <c r="C19" s="19">
        <v>950</v>
      </c>
      <c r="D19" s="19">
        <f t="shared" si="3"/>
        <v>905</v>
      </c>
      <c r="E19" s="19">
        <f t="shared" si="0"/>
        <v>45</v>
      </c>
      <c r="F19" s="19">
        <f t="shared" si="1"/>
        <v>2025</v>
      </c>
      <c r="G19" s="19">
        <f t="shared" si="2"/>
        <v>45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5">
      <c r="A20" s="15"/>
      <c r="B20" s="19">
        <v>3</v>
      </c>
      <c r="C20" s="19">
        <v>540</v>
      </c>
      <c r="D20" s="19">
        <f t="shared" si="3"/>
        <v>545</v>
      </c>
      <c r="E20" s="19">
        <f t="shared" si="0"/>
        <v>-5</v>
      </c>
      <c r="F20" s="19">
        <f t="shared" si="1"/>
        <v>25</v>
      </c>
      <c r="G20" s="19">
        <f t="shared" si="2"/>
        <v>5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5">
      <c r="A21" s="15"/>
      <c r="B21" s="19">
        <v>10</v>
      </c>
      <c r="C21" s="19">
        <v>1200</v>
      </c>
      <c r="D21" s="19">
        <f t="shared" si="3"/>
        <v>1175</v>
      </c>
      <c r="E21" s="19">
        <f t="shared" si="0"/>
        <v>25</v>
      </c>
      <c r="F21" s="19">
        <f t="shared" si="1"/>
        <v>625</v>
      </c>
      <c r="G21" s="19">
        <f t="shared" si="2"/>
        <v>25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5">
      <c r="A22" s="15"/>
      <c r="B22" s="19">
        <v>6</v>
      </c>
      <c r="C22" s="19">
        <v>900</v>
      </c>
      <c r="D22" s="19">
        <f t="shared" si="3"/>
        <v>815</v>
      </c>
      <c r="E22" s="19">
        <f t="shared" si="0"/>
        <v>85</v>
      </c>
      <c r="F22" s="19">
        <f t="shared" si="1"/>
        <v>7225</v>
      </c>
      <c r="G22" s="19">
        <f t="shared" si="2"/>
        <v>85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5">
      <c r="A23" s="15"/>
      <c r="B23" s="19">
        <v>4</v>
      </c>
      <c r="C23" s="19">
        <v>550</v>
      </c>
      <c r="D23" s="19">
        <f t="shared" si="3"/>
        <v>635</v>
      </c>
      <c r="E23" s="19">
        <f t="shared" si="0"/>
        <v>-85</v>
      </c>
      <c r="F23" s="19">
        <f t="shared" si="1"/>
        <v>7225</v>
      </c>
      <c r="G23" s="19">
        <f t="shared" si="2"/>
        <v>85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5">
      <c r="A24" s="15"/>
      <c r="B24" s="19">
        <v>8</v>
      </c>
      <c r="C24" s="19">
        <v>1100</v>
      </c>
      <c r="D24" s="19">
        <f t="shared" si="3"/>
        <v>995</v>
      </c>
      <c r="E24" s="19">
        <f t="shared" si="0"/>
        <v>105</v>
      </c>
      <c r="F24" s="19">
        <f t="shared" si="1"/>
        <v>11025</v>
      </c>
      <c r="G24" s="19">
        <f t="shared" si="2"/>
        <v>105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5">
      <c r="A25" s="15"/>
      <c r="B25" s="19">
        <v>1</v>
      </c>
      <c r="C25" s="19">
        <v>460</v>
      </c>
      <c r="D25" s="19">
        <f t="shared" si="3"/>
        <v>365</v>
      </c>
      <c r="E25" s="19">
        <f t="shared" si="0"/>
        <v>95</v>
      </c>
      <c r="F25" s="19">
        <f t="shared" si="1"/>
        <v>9025</v>
      </c>
      <c r="G25" s="19">
        <f t="shared" si="2"/>
        <v>95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5">
      <c r="A26" s="15"/>
      <c r="B26" s="19">
        <v>1</v>
      </c>
      <c r="C26" s="19">
        <v>400</v>
      </c>
      <c r="D26" s="19">
        <f t="shared" si="3"/>
        <v>365</v>
      </c>
      <c r="E26" s="19">
        <f t="shared" si="0"/>
        <v>35</v>
      </c>
      <c r="F26" s="19">
        <f t="shared" si="1"/>
        <v>1225</v>
      </c>
      <c r="G26" s="19">
        <f t="shared" si="2"/>
        <v>35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5">
      <c r="A27" s="15"/>
      <c r="B27" s="19">
        <v>9</v>
      </c>
      <c r="C27" s="19">
        <v>1000</v>
      </c>
      <c r="D27" s="19">
        <f t="shared" si="3"/>
        <v>1085</v>
      </c>
      <c r="E27" s="19">
        <f t="shared" si="0"/>
        <v>-85</v>
      </c>
      <c r="F27" s="19">
        <f t="shared" si="1"/>
        <v>7225</v>
      </c>
      <c r="G27" s="19">
        <f t="shared" si="2"/>
        <v>85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5">
      <c r="A28" s="15"/>
      <c r="B28" s="19">
        <v>1</v>
      </c>
      <c r="C28" s="19">
        <v>380</v>
      </c>
      <c r="D28" s="19">
        <f t="shared" si="3"/>
        <v>365</v>
      </c>
      <c r="E28" s="19">
        <f t="shared" si="0"/>
        <v>15</v>
      </c>
      <c r="F28" s="19">
        <f t="shared" si="1"/>
        <v>225</v>
      </c>
      <c r="G28" s="19">
        <f t="shared" si="2"/>
        <v>15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5">
      <c r="A29" s="14"/>
      <c r="B29" s="11"/>
      <c r="C29" s="11"/>
      <c r="D29" s="14"/>
      <c r="E29" s="15"/>
      <c r="F29" s="20">
        <f>SUM(F14:F28)</f>
        <v>66575</v>
      </c>
      <c r="G29" s="20">
        <f>SUM(G14:G28)</f>
        <v>815</v>
      </c>
      <c r="H29" s="16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4"/>
      <c r="B30" s="14"/>
      <c r="C30" s="14"/>
      <c r="D30" s="14"/>
      <c r="E30" s="14"/>
      <c r="F30" s="11"/>
      <c r="G30" s="11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4"/>
      <c r="B32" s="14"/>
      <c r="C32" s="14"/>
      <c r="D32" s="17"/>
      <c r="E32" s="17"/>
      <c r="F32" s="17"/>
      <c r="G32" s="17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4"/>
      <c r="B33" s="14"/>
      <c r="C33" s="15"/>
      <c r="D33" s="21"/>
      <c r="E33" s="22"/>
      <c r="F33" s="28" t="s">
        <v>10</v>
      </c>
      <c r="G33" s="29"/>
      <c r="H33" s="16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5">
      <c r="A34" s="14"/>
      <c r="B34" s="14"/>
      <c r="C34" s="15"/>
      <c r="D34" s="21"/>
      <c r="E34" s="22"/>
      <c r="F34" s="23" t="s">
        <v>11</v>
      </c>
      <c r="G34" s="24">
        <f>F29/15</f>
        <v>4438.333333333333</v>
      </c>
      <c r="H34" s="16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5">
      <c r="A35" s="14"/>
      <c r="B35" s="14"/>
      <c r="C35" s="15"/>
      <c r="D35" s="21"/>
      <c r="E35" s="22"/>
      <c r="F35" s="23" t="s">
        <v>12</v>
      </c>
      <c r="G35" s="24">
        <f>G34^0.5</f>
        <v>66.620817567283979</v>
      </c>
      <c r="H35" s="16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5">
      <c r="A36" s="14"/>
      <c r="B36" s="14"/>
      <c r="C36" s="15"/>
      <c r="D36" s="21"/>
      <c r="E36" s="22"/>
      <c r="F36" s="23" t="s">
        <v>13</v>
      </c>
      <c r="G36" s="24">
        <f>G29/15</f>
        <v>54.333333333333336</v>
      </c>
      <c r="H36" s="16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4"/>
      <c r="B37" s="14"/>
      <c r="C37" s="14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3:G5"/>
    <mergeCell ref="E9:F9"/>
    <mergeCell ref="E10:F11"/>
    <mergeCell ref="F33:G33"/>
  </mergeCells>
  <pageMargins left="0.7" right="0.7" top="0.75" bottom="0.75" header="0.3" footer="0.3"/>
  <pageSetup paperSize="9" orientation="portrait" r:id="rId1"/>
  <headerFooter>
    <oddHeader>&amp;L&amp;"Calibri,Regular"&amp;09&amp;B&amp;K00C000Halka Açık&amp;K000000 / &amp;K00C000Kişisel Veri Değil</oddHeader>
    <evenHeader>&amp;L&amp;"Calibri,Regular"&amp;09&amp;B&amp;K00C000Halka Açık&amp;K000000 / &amp;K00C000Kişisel Veri Değil</evenHeader>
    <firstHeader>&amp;L&amp;"Calibri,Regular"&amp;09&amp;B&amp;K00C000Halka Açık&amp;K000000 / &amp;K00C000Kişisel Veri Değil</first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bab714a6-9187-42f5-a4dd-542e816fcaf4" origin="userSelected">
  <element uid="f2eba04f-07ec-4723-bc0f-b207a306c994" value=""/>
  <element uid="id_classification_nonbusiness" value=""/>
</sisl>
</file>

<file path=customXml/itemProps1.xml><?xml version="1.0" encoding="utf-8"?>
<ds:datastoreItem xmlns:ds="http://schemas.openxmlformats.org/officeDocument/2006/customXml" ds:itemID="{48FE3040-4220-41DA-9F4F-ECFEF9537B9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Görev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Özkan BODUR (Ticari Krediler Müdürlüğü 5)</dc:creator>
  <cp:lastModifiedBy>Özkan BODUR (Ticari Krediler Müdürlüğü 5)</cp:lastModifiedBy>
  <dcterms:created xsi:type="dcterms:W3CDTF">2025-08-12T12:34:40Z</dcterms:created>
  <dcterms:modified xsi:type="dcterms:W3CDTF">2025-08-12T12:47:47Z</dcterms:modified>
  <cp:category>GZL01; KVKK01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f49b5793-5a3b-417e-989a-2fc237210ce2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policy="bab714a6-9187-42f5-a4dd-542e816fcaf4" origin="userSelected" xmlns="http://www.boldonj</vt:lpwstr>
  </property>
  <property fmtid="{D5CDD505-2E9C-101B-9397-08002B2CF9AE}" pid="4" name="bjDocumentLabelXML-0">
    <vt:lpwstr>ames.com/2008/01/sie/internal/label"&gt;&lt;element uid="f2eba04f-07ec-4723-bc0f-b207a306c994" value="" /&gt;&lt;element uid="id_classification_nonbusiness" value="" /&gt;&lt;/sisl&gt;</vt:lpwstr>
  </property>
  <property fmtid="{D5CDD505-2E9C-101B-9397-08002B2CF9AE}" pid="5" name="bjDocumentSecurityLabel">
    <vt:lpwstr>Halka Açık / Kişisel Veri Değil</vt:lpwstr>
  </property>
  <property fmtid="{D5CDD505-2E9C-101B-9397-08002B2CF9AE}" pid="6" name="bjSaver">
    <vt:lpwstr>X+ZibqU8RA1ZaGTPuOxv8++Ecyz3z/om</vt:lpwstr>
  </property>
  <property fmtid="{D5CDD505-2E9C-101B-9397-08002B2CF9AE}" pid="7" name="bjClsUserRVM">
    <vt:lpwstr>[]</vt:lpwstr>
  </property>
  <property fmtid="{D5CDD505-2E9C-101B-9397-08002B2CF9AE}" pid="8" name="bjLeftHeaderLabel-first">
    <vt:lpwstr>&amp;"Calibri,Regular"&amp;09&amp;B&amp;K00C000Halka Açık&amp;K000000 / &amp;K00C000Kişisel Veri Değil</vt:lpwstr>
  </property>
  <property fmtid="{D5CDD505-2E9C-101B-9397-08002B2CF9AE}" pid="9" name="bjLeftHeaderLabel-even">
    <vt:lpwstr>&amp;"Calibri,Regular"&amp;09&amp;B&amp;K00C000Halka Açık&amp;K000000 / &amp;K00C000Kişisel Veri Değil</vt:lpwstr>
  </property>
  <property fmtid="{D5CDD505-2E9C-101B-9397-08002B2CF9AE}" pid="10" name="bjLeftHeaderLabel">
    <vt:lpwstr>&amp;"Calibri,Regular"&amp;09&amp;B&amp;K00C000Halka Açık&amp;K000000 / &amp;K00C000Kişisel Veri Değil</vt:lpwstr>
  </property>
</Properties>
</file>