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3035" yWindow="180" windowWidth="10920" windowHeight="9780"/>
  </bookViews>
  <sheets>
    <sheet name="Risk Calculator" sheetId="3" r:id="rId1"/>
    <sheet name="Risk Information" sheetId="2" r:id="rId2"/>
    <sheet name="Declaration" sheetId="5" r:id="rId3"/>
    <sheet name="Suite Rates" sheetId="4" state="hidden" r:id="rId4"/>
  </sheets>
  <definedNames>
    <definedName name="Price">'Risk Calculator'!$S$1:$S$4</definedName>
    <definedName name="_xlnm.Print_Area" localSheetId="0">'Risk Calculator'!$A$1:$H$44</definedName>
    <definedName name="Selection">'Suite Rates'!$I$3:$I$7</definedName>
    <definedName name="Selections">'Suite Rates'!$B$3:$B$7</definedName>
    <definedName name="Suite">'Suite Rates'!$I$4:$I$7</definedName>
    <definedName name="Suites">#REF!</definedName>
  </definedNames>
  <calcPr calcId="125725"/>
</workbook>
</file>

<file path=xl/calcChain.xml><?xml version="1.0" encoding="utf-8"?>
<calcChain xmlns="http://schemas.openxmlformats.org/spreadsheetml/2006/main">
  <c r="E18" i="3"/>
  <c r="G18" s="1"/>
  <c r="C38"/>
  <c r="E27"/>
  <c r="E25"/>
  <c r="E24"/>
  <c r="E20"/>
  <c r="E19"/>
  <c r="E17"/>
  <c r="G36" l="1"/>
  <c r="G37" s="1"/>
  <c r="G27" l="1"/>
  <c r="G25"/>
  <c r="G24"/>
  <c r="G20"/>
  <c r="G19"/>
  <c r="G17"/>
  <c r="G28" l="1"/>
  <c r="C39" s="1"/>
  <c r="C40" s="1"/>
  <c r="C41" l="1"/>
</calcChain>
</file>

<file path=xl/sharedStrings.xml><?xml version="1.0" encoding="utf-8"?>
<sst xmlns="http://schemas.openxmlformats.org/spreadsheetml/2006/main" count="216" uniqueCount="155">
  <si>
    <t>Office</t>
  </si>
  <si>
    <t>TM Business Suite</t>
  </si>
  <si>
    <t>Service</t>
  </si>
  <si>
    <t>Retail</t>
  </si>
  <si>
    <t>Dining</t>
  </si>
  <si>
    <t>Please select your TM Business Suite</t>
  </si>
  <si>
    <t>Suite</t>
  </si>
  <si>
    <t>Coverage</t>
  </si>
  <si>
    <t>Selection</t>
  </si>
  <si>
    <t xml:space="preserve">Classic Suite </t>
  </si>
  <si>
    <t>Max Sum Insured / LOL / Insured Persons</t>
  </si>
  <si>
    <t>Top-up Rates</t>
  </si>
  <si>
    <t>Additional Sum Insured / LOL / Insured Persons</t>
  </si>
  <si>
    <t>Additional Premium</t>
  </si>
  <si>
    <t>Not Applicable</t>
  </si>
  <si>
    <t>Suite Selections</t>
  </si>
  <si>
    <t>Bespoke Extensions</t>
  </si>
  <si>
    <t>Sum Insured / Limit of Indemnity</t>
  </si>
  <si>
    <t>1)   Hospital Cash for the insured person under the Personal Accident Section up to 14 days</t>
  </si>
  <si>
    <t>3)   Goods in Transit</t>
  </si>
  <si>
    <t>5)   Rental Expenses</t>
  </si>
  <si>
    <t>6)   Self-Store Contents</t>
  </si>
  <si>
    <t xml:space="preserve">Additional Premium </t>
  </si>
  <si>
    <t>Total Basic Premium</t>
  </si>
  <si>
    <t>Total Additional Premium</t>
  </si>
  <si>
    <t>GST</t>
  </si>
  <si>
    <t>Section 1 Property</t>
  </si>
  <si>
    <t>Section 3 Money in Transit</t>
  </si>
  <si>
    <t>Section 3 Money in Premises</t>
  </si>
  <si>
    <t>Section 5 Public Liability</t>
  </si>
  <si>
    <t>Suite Pricing</t>
  </si>
  <si>
    <t xml:space="preserve">Proposer Details </t>
  </si>
  <si>
    <t xml:space="preserve">Name of Proposer: </t>
  </si>
  <si>
    <t xml:space="preserve">Company or Shop Name: </t>
  </si>
  <si>
    <t>Correspondence Address:</t>
  </si>
  <si>
    <t>Nature of Business:</t>
  </si>
  <si>
    <t xml:space="preserve">Occupany: </t>
  </si>
  <si>
    <t>Sole Occupany</t>
  </si>
  <si>
    <t>Shared Premises</t>
  </si>
  <si>
    <t xml:space="preserve">Contact Details: </t>
  </si>
  <si>
    <t>Tel (O):</t>
  </si>
  <si>
    <t xml:space="preserve">Tel (M): </t>
  </si>
  <si>
    <t>Email Address:</t>
  </si>
  <si>
    <t>Details of Insured Person under Section 4: Personal Accident</t>
  </si>
  <si>
    <t>Name</t>
  </si>
  <si>
    <t>NRIC / FIN</t>
  </si>
  <si>
    <t>DOB</t>
  </si>
  <si>
    <t>Occupation</t>
  </si>
  <si>
    <t>Details of Insured Persons under Section 6: Work Injury Compensation Act Insurance</t>
  </si>
  <si>
    <t>Annual Wages</t>
  </si>
  <si>
    <t>Details of Insured Persons under Section 7: Fidelity Guarantee</t>
  </si>
  <si>
    <t>Please Select</t>
  </si>
  <si>
    <t>Date</t>
  </si>
  <si>
    <t>Singapore</t>
  </si>
  <si>
    <t>Section 6 WICA</t>
  </si>
  <si>
    <t>Section 7 FG</t>
  </si>
  <si>
    <t>Intermediary Details</t>
  </si>
  <si>
    <t>Intermediary Name:</t>
  </si>
  <si>
    <t>Intermediary Code:</t>
  </si>
  <si>
    <t xml:space="preserve">Please review the following important statements for your consent. </t>
  </si>
  <si>
    <t>Please Choose One</t>
  </si>
  <si>
    <t xml:space="preserve">I/We declare that: </t>
  </si>
  <si>
    <t>Yes, I agree</t>
  </si>
  <si>
    <t>Section 2 Business Cash</t>
  </si>
  <si>
    <t>No. Of Ext.</t>
  </si>
  <si>
    <t xml:space="preserve">
 Each extension @ 
Number of Extensions Selected:</t>
  </si>
  <si>
    <t>Bespoke Insurance Solutions</t>
  </si>
  <si>
    <t>$30,000 Per Insured Person</t>
  </si>
  <si>
    <t xml:space="preserve">Proposal Form </t>
  </si>
  <si>
    <t xml:space="preserve">Statement pursuant to Section 25(5) of the Insurance Act, Singapore (Cap. 142), and any future amendments to it: You are to disclose in this proposal form fully and faithfully all facts, which you know or ought to know, otherwise the policy issued hereunder may be void. </t>
  </si>
  <si>
    <t xml:space="preserve">(DD/MM/YYYY) </t>
  </si>
  <si>
    <t>To:</t>
  </si>
  <si>
    <t xml:space="preserve">Bespoke Insurance Solutions </t>
  </si>
  <si>
    <t>Unnamed Basis</t>
  </si>
  <si>
    <t>Named Basis</t>
  </si>
  <si>
    <t>Section 1 to 6 are included in your TM Business Suite</t>
  </si>
  <si>
    <r>
      <rPr>
        <b/>
        <u/>
        <sz val="10"/>
        <color theme="1"/>
        <rFont val="Trebuchet MS"/>
        <family val="2"/>
      </rPr>
      <t>Section 1: Property All Risks</t>
    </r>
    <r>
      <rPr>
        <u/>
        <sz val="10"/>
        <color theme="1"/>
        <rFont val="Trebuchet MS"/>
        <family val="2"/>
      </rPr>
      <t xml:space="preserve">
</t>
    </r>
    <r>
      <rPr>
        <sz val="10"/>
        <color theme="1"/>
        <rFont val="Trebuchet MS"/>
        <family val="2"/>
      </rPr>
      <t>Covers your Renovations, Contents and Stock-in-Trade in the event of accidental loss or damage
The following deductibles are applicable:
i) $250 Each and every loss except for fire,
    lightning and explosion
ii) $500 Each and every loss in respect of 
    water damage</t>
    </r>
  </si>
  <si>
    <r>
      <rPr>
        <b/>
        <u/>
        <sz val="10"/>
        <color theme="1"/>
        <rFont val="Trebuchet MS"/>
        <family val="2"/>
      </rPr>
      <t>Section 2: Business Interruption</t>
    </r>
    <r>
      <rPr>
        <sz val="10"/>
        <color theme="1"/>
        <rFont val="Trebuchet MS"/>
        <family val="2"/>
      </rPr>
      <t xml:space="preserve">
Provides you with daily cash during business interruption
(Up to 100 Days @ 1%/Day)
</t>
    </r>
  </si>
  <si>
    <r>
      <rPr>
        <b/>
        <u/>
        <sz val="10"/>
        <color theme="1"/>
        <rFont val="Trebuchet MS"/>
        <family val="2"/>
      </rPr>
      <t>Section 3: Money</t>
    </r>
    <r>
      <rPr>
        <u/>
        <sz val="10"/>
        <color theme="1"/>
        <rFont val="Trebuchet MS"/>
        <family val="2"/>
      </rPr>
      <t xml:space="preserve">
</t>
    </r>
    <r>
      <rPr>
        <sz val="10"/>
        <color theme="1"/>
        <rFont val="Trebuchet MS"/>
        <family val="2"/>
      </rPr>
      <t xml:space="preserve">Reimburses you for theft of money for:
a) Money In Transit
b) Money In Premises during Business Hours
c) Money In Premises after Business Hours
d) Money in Personal Custody </t>
    </r>
  </si>
  <si>
    <r>
      <rPr>
        <b/>
        <u/>
        <sz val="10"/>
        <color theme="1"/>
        <rFont val="Trebuchet MS"/>
        <family val="2"/>
      </rPr>
      <t>Section 4: Personal Accident</t>
    </r>
    <r>
      <rPr>
        <u/>
        <sz val="10"/>
        <color theme="1"/>
        <rFont val="Trebuchet MS"/>
        <family val="2"/>
      </rPr>
      <t xml:space="preserve">
</t>
    </r>
    <r>
      <rPr>
        <sz val="10"/>
        <color theme="1"/>
        <rFont val="Trebuchet MS"/>
        <family val="2"/>
      </rPr>
      <t xml:space="preserve">Comprehensive Personal Accident benefits for 2 Owners/Partners
</t>
    </r>
    <r>
      <rPr>
        <u/>
        <sz val="10"/>
        <color theme="1"/>
        <rFont val="Trebuchet MS"/>
        <family val="2"/>
      </rPr>
      <t xml:space="preserve">
</t>
    </r>
  </si>
  <si>
    <t xml:space="preserve">Period of Insurance (Strictly No Backdating) From: </t>
  </si>
  <si>
    <t>2)   Deterioration of Stock (For Dining Suite only)</t>
  </si>
  <si>
    <r>
      <rPr>
        <b/>
        <u/>
        <sz val="10"/>
        <color theme="1"/>
        <rFont val="Trebuchet MS"/>
        <family val="2"/>
      </rPr>
      <t>Section 5: Public Liability</t>
    </r>
    <r>
      <rPr>
        <sz val="10"/>
        <color theme="1"/>
        <rFont val="Trebuchet MS"/>
        <family val="2"/>
      </rPr>
      <t xml:space="preserve">
Protects you from legal liability to third parties in connection with the Business 
The following deductibles are applicable:
i) $250 Each and every claim in respect of all others
ii) $500 Each and every claim in respect of 
    water damage</t>
    </r>
  </si>
  <si>
    <t>Total Premium Payable Including GST</t>
  </si>
  <si>
    <t xml:space="preserve">Business Premises Address: </t>
  </si>
  <si>
    <t xml:space="preserve">Business Registration Number: </t>
  </si>
  <si>
    <t xml:space="preserve">*If you are not insuring ALL your employees, please provide details of employee(s) to be insured in this box. </t>
  </si>
  <si>
    <t>Underwriting Information</t>
  </si>
  <si>
    <t xml:space="preserve">1) </t>
  </si>
  <si>
    <t>Have you suffered any claims or losses for the insurances applied for in the last three years?</t>
  </si>
  <si>
    <t>No</t>
  </si>
  <si>
    <r>
      <t>Yes</t>
    </r>
    <r>
      <rPr>
        <vertAlign val="superscript"/>
        <sz val="10"/>
        <color theme="1"/>
        <rFont val="Trebuchet MS"/>
        <family val="2"/>
      </rPr>
      <t>1</t>
    </r>
  </si>
  <si>
    <t>If yes, please disclose all claims details below:</t>
  </si>
  <si>
    <t>Date of Loss</t>
  </si>
  <si>
    <t>Claims Description</t>
  </si>
  <si>
    <t>Loss Amount</t>
  </si>
  <si>
    <t xml:space="preserve">2) </t>
  </si>
  <si>
    <t xml:space="preserve">Are your employees involved in work of a hazardous nature? (e.g. Despatch Staff) </t>
  </si>
  <si>
    <t xml:space="preserve">3) </t>
  </si>
  <si>
    <t>Are your business premises located in a conservation shophouse?</t>
  </si>
  <si>
    <t xml:space="preserve">subject to underwriting review and approval. </t>
  </si>
  <si>
    <r>
      <rPr>
        <vertAlign val="superscript"/>
        <sz val="10"/>
        <color theme="1"/>
        <rFont val="Trebuchet MS"/>
        <family val="2"/>
      </rPr>
      <t>1</t>
    </r>
    <r>
      <rPr>
        <sz val="10"/>
        <color theme="1"/>
        <rFont val="Trebuchet MS"/>
        <family val="2"/>
      </rPr>
      <t xml:space="preserve">If you have answered yes to any of the above, and/or your nature of business may fall under excluded Trades/Premises, your proposal will be </t>
    </r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</si>
  <si>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</si>
  <si>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</si>
  <si>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</si>
  <si>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</si>
  <si>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</si>
  <si>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</si>
  <si>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</si>
  <si>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</si>
  <si>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</si>
  <si>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</si>
  <si>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</si>
  <si>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 xml:space="preserve">12) </t>
  </si>
  <si>
    <t xml:space="preserve">The answers provided in this Proposal Form are true; </t>
  </si>
  <si>
    <t>All material facts about the risk have been disclosed;</t>
  </si>
  <si>
    <t>The premises are of hard roof and concrete wall construction;</t>
  </si>
  <si>
    <t>These proposed insurances have never been declined, cancelled mid-term or been subject to special requirements by any insurance company;</t>
  </si>
  <si>
    <t>I/We undertake to inform you of any alteration to the risks proposed and to exercise all reasonable precautions for the safety of the Property insured;</t>
  </si>
  <si>
    <t xml:space="preserve">The insured person under Section 4 - Personal Accident is in good health and is not suffering from any physical infirmity; </t>
  </si>
  <si>
    <t xml:space="preserve">I/We acknowledge that for WICA Insurance, the following declaration options and conditions will apply: 
i) If employees are declared on an unnamed basis, all employees for the Business, including those earning more than $1,600 per month, must be covered, if not I/We will be deemed to be our own insurer in proportion to the shortfall in the total number of employees declared, and will bear a rateable proportion of liability in the event of a claim.
Or;
ii) If employees are declared on a named basis, only those named in the policy schedule will be covered. </t>
  </si>
  <si>
    <t>I/We acknowledge that this policy is subject to 60 days premium payment warranty;</t>
  </si>
  <si>
    <t xml:space="preserve">I/We acknowledge that all figures shown are in Singapore Dollars; </t>
  </si>
  <si>
    <t xml:space="preserve">I/We acknowledge and consent to TMiS collecting, using, processing and disclosing to third party service providers and/or intermediaries, within or outside Singapore, my/our personal data for the purpose of processing and servicing my/our policies/claims; </t>
  </si>
  <si>
    <t xml:space="preserve">I/We declare and confirm that I/We have obtained the consent of the person(s) and/or nominee(s) named herein, and that the person(s) and/or nominee(s) has/have authorized me/us to disclose their personal data and to give consent on their behalf for the above collection, use, processing and disclosure; and </t>
  </si>
  <si>
    <t xml:space="preserve">I/We acknowledge the detailed Privacy Policy Statement, governing the above, posted at www.tokiomarine.com. </t>
  </si>
  <si>
    <t>Mode of Payment</t>
  </si>
  <si>
    <t>By Cash</t>
  </si>
  <si>
    <t>By Cheque</t>
  </si>
  <si>
    <t xml:space="preserve">Please make payment to your intermediary or our customer service counter </t>
  </si>
  <si>
    <t xml:space="preserve">Bank: </t>
  </si>
  <si>
    <t xml:space="preserve">Cheque No.: </t>
  </si>
  <si>
    <t xml:space="preserve">Payee Name: Tokio Marine Insurance Singapore Ltd. </t>
  </si>
  <si>
    <t>By Credit Card</t>
  </si>
  <si>
    <t xml:space="preserve">Name on card: </t>
  </si>
  <si>
    <t xml:space="preserve">Credit Card No.: </t>
  </si>
  <si>
    <t xml:space="preserve">Expiry Date: </t>
  </si>
  <si>
    <t xml:space="preserve">Please indicate: </t>
  </si>
  <si>
    <t>Mastercard</t>
  </si>
  <si>
    <t>Visa</t>
  </si>
  <si>
    <t xml:space="preserve">Fax (F): </t>
  </si>
  <si>
    <t>If yes, please disclose the workscope of your employees:</t>
  </si>
  <si>
    <t>No, I do not agree</t>
  </si>
  <si>
    <t>* Enjoy a 10% No Claim Discount off your TM Business Suite renewal premium.</t>
  </si>
  <si>
    <t>** Take advantage of our 10% Chain Discount by insuring 3 or more of your branches/outlets with us.</t>
  </si>
  <si>
    <t xml:space="preserve">All Renewal or Chain Discounts are subject to no claims for each outlet during the preceding 12 months. </t>
  </si>
  <si>
    <r>
      <rPr>
        <b/>
        <u/>
        <sz val="10"/>
        <color theme="1"/>
        <rFont val="Trebuchet MS"/>
        <family val="2"/>
      </rPr>
      <t>Section 7: Fidelity Guarantee</t>
    </r>
    <r>
      <rPr>
        <u/>
        <sz val="10"/>
        <color theme="1"/>
        <rFont val="Trebuchet MS"/>
        <family val="2"/>
      </rPr>
      <t xml:space="preserve">
</t>
    </r>
    <r>
      <rPr>
        <sz val="10"/>
        <color theme="1"/>
        <rFont val="Trebuchet MS"/>
        <family val="2"/>
      </rPr>
      <t xml:space="preserve">Indemnifies you for misappropriation of money by employees up to $5,000 in the aggregate
</t>
    </r>
  </si>
  <si>
    <r>
      <rPr>
        <b/>
        <u/>
        <sz val="10"/>
        <color theme="1"/>
        <rFont val="Trebuchet MS"/>
        <family val="2"/>
      </rPr>
      <t>Section 6: Work Injury Compensation Act Insurance</t>
    </r>
    <r>
      <rPr>
        <sz val="10"/>
        <color theme="1"/>
        <rFont val="Trebuchet MS"/>
        <family val="2"/>
      </rPr>
      <t xml:space="preserve">
Fulfils your statutory liability to your employees in the event of bodily injury / death in the course of employment    
</t>
    </r>
    <r>
      <rPr>
        <u/>
        <sz val="10"/>
        <color theme="1"/>
        <rFont val="Trebuchet MS"/>
        <family val="2"/>
      </rPr>
      <t xml:space="preserve">Declaration Basis (Please Select One): </t>
    </r>
    <r>
      <rPr>
        <sz val="10"/>
        <color theme="1"/>
        <rFont val="Trebuchet MS"/>
        <family val="2"/>
      </rPr>
      <t xml:space="preserve">
</t>
    </r>
    <r>
      <rPr>
        <b/>
        <sz val="10"/>
        <color theme="1"/>
        <rFont val="Trebuchet MS"/>
        <family val="2"/>
      </rPr>
      <t>Unnamed Basis</t>
    </r>
    <r>
      <rPr>
        <sz val="10"/>
        <color theme="1"/>
        <rFont val="Trebuchet MS"/>
        <family val="2"/>
      </rPr>
      <t xml:space="preserve"> - All employees, including non-manual employees earning more than $1,600 per month must be covered, if not average will apply
</t>
    </r>
    <r>
      <rPr>
        <b/>
        <sz val="10"/>
        <color theme="1"/>
        <rFont val="Trebuchet MS"/>
        <family val="2"/>
      </rPr>
      <t>Named Basis</t>
    </r>
    <r>
      <rPr>
        <sz val="10"/>
        <color theme="1"/>
        <rFont val="Trebuchet MS"/>
        <family val="2"/>
      </rPr>
      <t xml:space="preserve"> - Only those employees named in the policy schedule will be covered
</t>
    </r>
  </si>
  <si>
    <t>Please note the following:</t>
  </si>
  <si>
    <t xml:space="preserve">This proposal form does not constitute a contract of insurance. </t>
  </si>
  <si>
    <t xml:space="preserve">This risk is not bound until all required information is submitted to Tokio Marine Insurance Singapore Ltd. </t>
  </si>
  <si>
    <t xml:space="preserve">All terms, conditions, limits, excesses as per Tokio Marine Insurance Singapore Ltd. policy wording. Please refer to your policy wording and schedule. </t>
  </si>
  <si>
    <t>$1,400 Per Insured Person</t>
  </si>
  <si>
    <t>Nature of Business of Neighbors if Occupancy is Shared:</t>
  </si>
  <si>
    <t xml:space="preserve">*By ticking "Yes, I agree", this proposal is validated by the insured in lieu of a signature. 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</si>
</sst>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8" formatCode="&quot;$&quot;#,##0.00_);[Red]\(&quot;$&quot;#,##0.00\)"/>
    <numFmt numFmtId="164" formatCode="0.000000%"/>
    <numFmt numFmtId="165" formatCode="&quot;$&quot;#,##0.00"/>
    <numFmt numFmtId="166" formatCode="&quot;$&quot;#,##0"/>
    <numFmt numFmtId="167" formatCode="0.000%"/>
    <numFmt numFmtId="168" formatCode="0.0000%"/>
  </numFmts>
  <fonts count="23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36"/>
      <color theme="8" tint="0.39997558519241921"/>
      <name val="Trebuchet MS"/>
      <family val="2"/>
    </font>
    <font>
      <b/>
      <sz val="16"/>
      <color theme="8" tint="0.39997558519241921"/>
      <name val="Trebuchet MS"/>
      <family val="2"/>
    </font>
    <font>
      <b/>
      <sz val="14"/>
      <color rgb="FFFF000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u/>
      <sz val="10"/>
      <color theme="1"/>
      <name val="Trebuchet MS"/>
      <family val="2"/>
    </font>
    <font>
      <b/>
      <sz val="16"/>
      <color theme="1"/>
      <name val="Trebuchet MS"/>
      <family val="2"/>
    </font>
    <font>
      <b/>
      <sz val="12"/>
      <color theme="1"/>
      <name val="Trebuchet MS"/>
      <family val="2"/>
    </font>
    <font>
      <b/>
      <sz val="12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rgb="FFEDF6F9"/>
      <name val="Trebuchet MS"/>
      <family val="2"/>
    </font>
    <font>
      <sz val="10"/>
      <color rgb="FFDFEFF5"/>
      <name val="Trebuchet MS"/>
      <family val="2"/>
    </font>
    <font>
      <b/>
      <u/>
      <sz val="10"/>
      <color theme="1"/>
      <name val="Trebuchet MS"/>
      <family val="2"/>
    </font>
    <font>
      <sz val="10"/>
      <color theme="8" tint="0.39997558519241921"/>
      <name val="Trebuchet MS"/>
      <family val="2"/>
    </font>
    <font>
      <sz val="10"/>
      <color rgb="FFF0F7FA"/>
      <name val="Trebuchet MS"/>
      <family val="2"/>
    </font>
    <font>
      <sz val="10"/>
      <color theme="0"/>
      <name val="Trebuchet MS"/>
      <family val="2"/>
    </font>
    <font>
      <vertAlign val="superscript"/>
      <sz val="10"/>
      <color theme="1"/>
      <name val="Trebuchet MS"/>
      <family val="2"/>
    </font>
    <font>
      <sz val="14"/>
      <color theme="1"/>
      <name val="Trebuchet MS"/>
      <family val="2"/>
    </font>
    <font>
      <sz val="9"/>
      <color theme="1"/>
      <name val="Trebuchet MS"/>
      <family val="2"/>
    </font>
    <font>
      <b/>
      <sz val="10"/>
      <color theme="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0F7FA"/>
        <bgColor indexed="64"/>
      </patternFill>
    </fill>
    <fill>
      <patternFill patternType="solid">
        <fgColor rgb="FFEDF6F9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16" fontId="1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3" xfId="0" applyFont="1" applyBorder="1"/>
    <xf numFmtId="0" fontId="5" fillId="0" borderId="3" xfId="0" applyFont="1" applyBorder="1" applyAlignment="1">
      <alignment vertical="top" wrapText="1"/>
    </xf>
    <xf numFmtId="10" fontId="5" fillId="0" borderId="3" xfId="0" applyNumberFormat="1" applyFont="1" applyBorder="1"/>
    <xf numFmtId="0" fontId="5" fillId="0" borderId="5" xfId="0" applyFont="1" applyBorder="1" applyAlignment="1">
      <alignment vertical="top" wrapText="1"/>
    </xf>
    <xf numFmtId="165" fontId="5" fillId="0" borderId="7" xfId="0" applyNumberFormat="1" applyFont="1" applyBorder="1"/>
    <xf numFmtId="165" fontId="5" fillId="0" borderId="9" xfId="0" applyNumberFormat="1" applyFont="1" applyBorder="1"/>
    <xf numFmtId="0" fontId="5" fillId="0" borderId="0" xfId="0" applyFont="1" applyBorder="1"/>
    <xf numFmtId="6" fontId="5" fillId="0" borderId="3" xfId="0" applyNumberFormat="1" applyFont="1" applyBorder="1" applyAlignment="1"/>
    <xf numFmtId="6" fontId="5" fillId="0" borderId="11" xfId="0" applyNumberFormat="1" applyFont="1" applyBorder="1" applyAlignment="1"/>
    <xf numFmtId="8" fontId="0" fillId="0" borderId="0" xfId="0" applyNumberFormat="1"/>
    <xf numFmtId="8" fontId="5" fillId="0" borderId="15" xfId="0" applyNumberFormat="1" applyFont="1" applyBorder="1" applyAlignment="1">
      <alignment horizontal="right"/>
    </xf>
    <xf numFmtId="8" fontId="5" fillId="0" borderId="17" xfId="0" applyNumberFormat="1" applyFont="1" applyBorder="1" applyAlignment="1">
      <alignment horizontal="right"/>
    </xf>
    <xf numFmtId="167" fontId="5" fillId="0" borderId="5" xfId="0" applyNumberFormat="1" applyFont="1" applyBorder="1" applyAlignment="1">
      <alignment wrapText="1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6" fillId="0" borderId="0" xfId="0" applyFont="1"/>
    <xf numFmtId="6" fontId="5" fillId="0" borderId="46" xfId="0" applyNumberFormat="1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5" fillId="0" borderId="3" xfId="0" applyFont="1" applyBorder="1" applyAlignment="1" applyProtection="1">
      <alignment horizontal="center"/>
    </xf>
    <xf numFmtId="6" fontId="5" fillId="0" borderId="2" xfId="0" applyNumberFormat="1" applyFont="1" applyBorder="1"/>
    <xf numFmtId="8" fontId="6" fillId="0" borderId="16" xfId="0" applyNumberFormat="1" applyFont="1" applyBorder="1" applyAlignment="1">
      <alignment horizontal="right"/>
    </xf>
    <xf numFmtId="0" fontId="5" fillId="0" borderId="51" xfId="0" applyFont="1" applyBorder="1"/>
    <xf numFmtId="0" fontId="5" fillId="0" borderId="0" xfId="0" applyFont="1" applyProtection="1">
      <protection hidden="1"/>
    </xf>
    <xf numFmtId="0" fontId="11" fillId="0" borderId="0" xfId="0" applyFont="1" applyProtection="1">
      <protection hidden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13" fillId="4" borderId="0" xfId="0" applyFont="1" applyFill="1" applyAlignment="1" applyProtection="1">
      <alignment horizontal="left" wrapText="1"/>
      <protection locked="0"/>
    </xf>
    <xf numFmtId="14" fontId="11" fillId="4" borderId="31" xfId="0" applyNumberFormat="1" applyFont="1" applyFill="1" applyBorder="1" applyProtection="1">
      <protection locked="0"/>
    </xf>
    <xf numFmtId="166" fontId="11" fillId="4" borderId="5" xfId="0" applyNumberFormat="1" applyFont="1" applyFill="1" applyBorder="1" applyProtection="1">
      <protection locked="0"/>
    </xf>
    <xf numFmtId="166" fontId="11" fillId="4" borderId="3" xfId="0" applyNumberFormat="1" applyFont="1" applyFill="1" applyBorder="1" applyProtection="1">
      <protection locked="0"/>
    </xf>
    <xf numFmtId="0" fontId="11" fillId="4" borderId="0" xfId="0" applyFont="1" applyFill="1" applyProtection="1">
      <protection locked="0"/>
    </xf>
    <xf numFmtId="0" fontId="6" fillId="0" borderId="4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4" borderId="24" xfId="0" applyFont="1" applyFill="1" applyBorder="1" applyProtection="1">
      <protection locked="0"/>
    </xf>
    <xf numFmtId="0" fontId="5" fillId="0" borderId="0" xfId="0" applyFont="1" applyBorder="1" applyAlignment="1">
      <alignment horizontal="center"/>
    </xf>
    <xf numFmtId="0" fontId="5" fillId="0" borderId="51" xfId="0" applyFont="1" applyBorder="1" applyAlignment="1">
      <alignment vertical="top" wrapText="1"/>
    </xf>
    <xf numFmtId="164" fontId="5" fillId="0" borderId="51" xfId="0" applyNumberFormat="1" applyFont="1" applyBorder="1"/>
    <xf numFmtId="166" fontId="11" fillId="4" borderId="51" xfId="0" applyNumberFormat="1" applyFont="1" applyFill="1" applyBorder="1" applyProtection="1">
      <protection locked="0"/>
    </xf>
    <xf numFmtId="165" fontId="5" fillId="0" borderId="59" xfId="0" applyNumberFormat="1" applyFont="1" applyBorder="1"/>
    <xf numFmtId="6" fontId="5" fillId="0" borderId="31" xfId="0" applyNumberFormat="1" applyFont="1" applyBorder="1"/>
    <xf numFmtId="0" fontId="14" fillId="3" borderId="62" xfId="0" applyFont="1" applyFill="1" applyBorder="1" applyProtection="1">
      <protection locked="0"/>
    </xf>
    <xf numFmtId="0" fontId="5" fillId="0" borderId="63" xfId="0" applyFont="1" applyBorder="1" applyAlignment="1">
      <alignment vertical="top" wrapText="1"/>
    </xf>
    <xf numFmtId="6" fontId="5" fillId="0" borderId="63" xfId="0" applyNumberFormat="1" applyFont="1" applyBorder="1"/>
    <xf numFmtId="1" fontId="11" fillId="4" borderId="63" xfId="0" applyNumberFormat="1" applyFont="1" applyFill="1" applyBorder="1" applyProtection="1">
      <protection locked="0"/>
    </xf>
    <xf numFmtId="165" fontId="5" fillId="0" borderId="64" xfId="0" applyNumberFormat="1" applyFont="1" applyBorder="1"/>
    <xf numFmtId="0" fontId="16" fillId="2" borderId="61" xfId="0" applyFont="1" applyFill="1" applyBorder="1" applyAlignment="1" applyProtection="1">
      <alignment horizontal="center" vertical="center" wrapText="1"/>
      <protection locked="0"/>
    </xf>
    <xf numFmtId="0" fontId="16" fillId="2" borderId="36" xfId="0" applyFont="1" applyFill="1" applyBorder="1" applyAlignment="1" applyProtection="1">
      <alignment horizontal="center" vertical="center" wrapText="1"/>
      <protection locked="0"/>
    </xf>
    <xf numFmtId="0" fontId="12" fillId="2" borderId="13" xfId="0" applyFont="1" applyFill="1" applyBorder="1" applyAlignment="1">
      <alignment horizontal="center" vertical="center" wrapText="1"/>
    </xf>
    <xf numFmtId="6" fontId="5" fillId="0" borderId="37" xfId="0" applyNumberFormat="1" applyFont="1" applyBorder="1" applyAlignment="1">
      <alignment wrapText="1"/>
    </xf>
    <xf numFmtId="6" fontId="5" fillId="0" borderId="28" xfId="0" applyNumberFormat="1" applyFont="1" applyBorder="1"/>
    <xf numFmtId="6" fontId="5" fillId="0" borderId="60" xfId="0" applyNumberFormat="1" applyFont="1" applyBorder="1"/>
    <xf numFmtId="0" fontId="5" fillId="0" borderId="55" xfId="0" applyFont="1" applyBorder="1"/>
    <xf numFmtId="6" fontId="5" fillId="0" borderId="7" xfId="0" applyNumberFormat="1" applyFont="1" applyBorder="1" applyAlignment="1">
      <alignment wrapText="1"/>
    </xf>
    <xf numFmtId="6" fontId="5" fillId="0" borderId="9" xfId="0" applyNumberFormat="1" applyFont="1" applyBorder="1"/>
    <xf numFmtId="6" fontId="5" fillId="0" borderId="59" xfId="0" applyNumberFormat="1" applyFont="1" applyBorder="1"/>
    <xf numFmtId="6" fontId="5" fillId="0" borderId="59" xfId="0" applyNumberFormat="1" applyFont="1" applyBorder="1" applyAlignment="1">
      <alignment horizontal="right" wrapText="1"/>
    </xf>
    <xf numFmtId="0" fontId="5" fillId="0" borderId="64" xfId="0" applyFont="1" applyBorder="1" applyAlignment="1">
      <alignment horizontal="center" vertical="center"/>
    </xf>
    <xf numFmtId="0" fontId="17" fillId="5" borderId="38" xfId="0" applyFont="1" applyFill="1" applyBorder="1" applyAlignment="1" applyProtection="1">
      <alignment vertical="center" wrapText="1"/>
      <protection locked="0"/>
    </xf>
    <xf numFmtId="0" fontId="17" fillId="4" borderId="39" xfId="0" applyFont="1" applyFill="1" applyBorder="1" applyAlignment="1" applyProtection="1">
      <alignment vertical="center" wrapText="1"/>
      <protection locked="0"/>
    </xf>
    <xf numFmtId="0" fontId="17" fillId="4" borderId="43" xfId="0" applyFont="1" applyFill="1" applyBorder="1" applyAlignment="1" applyProtection="1">
      <alignment vertical="center" wrapText="1"/>
      <protection locked="0"/>
    </xf>
    <xf numFmtId="0" fontId="5" fillId="5" borderId="29" xfId="0" applyFont="1" applyFill="1" applyBorder="1" applyAlignment="1" applyProtection="1">
      <alignment horizontal="left"/>
      <protection locked="0"/>
    </xf>
    <xf numFmtId="0" fontId="17" fillId="5" borderId="3" xfId="0" applyFont="1" applyFill="1" applyBorder="1" applyAlignment="1" applyProtection="1">
      <protection locked="0"/>
    </xf>
    <xf numFmtId="0" fontId="11" fillId="0" borderId="0" xfId="0" applyFont="1"/>
    <xf numFmtId="0" fontId="18" fillId="0" borderId="0" xfId="0" applyFont="1"/>
    <xf numFmtId="0" fontId="18" fillId="0" borderId="0" xfId="0" applyFont="1" applyProtection="1">
      <protection hidden="1"/>
    </xf>
    <xf numFmtId="0" fontId="17" fillId="5" borderId="0" xfId="0" applyFont="1" applyFill="1" applyProtection="1">
      <protection locked="0"/>
    </xf>
    <xf numFmtId="0" fontId="5" fillId="0" borderId="0" xfId="0" applyFont="1" applyBorder="1" applyAlignment="1"/>
    <xf numFmtId="0" fontId="5" fillId="0" borderId="23" xfId="0" applyFont="1" applyBorder="1"/>
    <xf numFmtId="0" fontId="5" fillId="0" borderId="66" xfId="0" applyFont="1" applyBorder="1"/>
    <xf numFmtId="0" fontId="17" fillId="5" borderId="23" xfId="0" applyFont="1" applyFill="1" applyBorder="1" applyProtection="1">
      <protection locked="0"/>
    </xf>
    <xf numFmtId="0" fontId="17" fillId="5" borderId="0" xfId="0" applyFont="1" applyFill="1" applyBorder="1" applyProtection="1">
      <protection locked="0"/>
    </xf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Border="1"/>
    <xf numFmtId="0" fontId="21" fillId="0" borderId="0" xfId="0" applyFont="1" applyAlignment="1"/>
    <xf numFmtId="6" fontId="5" fillId="0" borderId="5" xfId="0" applyNumberFormat="1" applyFont="1" applyBorder="1" applyAlignment="1">
      <alignment horizontal="right" wrapText="1"/>
    </xf>
    <xf numFmtId="0" fontId="18" fillId="0" borderId="3" xfId="0" applyFont="1" applyBorder="1" applyProtection="1">
      <protection hidden="1"/>
    </xf>
    <xf numFmtId="167" fontId="18" fillId="0" borderId="3" xfId="0" applyNumberFormat="1" applyFont="1" applyBorder="1" applyProtection="1">
      <protection hidden="1"/>
    </xf>
    <xf numFmtId="10" fontId="18" fillId="0" borderId="3" xfId="0" applyNumberFormat="1" applyFont="1" applyBorder="1" applyProtection="1">
      <protection hidden="1"/>
    </xf>
    <xf numFmtId="0" fontId="18" fillId="0" borderId="0" xfId="0" applyFont="1" applyBorder="1" applyProtection="1">
      <protection hidden="1"/>
    </xf>
    <xf numFmtId="167" fontId="18" fillId="0" borderId="0" xfId="0" applyNumberFormat="1" applyFont="1" applyBorder="1" applyProtection="1">
      <protection hidden="1"/>
    </xf>
    <xf numFmtId="168" fontId="18" fillId="0" borderId="3" xfId="0" applyNumberFormat="1" applyFont="1" applyBorder="1" applyProtection="1">
      <protection hidden="1"/>
    </xf>
    <xf numFmtId="166" fontId="18" fillId="0" borderId="3" xfId="0" applyNumberFormat="1" applyFont="1" applyBorder="1" applyProtection="1">
      <protection hidden="1"/>
    </xf>
    <xf numFmtId="8" fontId="18" fillId="0" borderId="3" xfId="0" applyNumberFormat="1" applyFont="1" applyBorder="1" applyAlignment="1" applyProtection="1">
      <alignment horizontal="right"/>
      <protection hidden="1"/>
    </xf>
    <xf numFmtId="0" fontId="5" fillId="0" borderId="60" xfId="0" applyFont="1" applyBorder="1" applyAlignment="1">
      <alignment horizontal="right"/>
    </xf>
    <xf numFmtId="0" fontId="5" fillId="0" borderId="37" xfId="0" applyFont="1" applyBorder="1" applyAlignment="1">
      <alignment horizontal="right"/>
    </xf>
    <xf numFmtId="6" fontId="5" fillId="0" borderId="51" xfId="0" applyNumberFormat="1" applyFont="1" applyBorder="1" applyAlignment="1">
      <alignment horizontal="right"/>
    </xf>
    <xf numFmtId="6" fontId="5" fillId="0" borderId="5" xfId="0" applyNumberFormat="1" applyFont="1" applyBorder="1" applyAlignment="1">
      <alignment horizontal="right"/>
    </xf>
    <xf numFmtId="1" fontId="11" fillId="4" borderId="51" xfId="0" applyNumberFormat="1" applyFont="1" applyFill="1" applyBorder="1" applyAlignment="1" applyProtection="1">
      <alignment horizontal="right"/>
      <protection locked="0"/>
    </xf>
    <xf numFmtId="1" fontId="11" fillId="4" borderId="5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2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51" xfId="0" applyFont="1" applyBorder="1" applyAlignment="1">
      <alignment horizontal="left" vertical="top" wrapText="1"/>
    </xf>
    <xf numFmtId="0" fontId="7" fillId="0" borderId="57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5" fillId="0" borderId="58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 textRotation="90"/>
    </xf>
    <xf numFmtId="0" fontId="10" fillId="2" borderId="45" xfId="0" applyFont="1" applyFill="1" applyBorder="1" applyAlignment="1">
      <alignment horizontal="center" vertical="center" textRotation="90"/>
    </xf>
    <xf numFmtId="0" fontId="21" fillId="0" borderId="0" xfId="0" applyFont="1" applyAlignment="1">
      <alignment horizontal="left"/>
    </xf>
    <xf numFmtId="165" fontId="5" fillId="0" borderId="59" xfId="0" applyNumberFormat="1" applyFont="1" applyBorder="1" applyAlignment="1">
      <alignment horizontal="right"/>
    </xf>
    <xf numFmtId="165" fontId="5" fillId="0" borderId="7" xfId="0" applyNumberFormat="1" applyFont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59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12" fillId="2" borderId="33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center"/>
    </xf>
    <xf numFmtId="0" fontId="12" fillId="2" borderId="35" xfId="0" applyFont="1" applyFill="1" applyBorder="1" applyAlignment="1">
      <alignment horizontal="center"/>
    </xf>
    <xf numFmtId="0" fontId="5" fillId="0" borderId="53" xfId="0" applyFont="1" applyBorder="1" applyAlignment="1">
      <alignment horizontal="left"/>
    </xf>
    <xf numFmtId="0" fontId="5" fillId="0" borderId="54" xfId="0" applyFont="1" applyBorder="1" applyAlignment="1">
      <alignment horizontal="left"/>
    </xf>
    <xf numFmtId="0" fontId="5" fillId="5" borderId="50" xfId="0" applyFont="1" applyFill="1" applyBorder="1" applyAlignment="1" applyProtection="1">
      <alignment horizontal="left"/>
      <protection locked="0"/>
    </xf>
    <xf numFmtId="0" fontId="5" fillId="5" borderId="21" xfId="0" applyFont="1" applyFill="1" applyBorder="1" applyAlignment="1" applyProtection="1">
      <alignment horizontal="left"/>
      <protection locked="0"/>
    </xf>
    <xf numFmtId="0" fontId="5" fillId="5" borderId="22" xfId="0" applyFont="1" applyFill="1" applyBorder="1" applyAlignment="1" applyProtection="1">
      <alignment horizontal="left"/>
      <protection locked="0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5" borderId="39" xfId="0" applyFont="1" applyFill="1" applyBorder="1" applyAlignment="1" applyProtection="1">
      <alignment horizontal="left"/>
      <protection locked="0"/>
    </xf>
    <xf numFmtId="0" fontId="5" fillId="5" borderId="27" xfId="0" applyFont="1" applyFill="1" applyBorder="1" applyAlignment="1" applyProtection="1">
      <alignment horizontal="left"/>
      <protection locked="0"/>
    </xf>
    <xf numFmtId="0" fontId="5" fillId="5" borderId="29" xfId="0" applyFont="1" applyFill="1" applyBorder="1" applyAlignment="1" applyProtection="1">
      <alignment horizontal="left"/>
      <protection locked="0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9" xfId="0" applyFont="1" applyBorder="1" applyAlignment="1" applyProtection="1">
      <alignment horizontal="left"/>
      <protection locked="0"/>
    </xf>
    <xf numFmtId="0" fontId="5" fillId="0" borderId="27" xfId="0" applyFont="1" applyBorder="1" applyAlignment="1" applyProtection="1">
      <alignment horizontal="left"/>
      <protection locked="0"/>
    </xf>
    <xf numFmtId="0" fontId="5" fillId="0" borderId="29" xfId="0" applyFont="1" applyBorder="1" applyAlignment="1" applyProtection="1">
      <alignment horizontal="left"/>
      <protection locked="0"/>
    </xf>
    <xf numFmtId="0" fontId="5" fillId="5" borderId="28" xfId="0" applyFont="1" applyFill="1" applyBorder="1" applyAlignment="1" applyProtection="1">
      <alignment horizontal="left"/>
      <protection locked="0"/>
    </xf>
    <xf numFmtId="0" fontId="5" fillId="5" borderId="39" xfId="0" applyFont="1" applyFill="1" applyBorder="1" applyAlignment="1" applyProtection="1">
      <protection locked="0"/>
    </xf>
    <xf numFmtId="0" fontId="5" fillId="5" borderId="28" xfId="0" applyFont="1" applyFill="1" applyBorder="1" applyAlignment="1" applyProtection="1">
      <protection locked="0"/>
    </xf>
    <xf numFmtId="0" fontId="5" fillId="0" borderId="0" xfId="0" applyFont="1" applyBorder="1" applyAlignment="1">
      <alignment horizontal="left"/>
    </xf>
    <xf numFmtId="0" fontId="1" fillId="0" borderId="49" xfId="0" applyFont="1" applyBorder="1" applyAlignment="1">
      <alignment horizontal="left"/>
    </xf>
    <xf numFmtId="0" fontId="1" fillId="0" borderId="48" xfId="0" applyFont="1" applyBorder="1" applyAlignment="1">
      <alignment horizontal="left"/>
    </xf>
    <xf numFmtId="0" fontId="5" fillId="0" borderId="27" xfId="0" applyFont="1" applyFill="1" applyBorder="1" applyAlignment="1" applyProtection="1">
      <alignment horizontal="center"/>
    </xf>
    <xf numFmtId="0" fontId="5" fillId="0" borderId="29" xfId="0" applyFont="1" applyFill="1" applyBorder="1" applyAlignment="1" applyProtection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32" xfId="0" applyBorder="1" applyAlignment="1">
      <alignment horizontal="center"/>
    </xf>
    <xf numFmtId="0" fontId="5" fillId="0" borderId="39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12" fillId="2" borderId="18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5" fillId="5" borderId="6" xfId="0" applyFont="1" applyFill="1" applyBorder="1" applyAlignment="1" applyProtection="1">
      <alignment horizontal="left"/>
      <protection locked="0"/>
    </xf>
    <xf numFmtId="0" fontId="5" fillId="5" borderId="5" xfId="0" applyFont="1" applyFill="1" applyBorder="1" applyAlignment="1" applyProtection="1">
      <alignment horizontal="left"/>
      <protection locked="0"/>
    </xf>
    <xf numFmtId="0" fontId="5" fillId="5" borderId="5" xfId="0" applyFont="1" applyFill="1" applyBorder="1" applyAlignment="1" applyProtection="1">
      <alignment horizontal="center"/>
      <protection locked="0"/>
    </xf>
    <xf numFmtId="14" fontId="5" fillId="5" borderId="5" xfId="0" applyNumberFormat="1" applyFont="1" applyFill="1" applyBorder="1" applyAlignment="1" applyProtection="1">
      <alignment horizontal="center"/>
      <protection locked="0"/>
    </xf>
    <xf numFmtId="0" fontId="5" fillId="5" borderId="7" xfId="0" applyFont="1" applyFill="1" applyBorder="1" applyAlignment="1" applyProtection="1">
      <alignment horizontal="left"/>
      <protection locked="0"/>
    </xf>
    <xf numFmtId="0" fontId="5" fillId="5" borderId="10" xfId="0" applyFont="1" applyFill="1" applyBorder="1" applyAlignment="1" applyProtection="1">
      <alignment horizontal="left"/>
      <protection locked="0"/>
    </xf>
    <xf numFmtId="0" fontId="5" fillId="5" borderId="11" xfId="0" applyFont="1" applyFill="1" applyBorder="1" applyAlignment="1" applyProtection="1">
      <alignment horizontal="left"/>
      <protection locked="0"/>
    </xf>
    <xf numFmtId="0" fontId="5" fillId="5" borderId="11" xfId="0" applyFont="1" applyFill="1" applyBorder="1" applyAlignment="1" applyProtection="1">
      <alignment horizontal="center"/>
      <protection locked="0"/>
    </xf>
    <xf numFmtId="14" fontId="5" fillId="5" borderId="11" xfId="0" applyNumberFormat="1" applyFont="1" applyFill="1" applyBorder="1" applyAlignment="1" applyProtection="1">
      <alignment horizontal="center"/>
      <protection locked="0"/>
    </xf>
    <xf numFmtId="0" fontId="5" fillId="5" borderId="12" xfId="0" applyFont="1" applyFill="1" applyBorder="1" applyAlignment="1" applyProtection="1">
      <alignment horizontal="left"/>
      <protection locked="0"/>
    </xf>
    <xf numFmtId="0" fontId="5" fillId="5" borderId="36" xfId="0" applyFont="1" applyFill="1" applyBorder="1" applyAlignment="1" applyProtection="1">
      <alignment horizontal="left"/>
      <protection locked="0"/>
    </xf>
    <xf numFmtId="0" fontId="5" fillId="5" borderId="24" xfId="0" applyFont="1" applyFill="1" applyBorder="1" applyAlignment="1" applyProtection="1">
      <alignment horizontal="left"/>
      <protection locked="0"/>
    </xf>
    <xf numFmtId="0" fontId="5" fillId="5" borderId="37" xfId="0" applyFont="1" applyFill="1" applyBorder="1" applyAlignment="1" applyProtection="1">
      <alignment horizontal="left"/>
      <protection locked="0"/>
    </xf>
    <xf numFmtId="0" fontId="5" fillId="5" borderId="38" xfId="0" applyFont="1" applyFill="1" applyBorder="1" applyAlignment="1" applyProtection="1">
      <alignment horizontal="center"/>
      <protection locked="0"/>
    </xf>
    <xf numFmtId="0" fontId="5" fillId="5" borderId="37" xfId="0" applyFont="1" applyFill="1" applyBorder="1" applyAlignment="1" applyProtection="1">
      <alignment horizontal="center"/>
      <protection locked="0"/>
    </xf>
    <xf numFmtId="14" fontId="5" fillId="5" borderId="38" xfId="0" applyNumberFormat="1" applyFont="1" applyFill="1" applyBorder="1" applyAlignment="1" applyProtection="1">
      <alignment horizontal="center"/>
      <protection locked="0"/>
    </xf>
    <xf numFmtId="14" fontId="5" fillId="5" borderId="37" xfId="0" applyNumberFormat="1" applyFont="1" applyFill="1" applyBorder="1" applyAlignment="1" applyProtection="1">
      <alignment horizontal="center"/>
      <protection locked="0"/>
    </xf>
    <xf numFmtId="0" fontId="5" fillId="5" borderId="38" xfId="0" applyFont="1" applyFill="1" applyBorder="1" applyAlignment="1" applyProtection="1">
      <alignment horizontal="left"/>
      <protection locked="0"/>
    </xf>
    <xf numFmtId="0" fontId="1" fillId="5" borderId="38" xfId="0" applyFont="1" applyFill="1" applyBorder="1" applyAlignment="1" applyProtection="1">
      <alignment horizontal="center"/>
      <protection locked="0"/>
    </xf>
    <xf numFmtId="0" fontId="1" fillId="5" borderId="25" xfId="0" applyFont="1" applyFill="1" applyBorder="1" applyAlignment="1" applyProtection="1">
      <alignment horizontal="center"/>
      <protection locked="0"/>
    </xf>
    <xf numFmtId="0" fontId="5" fillId="5" borderId="26" xfId="0" applyFont="1" applyFill="1" applyBorder="1" applyAlignment="1" applyProtection="1">
      <alignment horizontal="left"/>
      <protection locked="0"/>
    </xf>
    <xf numFmtId="0" fontId="5" fillId="5" borderId="39" xfId="0" applyFont="1" applyFill="1" applyBorder="1" applyAlignment="1" applyProtection="1">
      <alignment horizontal="center"/>
      <protection locked="0"/>
    </xf>
    <xf numFmtId="0" fontId="5" fillId="5" borderId="28" xfId="0" applyFont="1" applyFill="1" applyBorder="1" applyAlignment="1" applyProtection="1">
      <alignment horizontal="center"/>
      <protection locked="0"/>
    </xf>
    <xf numFmtId="14" fontId="5" fillId="5" borderId="39" xfId="0" applyNumberFormat="1" applyFont="1" applyFill="1" applyBorder="1" applyAlignment="1" applyProtection="1">
      <alignment horizontal="center"/>
      <protection locked="0"/>
    </xf>
    <xf numFmtId="14" fontId="5" fillId="5" borderId="28" xfId="0" applyNumberFormat="1" applyFont="1" applyFill="1" applyBorder="1" applyAlignment="1" applyProtection="1">
      <alignment horizontal="center"/>
      <protection locked="0"/>
    </xf>
    <xf numFmtId="0" fontId="1" fillId="5" borderId="39" xfId="0" applyFont="1" applyFill="1" applyBorder="1" applyAlignment="1" applyProtection="1">
      <alignment horizontal="center"/>
      <protection locked="0"/>
    </xf>
    <xf numFmtId="0" fontId="1" fillId="5" borderId="29" xfId="0" applyFont="1" applyFill="1" applyBorder="1" applyAlignment="1" applyProtection="1">
      <alignment horizontal="center"/>
      <protection locked="0"/>
    </xf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5" fillId="5" borderId="25" xfId="0" applyFont="1" applyFill="1" applyBorder="1" applyAlignment="1" applyProtection="1">
      <alignment horizontal="left"/>
      <protection locked="0"/>
    </xf>
    <xf numFmtId="0" fontId="5" fillId="5" borderId="40" xfId="0" applyFont="1" applyFill="1" applyBorder="1" applyAlignment="1" applyProtection="1">
      <alignment horizontal="left"/>
      <protection locked="0"/>
    </xf>
    <xf numFmtId="0" fontId="5" fillId="5" borderId="41" xfId="0" applyFont="1" applyFill="1" applyBorder="1" applyAlignment="1" applyProtection="1">
      <alignment horizontal="left"/>
      <protection locked="0"/>
    </xf>
    <xf numFmtId="0" fontId="5" fillId="5" borderId="42" xfId="0" applyFont="1" applyFill="1" applyBorder="1" applyAlignment="1" applyProtection="1">
      <alignment horizontal="left"/>
      <protection locked="0"/>
    </xf>
    <xf numFmtId="0" fontId="5" fillId="5" borderId="43" xfId="0" applyFont="1" applyFill="1" applyBorder="1" applyAlignment="1" applyProtection="1">
      <alignment horizontal="center"/>
      <protection locked="0"/>
    </xf>
    <xf numFmtId="0" fontId="5" fillId="5" borderId="42" xfId="0" applyFont="1" applyFill="1" applyBorder="1" applyAlignment="1" applyProtection="1">
      <alignment horizontal="center"/>
      <protection locked="0"/>
    </xf>
    <xf numFmtId="14" fontId="5" fillId="5" borderId="43" xfId="0" applyNumberFormat="1" applyFont="1" applyFill="1" applyBorder="1" applyAlignment="1" applyProtection="1">
      <alignment horizontal="center"/>
      <protection locked="0"/>
    </xf>
    <xf numFmtId="14" fontId="5" fillId="5" borderId="42" xfId="0" applyNumberFormat="1" applyFont="1" applyFill="1" applyBorder="1" applyAlignment="1" applyProtection="1">
      <alignment horizontal="center"/>
      <protection locked="0"/>
    </xf>
    <xf numFmtId="0" fontId="5" fillId="5" borderId="43" xfId="0" applyFont="1" applyFill="1" applyBorder="1" applyAlignment="1" applyProtection="1">
      <alignment horizontal="left"/>
      <protection locked="0"/>
    </xf>
    <xf numFmtId="0" fontId="5" fillId="5" borderId="44" xfId="0" applyFont="1" applyFill="1" applyBorder="1" applyAlignment="1" applyProtection="1">
      <alignment horizontal="left"/>
      <protection locked="0"/>
    </xf>
    <xf numFmtId="0" fontId="5" fillId="0" borderId="26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5" fillId="0" borderId="65" xfId="0" applyFont="1" applyFill="1" applyBorder="1" applyAlignment="1" applyProtection="1">
      <alignment horizontal="left"/>
    </xf>
    <xf numFmtId="0" fontId="0" fillId="0" borderId="2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5" borderId="24" xfId="0" applyFill="1" applyBorder="1" applyAlignment="1" applyProtection="1">
      <alignment horizontal="left"/>
      <protection locked="0"/>
    </xf>
    <xf numFmtId="0" fontId="0" fillId="5" borderId="25" xfId="0" applyFill="1" applyBorder="1" applyAlignment="1" applyProtection="1">
      <alignment horizontal="left"/>
      <protection locked="0"/>
    </xf>
    <xf numFmtId="0" fontId="5" fillId="0" borderId="8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5" borderId="39" xfId="0" applyFont="1" applyFill="1" applyBorder="1" applyAlignment="1" applyProtection="1">
      <alignment horizontal="left" wrapText="1"/>
      <protection locked="0"/>
    </xf>
    <xf numFmtId="0" fontId="5" fillId="5" borderId="27" xfId="0" applyFont="1" applyFill="1" applyBorder="1" applyAlignment="1" applyProtection="1">
      <alignment horizontal="left" wrapText="1"/>
      <protection locked="0"/>
    </xf>
    <xf numFmtId="0" fontId="5" fillId="5" borderId="29" xfId="0" applyFont="1" applyFill="1" applyBorder="1" applyAlignment="1" applyProtection="1">
      <alignment horizontal="left" wrapText="1"/>
      <protection locked="0"/>
    </xf>
    <xf numFmtId="0" fontId="1" fillId="5" borderId="43" xfId="0" applyFont="1" applyFill="1" applyBorder="1" applyAlignment="1" applyProtection="1">
      <alignment horizontal="center"/>
      <protection locked="0"/>
    </xf>
    <xf numFmtId="0" fontId="1" fillId="5" borderId="44" xfId="0" applyFont="1" applyFill="1" applyBorder="1" applyAlignment="1" applyProtection="1">
      <alignment horizontal="center"/>
      <protection locked="0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5" borderId="7" xfId="0" applyFont="1" applyFill="1" applyBorder="1" applyAlignment="1" applyProtection="1">
      <alignment horizontal="center"/>
      <protection locked="0"/>
    </xf>
    <xf numFmtId="0" fontId="5" fillId="5" borderId="8" xfId="0" applyFont="1" applyFill="1" applyBorder="1" applyAlignment="1" applyProtection="1">
      <alignment horizontal="center"/>
      <protection locked="0"/>
    </xf>
    <xf numFmtId="0" fontId="5" fillId="5" borderId="3" xfId="0" applyFont="1" applyFill="1" applyBorder="1" applyAlignment="1" applyProtection="1">
      <alignment horizontal="center"/>
      <protection locked="0"/>
    </xf>
    <xf numFmtId="0" fontId="5" fillId="5" borderId="9" xfId="0" applyFont="1" applyFill="1" applyBorder="1" applyAlignment="1" applyProtection="1">
      <alignment horizontal="center"/>
      <protection locked="0"/>
    </xf>
    <xf numFmtId="0" fontId="5" fillId="5" borderId="0" xfId="0" applyFont="1" applyFill="1" applyBorder="1" applyAlignment="1" applyProtection="1">
      <alignment horizontal="left"/>
      <protection locked="0"/>
    </xf>
    <xf numFmtId="0" fontId="5" fillId="5" borderId="6" xfId="0" applyFont="1" applyFill="1" applyBorder="1" applyAlignment="1" applyProtection="1">
      <alignment horizontal="center"/>
      <protection locked="0"/>
    </xf>
    <xf numFmtId="0" fontId="5" fillId="5" borderId="10" xfId="0" applyFont="1" applyFill="1" applyBorder="1" applyAlignment="1" applyProtection="1">
      <alignment horizontal="center"/>
      <protection locked="0"/>
    </xf>
    <xf numFmtId="0" fontId="5" fillId="5" borderId="12" xfId="0" applyFont="1" applyFill="1" applyBorder="1" applyAlignment="1" applyProtection="1">
      <alignment horizontal="center"/>
      <protection locked="0"/>
    </xf>
    <xf numFmtId="0" fontId="5" fillId="0" borderId="0" xfId="0" applyFont="1" applyAlignment="1">
      <alignment horizontal="left" vertical="top" wrapText="1"/>
    </xf>
    <xf numFmtId="0" fontId="5" fillId="0" borderId="31" xfId="0" applyFont="1" applyBorder="1" applyAlignment="1">
      <alignment horizontal="center"/>
    </xf>
    <xf numFmtId="14" fontId="5" fillId="5" borderId="24" xfId="0" applyNumberFormat="1" applyFont="1" applyFill="1" applyBorder="1" applyAlignment="1" applyProtection="1">
      <alignment horizontal="left"/>
      <protection locked="0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20" fillId="2" borderId="1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2" fillId="0" borderId="39" xfId="0" applyFont="1" applyBorder="1" applyAlignment="1" applyProtection="1">
      <alignment horizontal="center"/>
      <protection hidden="1"/>
    </xf>
    <xf numFmtId="0" fontId="22" fillId="0" borderId="28" xfId="0" applyFont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6F9"/>
      <color rgb="FFF0F7FA"/>
      <color rgb="FFDFEFF5"/>
      <color rgb="FFF9FCFD"/>
      <color rgb="FFE8F5F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9525</xdr:rowOff>
    </xdr:from>
    <xdr:to>
      <xdr:col>6</xdr:col>
      <xdr:colOff>1036864</xdr:colOff>
      <xdr:row>4</xdr:row>
      <xdr:rowOff>6810</xdr:rowOff>
    </xdr:to>
    <xdr:pic>
      <xdr:nvPicPr>
        <xdr:cNvPr id="3" name="Picture 2" descr="Ne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81850" y="9525"/>
          <a:ext cx="1484539" cy="1273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333375</xdr:colOff>
      <xdr:row>0</xdr:row>
      <xdr:rowOff>9525</xdr:rowOff>
    </xdr:from>
    <xdr:to>
      <xdr:col>13</xdr:col>
      <xdr:colOff>446314</xdr:colOff>
      <xdr:row>4</xdr:row>
      <xdr:rowOff>6810</xdr:rowOff>
    </xdr:to>
    <xdr:pic>
      <xdr:nvPicPr>
        <xdr:cNvPr id="3" name="Picture 2" descr="Ne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38975" y="9525"/>
          <a:ext cx="1484539" cy="1273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319766</xdr:colOff>
      <xdr:row>0</xdr:row>
      <xdr:rowOff>36741</xdr:rowOff>
    </xdr:from>
    <xdr:to>
      <xdr:col>13</xdr:col>
      <xdr:colOff>499380</xdr:colOff>
      <xdr:row>4</xdr:row>
      <xdr:rowOff>34026</xdr:rowOff>
    </xdr:to>
    <xdr:pic>
      <xdr:nvPicPr>
        <xdr:cNvPr id="3" name="Picture 2" descr="Ne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2659" y="36741"/>
          <a:ext cx="1489982" cy="1262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S49"/>
  <sheetViews>
    <sheetView tabSelected="1" zoomScaleNormal="100" workbookViewId="0">
      <selection activeCell="A3" sqref="A3"/>
    </sheetView>
  </sheetViews>
  <sheetFormatPr defaultRowHeight="15"/>
  <cols>
    <col min="2" max="2" width="59.42578125" customWidth="1"/>
    <col min="3" max="4" width="15.7109375" customWidth="1"/>
    <col min="5" max="5" width="16.140625" customWidth="1"/>
    <col min="6" max="7" width="15.7109375" customWidth="1"/>
    <col min="12" max="12" width="13.7109375" bestFit="1" customWidth="1"/>
    <col min="18" max="18" width="12.7109375" bestFit="1" customWidth="1"/>
  </cols>
  <sheetData>
    <row r="1" spans="1:19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S1" s="19"/>
    </row>
    <row r="2" spans="1:19" ht="16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S2" s="19"/>
    </row>
    <row r="3" spans="1:19" ht="46.5">
      <c r="A3" s="2" t="s">
        <v>1</v>
      </c>
      <c r="B3" s="2"/>
      <c r="C3" s="2"/>
      <c r="D3" s="2"/>
      <c r="E3" s="2"/>
      <c r="F3" s="3"/>
      <c r="G3" s="3"/>
      <c r="H3" s="1"/>
      <c r="I3" s="1"/>
      <c r="J3" s="1"/>
      <c r="K3" s="1"/>
      <c r="L3" s="1"/>
      <c r="M3" s="1"/>
      <c r="N3" s="1"/>
      <c r="S3" s="19"/>
    </row>
    <row r="4" spans="1:19" ht="21">
      <c r="A4" s="107" t="s">
        <v>72</v>
      </c>
      <c r="B4" s="107"/>
      <c r="C4" s="107"/>
      <c r="D4" s="107"/>
      <c r="E4" s="107"/>
      <c r="F4" s="3"/>
      <c r="I4" s="1"/>
      <c r="J4" s="1"/>
      <c r="K4" s="1"/>
      <c r="L4" s="1"/>
      <c r="M4" s="1"/>
      <c r="N4" s="1"/>
      <c r="S4" s="19"/>
    </row>
    <row r="5" spans="1:19" s="6" customFormat="1"/>
    <row r="6" spans="1:19" s="6" customFormat="1" ht="21">
      <c r="A6" s="108" t="s">
        <v>68</v>
      </c>
      <c r="B6" s="108"/>
      <c r="C6" s="108"/>
    </row>
    <row r="7" spans="1:19" s="6" customFormat="1" ht="33" customHeight="1">
      <c r="A7" s="113" t="s">
        <v>69</v>
      </c>
      <c r="B7" s="114"/>
      <c r="C7" s="114"/>
      <c r="D7" s="114"/>
      <c r="E7" s="114"/>
      <c r="F7" s="114"/>
      <c r="G7" s="114"/>
    </row>
    <row r="8" spans="1:19" s="6" customFormat="1" ht="18.75">
      <c r="C8" s="4"/>
      <c r="D8" s="5"/>
    </row>
    <row r="9" spans="1:19" s="6" customFormat="1" ht="18">
      <c r="A9" s="109" t="s">
        <v>5</v>
      </c>
      <c r="B9" s="109"/>
      <c r="C9" s="109"/>
      <c r="D9" s="109"/>
    </row>
    <row r="10" spans="1:19" s="6" customFormat="1"/>
    <row r="11" spans="1:19" s="6" customFormat="1" ht="15.75" thickBot="1">
      <c r="A11" s="7" t="s">
        <v>6</v>
      </c>
      <c r="B11" s="45" t="s">
        <v>51</v>
      </c>
      <c r="F11" s="25" t="s">
        <v>52</v>
      </c>
      <c r="G11" s="42"/>
    </row>
    <row r="12" spans="1:19" s="6" customFormat="1">
      <c r="G12" s="51" t="s">
        <v>70</v>
      </c>
    </row>
    <row r="13" spans="1:19" s="6" customFormat="1">
      <c r="B13" s="6" t="s">
        <v>80</v>
      </c>
      <c r="C13" s="50"/>
      <c r="D13" s="49" t="s">
        <v>71</v>
      </c>
      <c r="E13" s="50"/>
    </row>
    <row r="14" spans="1:19" s="6" customFormat="1">
      <c r="C14" s="51" t="s">
        <v>70</v>
      </c>
      <c r="E14" s="51" t="s">
        <v>70</v>
      </c>
    </row>
    <row r="15" spans="1:19" s="6" customFormat="1" ht="15.75" thickBot="1"/>
    <row r="16" spans="1:19" s="6" customFormat="1" ht="45.75" thickBot="1">
      <c r="A16" s="23" t="s">
        <v>8</v>
      </c>
      <c r="B16" s="23" t="s">
        <v>7</v>
      </c>
      <c r="C16" s="24" t="s">
        <v>9</v>
      </c>
      <c r="D16" s="64" t="s">
        <v>10</v>
      </c>
      <c r="E16" s="24" t="s">
        <v>11</v>
      </c>
      <c r="F16" s="24" t="s">
        <v>12</v>
      </c>
      <c r="G16" s="24" t="s">
        <v>13</v>
      </c>
      <c r="H16" s="8"/>
      <c r="I16" s="8"/>
    </row>
    <row r="17" spans="1:7" s="6" customFormat="1" ht="138.75" customHeight="1">
      <c r="A17" s="122" t="s">
        <v>75</v>
      </c>
      <c r="B17" s="13" t="s">
        <v>76</v>
      </c>
      <c r="C17" s="69">
        <v>100000</v>
      </c>
      <c r="D17" s="65">
        <v>1500000</v>
      </c>
      <c r="E17" s="22">
        <f>VLOOKUP($B$11, 'Suite Rates'!B3:C7, 2, FALSE)</f>
        <v>0</v>
      </c>
      <c r="F17" s="43"/>
      <c r="G17" s="14">
        <f>F17*E17</f>
        <v>0</v>
      </c>
    </row>
    <row r="18" spans="1:7" s="6" customFormat="1" ht="50.25" customHeight="1">
      <c r="A18" s="123"/>
      <c r="B18" s="11" t="s">
        <v>77</v>
      </c>
      <c r="C18" s="70">
        <v>25000</v>
      </c>
      <c r="D18" s="65">
        <v>35000</v>
      </c>
      <c r="E18" s="22">
        <f>VLOOKUP($B$11,'Suite Rates'!B10:C14, 2, FALSE)</f>
        <v>0</v>
      </c>
      <c r="F18" s="43"/>
      <c r="G18" s="14">
        <f>F18*E18</f>
        <v>0</v>
      </c>
    </row>
    <row r="19" spans="1:7" s="6" customFormat="1" ht="42" customHeight="1">
      <c r="A19" s="123"/>
      <c r="B19" s="115" t="s">
        <v>78</v>
      </c>
      <c r="C19" s="70">
        <v>5000</v>
      </c>
      <c r="D19" s="66">
        <v>20000</v>
      </c>
      <c r="E19" s="12">
        <f>VLOOKUP($B$11, 'Suite Rates'!F3:G7, 2, FALSE)</f>
        <v>0</v>
      </c>
      <c r="F19" s="44"/>
      <c r="G19" s="15">
        <f>F19*E19</f>
        <v>0</v>
      </c>
    </row>
    <row r="20" spans="1:7" s="6" customFormat="1">
      <c r="A20" s="123"/>
      <c r="B20" s="116"/>
      <c r="C20" s="70">
        <v>5000</v>
      </c>
      <c r="D20" s="66">
        <v>20000</v>
      </c>
      <c r="E20" s="12">
        <f>VLOOKUP($B$11, 'Suite Rates'!B17:C21, 2, FALSE)</f>
        <v>0</v>
      </c>
      <c r="F20" s="44"/>
      <c r="G20" s="15">
        <f>F20*E20</f>
        <v>0</v>
      </c>
    </row>
    <row r="21" spans="1:7" s="6" customFormat="1" ht="15" customHeight="1">
      <c r="A21" s="123"/>
      <c r="B21" s="116"/>
      <c r="C21" s="70">
        <v>2500</v>
      </c>
      <c r="D21" s="118" t="s">
        <v>14</v>
      </c>
      <c r="E21" s="118"/>
      <c r="F21" s="118"/>
      <c r="G21" s="119"/>
    </row>
    <row r="22" spans="1:7" s="6" customFormat="1" ht="20.25" customHeight="1">
      <c r="A22" s="123"/>
      <c r="B22" s="117"/>
      <c r="C22" s="71">
        <v>2500</v>
      </c>
      <c r="D22" s="120"/>
      <c r="E22" s="120"/>
      <c r="F22" s="120"/>
      <c r="G22" s="121"/>
    </row>
    <row r="23" spans="1:7" s="6" customFormat="1" ht="54" customHeight="1">
      <c r="A23" s="123"/>
      <c r="B23" s="47" t="s">
        <v>79</v>
      </c>
      <c r="C23" s="72" t="s">
        <v>67</v>
      </c>
      <c r="D23" s="110" t="s">
        <v>14</v>
      </c>
      <c r="E23" s="111"/>
      <c r="F23" s="111"/>
      <c r="G23" s="112"/>
    </row>
    <row r="24" spans="1:7" s="6" customFormat="1" ht="125.25" customHeight="1">
      <c r="A24" s="123"/>
      <c r="B24" s="52" t="s">
        <v>82</v>
      </c>
      <c r="C24" s="71">
        <v>500000</v>
      </c>
      <c r="D24" s="67">
        <v>3000000</v>
      </c>
      <c r="E24" s="53">
        <f>VLOOKUP($B$11, 'Suite Rates'!F10:G14, 2, FALSE)</f>
        <v>0</v>
      </c>
      <c r="F24" s="54"/>
      <c r="G24" s="55">
        <f>F24*E24</f>
        <v>0</v>
      </c>
    </row>
    <row r="25" spans="1:7" s="6" customFormat="1" ht="143.25" customHeight="1">
      <c r="A25" s="62" t="b">
        <v>0</v>
      </c>
      <c r="B25" s="142" t="s">
        <v>147</v>
      </c>
      <c r="C25" s="144">
        <v>3</v>
      </c>
      <c r="D25" s="101">
        <v>20</v>
      </c>
      <c r="E25" s="103">
        <f>VLOOKUP($B$11, 'Suite Rates'!B24:C28, 2, FALSE)</f>
        <v>0</v>
      </c>
      <c r="F25" s="105"/>
      <c r="G25" s="125">
        <f>F25*E25</f>
        <v>0</v>
      </c>
    </row>
    <row r="26" spans="1:7" s="6" customFormat="1" ht="30.75" customHeight="1">
      <c r="A26" s="63" t="b">
        <v>0</v>
      </c>
      <c r="B26" s="143"/>
      <c r="C26" s="145"/>
      <c r="D26" s="102"/>
      <c r="E26" s="104"/>
      <c r="F26" s="106"/>
      <c r="G26" s="126"/>
    </row>
    <row r="27" spans="1:7" s="6" customFormat="1" ht="63.75" customHeight="1" thickBot="1">
      <c r="A27" s="57" t="b">
        <v>0</v>
      </c>
      <c r="B27" s="58" t="s">
        <v>146</v>
      </c>
      <c r="C27" s="73" t="s">
        <v>14</v>
      </c>
      <c r="D27" s="68">
        <v>20</v>
      </c>
      <c r="E27" s="59">
        <f>VLOOKUP($B$11, 'Suite Rates'!F17:G21, 2, FALSE)</f>
        <v>0</v>
      </c>
      <c r="F27" s="60"/>
      <c r="G27" s="61">
        <f>F27*E27</f>
        <v>0</v>
      </c>
    </row>
    <row r="28" spans="1:7" s="6" customFormat="1" ht="18.75" customHeight="1" thickBot="1">
      <c r="A28" s="130" t="s">
        <v>22</v>
      </c>
      <c r="B28" s="130"/>
      <c r="C28" s="130"/>
      <c r="D28" s="130"/>
      <c r="E28" s="130"/>
      <c r="F28" s="130"/>
      <c r="G28" s="56">
        <f>G27+G25+G24+G20+G19+G17+G18</f>
        <v>0</v>
      </c>
    </row>
    <row r="29" spans="1:7" s="6" customFormat="1" ht="6.75" customHeight="1" thickBot="1">
      <c r="B29" s="9"/>
    </row>
    <row r="30" spans="1:7" s="6" customFormat="1" ht="15.75" customHeight="1" thickBot="1">
      <c r="A30" s="127" t="s">
        <v>15</v>
      </c>
      <c r="B30" s="128"/>
      <c r="C30" s="128"/>
      <c r="D30" s="128"/>
      <c r="E30" s="128"/>
      <c r="F30" s="128"/>
      <c r="G30" s="129"/>
    </row>
    <row r="31" spans="1:7" s="6" customFormat="1" ht="15.75" customHeight="1" thickBot="1">
      <c r="A31" s="137" t="s">
        <v>16</v>
      </c>
      <c r="B31" s="138"/>
      <c r="C31" s="138"/>
      <c r="D31" s="139"/>
      <c r="E31" s="28" t="s">
        <v>17</v>
      </c>
      <c r="F31" s="29" t="s">
        <v>8</v>
      </c>
      <c r="G31" s="135" t="s">
        <v>65</v>
      </c>
    </row>
    <row r="32" spans="1:7" s="6" customFormat="1" ht="29.25" customHeight="1">
      <c r="A32" s="140" t="s">
        <v>18</v>
      </c>
      <c r="B32" s="141"/>
      <c r="C32" s="141"/>
      <c r="D32" s="141"/>
      <c r="E32" s="92" t="s">
        <v>152</v>
      </c>
      <c r="F32" s="74" t="b">
        <v>0</v>
      </c>
      <c r="G32" s="136"/>
    </row>
    <row r="33" spans="1:15" s="6" customFormat="1" ht="15.75" customHeight="1">
      <c r="A33" s="131" t="s">
        <v>81</v>
      </c>
      <c r="B33" s="132"/>
      <c r="C33" s="132"/>
      <c r="D33" s="132"/>
      <c r="E33" s="17">
        <v>2000</v>
      </c>
      <c r="F33" s="75" t="b">
        <v>0</v>
      </c>
      <c r="G33" s="136"/>
    </row>
    <row r="34" spans="1:15" s="6" customFormat="1" ht="15.75" customHeight="1">
      <c r="A34" s="131" t="s">
        <v>19</v>
      </c>
      <c r="B34" s="132"/>
      <c r="C34" s="132"/>
      <c r="D34" s="132"/>
      <c r="E34" s="17">
        <v>2000</v>
      </c>
      <c r="F34" s="75" t="b">
        <v>0</v>
      </c>
      <c r="G34" s="26">
        <v>15</v>
      </c>
    </row>
    <row r="35" spans="1:15" s="6" customFormat="1" ht="15.75" customHeight="1">
      <c r="A35" s="131" t="s">
        <v>20</v>
      </c>
      <c r="B35" s="132"/>
      <c r="C35" s="132"/>
      <c r="D35" s="132"/>
      <c r="E35" s="17">
        <v>20000</v>
      </c>
      <c r="F35" s="75" t="b">
        <v>0</v>
      </c>
      <c r="G35" s="46" t="s">
        <v>64</v>
      </c>
    </row>
    <row r="36" spans="1:15" s="6" customFormat="1" ht="16.5" customHeight="1" thickBot="1">
      <c r="A36" s="133" t="s">
        <v>21</v>
      </c>
      <c r="B36" s="134"/>
      <c r="C36" s="134"/>
      <c r="D36" s="134"/>
      <c r="E36" s="18">
        <v>5000</v>
      </c>
      <c r="F36" s="76" t="b">
        <v>0</v>
      </c>
      <c r="G36" s="27">
        <f>COUNTIF(F32:F36, TRUE)</f>
        <v>0</v>
      </c>
      <c r="H36" s="16"/>
    </row>
    <row r="37" spans="1:15" s="6" customFormat="1" ht="15.75" thickBot="1">
      <c r="A37" s="130" t="s">
        <v>22</v>
      </c>
      <c r="B37" s="130"/>
      <c r="C37" s="130"/>
      <c r="D37" s="130"/>
      <c r="E37" s="130"/>
      <c r="F37" s="130"/>
      <c r="G37" s="34">
        <f>G36*G34</f>
        <v>0</v>
      </c>
    </row>
    <row r="38" spans="1:15" s="6" customFormat="1">
      <c r="B38" s="30" t="s">
        <v>23</v>
      </c>
      <c r="C38" s="21">
        <f>VLOOKUP($B$11,'Suite Rates'!F24:G28, 2, FALSE)</f>
        <v>0</v>
      </c>
    </row>
    <row r="39" spans="1:15" s="6" customFormat="1">
      <c r="B39" s="31" t="s">
        <v>24</v>
      </c>
      <c r="C39" s="20">
        <f>G28+G37</f>
        <v>0</v>
      </c>
    </row>
    <row r="40" spans="1:15" s="6" customFormat="1">
      <c r="B40" s="31" t="s">
        <v>25</v>
      </c>
      <c r="C40" s="20">
        <f>(C38+C39)*7%</f>
        <v>0</v>
      </c>
    </row>
    <row r="41" spans="1:15" s="6" customFormat="1" ht="15.75" thickBot="1">
      <c r="B41" s="32" t="s">
        <v>83</v>
      </c>
      <c r="C41" s="35">
        <f>SUM(C38:C40)</f>
        <v>0</v>
      </c>
      <c r="F41" s="16"/>
    </row>
    <row r="42" spans="1:15" s="6" customFormat="1" ht="15.75">
      <c r="B42" s="124" t="s">
        <v>143</v>
      </c>
      <c r="C42" s="124"/>
      <c r="D42" s="124"/>
      <c r="E42" s="124"/>
      <c r="F42" s="91"/>
      <c r="G42" s="91"/>
      <c r="H42" s="91"/>
      <c r="I42" s="91"/>
      <c r="J42" s="91"/>
      <c r="K42" s="91"/>
      <c r="L42" s="91"/>
      <c r="M42" s="91"/>
      <c r="N42" s="91"/>
      <c r="O42" s="91"/>
    </row>
    <row r="43" spans="1:15" s="6" customFormat="1" ht="15.75">
      <c r="B43" s="124" t="s">
        <v>144</v>
      </c>
      <c r="C43" s="124"/>
      <c r="D43" s="124"/>
      <c r="E43" s="124"/>
      <c r="F43" s="91"/>
      <c r="G43" s="91"/>
      <c r="H43" s="91"/>
      <c r="I43" s="91"/>
      <c r="J43" s="91"/>
      <c r="K43" s="91"/>
      <c r="L43" s="91"/>
      <c r="M43" s="91"/>
      <c r="N43" s="91"/>
      <c r="O43" s="91"/>
    </row>
    <row r="44" spans="1:15" s="6" customFormat="1" ht="15.75">
      <c r="B44" s="124" t="s">
        <v>145</v>
      </c>
      <c r="C44" s="124"/>
      <c r="D44" s="124"/>
      <c r="E44" s="124"/>
      <c r="F44" s="91"/>
      <c r="G44" s="91"/>
      <c r="H44" s="91"/>
      <c r="I44" s="91"/>
      <c r="J44" s="91"/>
      <c r="K44" s="91"/>
      <c r="L44" s="91"/>
      <c r="M44" s="91"/>
      <c r="N44" s="91"/>
      <c r="O44" s="91"/>
    </row>
    <row r="45" spans="1:15" s="6" customFormat="1">
      <c r="F45" s="16"/>
    </row>
    <row r="46" spans="1:15" s="6" customFormat="1">
      <c r="F46" s="16"/>
    </row>
    <row r="47" spans="1:15" s="6" customFormat="1">
      <c r="F47" s="16"/>
    </row>
    <row r="48" spans="1:15" s="6" customFormat="1"/>
    <row r="49" s="6" customFormat="1"/>
  </sheetData>
  <sheetProtection password="D498" sheet="1" objects="1" scenarios="1"/>
  <mergeCells count="27">
    <mergeCell ref="B42:E42"/>
    <mergeCell ref="B43:E43"/>
    <mergeCell ref="B44:E44"/>
    <mergeCell ref="G25:G26"/>
    <mergeCell ref="A30:G30"/>
    <mergeCell ref="A28:F28"/>
    <mergeCell ref="A37:F37"/>
    <mergeCell ref="A34:D34"/>
    <mergeCell ref="A35:D35"/>
    <mergeCell ref="A36:D36"/>
    <mergeCell ref="G31:G33"/>
    <mergeCell ref="A31:D31"/>
    <mergeCell ref="A32:D32"/>
    <mergeCell ref="A33:D33"/>
    <mergeCell ref="B25:B26"/>
    <mergeCell ref="C25:C26"/>
    <mergeCell ref="D25:D26"/>
    <mergeCell ref="E25:E26"/>
    <mergeCell ref="F25:F26"/>
    <mergeCell ref="A4:E4"/>
    <mergeCell ref="A6:C6"/>
    <mergeCell ref="A9:D9"/>
    <mergeCell ref="D23:G23"/>
    <mergeCell ref="A7:G7"/>
    <mergeCell ref="B19:B22"/>
    <mergeCell ref="D21:G22"/>
    <mergeCell ref="A17:A24"/>
  </mergeCells>
  <dataValidations count="7">
    <dataValidation type="whole" allowBlank="1" showInputMessage="1" showErrorMessage="1" sqref="F27">
      <formula1>1</formula1>
      <formula2>20</formula2>
    </dataValidation>
    <dataValidation type="whole" allowBlank="1" showInputMessage="1" showErrorMessage="1" sqref="F24">
      <formula1>250000</formula1>
      <formula2>2500000</formula2>
    </dataValidation>
    <dataValidation type="whole" allowBlank="1" showInputMessage="1" showErrorMessage="1" sqref="F25:F26">
      <formula1>1</formula1>
      <formula2>17</formula2>
    </dataValidation>
    <dataValidation type="list" allowBlank="1" showInputMessage="1" showErrorMessage="1" sqref="B11">
      <formula1>Selections</formula1>
    </dataValidation>
    <dataValidation type="whole" allowBlank="1" showInputMessage="1" showErrorMessage="1" sqref="F17">
      <formula1>1000</formula1>
      <formula2>1400000</formula2>
    </dataValidation>
    <dataValidation type="whole" allowBlank="1" showInputMessage="1" showErrorMessage="1" sqref="F19:F20">
      <formula1>1000</formula1>
      <formula2>15000</formula2>
    </dataValidation>
    <dataValidation type="whole" allowBlank="1" showInputMessage="1" showErrorMessage="1" sqref="F18">
      <formula1>5000</formula1>
      <formula2>10000</formula2>
    </dataValidation>
  </dataValidations>
  <pageMargins left="0.70866141732283472" right="0.70866141732283472" top="0.74803149606299213" bottom="0.74803149606299213" header="0.31496062992125984" footer="0.31496062992125984"/>
  <pageSetup paperSize="9" scale="55" orientation="portrait" verticalDpi="0" r:id="rId1"/>
  <colBreaks count="1" manualBreakCount="1">
    <brk id="8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71"/>
  <sheetViews>
    <sheetView zoomScaleNormal="100" workbookViewId="0">
      <selection activeCell="D8" sqref="D8:N8"/>
    </sheetView>
  </sheetViews>
  <sheetFormatPr defaultRowHeight="15"/>
  <cols>
    <col min="3" max="3" width="9.5703125" customWidth="1"/>
    <col min="13" max="14" width="11.42578125" customWidth="1"/>
  </cols>
  <sheetData>
    <row r="1" spans="1:14" ht="16.5">
      <c r="A1" s="1"/>
      <c r="B1" s="1"/>
      <c r="C1" s="1"/>
      <c r="D1" s="1"/>
      <c r="E1" s="1"/>
      <c r="F1" s="1"/>
      <c r="G1" s="1"/>
    </row>
    <row r="2" spans="1:14" ht="16.5">
      <c r="A2" s="1"/>
      <c r="B2" s="1"/>
      <c r="C2" s="1"/>
      <c r="D2" s="1"/>
      <c r="E2" s="1"/>
      <c r="F2" s="1"/>
      <c r="G2" s="1"/>
    </row>
    <row r="3" spans="1:14" ht="46.5">
      <c r="A3" s="2" t="s">
        <v>1</v>
      </c>
      <c r="B3" s="2"/>
      <c r="C3" s="2"/>
      <c r="D3" s="2"/>
      <c r="E3" s="2"/>
      <c r="F3" s="3"/>
      <c r="G3" s="3"/>
    </row>
    <row r="4" spans="1:14" ht="21">
      <c r="A4" s="107" t="s">
        <v>72</v>
      </c>
      <c r="B4" s="107"/>
      <c r="C4" s="107"/>
      <c r="D4" s="107"/>
      <c r="E4" s="107"/>
      <c r="F4" s="3"/>
    </row>
    <row r="6" spans="1:14" ht="15.75" thickBot="1"/>
    <row r="7" spans="1:14" ht="16.5" thickBot="1">
      <c r="A7" s="146" t="s">
        <v>31</v>
      </c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8"/>
    </row>
    <row r="8" spans="1:14" ht="15.75">
      <c r="A8" s="149" t="s">
        <v>32</v>
      </c>
      <c r="B8" s="150"/>
      <c r="C8" s="150"/>
      <c r="D8" s="151"/>
      <c r="E8" s="152"/>
      <c r="F8" s="152"/>
      <c r="G8" s="152"/>
      <c r="H8" s="152"/>
      <c r="I8" s="152"/>
      <c r="J8" s="152"/>
      <c r="K8" s="152"/>
      <c r="L8" s="152"/>
      <c r="M8" s="152"/>
      <c r="N8" s="153"/>
    </row>
    <row r="9" spans="1:14" ht="15.75">
      <c r="A9" s="225" t="s">
        <v>85</v>
      </c>
      <c r="B9" s="226"/>
      <c r="C9" s="227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8"/>
    </row>
    <row r="10" spans="1:14" ht="15.75">
      <c r="A10" s="154" t="s">
        <v>33</v>
      </c>
      <c r="B10" s="155"/>
      <c r="C10" s="155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8"/>
    </row>
    <row r="11" spans="1:14" ht="15.75">
      <c r="A11" s="154" t="s">
        <v>34</v>
      </c>
      <c r="B11" s="155"/>
      <c r="C11" s="155"/>
      <c r="D11" s="156"/>
      <c r="E11" s="157"/>
      <c r="F11" s="157"/>
      <c r="G11" s="157"/>
      <c r="H11" s="157"/>
      <c r="I11" s="157"/>
      <c r="J11" s="157"/>
      <c r="K11" s="157"/>
      <c r="L11" s="167"/>
      <c r="M11" s="33" t="s">
        <v>53</v>
      </c>
      <c r="N11" s="77"/>
    </row>
    <row r="12" spans="1:14" ht="15.75">
      <c r="A12" s="234" t="s">
        <v>84</v>
      </c>
      <c r="B12" s="235"/>
      <c r="C12" s="235"/>
      <c r="D12" s="236"/>
      <c r="E12" s="237"/>
      <c r="F12" s="237"/>
      <c r="G12" s="237"/>
      <c r="H12" s="237"/>
      <c r="I12" s="237"/>
      <c r="J12" s="237"/>
      <c r="K12" s="237"/>
      <c r="L12" s="237"/>
      <c r="M12" s="237"/>
      <c r="N12" s="238"/>
    </row>
    <row r="13" spans="1:14" ht="15.75">
      <c r="A13" s="154" t="s">
        <v>35</v>
      </c>
      <c r="B13" s="155"/>
      <c r="C13" s="155"/>
      <c r="D13" s="156"/>
      <c r="E13" s="157"/>
      <c r="F13" s="157"/>
      <c r="G13" s="157"/>
      <c r="H13" s="157"/>
      <c r="I13" s="157"/>
      <c r="J13" s="157"/>
      <c r="K13" s="157"/>
      <c r="L13" s="157"/>
      <c r="M13" s="157"/>
      <c r="N13" s="158"/>
    </row>
    <row r="14" spans="1:14" ht="16.5" customHeight="1">
      <c r="A14" s="131" t="s">
        <v>36</v>
      </c>
      <c r="B14" s="132"/>
      <c r="C14" s="132"/>
      <c r="D14" s="180" t="s">
        <v>37</v>
      </c>
      <c r="E14" s="181"/>
      <c r="F14" s="181"/>
      <c r="G14" s="78" t="b">
        <v>0</v>
      </c>
      <c r="H14" s="181" t="s">
        <v>38</v>
      </c>
      <c r="I14" s="181"/>
      <c r="J14" s="181"/>
      <c r="K14" s="78" t="b">
        <v>0</v>
      </c>
      <c r="L14" s="173" t="s">
        <v>60</v>
      </c>
      <c r="M14" s="173"/>
      <c r="N14" s="174"/>
    </row>
    <row r="15" spans="1:14" ht="30.75" customHeight="1">
      <c r="A15" s="162" t="s">
        <v>153</v>
      </c>
      <c r="B15" s="163"/>
      <c r="C15" s="163"/>
      <c r="D15" s="164"/>
      <c r="E15" s="165"/>
      <c r="F15" s="165"/>
      <c r="G15" s="165"/>
      <c r="H15" s="165"/>
      <c r="I15" s="165"/>
      <c r="J15" s="165"/>
      <c r="K15" s="165"/>
      <c r="L15" s="165"/>
      <c r="M15" s="165"/>
      <c r="N15" s="166"/>
    </row>
    <row r="16" spans="1:14" ht="16.5">
      <c r="A16" s="131" t="s">
        <v>39</v>
      </c>
      <c r="B16" s="132"/>
      <c r="C16" s="132"/>
      <c r="D16" s="10" t="s">
        <v>40</v>
      </c>
      <c r="E16" s="156"/>
      <c r="F16" s="167"/>
      <c r="G16" s="36" t="s">
        <v>140</v>
      </c>
      <c r="H16" s="156"/>
      <c r="I16" s="167"/>
      <c r="J16" s="36" t="s">
        <v>41</v>
      </c>
      <c r="K16" s="168"/>
      <c r="L16" s="169"/>
      <c r="M16" s="171"/>
      <c r="N16" s="172"/>
    </row>
    <row r="17" spans="1:14" ht="15.75">
      <c r="A17" s="131"/>
      <c r="B17" s="132"/>
      <c r="C17" s="132"/>
      <c r="D17" s="170" t="s">
        <v>42</v>
      </c>
      <c r="E17" s="170"/>
      <c r="F17" s="196"/>
      <c r="G17" s="196"/>
      <c r="H17" s="196"/>
      <c r="I17" s="196"/>
      <c r="J17" s="196"/>
      <c r="K17" s="196"/>
      <c r="L17" s="196"/>
      <c r="M17" s="196"/>
      <c r="N17" s="215"/>
    </row>
    <row r="18" spans="1:14">
      <c r="A18" s="229" t="s">
        <v>56</v>
      </c>
      <c r="B18" s="230"/>
      <c r="C18" s="231"/>
      <c r="D18" s="230" t="s">
        <v>57</v>
      </c>
      <c r="E18" s="230"/>
      <c r="F18" s="232"/>
      <c r="G18" s="232"/>
      <c r="H18" s="232"/>
      <c r="I18" s="232"/>
      <c r="J18" s="232"/>
      <c r="K18" s="230" t="s">
        <v>58</v>
      </c>
      <c r="L18" s="230"/>
      <c r="M18" s="232"/>
      <c r="N18" s="233"/>
    </row>
    <row r="19" spans="1:14" ht="5.25" customHeight="1" thickBot="1">
      <c r="A19" s="175"/>
      <c r="B19" s="176"/>
      <c r="C19" s="177"/>
      <c r="D19" s="178"/>
      <c r="E19" s="176"/>
      <c r="F19" s="176"/>
      <c r="G19" s="176"/>
      <c r="H19" s="176"/>
      <c r="I19" s="176"/>
      <c r="J19" s="176"/>
      <c r="K19" s="176"/>
      <c r="L19" s="176"/>
      <c r="M19" s="176"/>
      <c r="N19" s="179"/>
    </row>
    <row r="20" spans="1:14" ht="15.75" thickBot="1"/>
    <row r="21" spans="1:14" ht="16.5" thickBot="1">
      <c r="A21" s="146" t="s">
        <v>43</v>
      </c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8"/>
    </row>
    <row r="22" spans="1:14" ht="16.5" thickBot="1">
      <c r="A22" s="159" t="s">
        <v>44</v>
      </c>
      <c r="B22" s="160"/>
      <c r="C22" s="160"/>
      <c r="D22" s="160"/>
      <c r="E22" s="160"/>
      <c r="F22" s="161"/>
      <c r="G22" s="159" t="s">
        <v>45</v>
      </c>
      <c r="H22" s="161"/>
      <c r="I22" s="159" t="s">
        <v>46</v>
      </c>
      <c r="J22" s="161"/>
      <c r="K22" s="159" t="s">
        <v>47</v>
      </c>
      <c r="L22" s="160"/>
      <c r="M22" s="160"/>
      <c r="N22" s="161"/>
    </row>
    <row r="23" spans="1:14" ht="15.75">
      <c r="A23" s="185"/>
      <c r="B23" s="186"/>
      <c r="C23" s="186"/>
      <c r="D23" s="186"/>
      <c r="E23" s="186"/>
      <c r="F23" s="186"/>
      <c r="G23" s="187"/>
      <c r="H23" s="187"/>
      <c r="I23" s="188"/>
      <c r="J23" s="188"/>
      <c r="K23" s="186"/>
      <c r="L23" s="186"/>
      <c r="M23" s="186"/>
      <c r="N23" s="189"/>
    </row>
    <row r="24" spans="1:14" ht="16.5" thickBot="1">
      <c r="A24" s="190"/>
      <c r="B24" s="191"/>
      <c r="C24" s="191"/>
      <c r="D24" s="191"/>
      <c r="E24" s="191"/>
      <c r="F24" s="191"/>
      <c r="G24" s="192"/>
      <c r="H24" s="192"/>
      <c r="I24" s="193"/>
      <c r="J24" s="193"/>
      <c r="K24" s="191"/>
      <c r="L24" s="191"/>
      <c r="M24" s="191"/>
      <c r="N24" s="194"/>
    </row>
    <row r="25" spans="1:14" ht="15.75" thickBot="1"/>
    <row r="26" spans="1:14" ht="16.5" thickBot="1">
      <c r="A26" s="182" t="s">
        <v>48</v>
      </c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4"/>
    </row>
    <row r="27" spans="1:14" ht="16.5" thickBot="1">
      <c r="A27" s="159" t="s">
        <v>44</v>
      </c>
      <c r="B27" s="160"/>
      <c r="C27" s="160"/>
      <c r="D27" s="161"/>
      <c r="E27" s="159" t="s">
        <v>45</v>
      </c>
      <c r="F27" s="161"/>
      <c r="G27" s="159" t="s">
        <v>46</v>
      </c>
      <c r="H27" s="161"/>
      <c r="I27" s="159" t="s">
        <v>47</v>
      </c>
      <c r="J27" s="160"/>
      <c r="K27" s="160"/>
      <c r="L27" s="161"/>
      <c r="M27" s="159" t="s">
        <v>49</v>
      </c>
      <c r="N27" s="161"/>
    </row>
    <row r="28" spans="1:14" ht="16.5">
      <c r="A28" s="195"/>
      <c r="B28" s="196"/>
      <c r="C28" s="196"/>
      <c r="D28" s="197"/>
      <c r="E28" s="198"/>
      <c r="F28" s="199"/>
      <c r="G28" s="200"/>
      <c r="H28" s="201"/>
      <c r="I28" s="202"/>
      <c r="J28" s="196"/>
      <c r="K28" s="196"/>
      <c r="L28" s="197"/>
      <c r="M28" s="203"/>
      <c r="N28" s="204"/>
    </row>
    <row r="29" spans="1:14" ht="16.5">
      <c r="A29" s="205"/>
      <c r="B29" s="157"/>
      <c r="C29" s="157"/>
      <c r="D29" s="167"/>
      <c r="E29" s="206"/>
      <c r="F29" s="207"/>
      <c r="G29" s="208"/>
      <c r="H29" s="209"/>
      <c r="I29" s="156"/>
      <c r="J29" s="157"/>
      <c r="K29" s="157"/>
      <c r="L29" s="167"/>
      <c r="M29" s="210"/>
      <c r="N29" s="211"/>
    </row>
    <row r="30" spans="1:14" ht="16.5">
      <c r="A30" s="205"/>
      <c r="B30" s="157"/>
      <c r="C30" s="157"/>
      <c r="D30" s="167"/>
      <c r="E30" s="206"/>
      <c r="F30" s="207"/>
      <c r="G30" s="208"/>
      <c r="H30" s="209"/>
      <c r="I30" s="156"/>
      <c r="J30" s="157"/>
      <c r="K30" s="157"/>
      <c r="L30" s="167"/>
      <c r="M30" s="210"/>
      <c r="N30" s="211"/>
    </row>
    <row r="31" spans="1:14" ht="16.5">
      <c r="A31" s="205"/>
      <c r="B31" s="157"/>
      <c r="C31" s="157"/>
      <c r="D31" s="167"/>
      <c r="E31" s="206"/>
      <c r="F31" s="207"/>
      <c r="G31" s="208"/>
      <c r="H31" s="209"/>
      <c r="I31" s="156"/>
      <c r="J31" s="157"/>
      <c r="K31" s="157"/>
      <c r="L31" s="167"/>
      <c r="M31" s="210"/>
      <c r="N31" s="211"/>
    </row>
    <row r="32" spans="1:14" ht="16.5">
      <c r="A32" s="205"/>
      <c r="B32" s="157"/>
      <c r="C32" s="157"/>
      <c r="D32" s="167"/>
      <c r="E32" s="206"/>
      <c r="F32" s="207"/>
      <c r="G32" s="208"/>
      <c r="H32" s="209"/>
      <c r="I32" s="156"/>
      <c r="J32" s="157"/>
      <c r="K32" s="157"/>
      <c r="L32" s="167"/>
      <c r="M32" s="210"/>
      <c r="N32" s="211"/>
    </row>
    <row r="33" spans="1:14" ht="16.5">
      <c r="A33" s="205"/>
      <c r="B33" s="157"/>
      <c r="C33" s="157"/>
      <c r="D33" s="167"/>
      <c r="E33" s="206"/>
      <c r="F33" s="207"/>
      <c r="G33" s="208"/>
      <c r="H33" s="209"/>
      <c r="I33" s="156"/>
      <c r="J33" s="157"/>
      <c r="K33" s="157"/>
      <c r="L33" s="167"/>
      <c r="M33" s="210"/>
      <c r="N33" s="211"/>
    </row>
    <row r="34" spans="1:14" ht="16.5">
      <c r="A34" s="205"/>
      <c r="B34" s="157"/>
      <c r="C34" s="157"/>
      <c r="D34" s="167"/>
      <c r="E34" s="206"/>
      <c r="F34" s="207"/>
      <c r="G34" s="208"/>
      <c r="H34" s="209"/>
      <c r="I34" s="156"/>
      <c r="J34" s="157"/>
      <c r="K34" s="157"/>
      <c r="L34" s="167"/>
      <c r="M34" s="210"/>
      <c r="N34" s="211"/>
    </row>
    <row r="35" spans="1:14" ht="16.5">
      <c r="A35" s="205"/>
      <c r="B35" s="157"/>
      <c r="C35" s="157"/>
      <c r="D35" s="167"/>
      <c r="E35" s="206"/>
      <c r="F35" s="207"/>
      <c r="G35" s="208"/>
      <c r="H35" s="209"/>
      <c r="I35" s="156"/>
      <c r="J35" s="157"/>
      <c r="K35" s="157"/>
      <c r="L35" s="167"/>
      <c r="M35" s="210"/>
      <c r="N35" s="211"/>
    </row>
    <row r="36" spans="1:14" ht="16.5">
      <c r="A36" s="205"/>
      <c r="B36" s="157"/>
      <c r="C36" s="157"/>
      <c r="D36" s="167"/>
      <c r="E36" s="206"/>
      <c r="F36" s="207"/>
      <c r="G36" s="208"/>
      <c r="H36" s="209"/>
      <c r="I36" s="156"/>
      <c r="J36" s="157"/>
      <c r="K36" s="157"/>
      <c r="L36" s="167"/>
      <c r="M36" s="210"/>
      <c r="N36" s="211"/>
    </row>
    <row r="37" spans="1:14" ht="16.5">
      <c r="A37" s="205"/>
      <c r="B37" s="157"/>
      <c r="C37" s="157"/>
      <c r="D37" s="167"/>
      <c r="E37" s="206"/>
      <c r="F37" s="207"/>
      <c r="G37" s="208"/>
      <c r="H37" s="209"/>
      <c r="I37" s="156"/>
      <c r="J37" s="157"/>
      <c r="K37" s="157"/>
      <c r="L37" s="167"/>
      <c r="M37" s="210"/>
      <c r="N37" s="211"/>
    </row>
    <row r="38" spans="1:14" ht="16.5">
      <c r="A38" s="205"/>
      <c r="B38" s="157"/>
      <c r="C38" s="157"/>
      <c r="D38" s="167"/>
      <c r="E38" s="206"/>
      <c r="F38" s="207"/>
      <c r="G38" s="208"/>
      <c r="H38" s="209"/>
      <c r="I38" s="156"/>
      <c r="J38" s="157"/>
      <c r="K38" s="157"/>
      <c r="L38" s="167"/>
      <c r="M38" s="210"/>
      <c r="N38" s="211"/>
    </row>
    <row r="39" spans="1:14" ht="16.5">
      <c r="A39" s="205"/>
      <c r="B39" s="157"/>
      <c r="C39" s="157"/>
      <c r="D39" s="167"/>
      <c r="E39" s="206"/>
      <c r="F39" s="207"/>
      <c r="G39" s="208"/>
      <c r="H39" s="209"/>
      <c r="I39" s="156"/>
      <c r="J39" s="157"/>
      <c r="K39" s="157"/>
      <c r="L39" s="167"/>
      <c r="M39" s="210"/>
      <c r="N39" s="211"/>
    </row>
    <row r="40" spans="1:14" ht="16.5">
      <c r="A40" s="205"/>
      <c r="B40" s="157"/>
      <c r="C40" s="157"/>
      <c r="D40" s="167"/>
      <c r="E40" s="206"/>
      <c r="F40" s="207"/>
      <c r="G40" s="208"/>
      <c r="H40" s="209"/>
      <c r="I40" s="156"/>
      <c r="J40" s="157"/>
      <c r="K40" s="157"/>
      <c r="L40" s="167"/>
      <c r="M40" s="210"/>
      <c r="N40" s="211"/>
    </row>
    <row r="41" spans="1:14" ht="16.5">
      <c r="A41" s="205"/>
      <c r="B41" s="157"/>
      <c r="C41" s="157"/>
      <c r="D41" s="167"/>
      <c r="E41" s="206"/>
      <c r="F41" s="207"/>
      <c r="G41" s="208"/>
      <c r="H41" s="209"/>
      <c r="I41" s="156"/>
      <c r="J41" s="157"/>
      <c r="K41" s="157"/>
      <c r="L41" s="167"/>
      <c r="M41" s="210"/>
      <c r="N41" s="211"/>
    </row>
    <row r="42" spans="1:14" ht="16.5">
      <c r="A42" s="205"/>
      <c r="B42" s="157"/>
      <c r="C42" s="157"/>
      <c r="D42" s="167"/>
      <c r="E42" s="206"/>
      <c r="F42" s="207"/>
      <c r="G42" s="208"/>
      <c r="H42" s="209"/>
      <c r="I42" s="156"/>
      <c r="J42" s="157"/>
      <c r="K42" s="157"/>
      <c r="L42" s="167"/>
      <c r="M42" s="210"/>
      <c r="N42" s="211"/>
    </row>
    <row r="43" spans="1:14" ht="16.5">
      <c r="A43" s="205"/>
      <c r="B43" s="157"/>
      <c r="C43" s="157"/>
      <c r="D43" s="167"/>
      <c r="E43" s="206"/>
      <c r="F43" s="207"/>
      <c r="G43" s="208"/>
      <c r="H43" s="209"/>
      <c r="I43" s="156"/>
      <c r="J43" s="157"/>
      <c r="K43" s="157"/>
      <c r="L43" s="167"/>
      <c r="M43" s="210"/>
      <c r="N43" s="211"/>
    </row>
    <row r="44" spans="1:14" ht="16.5">
      <c r="A44" s="205"/>
      <c r="B44" s="157"/>
      <c r="C44" s="157"/>
      <c r="D44" s="167"/>
      <c r="E44" s="206"/>
      <c r="F44" s="207"/>
      <c r="G44" s="208"/>
      <c r="H44" s="209"/>
      <c r="I44" s="156"/>
      <c r="J44" s="157"/>
      <c r="K44" s="157"/>
      <c r="L44" s="167"/>
      <c r="M44" s="210"/>
      <c r="N44" s="211"/>
    </row>
    <row r="45" spans="1:14" ht="16.5">
      <c r="A45" s="205"/>
      <c r="B45" s="157"/>
      <c r="C45" s="157"/>
      <c r="D45" s="167"/>
      <c r="E45" s="206"/>
      <c r="F45" s="207"/>
      <c r="G45" s="208"/>
      <c r="H45" s="209"/>
      <c r="I45" s="156"/>
      <c r="J45" s="157"/>
      <c r="K45" s="157"/>
      <c r="L45" s="167"/>
      <c r="M45" s="210"/>
      <c r="N45" s="211"/>
    </row>
    <row r="46" spans="1:14" ht="16.5">
      <c r="A46" s="205"/>
      <c r="B46" s="157"/>
      <c r="C46" s="157"/>
      <c r="D46" s="167"/>
      <c r="E46" s="206"/>
      <c r="F46" s="207"/>
      <c r="G46" s="208"/>
      <c r="H46" s="209"/>
      <c r="I46" s="156"/>
      <c r="J46" s="157"/>
      <c r="K46" s="157"/>
      <c r="L46" s="167"/>
      <c r="M46" s="210"/>
      <c r="N46" s="211"/>
    </row>
    <row r="47" spans="1:14" ht="17.25" thickBot="1">
      <c r="A47" s="216"/>
      <c r="B47" s="217"/>
      <c r="C47" s="217"/>
      <c r="D47" s="218"/>
      <c r="E47" s="219"/>
      <c r="F47" s="220"/>
      <c r="G47" s="221"/>
      <c r="H47" s="222"/>
      <c r="I47" s="223"/>
      <c r="J47" s="217"/>
      <c r="K47" s="217"/>
      <c r="L47" s="218"/>
      <c r="M47" s="239"/>
      <c r="N47" s="240"/>
    </row>
    <row r="48" spans="1:14" ht="16.5" customHeight="1">
      <c r="A48" s="228" t="s">
        <v>86</v>
      </c>
      <c r="B48" s="228"/>
      <c r="C48" s="228"/>
      <c r="D48" s="228"/>
      <c r="E48" s="228"/>
      <c r="F48" s="228"/>
      <c r="G48" s="228"/>
      <c r="H48" s="228"/>
      <c r="I48" s="228"/>
      <c r="J48" s="228"/>
      <c r="K48" s="228"/>
      <c r="L48" s="228"/>
      <c r="M48" s="228"/>
      <c r="N48" s="228"/>
    </row>
    <row r="49" spans="1:10" ht="15.75" thickBot="1"/>
    <row r="50" spans="1:10" ht="16.5" thickBot="1">
      <c r="A50" s="212" t="s">
        <v>50</v>
      </c>
      <c r="B50" s="213"/>
      <c r="C50" s="213"/>
      <c r="D50" s="213"/>
      <c r="E50" s="213"/>
      <c r="F50" s="213"/>
      <c r="G50" s="213"/>
      <c r="H50" s="213"/>
      <c r="I50" s="213"/>
      <c r="J50" s="214"/>
    </row>
    <row r="51" spans="1:10" ht="16.5" thickBot="1">
      <c r="A51" s="159" t="s">
        <v>44</v>
      </c>
      <c r="B51" s="160"/>
      <c r="C51" s="160"/>
      <c r="D51" s="161"/>
      <c r="E51" s="159" t="s">
        <v>45</v>
      </c>
      <c r="F51" s="161"/>
      <c r="G51" s="159" t="s">
        <v>47</v>
      </c>
      <c r="H51" s="160"/>
      <c r="I51" s="160"/>
      <c r="J51" s="161"/>
    </row>
    <row r="52" spans="1:10" ht="15.75">
      <c r="A52" s="195"/>
      <c r="B52" s="196"/>
      <c r="C52" s="196"/>
      <c r="D52" s="197"/>
      <c r="E52" s="198"/>
      <c r="F52" s="199"/>
      <c r="G52" s="202"/>
      <c r="H52" s="196"/>
      <c r="I52" s="196"/>
      <c r="J52" s="215"/>
    </row>
    <row r="53" spans="1:10" ht="15.75">
      <c r="A53" s="205"/>
      <c r="B53" s="157"/>
      <c r="C53" s="157"/>
      <c r="D53" s="167"/>
      <c r="E53" s="206"/>
      <c r="F53" s="207"/>
      <c r="G53" s="156"/>
      <c r="H53" s="157"/>
      <c r="I53" s="157"/>
      <c r="J53" s="158"/>
    </row>
    <row r="54" spans="1:10" ht="15.75">
      <c r="A54" s="205"/>
      <c r="B54" s="157"/>
      <c r="C54" s="157"/>
      <c r="D54" s="167"/>
      <c r="E54" s="206"/>
      <c r="F54" s="207"/>
      <c r="G54" s="156"/>
      <c r="H54" s="157"/>
      <c r="I54" s="157"/>
      <c r="J54" s="158"/>
    </row>
    <row r="55" spans="1:10" ht="15.75">
      <c r="A55" s="205"/>
      <c r="B55" s="157"/>
      <c r="C55" s="157"/>
      <c r="D55" s="167"/>
      <c r="E55" s="206"/>
      <c r="F55" s="207"/>
      <c r="G55" s="156"/>
      <c r="H55" s="157"/>
      <c r="I55" s="157"/>
      <c r="J55" s="158"/>
    </row>
    <row r="56" spans="1:10" ht="15.75">
      <c r="A56" s="205"/>
      <c r="B56" s="157"/>
      <c r="C56" s="157"/>
      <c r="D56" s="167"/>
      <c r="E56" s="206"/>
      <c r="F56" s="207"/>
      <c r="G56" s="156"/>
      <c r="H56" s="157"/>
      <c r="I56" s="157"/>
      <c r="J56" s="158"/>
    </row>
    <row r="57" spans="1:10" ht="15.75">
      <c r="A57" s="205"/>
      <c r="B57" s="157"/>
      <c r="C57" s="157"/>
      <c r="D57" s="167"/>
      <c r="E57" s="206"/>
      <c r="F57" s="207"/>
      <c r="G57" s="156"/>
      <c r="H57" s="157"/>
      <c r="I57" s="157"/>
      <c r="J57" s="158"/>
    </row>
    <row r="58" spans="1:10" ht="15.75">
      <c r="A58" s="205"/>
      <c r="B58" s="157"/>
      <c r="C58" s="157"/>
      <c r="D58" s="167"/>
      <c r="E58" s="206"/>
      <c r="F58" s="207"/>
      <c r="G58" s="156"/>
      <c r="H58" s="157"/>
      <c r="I58" s="157"/>
      <c r="J58" s="158"/>
    </row>
    <row r="59" spans="1:10" ht="15.75">
      <c r="A59" s="205"/>
      <c r="B59" s="157"/>
      <c r="C59" s="157"/>
      <c r="D59" s="167"/>
      <c r="E59" s="206"/>
      <c r="F59" s="207"/>
      <c r="G59" s="156"/>
      <c r="H59" s="157"/>
      <c r="I59" s="157"/>
      <c r="J59" s="158"/>
    </row>
    <row r="60" spans="1:10" ht="15.75">
      <c r="A60" s="205"/>
      <c r="B60" s="157"/>
      <c r="C60" s="157"/>
      <c r="D60" s="167"/>
      <c r="E60" s="206"/>
      <c r="F60" s="207"/>
      <c r="G60" s="156"/>
      <c r="H60" s="157"/>
      <c r="I60" s="157"/>
      <c r="J60" s="158"/>
    </row>
    <row r="61" spans="1:10" ht="15.75">
      <c r="A61" s="205"/>
      <c r="B61" s="157"/>
      <c r="C61" s="157"/>
      <c r="D61" s="167"/>
      <c r="E61" s="206"/>
      <c r="F61" s="207"/>
      <c r="G61" s="156"/>
      <c r="H61" s="157"/>
      <c r="I61" s="157"/>
      <c r="J61" s="158"/>
    </row>
    <row r="62" spans="1:10" ht="15.75">
      <c r="A62" s="205"/>
      <c r="B62" s="157"/>
      <c r="C62" s="157"/>
      <c r="D62" s="167"/>
      <c r="E62" s="206"/>
      <c r="F62" s="207"/>
      <c r="G62" s="156"/>
      <c r="H62" s="157"/>
      <c r="I62" s="157"/>
      <c r="J62" s="158"/>
    </row>
    <row r="63" spans="1:10" ht="15.75">
      <c r="A63" s="205"/>
      <c r="B63" s="157"/>
      <c r="C63" s="157"/>
      <c r="D63" s="167"/>
      <c r="E63" s="206"/>
      <c r="F63" s="207"/>
      <c r="G63" s="156"/>
      <c r="H63" s="157"/>
      <c r="I63" s="157"/>
      <c r="J63" s="158"/>
    </row>
    <row r="64" spans="1:10" ht="15.75">
      <c r="A64" s="205"/>
      <c r="B64" s="157"/>
      <c r="C64" s="157"/>
      <c r="D64" s="167"/>
      <c r="E64" s="206"/>
      <c r="F64" s="207"/>
      <c r="G64" s="156"/>
      <c r="H64" s="157"/>
      <c r="I64" s="157"/>
      <c r="J64" s="158"/>
    </row>
    <row r="65" spans="1:10" ht="15.75">
      <c r="A65" s="205"/>
      <c r="B65" s="157"/>
      <c r="C65" s="157"/>
      <c r="D65" s="167"/>
      <c r="E65" s="206"/>
      <c r="F65" s="207"/>
      <c r="G65" s="156"/>
      <c r="H65" s="157"/>
      <c r="I65" s="157"/>
      <c r="J65" s="158"/>
    </row>
    <row r="66" spans="1:10" ht="15.75">
      <c r="A66" s="205"/>
      <c r="B66" s="157"/>
      <c r="C66" s="157"/>
      <c r="D66" s="167"/>
      <c r="E66" s="206"/>
      <c r="F66" s="207"/>
      <c r="G66" s="156"/>
      <c r="H66" s="157"/>
      <c r="I66" s="157"/>
      <c r="J66" s="158"/>
    </row>
    <row r="67" spans="1:10" ht="15.75">
      <c r="A67" s="205"/>
      <c r="B67" s="157"/>
      <c r="C67" s="157"/>
      <c r="D67" s="167"/>
      <c r="E67" s="206"/>
      <c r="F67" s="207"/>
      <c r="G67" s="156"/>
      <c r="H67" s="157"/>
      <c r="I67" s="157"/>
      <c r="J67" s="158"/>
    </row>
    <row r="68" spans="1:10" ht="15.75">
      <c r="A68" s="205"/>
      <c r="B68" s="157"/>
      <c r="C68" s="157"/>
      <c r="D68" s="167"/>
      <c r="E68" s="206"/>
      <c r="F68" s="207"/>
      <c r="G68" s="156"/>
      <c r="H68" s="157"/>
      <c r="I68" s="157"/>
      <c r="J68" s="158"/>
    </row>
    <row r="69" spans="1:10" ht="15.75">
      <c r="A69" s="205"/>
      <c r="B69" s="157"/>
      <c r="C69" s="157"/>
      <c r="D69" s="167"/>
      <c r="E69" s="206"/>
      <c r="F69" s="207"/>
      <c r="G69" s="156"/>
      <c r="H69" s="157"/>
      <c r="I69" s="157"/>
      <c r="J69" s="158"/>
    </row>
    <row r="70" spans="1:10" ht="15.75">
      <c r="A70" s="205"/>
      <c r="B70" s="157"/>
      <c r="C70" s="157"/>
      <c r="D70" s="167"/>
      <c r="E70" s="206"/>
      <c r="F70" s="207"/>
      <c r="G70" s="156"/>
      <c r="H70" s="157"/>
      <c r="I70" s="157"/>
      <c r="J70" s="158"/>
    </row>
    <row r="71" spans="1:10" ht="16.5" thickBot="1">
      <c r="A71" s="216"/>
      <c r="B71" s="217"/>
      <c r="C71" s="217"/>
      <c r="D71" s="218"/>
      <c r="E71" s="219"/>
      <c r="F71" s="220"/>
      <c r="G71" s="223"/>
      <c r="H71" s="217"/>
      <c r="I71" s="217"/>
      <c r="J71" s="224"/>
    </row>
  </sheetData>
  <sheetProtection password="D498" sheet="1" objects="1" scenarios="1"/>
  <mergeCells count="218">
    <mergeCell ref="A9:C9"/>
    <mergeCell ref="D9:N9"/>
    <mergeCell ref="A48:N48"/>
    <mergeCell ref="H14:J14"/>
    <mergeCell ref="A11:C11"/>
    <mergeCell ref="A18:C18"/>
    <mergeCell ref="D18:E18"/>
    <mergeCell ref="F18:J18"/>
    <mergeCell ref="K18:L18"/>
    <mergeCell ref="M18:N18"/>
    <mergeCell ref="F17:N17"/>
    <mergeCell ref="D11:L11"/>
    <mergeCell ref="A12:C12"/>
    <mergeCell ref="D12:N12"/>
    <mergeCell ref="A13:C13"/>
    <mergeCell ref="D13:N13"/>
    <mergeCell ref="M46:N46"/>
    <mergeCell ref="M47:N47"/>
    <mergeCell ref="A44:D44"/>
    <mergeCell ref="E44:F44"/>
    <mergeCell ref="G44:H44"/>
    <mergeCell ref="I44:L44"/>
    <mergeCell ref="M44:N44"/>
    <mergeCell ref="A45:D45"/>
    <mergeCell ref="A71:D71"/>
    <mergeCell ref="E71:F71"/>
    <mergeCell ref="G71:J71"/>
    <mergeCell ref="A69:D69"/>
    <mergeCell ref="E69:F69"/>
    <mergeCell ref="G69:J69"/>
    <mergeCell ref="A70:D70"/>
    <mergeCell ref="E70:F70"/>
    <mergeCell ref="G70:J70"/>
    <mergeCell ref="A67:D67"/>
    <mergeCell ref="E67:F67"/>
    <mergeCell ref="G67:J67"/>
    <mergeCell ref="A68:D68"/>
    <mergeCell ref="E68:F68"/>
    <mergeCell ref="G68:J68"/>
    <mergeCell ref="A65:D65"/>
    <mergeCell ref="E65:F65"/>
    <mergeCell ref="G65:J65"/>
    <mergeCell ref="A66:D66"/>
    <mergeCell ref="E66:F66"/>
    <mergeCell ref="G66:J66"/>
    <mergeCell ref="A63:D63"/>
    <mergeCell ref="E63:F63"/>
    <mergeCell ref="G63:J63"/>
    <mergeCell ref="A64:D64"/>
    <mergeCell ref="E64:F64"/>
    <mergeCell ref="G64:J64"/>
    <mergeCell ref="A61:D61"/>
    <mergeCell ref="E61:F61"/>
    <mergeCell ref="G61:J61"/>
    <mergeCell ref="A62:D62"/>
    <mergeCell ref="E62:F62"/>
    <mergeCell ref="G62:J62"/>
    <mergeCell ref="A59:D59"/>
    <mergeCell ref="E59:F59"/>
    <mergeCell ref="G59:J59"/>
    <mergeCell ref="A60:D60"/>
    <mergeCell ref="E60:F60"/>
    <mergeCell ref="G60:J60"/>
    <mergeCell ref="A57:D57"/>
    <mergeCell ref="E57:F57"/>
    <mergeCell ref="G57:J57"/>
    <mergeCell ref="A58:D58"/>
    <mergeCell ref="E58:F58"/>
    <mergeCell ref="G58:J58"/>
    <mergeCell ref="A55:D55"/>
    <mergeCell ref="E55:F55"/>
    <mergeCell ref="G55:J55"/>
    <mergeCell ref="A56:D56"/>
    <mergeCell ref="E56:F56"/>
    <mergeCell ref="G56:J56"/>
    <mergeCell ref="A53:D53"/>
    <mergeCell ref="E53:F53"/>
    <mergeCell ref="G53:J53"/>
    <mergeCell ref="A54:D54"/>
    <mergeCell ref="E54:F54"/>
    <mergeCell ref="G54:J54"/>
    <mergeCell ref="A50:J50"/>
    <mergeCell ref="A51:D51"/>
    <mergeCell ref="E51:F51"/>
    <mergeCell ref="G51:J51"/>
    <mergeCell ref="A52:D52"/>
    <mergeCell ref="E52:F52"/>
    <mergeCell ref="G52:J52"/>
    <mergeCell ref="A46:D46"/>
    <mergeCell ref="E46:F46"/>
    <mergeCell ref="G46:H46"/>
    <mergeCell ref="I46:L46"/>
    <mergeCell ref="A47:D47"/>
    <mergeCell ref="E47:F47"/>
    <mergeCell ref="G47:H47"/>
    <mergeCell ref="I47:L47"/>
    <mergeCell ref="E45:F45"/>
    <mergeCell ref="G45:H45"/>
    <mergeCell ref="I45:L45"/>
    <mergeCell ref="M45:N45"/>
    <mergeCell ref="A42:D42"/>
    <mergeCell ref="E42:F42"/>
    <mergeCell ref="G42:H42"/>
    <mergeCell ref="I42:L42"/>
    <mergeCell ref="M42:N42"/>
    <mergeCell ref="A43:D43"/>
    <mergeCell ref="E43:F43"/>
    <mergeCell ref="G43:H43"/>
    <mergeCell ref="I43:L43"/>
    <mergeCell ref="M43:N43"/>
    <mergeCell ref="A40:D40"/>
    <mergeCell ref="E40:F40"/>
    <mergeCell ref="G40:H40"/>
    <mergeCell ref="I40:L40"/>
    <mergeCell ref="M40:N40"/>
    <mergeCell ref="A41:D41"/>
    <mergeCell ref="E41:F41"/>
    <mergeCell ref="G41:H41"/>
    <mergeCell ref="I41:L41"/>
    <mergeCell ref="M41:N41"/>
    <mergeCell ref="A38:D38"/>
    <mergeCell ref="E38:F38"/>
    <mergeCell ref="G38:H38"/>
    <mergeCell ref="I38:L38"/>
    <mergeCell ref="M38:N38"/>
    <mergeCell ref="A39:D39"/>
    <mergeCell ref="E39:F39"/>
    <mergeCell ref="G39:H39"/>
    <mergeCell ref="I39:L39"/>
    <mergeCell ref="M39:N39"/>
    <mergeCell ref="A36:D36"/>
    <mergeCell ref="E36:F36"/>
    <mergeCell ref="G36:H36"/>
    <mergeCell ref="I36:L36"/>
    <mergeCell ref="M36:N36"/>
    <mergeCell ref="A37:D37"/>
    <mergeCell ref="E37:F37"/>
    <mergeCell ref="G37:H37"/>
    <mergeCell ref="I37:L37"/>
    <mergeCell ref="M37:N37"/>
    <mergeCell ref="A34:D34"/>
    <mergeCell ref="E34:F34"/>
    <mergeCell ref="G34:H34"/>
    <mergeCell ref="I34:L34"/>
    <mergeCell ref="M34:N34"/>
    <mergeCell ref="A35:D35"/>
    <mergeCell ref="E35:F35"/>
    <mergeCell ref="G35:H35"/>
    <mergeCell ref="I35:L35"/>
    <mergeCell ref="M35:N35"/>
    <mergeCell ref="A32:D32"/>
    <mergeCell ref="E32:F32"/>
    <mergeCell ref="G32:H32"/>
    <mergeCell ref="I32:L32"/>
    <mergeCell ref="M32:N32"/>
    <mergeCell ref="A33:D33"/>
    <mergeCell ref="E33:F33"/>
    <mergeCell ref="G33:H33"/>
    <mergeCell ref="I33:L33"/>
    <mergeCell ref="M33:N33"/>
    <mergeCell ref="A30:D30"/>
    <mergeCell ref="E30:F30"/>
    <mergeCell ref="G30:H30"/>
    <mergeCell ref="I30:L30"/>
    <mergeCell ref="M30:N30"/>
    <mergeCell ref="A31:D31"/>
    <mergeCell ref="E31:F31"/>
    <mergeCell ref="G31:H31"/>
    <mergeCell ref="I31:L31"/>
    <mergeCell ref="M31:N31"/>
    <mergeCell ref="A28:D28"/>
    <mergeCell ref="E28:F28"/>
    <mergeCell ref="G28:H28"/>
    <mergeCell ref="I28:L28"/>
    <mergeCell ref="M28:N28"/>
    <mergeCell ref="A29:D29"/>
    <mergeCell ref="E29:F29"/>
    <mergeCell ref="G29:H29"/>
    <mergeCell ref="I29:L29"/>
    <mergeCell ref="M29:N29"/>
    <mergeCell ref="A26:N26"/>
    <mergeCell ref="A27:D27"/>
    <mergeCell ref="E27:F27"/>
    <mergeCell ref="G27:H27"/>
    <mergeCell ref="I27:L27"/>
    <mergeCell ref="M27:N27"/>
    <mergeCell ref="A23:F23"/>
    <mergeCell ref="G23:H23"/>
    <mergeCell ref="I23:J23"/>
    <mergeCell ref="K23:N23"/>
    <mergeCell ref="A24:F24"/>
    <mergeCell ref="G24:H24"/>
    <mergeCell ref="I24:J24"/>
    <mergeCell ref="K24:N24"/>
    <mergeCell ref="A4:E4"/>
    <mergeCell ref="A7:N7"/>
    <mergeCell ref="A8:C8"/>
    <mergeCell ref="D8:N8"/>
    <mergeCell ref="A10:C10"/>
    <mergeCell ref="D10:N10"/>
    <mergeCell ref="A21:N21"/>
    <mergeCell ref="A22:F22"/>
    <mergeCell ref="G22:H22"/>
    <mergeCell ref="I22:J22"/>
    <mergeCell ref="K22:N22"/>
    <mergeCell ref="A14:C14"/>
    <mergeCell ref="A15:C15"/>
    <mergeCell ref="D15:N15"/>
    <mergeCell ref="A16:C17"/>
    <mergeCell ref="E16:F16"/>
    <mergeCell ref="H16:I16"/>
    <mergeCell ref="K16:L16"/>
    <mergeCell ref="D17:E17"/>
    <mergeCell ref="M16:N16"/>
    <mergeCell ref="L14:N14"/>
    <mergeCell ref="A19:C19"/>
    <mergeCell ref="D19:N19"/>
    <mergeCell ref="D14:F14"/>
  </mergeCells>
  <pageMargins left="0.70866141732283472" right="0.70866141732283472" top="0.74803149606299213" bottom="0.74803149606299213" header="0.31496062992125984" footer="0.31496062992125984"/>
  <pageSetup paperSize="9" scale="63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S348"/>
  <sheetViews>
    <sheetView zoomScaleNormal="100" zoomScaleSheetLayoutView="70" workbookViewId="0">
      <selection activeCell="A6" sqref="A6:F6"/>
    </sheetView>
  </sheetViews>
  <sheetFormatPr defaultRowHeight="15"/>
  <cols>
    <col min="1" max="1" width="4.42578125" customWidth="1"/>
    <col min="8" max="8" width="7.42578125" customWidth="1"/>
    <col min="12" max="12" width="10.42578125" customWidth="1"/>
  </cols>
  <sheetData>
    <row r="1" spans="1:19" ht="16.5">
      <c r="A1" s="1"/>
      <c r="B1" s="1"/>
      <c r="C1" s="1"/>
      <c r="D1" s="1"/>
      <c r="E1" s="1"/>
      <c r="F1" s="1"/>
      <c r="G1" s="1"/>
    </row>
    <row r="2" spans="1:19" ht="16.5">
      <c r="A2" s="1"/>
      <c r="B2" s="1"/>
      <c r="C2" s="1"/>
      <c r="D2" s="1"/>
      <c r="E2" s="1"/>
      <c r="F2" s="1"/>
      <c r="G2" s="1"/>
    </row>
    <row r="3" spans="1:19" ht="46.5">
      <c r="A3" s="2" t="s">
        <v>1</v>
      </c>
      <c r="B3" s="2"/>
      <c r="C3" s="2"/>
      <c r="D3" s="2"/>
      <c r="E3" s="2"/>
      <c r="F3" s="3"/>
      <c r="G3" s="3"/>
    </row>
    <row r="4" spans="1:19" ht="21">
      <c r="A4" s="107" t="s">
        <v>66</v>
      </c>
      <c r="B4" s="107"/>
      <c r="C4" s="107"/>
      <c r="D4" s="107"/>
      <c r="E4" s="107"/>
      <c r="F4" s="3"/>
    </row>
    <row r="6" spans="1:19" ht="18">
      <c r="A6" s="109" t="s">
        <v>87</v>
      </c>
      <c r="B6" s="109"/>
      <c r="C6" s="109"/>
      <c r="D6" s="109"/>
      <c r="E6" s="109"/>
      <c r="F6" s="109"/>
      <c r="G6" s="109"/>
      <c r="H6" s="109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7.25">
      <c r="A7" s="48" t="s">
        <v>88</v>
      </c>
      <c r="B7" s="244" t="s">
        <v>89</v>
      </c>
      <c r="C7" s="244"/>
      <c r="D7" s="244"/>
      <c r="E7" s="244"/>
      <c r="F7" s="244"/>
      <c r="G7" s="244"/>
      <c r="H7" s="244"/>
      <c r="I7" s="244"/>
      <c r="J7" s="244"/>
      <c r="K7" s="82" t="b">
        <v>0</v>
      </c>
      <c r="L7" s="6" t="s">
        <v>91</v>
      </c>
      <c r="M7" s="82" t="b">
        <v>0</v>
      </c>
      <c r="N7" s="6" t="s">
        <v>90</v>
      </c>
      <c r="O7" s="6"/>
      <c r="P7" s="6"/>
      <c r="Q7" s="6"/>
      <c r="R7" s="6"/>
      <c r="S7" s="6"/>
    </row>
    <row r="8" spans="1:19" ht="15.75">
      <c r="A8" s="48"/>
      <c r="B8" s="244" t="s">
        <v>92</v>
      </c>
      <c r="C8" s="244"/>
      <c r="D8" s="244"/>
      <c r="E8" s="244"/>
      <c r="F8" s="244"/>
      <c r="G8" s="48"/>
      <c r="H8" s="48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6.5" thickBot="1">
      <c r="A9" s="48"/>
      <c r="B9" s="48"/>
      <c r="C9" s="48"/>
      <c r="D9" s="48"/>
      <c r="E9" s="48"/>
      <c r="F9" s="48"/>
      <c r="G9" s="48"/>
      <c r="H9" s="48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6.5" thickBot="1">
      <c r="A10" s="48"/>
      <c r="B10" s="241" t="s">
        <v>93</v>
      </c>
      <c r="C10" s="243"/>
      <c r="D10" s="241" t="s">
        <v>94</v>
      </c>
      <c r="E10" s="242"/>
      <c r="F10" s="242"/>
      <c r="G10" s="242"/>
      <c r="H10" s="242"/>
      <c r="I10" s="242"/>
      <c r="J10" s="242"/>
      <c r="K10" s="243"/>
      <c r="L10" s="241" t="s">
        <v>95</v>
      </c>
      <c r="M10" s="242"/>
      <c r="N10" s="243"/>
      <c r="O10" s="6"/>
      <c r="P10" s="6"/>
      <c r="Q10" s="6"/>
      <c r="R10" s="6"/>
      <c r="S10" s="6"/>
    </row>
    <row r="11" spans="1:19" ht="15.75">
      <c r="A11" s="48"/>
      <c r="B11" s="251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246"/>
      <c r="O11" s="6"/>
      <c r="P11" s="6"/>
      <c r="Q11" s="6"/>
      <c r="R11" s="6"/>
      <c r="S11" s="6"/>
    </row>
    <row r="12" spans="1:19" ht="15.75">
      <c r="A12" s="48"/>
      <c r="B12" s="247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9"/>
      <c r="O12" s="6"/>
      <c r="P12" s="6"/>
      <c r="Q12" s="6"/>
      <c r="R12" s="6"/>
      <c r="S12" s="6"/>
    </row>
    <row r="13" spans="1:19" ht="15.75">
      <c r="A13" s="48"/>
      <c r="B13" s="247"/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9"/>
      <c r="O13" s="6"/>
      <c r="P13" s="6"/>
      <c r="Q13" s="6"/>
      <c r="R13" s="6"/>
      <c r="S13" s="6"/>
    </row>
    <row r="14" spans="1:19" ht="15.75">
      <c r="A14" s="48"/>
      <c r="B14" s="247"/>
      <c r="C14" s="248"/>
      <c r="D14" s="248"/>
      <c r="E14" s="248"/>
      <c r="F14" s="248"/>
      <c r="G14" s="248"/>
      <c r="H14" s="248"/>
      <c r="I14" s="248"/>
      <c r="J14" s="248"/>
      <c r="K14" s="248"/>
      <c r="L14" s="248"/>
      <c r="M14" s="248"/>
      <c r="N14" s="249"/>
      <c r="O14" s="6"/>
      <c r="P14" s="6"/>
      <c r="Q14" s="6"/>
      <c r="R14" s="6"/>
      <c r="S14" s="6"/>
    </row>
    <row r="15" spans="1:19" ht="16.5" thickBot="1">
      <c r="A15" s="48"/>
      <c r="B15" s="252"/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253"/>
      <c r="O15" s="6"/>
      <c r="P15" s="6"/>
      <c r="Q15" s="6"/>
      <c r="R15" s="6"/>
      <c r="S15" s="6"/>
    </row>
    <row r="16" spans="1:19" ht="15.75">
      <c r="A16" s="48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6"/>
      <c r="P16" s="6"/>
      <c r="Q16" s="6"/>
      <c r="R16" s="6"/>
      <c r="S16" s="6"/>
    </row>
    <row r="17" spans="1:19" ht="17.25">
      <c r="A17" s="48" t="s">
        <v>96</v>
      </c>
      <c r="B17" s="170" t="s">
        <v>97</v>
      </c>
      <c r="C17" s="170"/>
      <c r="D17" s="170"/>
      <c r="E17" s="170"/>
      <c r="F17" s="170"/>
      <c r="G17" s="170"/>
      <c r="H17" s="170"/>
      <c r="I17" s="170"/>
      <c r="J17" s="170"/>
      <c r="K17" s="82" t="b">
        <v>0</v>
      </c>
      <c r="L17" s="6" t="s">
        <v>91</v>
      </c>
      <c r="M17" s="82" t="b">
        <v>0</v>
      </c>
      <c r="N17" s="6" t="s">
        <v>90</v>
      </c>
      <c r="O17" s="6"/>
      <c r="P17" s="6"/>
      <c r="Q17" s="6"/>
      <c r="R17" s="6"/>
      <c r="S17" s="6"/>
    </row>
    <row r="18" spans="1:19" ht="15.75">
      <c r="A18" s="48"/>
      <c r="B18" s="170" t="s">
        <v>141</v>
      </c>
      <c r="C18" s="170"/>
      <c r="D18" s="170"/>
      <c r="E18" s="170"/>
      <c r="F18" s="170"/>
      <c r="G18" s="170"/>
      <c r="H18" s="51"/>
      <c r="I18" s="51"/>
      <c r="J18" s="51"/>
      <c r="K18" s="51"/>
      <c r="L18" s="51"/>
      <c r="M18" s="51"/>
      <c r="N18" s="51"/>
      <c r="O18" s="6"/>
      <c r="P18" s="6"/>
      <c r="Q18" s="6"/>
      <c r="R18" s="6"/>
      <c r="S18" s="6"/>
    </row>
    <row r="19" spans="1:19" ht="15.75">
      <c r="A19" s="48"/>
      <c r="B19" s="250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50"/>
      <c r="N19" s="250"/>
      <c r="O19" s="6"/>
      <c r="P19" s="6"/>
      <c r="Q19" s="6"/>
      <c r="R19" s="6"/>
      <c r="S19" s="6"/>
    </row>
    <row r="20" spans="1:19" ht="15.75">
      <c r="A20" s="48"/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6"/>
      <c r="P20" s="6"/>
      <c r="Q20" s="6"/>
      <c r="R20" s="6"/>
      <c r="S20" s="6"/>
    </row>
    <row r="21" spans="1:19" ht="15.75">
      <c r="A21" s="48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6"/>
      <c r="P21" s="6"/>
      <c r="Q21" s="6"/>
      <c r="R21" s="6"/>
      <c r="S21" s="6"/>
    </row>
    <row r="22" spans="1:19" ht="17.25">
      <c r="A22" s="48" t="s">
        <v>98</v>
      </c>
      <c r="B22" s="170" t="s">
        <v>99</v>
      </c>
      <c r="C22" s="170"/>
      <c r="D22" s="170"/>
      <c r="E22" s="170"/>
      <c r="F22" s="170"/>
      <c r="G22" s="170"/>
      <c r="H22" s="170"/>
      <c r="I22" s="51"/>
      <c r="J22" s="51"/>
      <c r="K22" s="82" t="b">
        <v>0</v>
      </c>
      <c r="L22" s="6" t="s">
        <v>91</v>
      </c>
      <c r="M22" s="82" t="b">
        <v>0</v>
      </c>
      <c r="N22" s="6" t="s">
        <v>90</v>
      </c>
      <c r="O22" s="6"/>
      <c r="P22" s="6"/>
      <c r="Q22" s="6"/>
      <c r="R22" s="6"/>
      <c r="S22" s="6"/>
    </row>
    <row r="23" spans="1:19" ht="15.75">
      <c r="A23" s="4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6"/>
      <c r="P23" s="6"/>
      <c r="Q23" s="6"/>
      <c r="R23" s="6"/>
      <c r="S23" s="6"/>
    </row>
    <row r="24" spans="1:19" ht="17.25">
      <c r="A24" s="244" t="s">
        <v>101</v>
      </c>
      <c r="B24" s="244"/>
      <c r="C24" s="244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44"/>
      <c r="O24" s="6"/>
      <c r="P24" s="6"/>
      <c r="Q24" s="6"/>
      <c r="R24" s="6"/>
      <c r="S24" s="6"/>
    </row>
    <row r="25" spans="1:19" ht="15.75">
      <c r="A25" s="244" t="s">
        <v>100</v>
      </c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6"/>
      <c r="P25" s="6"/>
      <c r="Q25" s="6"/>
      <c r="R25" s="6"/>
      <c r="S25" s="6"/>
    </row>
    <row r="26" spans="1:19" ht="15.75">
      <c r="A26" s="48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6"/>
      <c r="P26" s="6"/>
      <c r="Q26" s="6"/>
      <c r="R26" s="6"/>
      <c r="S26" s="6"/>
    </row>
    <row r="27" spans="1:19" ht="21">
      <c r="A27" s="108" t="s">
        <v>59</v>
      </c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6"/>
      <c r="O27" s="6"/>
      <c r="P27" s="6"/>
      <c r="Q27" s="6"/>
      <c r="R27" s="6"/>
      <c r="S27" s="6"/>
    </row>
    <row r="28" spans="1:19" ht="15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8">
      <c r="A29" s="109" t="s">
        <v>61</v>
      </c>
      <c r="B29" s="109"/>
      <c r="C29" s="10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8" customHeight="1">
      <c r="A30" s="39" t="s">
        <v>102</v>
      </c>
      <c r="B30" s="245" t="s">
        <v>114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6"/>
      <c r="P30" s="6"/>
      <c r="Q30" s="6"/>
      <c r="R30" s="6"/>
      <c r="S30" s="6"/>
    </row>
    <row r="31" spans="1:19" ht="18" customHeight="1">
      <c r="A31" s="39" t="s">
        <v>103</v>
      </c>
      <c r="B31" s="245" t="s">
        <v>115</v>
      </c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6"/>
      <c r="P31" s="6"/>
      <c r="Q31" s="6"/>
      <c r="R31" s="6"/>
      <c r="S31" s="6"/>
    </row>
    <row r="32" spans="1:19" ht="18" customHeight="1">
      <c r="A32" s="39" t="s">
        <v>104</v>
      </c>
      <c r="B32" s="245" t="s">
        <v>116</v>
      </c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 s="245"/>
      <c r="O32" s="6"/>
      <c r="P32" s="6"/>
      <c r="Q32" s="6"/>
      <c r="R32" s="6"/>
      <c r="S32" s="6"/>
    </row>
    <row r="33" spans="1:19" ht="30" customHeight="1">
      <c r="A33" s="39" t="s">
        <v>105</v>
      </c>
      <c r="B33" s="245" t="s">
        <v>117</v>
      </c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6"/>
      <c r="P33" s="6"/>
      <c r="Q33" s="6"/>
      <c r="R33" s="6"/>
      <c r="S33" s="6"/>
    </row>
    <row r="34" spans="1:19" ht="31.5" customHeight="1">
      <c r="A34" s="39" t="s">
        <v>106</v>
      </c>
      <c r="B34" s="245" t="s">
        <v>118</v>
      </c>
      <c r="C34" s="245"/>
      <c r="D34" s="245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6"/>
      <c r="P34" s="6"/>
      <c r="Q34" s="6"/>
      <c r="R34" s="6"/>
      <c r="S34" s="6"/>
    </row>
    <row r="35" spans="1:19" ht="18" customHeight="1">
      <c r="A35" s="39" t="s">
        <v>107</v>
      </c>
      <c r="B35" s="245" t="s">
        <v>119</v>
      </c>
      <c r="C35" s="245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6"/>
      <c r="P35" s="6"/>
      <c r="Q35" s="6"/>
      <c r="R35" s="6"/>
      <c r="S35" s="6"/>
    </row>
    <row r="36" spans="1:19" ht="110.25" customHeight="1">
      <c r="A36" s="9" t="s">
        <v>108</v>
      </c>
      <c r="B36" s="254" t="s">
        <v>120</v>
      </c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6"/>
      <c r="P36" s="6"/>
      <c r="Q36" s="6"/>
      <c r="R36" s="6"/>
      <c r="S36" s="6"/>
    </row>
    <row r="37" spans="1:19" ht="18" customHeight="1">
      <c r="A37" s="39" t="s">
        <v>109</v>
      </c>
      <c r="B37" s="245" t="s">
        <v>121</v>
      </c>
      <c r="C37" s="245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6"/>
      <c r="P37" s="6"/>
      <c r="Q37" s="6"/>
      <c r="R37" s="6"/>
      <c r="S37" s="6"/>
    </row>
    <row r="38" spans="1:19" ht="18" customHeight="1">
      <c r="A38" s="39" t="s">
        <v>110</v>
      </c>
      <c r="B38" s="245" t="s">
        <v>122</v>
      </c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245"/>
      <c r="O38" s="6"/>
      <c r="P38" s="6"/>
      <c r="Q38" s="6"/>
      <c r="R38" s="6"/>
      <c r="S38" s="6"/>
    </row>
    <row r="39" spans="1:19" ht="39" customHeight="1">
      <c r="A39" s="39" t="s">
        <v>111</v>
      </c>
      <c r="B39" s="245" t="s">
        <v>123</v>
      </c>
      <c r="C39" s="245"/>
      <c r="D39" s="245"/>
      <c r="E39" s="245"/>
      <c r="F39" s="245"/>
      <c r="G39" s="245"/>
      <c r="H39" s="245"/>
      <c r="I39" s="245"/>
      <c r="J39" s="245"/>
      <c r="K39" s="245"/>
      <c r="L39" s="245"/>
      <c r="M39" s="245"/>
      <c r="N39" s="245"/>
      <c r="O39" s="6"/>
      <c r="P39" s="6"/>
      <c r="Q39" s="6"/>
      <c r="R39" s="6"/>
      <c r="S39" s="6"/>
    </row>
    <row r="40" spans="1:19" ht="49.5" customHeight="1">
      <c r="A40" s="39" t="s">
        <v>112</v>
      </c>
      <c r="B40" s="245" t="s">
        <v>124</v>
      </c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  <c r="N40" s="245"/>
      <c r="O40" s="6"/>
      <c r="P40" s="6"/>
      <c r="Q40" s="6"/>
      <c r="R40" s="6"/>
      <c r="S40" s="6"/>
    </row>
    <row r="41" spans="1:19" ht="18" customHeight="1">
      <c r="A41" s="39" t="s">
        <v>113</v>
      </c>
      <c r="B41" s="245" t="s">
        <v>125</v>
      </c>
      <c r="C41" s="245"/>
      <c r="D41" s="245"/>
      <c r="E41" s="245"/>
      <c r="F41" s="245"/>
      <c r="G41" s="245"/>
      <c r="H41" s="245"/>
      <c r="I41" s="245"/>
      <c r="J41" s="245"/>
      <c r="K41" s="245"/>
      <c r="L41" s="245"/>
      <c r="M41" s="245"/>
      <c r="N41" s="245"/>
      <c r="O41" s="6"/>
      <c r="P41" s="6"/>
      <c r="Q41" s="6"/>
      <c r="R41" s="6"/>
      <c r="S41" s="6"/>
    </row>
    <row r="42" spans="1:19" ht="30.75" customHeight="1">
      <c r="A42" s="39"/>
      <c r="B42" s="258" t="s">
        <v>62</v>
      </c>
      <c r="C42" s="258"/>
      <c r="D42" s="258"/>
      <c r="E42" s="258"/>
      <c r="F42" s="41" t="b">
        <v>0</v>
      </c>
      <c r="G42" s="258" t="s">
        <v>142</v>
      </c>
      <c r="H42" s="258"/>
      <c r="I42" s="258"/>
      <c r="J42" s="258"/>
      <c r="K42" s="41" t="b">
        <v>0</v>
      </c>
      <c r="L42" s="40"/>
      <c r="M42" s="6"/>
      <c r="N42" s="6"/>
      <c r="O42" s="6"/>
      <c r="P42" s="6"/>
      <c r="Q42" s="6"/>
      <c r="R42" s="6"/>
      <c r="S42" s="6"/>
    </row>
    <row r="43" spans="1:19" ht="18" customHeight="1">
      <c r="A43" s="39"/>
      <c r="B43" s="257" t="s">
        <v>154</v>
      </c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6"/>
      <c r="P43" s="6"/>
      <c r="Q43" s="6"/>
      <c r="R43" s="6"/>
      <c r="S43" s="6"/>
    </row>
    <row r="44" spans="1:19" ht="16.5" thickBo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9.5" thickBot="1">
      <c r="A45" s="259" t="s">
        <v>126</v>
      </c>
      <c r="B45" s="260"/>
      <c r="C45" s="260"/>
      <c r="D45" s="260"/>
      <c r="E45" s="260"/>
      <c r="F45" s="260"/>
      <c r="G45" s="260"/>
      <c r="H45" s="260"/>
      <c r="I45" s="260"/>
      <c r="J45" s="260"/>
      <c r="K45" s="260"/>
      <c r="L45" s="260"/>
      <c r="M45" s="260"/>
      <c r="N45" s="261"/>
      <c r="O45" s="6"/>
      <c r="P45" s="6"/>
      <c r="Q45" s="6"/>
      <c r="R45" s="6"/>
      <c r="S45" s="6"/>
    </row>
    <row r="46" spans="1:19" ht="15.75">
      <c r="A46" s="84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85"/>
      <c r="O46" s="6"/>
      <c r="P46" s="6"/>
      <c r="Q46" s="6"/>
      <c r="R46" s="6"/>
      <c r="S46" s="6"/>
    </row>
    <row r="47" spans="1:19" ht="15.75">
      <c r="A47" s="86" t="b">
        <v>0</v>
      </c>
      <c r="B47" s="170" t="s">
        <v>127</v>
      </c>
      <c r="C47" s="170"/>
      <c r="D47" s="16" t="s">
        <v>129</v>
      </c>
      <c r="E47" s="16"/>
      <c r="F47" s="16"/>
      <c r="G47" s="16"/>
      <c r="H47" s="16"/>
      <c r="I47" s="16"/>
      <c r="J47" s="16"/>
      <c r="K47" s="16"/>
      <c r="L47" s="16"/>
      <c r="M47" s="16"/>
      <c r="N47" s="85"/>
      <c r="O47" s="6"/>
      <c r="P47" s="6"/>
      <c r="Q47" s="6"/>
      <c r="R47" s="6"/>
      <c r="S47" s="6"/>
    </row>
    <row r="48" spans="1:19" ht="15.75">
      <c r="A48" s="84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85"/>
      <c r="O48" s="6"/>
      <c r="P48" s="6"/>
      <c r="Q48" s="6"/>
      <c r="R48" s="6"/>
      <c r="S48" s="6"/>
    </row>
    <row r="49" spans="1:19" ht="15.75">
      <c r="A49" s="86" t="b">
        <v>0</v>
      </c>
      <c r="B49" s="170" t="s">
        <v>128</v>
      </c>
      <c r="C49" s="170"/>
      <c r="D49" s="16" t="s">
        <v>130</v>
      </c>
      <c r="E49" s="196"/>
      <c r="F49" s="196"/>
      <c r="G49" s="16"/>
      <c r="H49" s="170" t="s">
        <v>131</v>
      </c>
      <c r="I49" s="170"/>
      <c r="J49" s="196"/>
      <c r="K49" s="196"/>
      <c r="L49" s="196"/>
      <c r="M49" s="196"/>
      <c r="N49" s="85"/>
      <c r="O49" s="6"/>
      <c r="P49" s="6"/>
      <c r="Q49" s="6"/>
      <c r="R49" s="6"/>
      <c r="S49" s="6"/>
    </row>
    <row r="50" spans="1:19" ht="15.75">
      <c r="A50" s="84"/>
      <c r="B50" s="16"/>
      <c r="C50" s="16"/>
      <c r="D50" s="170" t="s">
        <v>132</v>
      </c>
      <c r="E50" s="170"/>
      <c r="F50" s="170"/>
      <c r="G50" s="170"/>
      <c r="H50" s="170"/>
      <c r="I50" s="170"/>
      <c r="J50" s="16"/>
      <c r="K50" s="16"/>
      <c r="L50" s="16"/>
      <c r="M50" s="16"/>
      <c r="N50" s="85"/>
      <c r="O50" s="6"/>
      <c r="P50" s="6"/>
      <c r="Q50" s="6"/>
      <c r="R50" s="6"/>
      <c r="S50" s="6"/>
    </row>
    <row r="51" spans="1:19" ht="15.75">
      <c r="A51" s="84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85"/>
      <c r="O51" s="6"/>
      <c r="P51" s="6"/>
      <c r="Q51" s="6"/>
      <c r="R51" s="6"/>
      <c r="S51" s="6"/>
    </row>
    <row r="52" spans="1:19" ht="15.75">
      <c r="A52" s="86" t="b">
        <v>0</v>
      </c>
      <c r="B52" s="170" t="s">
        <v>133</v>
      </c>
      <c r="C52" s="170"/>
      <c r="D52" s="170" t="s">
        <v>134</v>
      </c>
      <c r="E52" s="170"/>
      <c r="F52" s="196"/>
      <c r="G52" s="196"/>
      <c r="H52" s="196"/>
      <c r="I52" s="196"/>
      <c r="J52" s="196"/>
      <c r="K52" s="196"/>
      <c r="L52" s="196"/>
      <c r="M52" s="196"/>
      <c r="N52" s="85"/>
      <c r="O52" s="6"/>
      <c r="P52" s="6"/>
      <c r="Q52" s="6"/>
      <c r="R52" s="6"/>
      <c r="S52" s="6"/>
    </row>
    <row r="53" spans="1:19" ht="15.75">
      <c r="A53" s="84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85"/>
      <c r="O53" s="6"/>
      <c r="P53" s="6"/>
      <c r="Q53" s="6"/>
      <c r="R53" s="6"/>
      <c r="S53" s="6"/>
    </row>
    <row r="54" spans="1:19" ht="15.75">
      <c r="A54" s="84"/>
      <c r="B54" s="16"/>
      <c r="C54" s="16"/>
      <c r="D54" s="170" t="s">
        <v>135</v>
      </c>
      <c r="E54" s="170"/>
      <c r="F54" s="196"/>
      <c r="G54" s="196"/>
      <c r="H54" s="196"/>
      <c r="I54" s="196"/>
      <c r="J54" s="196"/>
      <c r="K54" s="196"/>
      <c r="L54" s="196"/>
      <c r="M54" s="196"/>
      <c r="N54" s="85"/>
      <c r="O54" s="6"/>
      <c r="P54" s="6"/>
      <c r="Q54" s="6"/>
      <c r="R54" s="6"/>
      <c r="S54" s="6"/>
    </row>
    <row r="55" spans="1:19" ht="15.75">
      <c r="A55" s="8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85"/>
      <c r="O55" s="6"/>
      <c r="P55" s="6"/>
      <c r="Q55" s="6"/>
      <c r="R55" s="6"/>
      <c r="S55" s="6"/>
    </row>
    <row r="56" spans="1:19" ht="15.75">
      <c r="A56" s="84"/>
      <c r="B56" s="16"/>
      <c r="C56" s="16"/>
      <c r="D56" s="170" t="s">
        <v>136</v>
      </c>
      <c r="E56" s="170"/>
      <c r="F56" s="256"/>
      <c r="G56" s="196"/>
      <c r="H56" s="83"/>
      <c r="I56" s="170" t="s">
        <v>137</v>
      </c>
      <c r="J56" s="170"/>
      <c r="K56" s="87"/>
      <c r="L56" s="16" t="s">
        <v>138</v>
      </c>
      <c r="M56" s="87"/>
      <c r="N56" s="85" t="s">
        <v>139</v>
      </c>
      <c r="O56" s="6"/>
      <c r="P56" s="6"/>
      <c r="Q56" s="6"/>
      <c r="R56" s="6"/>
      <c r="S56" s="6"/>
    </row>
    <row r="57" spans="1:19" ht="16.5" thickBot="1">
      <c r="A57" s="88"/>
      <c r="B57" s="89"/>
      <c r="C57" s="89"/>
      <c r="D57" s="89"/>
      <c r="E57" s="89"/>
      <c r="F57" s="255" t="s">
        <v>70</v>
      </c>
      <c r="G57" s="255"/>
      <c r="H57" s="89"/>
      <c r="I57" s="89"/>
      <c r="J57" s="89"/>
      <c r="K57" s="89"/>
      <c r="L57" s="89"/>
      <c r="M57" s="89"/>
      <c r="N57" s="90"/>
      <c r="O57" s="6"/>
      <c r="P57" s="6"/>
      <c r="Q57" s="6"/>
      <c r="R57" s="6"/>
      <c r="S57" s="6"/>
    </row>
    <row r="58" spans="1:19" ht="15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>
      <c r="A59" s="6" t="s">
        <v>148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>
      <c r="A60" s="6" t="s">
        <v>102</v>
      </c>
      <c r="B60" s="244" t="s">
        <v>149</v>
      </c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6"/>
      <c r="Q60" s="6"/>
      <c r="R60" s="6"/>
      <c r="S60" s="6"/>
    </row>
    <row r="61" spans="1:19" ht="15.75">
      <c r="A61" s="6" t="s">
        <v>103</v>
      </c>
      <c r="B61" s="244" t="s">
        <v>151</v>
      </c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6"/>
      <c r="Q61" s="6"/>
      <c r="R61" s="6"/>
      <c r="S61" s="6"/>
    </row>
    <row r="62" spans="1:19" ht="15.75">
      <c r="A62" s="6" t="s">
        <v>104</v>
      </c>
      <c r="B62" s="244" t="s">
        <v>150</v>
      </c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6"/>
      <c r="Q62" s="6"/>
      <c r="R62" s="6"/>
      <c r="S62" s="6"/>
    </row>
    <row r="63" spans="1:19" ht="15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</sheetData>
  <sheetProtection password="D498" sheet="1" objects="1" scenarios="1"/>
  <mergeCells count="66">
    <mergeCell ref="E49:F49"/>
    <mergeCell ref="B43:N43"/>
    <mergeCell ref="B31:N31"/>
    <mergeCell ref="B42:E42"/>
    <mergeCell ref="G42:J42"/>
    <mergeCell ref="A45:N45"/>
    <mergeCell ref="B49:C49"/>
    <mergeCell ref="B47:C47"/>
    <mergeCell ref="F57:G57"/>
    <mergeCell ref="I56:J56"/>
    <mergeCell ref="D50:I50"/>
    <mergeCell ref="B52:C52"/>
    <mergeCell ref="D56:E56"/>
    <mergeCell ref="D54:E54"/>
    <mergeCell ref="D52:E52"/>
    <mergeCell ref="F52:M52"/>
    <mergeCell ref="F54:M54"/>
    <mergeCell ref="F56:G56"/>
    <mergeCell ref="L14:N14"/>
    <mergeCell ref="H49:I49"/>
    <mergeCell ref="J49:M49"/>
    <mergeCell ref="B15:C15"/>
    <mergeCell ref="D15:K15"/>
    <mergeCell ref="L15:N15"/>
    <mergeCell ref="B40:N40"/>
    <mergeCell ref="B41:N41"/>
    <mergeCell ref="A27:M27"/>
    <mergeCell ref="B35:N35"/>
    <mergeCell ref="B36:N36"/>
    <mergeCell ref="B37:N37"/>
    <mergeCell ref="B38:N38"/>
    <mergeCell ref="B39:N39"/>
    <mergeCell ref="B34:N34"/>
    <mergeCell ref="B30:N30"/>
    <mergeCell ref="A4:E4"/>
    <mergeCell ref="A29:C29"/>
    <mergeCell ref="G6:H6"/>
    <mergeCell ref="A6:F6"/>
    <mergeCell ref="B7:J7"/>
    <mergeCell ref="B8:F8"/>
    <mergeCell ref="B18:G18"/>
    <mergeCell ref="A25:N25"/>
    <mergeCell ref="B17:J17"/>
    <mergeCell ref="B19:N19"/>
    <mergeCell ref="B20:N20"/>
    <mergeCell ref="B22:H22"/>
    <mergeCell ref="A24:N24"/>
    <mergeCell ref="B10:C10"/>
    <mergeCell ref="B11:C11"/>
    <mergeCell ref="D11:K11"/>
    <mergeCell ref="D10:K10"/>
    <mergeCell ref="L10:N10"/>
    <mergeCell ref="B60:O60"/>
    <mergeCell ref="B61:O61"/>
    <mergeCell ref="B62:O62"/>
    <mergeCell ref="B32:N32"/>
    <mergeCell ref="B33:N33"/>
    <mergeCell ref="L11:N11"/>
    <mergeCell ref="B12:C12"/>
    <mergeCell ref="D12:K12"/>
    <mergeCell ref="L12:N12"/>
    <mergeCell ref="B13:C13"/>
    <mergeCell ref="D13:K13"/>
    <mergeCell ref="L13:N13"/>
    <mergeCell ref="B14:C14"/>
    <mergeCell ref="D14:K14"/>
  </mergeCells>
  <pageMargins left="0.70866141732283472" right="0.70866141732283472" top="0.74803149606299213" bottom="0.74803149606299213" header="0.31496062992125984" footer="0.31496062992125984"/>
  <pageSetup paperSize="9" scale="60" orientation="portrait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L36"/>
  <sheetViews>
    <sheetView workbookViewId="0">
      <selection activeCell="B1" sqref="B1"/>
    </sheetView>
  </sheetViews>
  <sheetFormatPr defaultRowHeight="15"/>
  <cols>
    <col min="1" max="1" width="9.140625" style="6"/>
    <col min="2" max="2" width="12.7109375" style="6" customWidth="1"/>
    <col min="3" max="3" width="15.7109375" style="6" customWidth="1"/>
    <col min="4" max="4" width="9.140625" style="6"/>
    <col min="5" max="5" width="0" style="6" hidden="1" customWidth="1"/>
    <col min="6" max="6" width="12.7109375" style="6" bestFit="1" customWidth="1"/>
    <col min="7" max="7" width="15.7109375" style="6" customWidth="1"/>
    <col min="8" max="8" width="9.140625" style="6"/>
    <col min="9" max="9" width="13.7109375" style="6" bestFit="1" customWidth="1"/>
    <col min="10" max="16384" width="9.140625" style="6"/>
  </cols>
  <sheetData>
    <row r="1" spans="1:12">
      <c r="A1" s="79"/>
      <c r="B1" s="79"/>
      <c r="C1" s="79"/>
      <c r="D1" s="79"/>
      <c r="E1" s="79"/>
      <c r="F1" s="79"/>
      <c r="G1" s="79"/>
      <c r="H1" s="79"/>
      <c r="I1" s="80"/>
      <c r="J1" s="79"/>
      <c r="K1" s="79"/>
      <c r="L1" s="79"/>
    </row>
    <row r="2" spans="1:12">
      <c r="A2" s="79"/>
      <c r="B2" s="262" t="s">
        <v>26</v>
      </c>
      <c r="C2" s="263"/>
      <c r="D2" s="81"/>
      <c r="E2" s="80"/>
      <c r="F2" s="262" t="s">
        <v>27</v>
      </c>
      <c r="G2" s="263"/>
      <c r="H2" s="79"/>
      <c r="I2" s="80"/>
      <c r="J2" s="79"/>
      <c r="K2" s="79"/>
      <c r="L2" s="79"/>
    </row>
    <row r="3" spans="1:12">
      <c r="A3" s="38"/>
      <c r="B3" s="93" t="s">
        <v>51</v>
      </c>
      <c r="C3" s="94">
        <v>0</v>
      </c>
      <c r="D3" s="81"/>
      <c r="E3" s="81"/>
      <c r="F3" s="93" t="s">
        <v>51</v>
      </c>
      <c r="G3" s="94">
        <v>0</v>
      </c>
      <c r="H3" s="79"/>
      <c r="I3" s="80" t="s">
        <v>51</v>
      </c>
      <c r="J3" s="79"/>
      <c r="K3" s="79"/>
      <c r="L3" s="79"/>
    </row>
    <row r="4" spans="1:12">
      <c r="A4" s="38"/>
      <c r="B4" s="93" t="s">
        <v>0</v>
      </c>
      <c r="C4" s="94">
        <v>8.9999999999999998E-4</v>
      </c>
      <c r="D4" s="81"/>
      <c r="E4" s="81"/>
      <c r="F4" s="93" t="s">
        <v>0</v>
      </c>
      <c r="G4" s="95">
        <v>1.5E-3</v>
      </c>
      <c r="H4" s="79"/>
      <c r="I4" s="80" t="s">
        <v>73</v>
      </c>
      <c r="J4" s="79"/>
      <c r="K4" s="79"/>
      <c r="L4" s="79"/>
    </row>
    <row r="5" spans="1:12">
      <c r="A5" s="38"/>
      <c r="B5" s="93" t="s">
        <v>2</v>
      </c>
      <c r="C5" s="94">
        <v>1E-3</v>
      </c>
      <c r="D5" s="81"/>
      <c r="E5" s="81"/>
      <c r="F5" s="93" t="s">
        <v>2</v>
      </c>
      <c r="G5" s="95">
        <v>2.5000000000000001E-3</v>
      </c>
      <c r="H5" s="79"/>
      <c r="I5" s="80" t="s">
        <v>74</v>
      </c>
      <c r="J5" s="79"/>
      <c r="K5" s="79"/>
      <c r="L5" s="79"/>
    </row>
    <row r="6" spans="1:12">
      <c r="A6" s="38"/>
      <c r="B6" s="93" t="s">
        <v>3</v>
      </c>
      <c r="C6" s="94">
        <v>1.3500000000000001E-3</v>
      </c>
      <c r="D6" s="81"/>
      <c r="E6" s="81"/>
      <c r="F6" s="93" t="s">
        <v>3</v>
      </c>
      <c r="G6" s="95">
        <v>3.5000000000000001E-3</v>
      </c>
      <c r="H6" s="79"/>
      <c r="I6" s="80"/>
      <c r="J6" s="79"/>
      <c r="K6" s="79"/>
      <c r="L6" s="79"/>
    </row>
    <row r="7" spans="1:12">
      <c r="A7" s="38"/>
      <c r="B7" s="93" t="s">
        <v>4</v>
      </c>
      <c r="C7" s="94">
        <v>1.3500000000000001E-3</v>
      </c>
      <c r="D7" s="81"/>
      <c r="E7" s="81"/>
      <c r="F7" s="93" t="s">
        <v>4</v>
      </c>
      <c r="G7" s="95">
        <v>3.5000000000000001E-3</v>
      </c>
      <c r="H7" s="79"/>
      <c r="I7" s="80"/>
      <c r="J7" s="79"/>
      <c r="K7" s="79"/>
      <c r="L7" s="79"/>
    </row>
    <row r="8" spans="1:12">
      <c r="A8" s="38"/>
      <c r="B8" s="96"/>
      <c r="C8" s="97"/>
      <c r="D8" s="81"/>
      <c r="E8" s="81"/>
      <c r="F8" s="81"/>
      <c r="G8" s="81"/>
      <c r="H8" s="79"/>
      <c r="I8" s="80"/>
      <c r="J8" s="79"/>
      <c r="K8" s="79"/>
      <c r="L8" s="79"/>
    </row>
    <row r="9" spans="1:12">
      <c r="A9" s="38"/>
      <c r="B9" s="262" t="s">
        <v>63</v>
      </c>
      <c r="C9" s="263"/>
      <c r="D9" s="81"/>
      <c r="E9" s="81"/>
      <c r="F9" s="262" t="s">
        <v>29</v>
      </c>
      <c r="G9" s="263"/>
      <c r="H9" s="79"/>
      <c r="I9" s="80"/>
      <c r="J9" s="79"/>
      <c r="K9" s="79"/>
      <c r="L9" s="79"/>
    </row>
    <row r="10" spans="1:12">
      <c r="A10" s="38"/>
      <c r="B10" s="93" t="s">
        <v>51</v>
      </c>
      <c r="C10" s="94">
        <v>0</v>
      </c>
      <c r="D10" s="81"/>
      <c r="E10" s="81"/>
      <c r="F10" s="93" t="s">
        <v>51</v>
      </c>
      <c r="G10" s="95">
        <v>0</v>
      </c>
      <c r="H10" s="79"/>
      <c r="I10" s="80"/>
      <c r="J10" s="79"/>
      <c r="K10" s="79"/>
      <c r="L10" s="79"/>
    </row>
    <row r="11" spans="1:12">
      <c r="A11" s="38"/>
      <c r="B11" s="93" t="s">
        <v>0</v>
      </c>
      <c r="C11" s="94">
        <v>8.9999999999999998E-4</v>
      </c>
      <c r="D11" s="81"/>
      <c r="E11" s="81"/>
      <c r="F11" s="93" t="s">
        <v>0</v>
      </c>
      <c r="G11" s="98">
        <v>8.5000000000000006E-5</v>
      </c>
      <c r="H11" s="79"/>
      <c r="I11" s="80"/>
      <c r="J11" s="79"/>
      <c r="K11" s="79"/>
      <c r="L11" s="79"/>
    </row>
    <row r="12" spans="1:12">
      <c r="A12" s="38"/>
      <c r="B12" s="93" t="s">
        <v>2</v>
      </c>
      <c r="C12" s="94">
        <v>1E-3</v>
      </c>
      <c r="D12" s="81"/>
      <c r="E12" s="81"/>
      <c r="F12" s="93" t="s">
        <v>2</v>
      </c>
      <c r="G12" s="98">
        <v>1.15E-4</v>
      </c>
      <c r="H12" s="79"/>
      <c r="I12" s="80"/>
      <c r="J12" s="79"/>
      <c r="K12" s="79"/>
      <c r="L12" s="79"/>
    </row>
    <row r="13" spans="1:12">
      <c r="A13" s="38"/>
      <c r="B13" s="93" t="s">
        <v>3</v>
      </c>
      <c r="C13" s="94">
        <v>1.3500000000000001E-3</v>
      </c>
      <c r="D13" s="81"/>
      <c r="E13" s="81"/>
      <c r="F13" s="93" t="s">
        <v>3</v>
      </c>
      <c r="G13" s="98">
        <v>1.25E-4</v>
      </c>
      <c r="H13" s="79"/>
      <c r="I13" s="80"/>
      <c r="J13" s="79"/>
      <c r="K13" s="79"/>
      <c r="L13" s="79"/>
    </row>
    <row r="14" spans="1:12">
      <c r="A14" s="38"/>
      <c r="B14" s="93" t="s">
        <v>4</v>
      </c>
      <c r="C14" s="94">
        <v>1.3500000000000001E-3</v>
      </c>
      <c r="D14" s="81"/>
      <c r="E14" s="81"/>
      <c r="F14" s="93" t="s">
        <v>4</v>
      </c>
      <c r="G14" s="98">
        <v>1.35E-4</v>
      </c>
      <c r="H14" s="79"/>
      <c r="I14" s="80"/>
      <c r="J14" s="79"/>
      <c r="K14" s="79"/>
      <c r="L14" s="79"/>
    </row>
    <row r="15" spans="1:12">
      <c r="A15" s="38"/>
      <c r="B15" s="81"/>
      <c r="C15" s="81"/>
      <c r="D15" s="81"/>
      <c r="E15" s="81"/>
      <c r="F15" s="81"/>
      <c r="G15" s="81"/>
      <c r="H15" s="79"/>
      <c r="I15" s="80"/>
      <c r="J15" s="79"/>
      <c r="K15" s="79"/>
      <c r="L15" s="79"/>
    </row>
    <row r="16" spans="1:12">
      <c r="A16" s="79"/>
      <c r="B16" s="262" t="s">
        <v>28</v>
      </c>
      <c r="C16" s="263"/>
      <c r="D16" s="81"/>
      <c r="E16" s="80"/>
      <c r="F16" s="262" t="s">
        <v>55</v>
      </c>
      <c r="G16" s="263"/>
      <c r="H16" s="79"/>
      <c r="I16" s="80"/>
      <c r="J16" s="79"/>
      <c r="K16" s="79"/>
      <c r="L16" s="79"/>
    </row>
    <row r="17" spans="1:12">
      <c r="A17" s="38"/>
      <c r="B17" s="93" t="s">
        <v>51</v>
      </c>
      <c r="C17" s="94">
        <v>0</v>
      </c>
      <c r="D17" s="81"/>
      <c r="E17" s="81"/>
      <c r="F17" s="93" t="s">
        <v>51</v>
      </c>
      <c r="G17" s="99">
        <v>0</v>
      </c>
      <c r="H17" s="79"/>
      <c r="I17" s="80"/>
      <c r="J17" s="79"/>
      <c r="K17" s="79"/>
      <c r="L17" s="79"/>
    </row>
    <row r="18" spans="1:12">
      <c r="A18" s="38"/>
      <c r="B18" s="93" t="s">
        <v>0</v>
      </c>
      <c r="C18" s="95">
        <v>1.5E-3</v>
      </c>
      <c r="D18" s="81"/>
      <c r="E18" s="81"/>
      <c r="F18" s="93" t="s">
        <v>0</v>
      </c>
      <c r="G18" s="99">
        <v>10</v>
      </c>
      <c r="H18" s="79"/>
      <c r="I18" s="80"/>
      <c r="J18" s="79"/>
      <c r="K18" s="79"/>
      <c r="L18" s="79"/>
    </row>
    <row r="19" spans="1:12">
      <c r="A19" s="38"/>
      <c r="B19" s="93" t="s">
        <v>2</v>
      </c>
      <c r="C19" s="95">
        <v>2.5000000000000001E-3</v>
      </c>
      <c r="D19" s="81"/>
      <c r="E19" s="81"/>
      <c r="F19" s="93" t="s">
        <v>2</v>
      </c>
      <c r="G19" s="99">
        <v>15</v>
      </c>
      <c r="H19" s="79"/>
      <c r="I19" s="80"/>
      <c r="J19" s="79"/>
      <c r="K19" s="79"/>
      <c r="L19" s="79"/>
    </row>
    <row r="20" spans="1:12">
      <c r="A20" s="38"/>
      <c r="B20" s="93" t="s">
        <v>3</v>
      </c>
      <c r="C20" s="95">
        <v>3.5000000000000001E-3</v>
      </c>
      <c r="D20" s="81"/>
      <c r="E20" s="81"/>
      <c r="F20" s="93" t="s">
        <v>3</v>
      </c>
      <c r="G20" s="99">
        <v>30</v>
      </c>
      <c r="H20" s="79"/>
      <c r="I20" s="80"/>
      <c r="J20" s="79"/>
      <c r="K20" s="79"/>
      <c r="L20" s="79"/>
    </row>
    <row r="21" spans="1:12">
      <c r="A21" s="38"/>
      <c r="B21" s="93" t="s">
        <v>4</v>
      </c>
      <c r="C21" s="95">
        <v>3.5000000000000001E-3</v>
      </c>
      <c r="D21" s="81"/>
      <c r="E21" s="81"/>
      <c r="F21" s="93" t="s">
        <v>4</v>
      </c>
      <c r="G21" s="99">
        <v>30</v>
      </c>
      <c r="H21" s="79"/>
      <c r="I21" s="80"/>
      <c r="J21" s="79"/>
      <c r="K21" s="79"/>
      <c r="L21" s="79"/>
    </row>
    <row r="22" spans="1:12">
      <c r="A22" s="38"/>
      <c r="B22" s="81"/>
      <c r="C22" s="81"/>
      <c r="D22" s="81"/>
      <c r="E22" s="81"/>
      <c r="F22" s="81"/>
      <c r="G22" s="81"/>
      <c r="H22" s="79"/>
      <c r="I22" s="80"/>
      <c r="J22" s="79"/>
      <c r="K22" s="79"/>
      <c r="L22" s="79"/>
    </row>
    <row r="23" spans="1:12">
      <c r="A23" s="79"/>
      <c r="B23" s="262" t="s">
        <v>54</v>
      </c>
      <c r="C23" s="263"/>
      <c r="D23" s="81"/>
      <c r="E23" s="80"/>
      <c r="F23" s="262" t="s">
        <v>30</v>
      </c>
      <c r="G23" s="263"/>
      <c r="H23" s="79"/>
      <c r="I23" s="80"/>
      <c r="J23" s="79"/>
      <c r="K23" s="79"/>
      <c r="L23" s="79"/>
    </row>
    <row r="24" spans="1:12">
      <c r="A24" s="38"/>
      <c r="B24" s="93" t="s">
        <v>51</v>
      </c>
      <c r="C24" s="99">
        <v>0</v>
      </c>
      <c r="D24" s="81"/>
      <c r="E24" s="81"/>
      <c r="F24" s="93" t="s">
        <v>51</v>
      </c>
      <c r="G24" s="100">
        <v>0</v>
      </c>
      <c r="H24" s="79"/>
      <c r="I24" s="80"/>
      <c r="J24" s="79"/>
      <c r="K24" s="79"/>
      <c r="L24" s="79"/>
    </row>
    <row r="25" spans="1:12">
      <c r="A25" s="38"/>
      <c r="B25" s="93" t="s">
        <v>0</v>
      </c>
      <c r="C25" s="99">
        <v>18</v>
      </c>
      <c r="D25" s="81"/>
      <c r="E25" s="81"/>
      <c r="F25" s="93" t="s">
        <v>0</v>
      </c>
      <c r="G25" s="100">
        <v>228</v>
      </c>
      <c r="H25" s="79"/>
      <c r="I25" s="80"/>
      <c r="J25" s="79"/>
      <c r="K25" s="79"/>
      <c r="L25" s="79"/>
    </row>
    <row r="26" spans="1:12">
      <c r="A26" s="38"/>
      <c r="B26" s="93" t="s">
        <v>2</v>
      </c>
      <c r="C26" s="99">
        <v>28</v>
      </c>
      <c r="D26" s="81"/>
      <c r="E26" s="81"/>
      <c r="F26" s="93" t="s">
        <v>2</v>
      </c>
      <c r="G26" s="100">
        <v>288</v>
      </c>
      <c r="H26" s="79"/>
      <c r="I26" s="80"/>
      <c r="J26" s="79"/>
      <c r="K26" s="79"/>
      <c r="L26" s="79"/>
    </row>
    <row r="27" spans="1:12">
      <c r="A27" s="38"/>
      <c r="B27" s="93" t="s">
        <v>3</v>
      </c>
      <c r="C27" s="99">
        <v>38</v>
      </c>
      <c r="D27" s="81"/>
      <c r="E27" s="81"/>
      <c r="F27" s="93" t="s">
        <v>3</v>
      </c>
      <c r="G27" s="100">
        <v>368</v>
      </c>
      <c r="H27" s="79"/>
      <c r="I27" s="80"/>
      <c r="J27" s="79"/>
      <c r="K27" s="79"/>
      <c r="L27" s="79"/>
    </row>
    <row r="28" spans="1:12">
      <c r="A28" s="38"/>
      <c r="B28" s="93" t="s">
        <v>4</v>
      </c>
      <c r="C28" s="99">
        <v>78</v>
      </c>
      <c r="D28" s="81"/>
      <c r="E28" s="81"/>
      <c r="F28" s="93" t="s">
        <v>4</v>
      </c>
      <c r="G28" s="100">
        <v>478</v>
      </c>
      <c r="H28" s="79"/>
      <c r="I28" s="80"/>
      <c r="J28" s="79"/>
      <c r="K28" s="79"/>
      <c r="L28" s="79"/>
    </row>
    <row r="29" spans="1:12">
      <c r="A29" s="38"/>
      <c r="B29" s="38"/>
      <c r="C29" s="38"/>
      <c r="D29" s="38"/>
      <c r="E29" s="38"/>
      <c r="F29" s="38"/>
      <c r="G29" s="38"/>
      <c r="H29" s="79"/>
      <c r="I29" s="80"/>
      <c r="J29" s="79"/>
      <c r="K29" s="79"/>
      <c r="L29" s="79"/>
    </row>
    <row r="30" spans="1:12">
      <c r="A30" s="80"/>
      <c r="B30" s="81"/>
      <c r="C30" s="80"/>
      <c r="D30" s="80"/>
      <c r="E30" s="80"/>
      <c r="F30" s="80"/>
      <c r="G30" s="80"/>
      <c r="H30" s="80"/>
      <c r="I30" s="79"/>
      <c r="J30" s="79"/>
      <c r="K30" s="79"/>
      <c r="L30" s="79"/>
    </row>
    <row r="31" spans="1:12">
      <c r="A31" s="37"/>
      <c r="B31" s="38"/>
      <c r="C31" s="38"/>
    </row>
    <row r="32" spans="1:12">
      <c r="A32" s="37"/>
      <c r="B32" s="38"/>
      <c r="C32" s="38"/>
    </row>
    <row r="33" spans="1:5">
      <c r="A33" s="37"/>
      <c r="B33" s="38"/>
      <c r="C33" s="38"/>
    </row>
    <row r="34" spans="1:5">
      <c r="A34" s="37"/>
      <c r="B34" s="38"/>
      <c r="C34" s="38"/>
    </row>
    <row r="35" spans="1:5">
      <c r="A35" s="37"/>
      <c r="B35" s="38"/>
      <c r="C35" s="38"/>
    </row>
    <row r="36" spans="1:5">
      <c r="A36" s="37"/>
      <c r="B36" s="37"/>
      <c r="C36" s="38"/>
      <c r="D36" s="38"/>
      <c r="E36" s="38"/>
    </row>
  </sheetData>
  <sheetProtection password="D498" sheet="1" objects="1" scenarios="1" selectLockedCells="1" selectUnlockedCells="1"/>
  <mergeCells count="8">
    <mergeCell ref="B23:C23"/>
    <mergeCell ref="B16:C16"/>
    <mergeCell ref="B9:C9"/>
    <mergeCell ref="F2:G2"/>
    <mergeCell ref="B2:C2"/>
    <mergeCell ref="F23:G23"/>
    <mergeCell ref="F16:G16"/>
    <mergeCell ref="F9:G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Risk Calculator</vt:lpstr>
      <vt:lpstr>Risk Information</vt:lpstr>
      <vt:lpstr>Declaration</vt:lpstr>
      <vt:lpstr>Suite Rates</vt:lpstr>
      <vt:lpstr>Price</vt:lpstr>
      <vt:lpstr>'Risk Calculator'!Print_Area</vt:lpstr>
      <vt:lpstr>Selection</vt:lpstr>
      <vt:lpstr>Selections</vt:lpstr>
      <vt:lpstr>Suite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TGPCJY</dc:creator>
  <cp:lastModifiedBy>dhhkpss</cp:lastModifiedBy>
  <cp:lastPrinted>2015-08-11T06:56:50Z</cp:lastPrinted>
  <dcterms:created xsi:type="dcterms:W3CDTF">2015-06-17T07:12:15Z</dcterms:created>
  <dcterms:modified xsi:type="dcterms:W3CDTF">2015-10-08T07:12:05Z</dcterms:modified>
</cp:coreProperties>
</file>