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19 April 2024)/"/>
    </mc:Choice>
  </mc:AlternateContent>
  <xr:revisionPtr revIDLastSave="0" documentId="8_{7A31795A-E8A2-4D88-8AE2-3C5AABF876E1}" xr6:coauthVersionLast="47" xr6:coauthVersionMax="47" xr10:uidLastSave="{00000000-0000-0000-0000-000000000000}"/>
  <bookViews>
    <workbookView xWindow="28690" yWindow="-110" windowWidth="29020" windowHeight="15700" tabRatio="699" activeTab="2" xr2:uid="{00000000-000D-0000-FFFF-FFFF00000000}"/>
  </bookViews>
  <sheets>
    <sheet name="Cover Page" sheetId="1" r:id="rId1"/>
    <sheet name="Disclaimers" sheetId="2" r:id="rId2"/>
    <sheet name="What we like" sheetId="6" r:id="rId3"/>
    <sheet name="Product Features" sheetId="3" r:id="rId4"/>
    <sheet name="Comparison $500K (MNS)" sheetId="4" r:id="rId5"/>
    <sheet name="Comparison $500K (FNS)" sheetId="7" r:id="rId6"/>
    <sheet name="Comparison $1M (MNS)" sheetId="5" r:id="rId7"/>
    <sheet name="Comparison $1M (FN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8" l="1"/>
  <c r="D25" i="8"/>
  <c r="D24" i="8"/>
  <c r="D23" i="8"/>
  <c r="D22" i="8"/>
  <c r="D21" i="8"/>
  <c r="D20" i="8"/>
  <c r="D19" i="8"/>
  <c r="D18" i="8"/>
  <c r="D17" i="8"/>
  <c r="D16" i="8"/>
  <c r="D15" i="8"/>
  <c r="D14" i="8"/>
  <c r="D13" i="8"/>
  <c r="D12" i="8"/>
  <c r="D11" i="8"/>
  <c r="D26" i="7"/>
  <c r="D25" i="7"/>
  <c r="D24" i="7"/>
  <c r="D23" i="7"/>
  <c r="D22" i="7"/>
  <c r="D21" i="7"/>
  <c r="D20" i="7"/>
  <c r="D19" i="7"/>
  <c r="D18" i="7"/>
  <c r="D17" i="7"/>
  <c r="D16" i="7"/>
  <c r="D15" i="7"/>
  <c r="D14" i="7"/>
  <c r="D13" i="7"/>
  <c r="D12" i="7"/>
  <c r="D11" i="7"/>
  <c r="F26" i="7"/>
  <c r="F25" i="7"/>
  <c r="F24" i="7"/>
  <c r="F23" i="7"/>
  <c r="F22" i="7"/>
  <c r="F21" i="7"/>
  <c r="F20" i="7"/>
  <c r="F19" i="7"/>
  <c r="F18" i="7"/>
  <c r="F17" i="7"/>
  <c r="F16" i="7"/>
  <c r="F15" i="7"/>
  <c r="F14" i="7"/>
  <c r="F13" i="7"/>
  <c r="F12" i="7"/>
  <c r="F11" i="7"/>
  <c r="F26" i="8"/>
  <c r="F25" i="8"/>
  <c r="F24" i="8"/>
  <c r="F23" i="8"/>
  <c r="F14" i="8"/>
  <c r="F15" i="8"/>
  <c r="F16" i="8"/>
  <c r="F17" i="8"/>
  <c r="F18" i="8"/>
  <c r="F19" i="8"/>
  <c r="F20" i="8"/>
  <c r="F21" i="8"/>
  <c r="F22" i="8"/>
  <c r="F13" i="8"/>
  <c r="F12" i="8"/>
  <c r="F11" i="8"/>
  <c r="F26" i="5"/>
  <c r="F25" i="5"/>
  <c r="F24" i="5"/>
  <c r="F23" i="5"/>
  <c r="F22" i="5"/>
  <c r="F21" i="5"/>
  <c r="F20" i="5"/>
  <c r="F19" i="5"/>
  <c r="F18" i="5"/>
  <c r="F17" i="5"/>
  <c r="F16" i="5"/>
  <c r="F15" i="5"/>
  <c r="F14" i="5"/>
  <c r="F13" i="5"/>
  <c r="F12" i="5"/>
  <c r="F11" i="5"/>
  <c r="F26" i="4"/>
  <c r="F25" i="4"/>
  <c r="F24" i="4"/>
  <c r="F23" i="4"/>
  <c r="F22" i="4"/>
  <c r="F21" i="4"/>
  <c r="F20" i="4"/>
  <c r="F19" i="4"/>
  <c r="F18" i="4"/>
  <c r="F17" i="4"/>
  <c r="F16" i="4"/>
  <c r="F15" i="4"/>
  <c r="F14" i="4"/>
  <c r="F13" i="4"/>
  <c r="F12" i="4"/>
  <c r="F11" i="4"/>
  <c r="D26" i="5" l="1"/>
  <c r="D25" i="5"/>
  <c r="D24" i="5"/>
  <c r="D23" i="5"/>
  <c r="D22" i="5"/>
  <c r="D21" i="5"/>
  <c r="D20" i="5"/>
  <c r="D19" i="5"/>
  <c r="D18" i="5"/>
  <c r="D17" i="5"/>
  <c r="D16" i="5"/>
  <c r="D15" i="5"/>
  <c r="D14" i="5"/>
  <c r="D13" i="5"/>
  <c r="D12" i="5"/>
  <c r="D11" i="5"/>
  <c r="D26" i="4" l="1"/>
  <c r="D25" i="4"/>
  <c r="D24" i="4"/>
  <c r="D23" i="4"/>
  <c r="D22" i="4"/>
  <c r="D21" i="4"/>
  <c r="D20" i="4"/>
  <c r="D19" i="4"/>
  <c r="D18" i="4"/>
  <c r="D17" i="4"/>
  <c r="D16" i="4"/>
  <c r="D15" i="4"/>
  <c r="D14" i="4"/>
  <c r="D13" i="4"/>
  <c r="D12" i="4"/>
  <c r="D11" i="4"/>
</calcChain>
</file>

<file path=xl/sharedStrings.xml><?xml version="1.0" encoding="utf-8"?>
<sst xmlns="http://schemas.openxmlformats.org/spreadsheetml/2006/main" count="195" uniqueCount="94">
  <si>
    <t xml:space="preserve">STRICTLY FOR PIAS' FA REPRESENTATIVES REFERENCE ONLY </t>
  </si>
  <si>
    <t>(NOT FOR CIRCULATION TO PROSPECTS OR CLIENTS)</t>
  </si>
  <si>
    <t>.</t>
  </si>
  <si>
    <t>STRICTLY FOR PIAS' FA REPRESENTATIVES REFERENCE ONLY
 (NOT FOR CIRCULATION TO PROSPECTS OR CLIENTS)</t>
  </si>
  <si>
    <t>DISCLAIMERS</t>
  </si>
  <si>
    <t>IMPORTANT NOTE:</t>
  </si>
  <si>
    <t>STRICTLY FOR PIAS' FA REPRESENTATIVES REFERENCE ONLY (NOT FOR CIRCULATION TO PROSPECTS OR CLIENTS)</t>
  </si>
  <si>
    <t>Provider</t>
  </si>
  <si>
    <t>Product Name</t>
  </si>
  <si>
    <t>Manulife</t>
  </si>
  <si>
    <t>Minimum Premium</t>
  </si>
  <si>
    <t>Minimum Sum Assured</t>
  </si>
  <si>
    <t>Maximum Sum Assured</t>
  </si>
  <si>
    <t>Entry Age (Min - Max)</t>
  </si>
  <si>
    <t>Policy Term</t>
  </si>
  <si>
    <t>Interest Rate</t>
  </si>
  <si>
    <t>Proof of Loan Agreement</t>
  </si>
  <si>
    <t>Riders</t>
  </si>
  <si>
    <t>USP</t>
  </si>
  <si>
    <t xml:space="preserve">Death </t>
  </si>
  <si>
    <t xml:space="preserve">TPD </t>
  </si>
  <si>
    <t xml:space="preserve">Terminal Illness </t>
  </si>
  <si>
    <t>Mortgage Protection</t>
  </si>
  <si>
    <t>Join Life Option</t>
  </si>
  <si>
    <t>Currency</t>
  </si>
  <si>
    <t>SGD</t>
  </si>
  <si>
    <t>Third Party</t>
  </si>
  <si>
    <t xml:space="preserve">STRICTLY FOR PIAS' FA REPRESENTATIVES REFERENCE ONLY(NOT FOR CIRCULATION TO PROSPECTS OR CLIENTS) </t>
  </si>
  <si>
    <t>Male, Non Smoker</t>
  </si>
  <si>
    <t>Sum Assured</t>
  </si>
  <si>
    <t>ALB</t>
  </si>
  <si>
    <t>Annual Premium</t>
  </si>
  <si>
    <t>N.A.</t>
  </si>
  <si>
    <t>5 - 35 years
(max expiry age: 84)</t>
  </si>
  <si>
    <t>Required if $2 million SA and above</t>
  </si>
  <si>
    <t>Required</t>
  </si>
  <si>
    <t>Premium Term</t>
  </si>
  <si>
    <t>Coverage</t>
  </si>
  <si>
    <t>Death/TI
TPD (optional)</t>
  </si>
  <si>
    <t>Policy term less 2 years</t>
  </si>
  <si>
    <t>Total Premium</t>
  </si>
  <si>
    <t>ALB/ANB</t>
  </si>
  <si>
    <t>19/20</t>
  </si>
  <si>
    <t>29/30</t>
  </si>
  <si>
    <t>39/40</t>
  </si>
  <si>
    <t>49/50</t>
  </si>
  <si>
    <t>No</t>
  </si>
  <si>
    <t>Yes</t>
  </si>
  <si>
    <t>Overview</t>
  </si>
  <si>
    <t>Yes (embedded) - max age 70</t>
  </si>
  <si>
    <t>Lowest Annual Premium</t>
  </si>
  <si>
    <t>Lowest Total Premium</t>
  </si>
  <si>
    <t>Reducing Term Plans Comparison - Reducing Term / Mortgage Term</t>
  </si>
  <si>
    <t>ManuProtect Decreasing Lite (II)/ 
ManuProtect Decreasing (II)</t>
  </si>
  <si>
    <t xml:space="preserve">10-35 years
(Policy term + entry age ≤ 85 years) 
</t>
  </si>
  <si>
    <t>1%/2%/3%/4%/5%</t>
  </si>
  <si>
    <t>Yes (Optional) - max age 85</t>
  </si>
  <si>
    <t>Manulife
ManuProtect Decreasing (II) / ManuProtect Decreasing Lite (II)</t>
  </si>
  <si>
    <t xml:space="preserve">Manulife
ManuProtect Decreasing (II) </t>
  </si>
  <si>
    <t>Disclaimer: All references made are based on PIAS suite of products in this category only.</t>
  </si>
  <si>
    <t>Company</t>
  </si>
  <si>
    <t>Plan name</t>
  </si>
  <si>
    <t>What we like about the plan</t>
  </si>
  <si>
    <t>ManuProtect Decreasing Lite (II) / ManuProtect Decreasing (II)</t>
  </si>
  <si>
    <t>Mortgage Term</t>
  </si>
  <si>
    <t>Subject to underwriting</t>
  </si>
  <si>
    <t>18 - 64 (ALB)</t>
  </si>
  <si>
    <t>Premium term less 2 years</t>
  </si>
  <si>
    <t>1% to 7%</t>
  </si>
  <si>
    <t>- Variety of Rider options available</t>
  </si>
  <si>
    <t>Underwriting</t>
  </si>
  <si>
    <t>ManuProtect Decreasing Lite II: 18 - 50 
ManuProtect Decreasing II: 18 - 70 (ALB)</t>
  </si>
  <si>
    <t>- Optional TPD coverage up till age 85
- Competitive premium rates</t>
  </si>
  <si>
    <t xml:space="preserve">- Critical Care Enhancer Rider (II) 
- Total and Permanent Disability Plus Rider (II)* 
- Payor Benefit Rider (I)
- Payor Benefit Plus Rider (I)
*For Lite version, only the Total and Permanent Disability Plus Rider (II) is attachable. </t>
  </si>
  <si>
    <t>Full Medical Underwriting</t>
  </si>
  <si>
    <t>Female, Non Smoker</t>
  </si>
  <si>
    <t xml:space="preserve">- Essential Protect
- Payor Premium Waiver
- Enhanced Payor Premium Waiver
- Dread Disease Premium Waiver
</t>
  </si>
  <si>
    <r>
      <t xml:space="preserve">- </t>
    </r>
    <r>
      <rPr>
        <b/>
        <sz val="11"/>
        <color rgb="FF0000CC"/>
        <rFont val="Calibri"/>
        <family val="2"/>
        <scheme val="minor"/>
      </rPr>
      <t>TPD</t>
    </r>
    <r>
      <rPr>
        <sz val="11"/>
        <color theme="1"/>
        <rFont val="Calibri"/>
        <family val="2"/>
        <scheme val="minor"/>
      </rPr>
      <t xml:space="preserve"> (before age 70) offered </t>
    </r>
    <r>
      <rPr>
        <b/>
        <sz val="11"/>
        <color rgb="FF0000CC"/>
        <rFont val="Calibri"/>
        <family val="2"/>
        <scheme val="minor"/>
      </rPr>
      <t>as an embedded Rider</t>
    </r>
    <r>
      <rPr>
        <sz val="11"/>
        <color theme="1"/>
        <rFont val="Calibri"/>
        <family val="2"/>
        <scheme val="minor"/>
      </rPr>
      <t xml:space="preserve">
- </t>
    </r>
    <r>
      <rPr>
        <sz val="11"/>
        <rFont val="Calibri"/>
        <family val="2"/>
        <scheme val="minor"/>
      </rPr>
      <t xml:space="preserve">Offer wide range of </t>
    </r>
    <r>
      <rPr>
        <b/>
        <sz val="11"/>
        <color rgb="FF0000CC"/>
        <rFont val="Calibri"/>
        <family val="2"/>
        <scheme val="minor"/>
      </rPr>
      <t>interest rate from 1% to 7%</t>
    </r>
    <r>
      <rPr>
        <sz val="11"/>
        <color theme="1"/>
        <rFont val="Calibri"/>
        <family val="2"/>
        <scheme val="minor"/>
      </rPr>
      <t xml:space="preserve">
- </t>
    </r>
    <r>
      <rPr>
        <b/>
        <sz val="11"/>
        <color rgb="FF0000CC"/>
        <rFont val="Calibri"/>
        <family val="2"/>
        <scheme val="minor"/>
      </rPr>
      <t>Wide range of riders available</t>
    </r>
  </si>
  <si>
    <r>
      <rPr>
        <b/>
        <sz val="11"/>
        <color rgb="FF0000CC"/>
        <rFont val="Calibri"/>
        <family val="2"/>
        <scheme val="minor"/>
      </rPr>
      <t>ManuProtect Decreasing Lite (II): $500,000</t>
    </r>
    <r>
      <rPr>
        <sz val="11"/>
        <color theme="1"/>
        <rFont val="Calibri"/>
        <family val="2"/>
        <scheme val="minor"/>
      </rPr>
      <t xml:space="preserve">
</t>
    </r>
    <r>
      <rPr>
        <b/>
        <sz val="11"/>
        <color rgb="FF0000CC"/>
        <rFont val="Calibri"/>
        <family val="2"/>
        <scheme val="minor"/>
      </rPr>
      <t>ManuProtect Decreasing (II): $20 mil</t>
    </r>
  </si>
  <si>
    <r>
      <rPr>
        <b/>
        <sz val="11"/>
        <color rgb="FF0000CC"/>
        <rFont val="Calibri"/>
        <family val="2"/>
        <scheme val="minor"/>
      </rPr>
      <t xml:space="preserve">ManuProtect Decreasing Lite (II): Simplfied </t>
    </r>
    <r>
      <rPr>
        <sz val="11"/>
        <color theme="1"/>
        <rFont val="Calibri"/>
        <family val="2"/>
        <scheme val="minor"/>
      </rPr>
      <t xml:space="preserve">
ManuProtect Decreasing II: Full</t>
    </r>
  </si>
  <si>
    <t>Death/TI
TPD (embedded)</t>
  </si>
  <si>
    <r>
      <t xml:space="preserve">- </t>
    </r>
    <r>
      <rPr>
        <b/>
        <sz val="11"/>
        <color rgb="FF0000CC"/>
        <rFont val="Calibri"/>
        <family val="2"/>
        <scheme val="minor"/>
      </rPr>
      <t xml:space="preserve">20% discount on first year premium from 6 Aug - 15 Dec 2021. </t>
    </r>
    <r>
      <rPr>
        <sz val="11"/>
        <rFont val="Calibri"/>
        <family val="2"/>
        <scheme val="minor"/>
      </rPr>
      <t xml:space="preserve">Premium discount is given on a per policy basis, regardless of the payment frequency. </t>
    </r>
    <r>
      <rPr>
        <sz val="11"/>
        <color theme="1"/>
        <rFont val="Calibri"/>
        <family val="2"/>
        <scheme val="minor"/>
      </rPr>
      <t xml:space="preserve">
- </t>
    </r>
    <r>
      <rPr>
        <b/>
        <sz val="11"/>
        <color rgb="FF0000CC"/>
        <rFont val="Calibri"/>
        <family val="2"/>
        <scheme val="minor"/>
      </rPr>
      <t xml:space="preserve">Most competitive premiums available in PIAS
- Offers maximum sum insured of up to $20 million </t>
    </r>
    <r>
      <rPr>
        <sz val="11"/>
        <color theme="1"/>
        <rFont val="Calibri"/>
        <family val="2"/>
        <scheme val="minor"/>
      </rPr>
      <t xml:space="preserve">with full underwriting and </t>
    </r>
    <r>
      <rPr>
        <b/>
        <sz val="11"/>
        <color rgb="FF0000CC"/>
        <rFont val="Calibri"/>
        <family val="2"/>
        <scheme val="minor"/>
      </rPr>
      <t xml:space="preserve">Lite version </t>
    </r>
    <r>
      <rPr>
        <sz val="11"/>
        <rFont val="Calibri"/>
        <family val="2"/>
        <scheme val="minor"/>
      </rPr>
      <t>with</t>
    </r>
    <r>
      <rPr>
        <b/>
        <sz val="11"/>
        <color rgb="FF0000CC"/>
        <rFont val="Calibri"/>
        <family val="2"/>
        <scheme val="minor"/>
      </rPr>
      <t xml:space="preserve"> maximum sum insured of up to $500K with simplified underwriting
</t>
    </r>
    <r>
      <rPr>
        <sz val="11"/>
        <color theme="1"/>
        <rFont val="Calibri"/>
        <family val="2"/>
        <scheme val="minor"/>
      </rPr>
      <t xml:space="preserve">- </t>
    </r>
    <r>
      <rPr>
        <b/>
        <sz val="11"/>
        <color rgb="FF0000CC"/>
        <rFont val="Calibri"/>
        <family val="2"/>
        <scheme val="minor"/>
      </rPr>
      <t>Joint lives application entitled to 5% discount</t>
    </r>
    <r>
      <rPr>
        <sz val="11"/>
        <color theme="1"/>
        <rFont val="Calibri"/>
        <family val="2"/>
        <scheme val="minor"/>
      </rPr>
      <t xml:space="preserve">
- </t>
    </r>
    <r>
      <rPr>
        <b/>
        <sz val="11"/>
        <color rgb="FF0000CC"/>
        <rFont val="Calibri"/>
        <family val="2"/>
        <scheme val="minor"/>
      </rPr>
      <t>Optional TPD rider</t>
    </r>
    <r>
      <rPr>
        <sz val="11"/>
        <color theme="1"/>
        <rFont val="Calibri"/>
        <family val="2"/>
        <scheme val="minor"/>
      </rPr>
      <t xml:space="preserve"> offers coverage </t>
    </r>
    <r>
      <rPr>
        <b/>
        <sz val="11"/>
        <color rgb="FF0000CC"/>
        <rFont val="Calibri"/>
        <family val="2"/>
        <scheme val="minor"/>
      </rPr>
      <t>up till age 85</t>
    </r>
  </si>
  <si>
    <r>
      <rPr>
        <b/>
        <sz val="11"/>
        <color theme="1"/>
        <rFont val="Calibri"/>
        <family val="2"/>
        <scheme val="minor"/>
      </rPr>
      <t>Manulife ManuProtect Decreasing II / Manulife ManuProtect Decreasing Lite II</t>
    </r>
    <r>
      <rPr>
        <sz val="11"/>
        <color theme="1"/>
        <rFont val="Calibri"/>
        <family val="2"/>
        <scheme val="minor"/>
      </rPr>
      <t xml:space="preserve">
- </t>
    </r>
    <r>
      <rPr>
        <sz val="11"/>
        <color rgb="FF0000CC"/>
        <rFont val="Calibri"/>
        <family val="2"/>
        <scheme val="minor"/>
      </rPr>
      <t>20% discount on first year premium from 6 Aug - 15 Dec 2021.</t>
    </r>
    <r>
      <rPr>
        <sz val="11"/>
        <color theme="1"/>
        <rFont val="Calibri"/>
        <family val="2"/>
        <scheme val="minor"/>
      </rPr>
      <t xml:space="preserve"> Premium discount is given on a per policy basis, regardless of the payment frequency.
- Lowest Annual and Total premiums
- Ideal for customers who have no intention to payout the full installment term of the loan tenure.
E.g. &gt;Investment property with intention to sell when property market is ideal.
       &gt;Intention to upgrade property in the future.
       &gt;Intention to shorten loan tenure with periodic lump sum payment towards loan amount.</t>
    </r>
  </si>
  <si>
    <r>
      <rPr>
        <b/>
        <sz val="11"/>
        <color theme="1"/>
        <rFont val="Calibri"/>
        <family val="2"/>
        <scheme val="minor"/>
      </rPr>
      <t xml:space="preserve">Manulife ManuProtect Decreasing II / Manulife ManuProtect Decreasing Lite II
- </t>
    </r>
    <r>
      <rPr>
        <sz val="11"/>
        <color rgb="FF0000CC"/>
        <rFont val="Calibri"/>
        <family val="2"/>
        <scheme val="minor"/>
      </rPr>
      <t xml:space="preserve">20% discount on first year premium from 6 Aug - 15 Dec 2021. </t>
    </r>
    <r>
      <rPr>
        <sz val="11"/>
        <color theme="1"/>
        <rFont val="Calibri"/>
        <family val="2"/>
        <scheme val="minor"/>
      </rPr>
      <t>Premium discount is given on a per policy basis, regardless of the payment frequency.
- Lowest Annual and Total premiums
- Ideal for customers who have no intention to payout the full installment term of the loan tenure.
E.g. &gt;Investment property with intention to sell when property market is ideal.
       &gt;Intention to upgrade property in the future.
       &gt;Intention to shorten loan tenure with periodic lump sum payment towards loan amount.</t>
    </r>
  </si>
  <si>
    <r>
      <rPr>
        <b/>
        <sz val="11"/>
        <color theme="1"/>
        <rFont val="Calibri"/>
        <family val="2"/>
        <scheme val="minor"/>
      </rPr>
      <t xml:space="preserve">Manulife ManuProtect Decreasing II </t>
    </r>
    <r>
      <rPr>
        <sz val="11"/>
        <color theme="1"/>
        <rFont val="Calibri"/>
        <family val="2"/>
        <scheme val="minor"/>
      </rPr>
      <t xml:space="preserve">
- </t>
    </r>
    <r>
      <rPr>
        <sz val="11"/>
        <color rgb="FF0000CC"/>
        <rFont val="Calibri"/>
        <family val="2"/>
        <scheme val="minor"/>
      </rPr>
      <t>20% discount on first year premium from 6 Aug - 15 Dec 2021.</t>
    </r>
    <r>
      <rPr>
        <sz val="11"/>
        <color theme="1"/>
        <rFont val="Calibri"/>
        <family val="2"/>
        <scheme val="minor"/>
      </rPr>
      <t xml:space="preserve"> Premium discount is given on a per policy basis, regardless of the payment frequency.
- Lowest Annual and Total premiums
- Ideal for customers who have no intention to payout the full installment term of the loan tenure.
E.g. &gt;Investment property with intention to sell when property market is ideal.
       &gt;Intention to upgrade property in the future.
       &gt;Intention to shorten loan tenure with periodic lump sum payment towards loan amount.</t>
    </r>
  </si>
  <si>
    <r>
      <rPr>
        <b/>
        <sz val="11"/>
        <color theme="1"/>
        <rFont val="Calibri"/>
        <family val="2"/>
        <scheme val="minor"/>
      </rPr>
      <t xml:space="preserve">Manulife ManuProtect Decreasing II 
</t>
    </r>
    <r>
      <rPr>
        <sz val="11"/>
        <color theme="1"/>
        <rFont val="Calibri"/>
        <family val="2"/>
        <scheme val="minor"/>
      </rPr>
      <t xml:space="preserve">- </t>
    </r>
    <r>
      <rPr>
        <sz val="11"/>
        <color rgb="FF0000CC"/>
        <rFont val="Calibri"/>
        <family val="2"/>
        <scheme val="minor"/>
      </rPr>
      <t xml:space="preserve">20% discount on first year premium from 6 Aug - 15 Dec 2021. </t>
    </r>
    <r>
      <rPr>
        <sz val="11"/>
        <color theme="1"/>
        <rFont val="Calibri"/>
        <family val="2"/>
        <scheme val="minor"/>
      </rPr>
      <t>Premium discount is given on a per policy basis, regardless of the payment frequency.
- Lowest Annual and Total premiums
- Ideal for customers who have no intention to payout the full installment term of the loan tenure.
E.g. &gt;Investment property with intention to sell when property market is ideal.
       &gt;Intention to upgrade property in the future.
       &gt;Intention to shorten loan tenure with periodic lump sum payment towards loan amount.</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</si>
  <si>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</si>
  <si>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t>Income</t>
  </si>
  <si>
    <r>
      <t xml:space="preserve">Source: This information is from all providers of PIAS and is accurate as of </t>
    </r>
    <r>
      <rPr>
        <b/>
        <sz val="12"/>
        <color rgb="FF0000CC"/>
        <rFont val="Arial"/>
        <family val="2"/>
      </rPr>
      <t>26 Feb 2024</t>
    </r>
  </si>
  <si>
    <t xml:space="preserve"> Income</t>
  </si>
  <si>
    <t>Income
Mortgage Term</t>
  </si>
  <si>
    <t>- Overview is strictly based on the modal points presented
- Manulife ManuProtect Decreasing II: TPD rider has been attached and has the same Sum Assured and policy term as the basic plan. 
- Maximum TPD coverage for Manulife ManuProtect Decreasing II is till age 85. 
- Maximum TPD coverage (embedded) for Income Mortgage Term is till age 70.</t>
  </si>
  <si>
    <t>- Overview is strictly based on the modal points presented
- Manulife ManuProtect Decreasing II: TPD rider has been attached and has the same Sum Assured and policy term as the basic plan. 
- Maximum TPD coverage for Manulife ManuProtect Decreasing II is till age 85
- Maximum TPD coverage (embedded) for Income Mortgage Term is till age 70.</t>
  </si>
  <si>
    <t>- Overview is strictly based on the modal points presented
- Manulife ManuProtect Decreasing II / Lite II: TPD rider has been attached and has the same Sum Assured and policy term as the basic plan. 
- Maximum TPD coverage for Manulife ManuProtect Decreasing II/ Lite II is till age 85
- Maximum TPD coverage (embedded) for Income Mortgage Term is till age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</si>
</sst>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19" x14ac:knownFonts="1">
    <font>
      <sz val="11"/>
      <color theme="1"/>
      <name val="Calibri"/>
      <family val="2"/>
      <scheme val="minor"/>
    </font>
    <font>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sz val="11"/>
      <color theme="1"/>
      <name val="Calibri"/>
      <family val="2"/>
      <scheme val="minor"/>
    </font>
    <font>
      <b/>
      <sz val="11"/>
      <name val="Calibri"/>
      <family val="2"/>
      <scheme val="minor"/>
    </font>
    <font>
      <u/>
      <sz val="11"/>
      <color indexed="12"/>
      <name val="Calibri"/>
      <family val="2"/>
    </font>
    <font>
      <u/>
      <sz val="12"/>
      <color indexed="12"/>
      <name val="Calibri"/>
      <family val="2"/>
    </font>
    <font>
      <b/>
      <sz val="11"/>
      <color indexed="8"/>
      <name val="Calibri"/>
      <family val="2"/>
      <scheme val="minor"/>
    </font>
    <font>
      <b/>
      <sz val="11"/>
      <color theme="1" tint="0.499984740745262"/>
      <name val="Calibri"/>
      <family val="2"/>
      <scheme val="minor"/>
    </font>
    <font>
      <b/>
      <sz val="11"/>
      <color rgb="FF0000CC"/>
      <name val="Calibri"/>
      <family val="2"/>
      <scheme val="minor"/>
    </font>
    <font>
      <sz val="11"/>
      <name val="Calibri"/>
      <family val="2"/>
      <scheme val="minor"/>
    </font>
    <font>
      <sz val="11"/>
      <color rgb="FF0000CC"/>
      <name val="Calibri"/>
      <family val="2"/>
      <scheme val="minor"/>
    </font>
    <font>
      <b/>
      <sz val="12"/>
      <color rgb="FF0000CC"/>
      <name val="Arial"/>
      <family val="2"/>
    </font>
  </fonts>
  <fills count="11">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CCFFCC"/>
        <bgColor indexed="64"/>
      </patternFill>
    </fill>
    <fill>
      <patternFill patternType="solid">
        <fgColor rgb="FFFFFF0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0" fontId="2" fillId="0" borderId="0"/>
    <xf numFmtId="0" fontId="1" fillId="0" borderId="0"/>
    <xf numFmtId="0" fontId="2" fillId="0" borderId="0"/>
    <xf numFmtId="0" fontId="11" fillId="0" borderId="0" applyNumberFormat="0" applyFill="0" applyBorder="0" applyAlignment="0" applyProtection="0">
      <alignment vertical="top"/>
      <protection locked="0"/>
    </xf>
  </cellStyleXfs>
  <cellXfs count="161">
    <xf numFmtId="0" fontId="0" fillId="0" borderId="0" xfId="0"/>
    <xf numFmtId="0" fontId="2" fillId="0" borderId="0" xfId="1"/>
    <xf numFmtId="0" fontId="2" fillId="0" borderId="0" xfId="1" applyAlignment="1">
      <alignment vertical="center"/>
    </xf>
    <xf numFmtId="0" fontId="0" fillId="0" borderId="0" xfId="0" quotePrefix="1"/>
    <xf numFmtId="0" fontId="0" fillId="0" borderId="0" xfId="0" applyAlignment="1">
      <alignment wrapText="1"/>
    </xf>
    <xf numFmtId="0" fontId="9" fillId="0" borderId="0" xfId="0" applyFont="1" applyAlignment="1">
      <alignment horizontal="center" vertical="top"/>
    </xf>
    <xf numFmtId="0" fontId="9" fillId="0" borderId="0" xfId="0" applyFont="1" applyAlignment="1">
      <alignment horizontal="center"/>
    </xf>
    <xf numFmtId="0" fontId="9" fillId="0" borderId="0" xfId="0" applyFont="1"/>
    <xf numFmtId="0" fontId="0" fillId="0" borderId="0" xfId="0" applyAlignment="1">
      <alignment vertical="top" wrapText="1"/>
    </xf>
    <xf numFmtId="0" fontId="0" fillId="0" borderId="0" xfId="0" applyAlignment="1">
      <alignment vertical="top"/>
    </xf>
    <xf numFmtId="0" fontId="9" fillId="3" borderId="9" xfId="0" applyFont="1" applyFill="1" applyBorder="1" applyAlignment="1">
      <alignment horizontal="center" vertical="center" wrapText="1"/>
    </xf>
    <xf numFmtId="0" fontId="9" fillId="6" borderId="33" xfId="0" applyFont="1" applyFill="1" applyBorder="1" applyAlignment="1">
      <alignment horizontal="center" vertical="center"/>
    </xf>
    <xf numFmtId="0" fontId="9" fillId="6" borderId="35" xfId="0" applyFont="1" applyFill="1" applyBorder="1" applyAlignment="1">
      <alignment horizontal="center" vertical="center" wrapText="1"/>
    </xf>
    <xf numFmtId="0" fontId="9" fillId="6" borderId="33"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34" xfId="0" applyFont="1" applyFill="1" applyBorder="1" applyAlignment="1">
      <alignment horizontal="center" vertical="center" wrapText="1"/>
    </xf>
    <xf numFmtId="0" fontId="9" fillId="6" borderId="32"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7"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39" xfId="0" applyFont="1" applyFill="1" applyBorder="1" applyAlignment="1">
      <alignment horizontal="center" vertical="center"/>
    </xf>
    <xf numFmtId="0" fontId="6" fillId="2" borderId="0" xfId="3" applyFont="1" applyFill="1"/>
    <xf numFmtId="0" fontId="5" fillId="2" borderId="0" xfId="3" applyFont="1" applyFill="1"/>
    <xf numFmtId="0" fontId="12" fillId="2" borderId="0" xfId="4" applyFont="1" applyFill="1" applyAlignment="1" applyProtection="1">
      <alignment horizontal="left" vertical="center" wrapText="1"/>
    </xf>
    <xf numFmtId="16" fontId="5" fillId="2" borderId="0" xfId="3" applyNumberFormat="1" applyFont="1" applyFill="1"/>
    <xf numFmtId="0" fontId="5" fillId="2" borderId="0" xfId="3" applyFont="1" applyFill="1" applyAlignment="1">
      <alignment wrapText="1"/>
    </xf>
    <xf numFmtId="0" fontId="10" fillId="0" borderId="10" xfId="0" applyFont="1" applyBorder="1" applyAlignment="1">
      <alignment horizontal="center" vertical="center" wrapText="1"/>
    </xf>
    <xf numFmtId="0" fontId="0" fillId="0" borderId="12" xfId="0" applyBorder="1" applyAlignment="1">
      <alignment wrapText="1"/>
    </xf>
    <xf numFmtId="0" fontId="9" fillId="6" borderId="29"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27" xfId="0" applyFont="1" applyFill="1" applyBorder="1" applyAlignment="1">
      <alignment horizontal="center" vertical="center"/>
    </xf>
    <xf numFmtId="0" fontId="9" fillId="6" borderId="44" xfId="0" applyFont="1" applyFill="1" applyBorder="1" applyAlignment="1">
      <alignment horizontal="center" vertical="center"/>
    </xf>
    <xf numFmtId="0" fontId="9" fillId="6" borderId="45" xfId="0" applyFont="1" applyFill="1" applyBorder="1" applyAlignment="1">
      <alignment horizontal="center" vertical="center" wrapText="1"/>
    </xf>
    <xf numFmtId="0" fontId="9" fillId="6" borderId="44"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46" xfId="0" applyFont="1" applyFill="1" applyBorder="1" applyAlignment="1">
      <alignment horizontal="center" vertical="center" wrapText="1"/>
    </xf>
    <xf numFmtId="0" fontId="9" fillId="6" borderId="47" xfId="0" applyFont="1" applyFill="1" applyBorder="1" applyAlignment="1">
      <alignment horizontal="center" vertical="center" wrapText="1"/>
    </xf>
    <xf numFmtId="0" fontId="0" fillId="0" borderId="13" xfId="0" applyBorder="1" applyAlignment="1">
      <alignment horizontal="center"/>
    </xf>
    <xf numFmtId="0" fontId="0" fillId="0" borderId="27" xfId="0" applyBorder="1" applyAlignment="1">
      <alignment horizontal="center"/>
    </xf>
    <xf numFmtId="164" fontId="0" fillId="0" borderId="20" xfId="0" applyNumberFormat="1" applyBorder="1" applyAlignment="1">
      <alignment horizontal="right" vertical="center"/>
    </xf>
    <xf numFmtId="164" fontId="0" fillId="0" borderId="21" xfId="0" applyNumberFormat="1" applyBorder="1" applyAlignment="1">
      <alignment horizontal="right" vertical="center"/>
    </xf>
    <xf numFmtId="0" fontId="0" fillId="0" borderId="26" xfId="0" applyBorder="1" applyAlignment="1">
      <alignment horizontal="center"/>
    </xf>
    <xf numFmtId="164" fontId="0" fillId="0" borderId="22" xfId="0" applyNumberFormat="1" applyBorder="1" applyAlignment="1">
      <alignment horizontal="right" vertical="center"/>
    </xf>
    <xf numFmtId="0" fontId="0" fillId="0" borderId="29" xfId="0" applyBorder="1" applyAlignment="1">
      <alignment horizontal="center"/>
    </xf>
    <xf numFmtId="164" fontId="0" fillId="0" borderId="23" xfId="0" applyNumberFormat="1" applyBorder="1" applyAlignment="1">
      <alignment horizontal="right" vertical="center"/>
    </xf>
    <xf numFmtId="0" fontId="0" fillId="0" borderId="41" xfId="0" applyBorder="1" applyAlignment="1">
      <alignment horizontal="center"/>
    </xf>
    <xf numFmtId="164" fontId="0" fillId="0" borderId="40" xfId="0" applyNumberFormat="1" applyBorder="1" applyAlignment="1">
      <alignment horizontal="right" vertical="center"/>
    </xf>
    <xf numFmtId="0" fontId="0" fillId="8" borderId="0" xfId="0" applyFill="1"/>
    <xf numFmtId="0" fontId="0" fillId="7" borderId="0" xfId="0" applyFill="1"/>
    <xf numFmtId="0" fontId="9" fillId="3" borderId="42" xfId="0" quotePrefix="1" applyFont="1" applyFill="1" applyBorder="1" applyAlignment="1">
      <alignment horizontal="center" vertical="top" wrapText="1"/>
    </xf>
    <xf numFmtId="0" fontId="9" fillId="3" borderId="32" xfId="0" applyFont="1" applyFill="1" applyBorder="1" applyAlignment="1">
      <alignment horizontal="center" vertical="top" wrapText="1"/>
    </xf>
    <xf numFmtId="0" fontId="9" fillId="3" borderId="15" xfId="0" applyFont="1" applyFill="1" applyBorder="1" applyAlignment="1">
      <alignment horizontal="center" vertical="center" wrapText="1"/>
    </xf>
    <xf numFmtId="0" fontId="0" fillId="0" borderId="0" xfId="0" applyAlignment="1">
      <alignment horizontal="left"/>
    </xf>
    <xf numFmtId="0" fontId="9" fillId="9" borderId="51" xfId="0" applyFont="1" applyFill="1" applyBorder="1" applyAlignment="1">
      <alignment horizontal="left" vertical="top"/>
    </xf>
    <xf numFmtId="0" fontId="9" fillId="9" borderId="45" xfId="0" applyFont="1" applyFill="1" applyBorder="1" applyAlignment="1">
      <alignment horizontal="left" vertical="top"/>
    </xf>
    <xf numFmtId="164" fontId="9" fillId="7" borderId="28" xfId="0" applyNumberFormat="1" applyFont="1" applyFill="1" applyBorder="1" applyAlignment="1">
      <alignment horizontal="right" vertical="center"/>
    </xf>
    <xf numFmtId="164" fontId="9" fillId="8" borderId="32" xfId="0" applyNumberFormat="1" applyFont="1" applyFill="1" applyBorder="1" applyAlignment="1">
      <alignment horizontal="right" vertical="center"/>
    </xf>
    <xf numFmtId="164" fontId="9" fillId="7" borderId="14" xfId="0" applyNumberFormat="1" applyFont="1" applyFill="1" applyBorder="1" applyAlignment="1">
      <alignment horizontal="right" vertical="center"/>
    </xf>
    <xf numFmtId="164" fontId="9" fillId="8" borderId="15" xfId="0" applyNumberFormat="1" applyFont="1" applyFill="1" applyBorder="1" applyAlignment="1">
      <alignment horizontal="right" vertical="center"/>
    </xf>
    <xf numFmtId="164" fontId="9" fillId="7" borderId="16" xfId="0" applyNumberFormat="1" applyFont="1" applyFill="1" applyBorder="1" applyAlignment="1">
      <alignment horizontal="right" vertical="center"/>
    </xf>
    <xf numFmtId="164" fontId="9" fillId="8" borderId="17" xfId="0" applyNumberFormat="1" applyFont="1" applyFill="1" applyBorder="1" applyAlignment="1">
      <alignment horizontal="right" vertical="center"/>
    </xf>
    <xf numFmtId="164" fontId="9" fillId="7" borderId="18" xfId="0" applyNumberFormat="1" applyFont="1" applyFill="1" applyBorder="1" applyAlignment="1">
      <alignment horizontal="right" vertical="center"/>
    </xf>
    <xf numFmtId="164" fontId="9" fillId="8" borderId="19" xfId="0" applyNumberFormat="1" applyFont="1" applyFill="1" applyBorder="1" applyAlignment="1">
      <alignment horizontal="right" vertical="center"/>
    </xf>
    <xf numFmtId="164" fontId="9" fillId="7" borderId="38" xfId="0" applyNumberFormat="1" applyFont="1" applyFill="1" applyBorder="1" applyAlignment="1">
      <alignment horizontal="right" vertical="center"/>
    </xf>
    <xf numFmtId="0" fontId="9" fillId="3" borderId="28" xfId="0" applyFont="1" applyFill="1" applyBorder="1" applyAlignment="1">
      <alignment horizontal="left"/>
    </xf>
    <xf numFmtId="0" fontId="9" fillId="3" borderId="14" xfId="0" applyFont="1" applyFill="1" applyBorder="1" applyAlignment="1">
      <alignment horizontal="left" vertical="center"/>
    </xf>
    <xf numFmtId="0" fontId="9" fillId="3" borderId="14" xfId="0" applyFont="1" applyFill="1" applyBorder="1" applyAlignment="1">
      <alignment horizontal="left" vertical="center" wrapText="1"/>
    </xf>
    <xf numFmtId="0" fontId="9" fillId="3" borderId="16" xfId="0" applyFont="1" applyFill="1" applyBorder="1" applyAlignment="1">
      <alignment horizontal="left" vertical="center"/>
    </xf>
    <xf numFmtId="0" fontId="9" fillId="0" borderId="0" xfId="0" applyFont="1" applyAlignment="1">
      <alignment horizontal="left"/>
    </xf>
    <xf numFmtId="0" fontId="0" fillId="0" borderId="0" xfId="0" applyAlignment="1">
      <alignment horizontal="center"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15" xfId="0" quotePrefix="1" applyBorder="1" applyAlignment="1">
      <alignment horizontal="left" vertical="top" wrapText="1"/>
    </xf>
    <xf numFmtId="0" fontId="0" fillId="0" borderId="16" xfId="0" applyBorder="1" applyAlignment="1">
      <alignment horizontal="left" vertical="top" wrapText="1"/>
    </xf>
    <xf numFmtId="0" fontId="0" fillId="0" borderId="43" xfId="0" applyBorder="1" applyAlignment="1">
      <alignment horizontal="left" vertical="top" wrapText="1"/>
    </xf>
    <xf numFmtId="0" fontId="0" fillId="0" borderId="17" xfId="0" quotePrefix="1" applyBorder="1" applyAlignment="1">
      <alignment horizontal="left" vertical="top" wrapText="1"/>
    </xf>
    <xf numFmtId="0" fontId="15" fillId="0" borderId="9"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5" xfId="0" quotePrefix="1" applyFont="1" applyBorder="1" applyAlignment="1">
      <alignment horizontal="left" vertical="top" wrapText="1"/>
    </xf>
    <xf numFmtId="164" fontId="9" fillId="8" borderId="39" xfId="0" applyNumberFormat="1" applyFont="1" applyFill="1" applyBorder="1" applyAlignment="1">
      <alignment horizontal="right" vertical="center"/>
    </xf>
    <xf numFmtId="0" fontId="0" fillId="0" borderId="9" xfId="0" applyBorder="1" applyAlignment="1">
      <alignment horizontal="center" vertical="center" wrapText="1"/>
    </xf>
    <xf numFmtId="0" fontId="0" fillId="0" borderId="15" xfId="0" applyBorder="1" applyAlignment="1">
      <alignment horizontal="center" vertical="center" wrapText="1"/>
    </xf>
    <xf numFmtId="6" fontId="0" fillId="0" borderId="9" xfId="0" applyNumberFormat="1" applyBorder="1" applyAlignment="1">
      <alignment horizontal="center" vertical="center" wrapText="1"/>
    </xf>
    <xf numFmtId="6" fontId="0" fillId="0" borderId="15" xfId="0" applyNumberFormat="1" applyBorder="1" applyAlignment="1">
      <alignment horizontal="center" vertical="center" wrapText="1"/>
    </xf>
    <xf numFmtId="0" fontId="0" fillId="10" borderId="9" xfId="0" applyFill="1" applyBorder="1" applyAlignment="1">
      <alignment horizontal="center" vertical="center" wrapText="1"/>
    </xf>
    <xf numFmtId="0" fontId="0" fillId="10" borderId="15" xfId="0" applyFill="1" applyBorder="1" applyAlignment="1">
      <alignment horizontal="center" vertical="center" wrapText="1"/>
    </xf>
    <xf numFmtId="0" fontId="0" fillId="0" borderId="9" xfId="0" quotePrefix="1" applyBorder="1" applyAlignment="1">
      <alignment horizontal="center" vertical="center" wrapText="1"/>
    </xf>
    <xf numFmtId="0" fontId="0" fillId="0" borderId="9" xfId="0" quotePrefix="1" applyBorder="1" applyAlignment="1">
      <alignment horizontal="left" vertical="top" wrapText="1"/>
    </xf>
    <xf numFmtId="0" fontId="4" fillId="0" borderId="0" xfId="2" applyFont="1" applyAlignment="1">
      <alignment horizontal="left" vertical="center" wrapText="1"/>
    </xf>
    <xf numFmtId="6" fontId="0" fillId="4" borderId="52" xfId="0" applyNumberFormat="1" applyFill="1" applyBorder="1" applyAlignment="1">
      <alignment horizontal="center"/>
    </xf>
    <xf numFmtId="9" fontId="0" fillId="4" borderId="53" xfId="0" applyNumberFormat="1" applyFill="1" applyBorder="1" applyAlignment="1">
      <alignment horizontal="center"/>
    </xf>
    <xf numFmtId="164" fontId="0" fillId="0" borderId="32" xfId="0" applyNumberFormat="1" applyBorder="1" applyAlignment="1">
      <alignment horizontal="right"/>
    </xf>
    <xf numFmtId="164" fontId="0" fillId="0" borderId="15" xfId="0" applyNumberFormat="1" applyBorder="1" applyAlignment="1">
      <alignment horizontal="right"/>
    </xf>
    <xf numFmtId="164" fontId="0" fillId="0" borderId="17" xfId="0" applyNumberFormat="1" applyBorder="1" applyAlignment="1">
      <alignment horizontal="right"/>
    </xf>
    <xf numFmtId="164" fontId="0" fillId="0" borderId="19" xfId="0" applyNumberFormat="1" applyBorder="1" applyAlignment="1">
      <alignment horizontal="right"/>
    </xf>
    <xf numFmtId="164" fontId="0" fillId="0" borderId="39" xfId="0" applyNumberFormat="1" applyBorder="1" applyAlignment="1">
      <alignment horizontal="right"/>
    </xf>
    <xf numFmtId="0" fontId="0" fillId="0" borderId="43" xfId="0" quotePrefix="1" applyBorder="1" applyAlignment="1">
      <alignment horizontal="left" vertical="center" wrapText="1"/>
    </xf>
    <xf numFmtId="0" fontId="0" fillId="0" borderId="17" xfId="0" quotePrefix="1" applyBorder="1" applyAlignment="1">
      <alignment horizontal="left" vertical="center" wrapText="1"/>
    </xf>
    <xf numFmtId="164" fontId="9" fillId="8" borderId="25" xfId="0" applyNumberFormat="1" applyFont="1" applyFill="1" applyBorder="1" applyAlignment="1">
      <alignment horizontal="right" vertical="center"/>
    </xf>
    <xf numFmtId="164" fontId="10" fillId="8" borderId="25" xfId="0" applyNumberFormat="1" applyFont="1" applyFill="1" applyBorder="1" applyAlignment="1">
      <alignment horizontal="right" vertical="center"/>
    </xf>
    <xf numFmtId="164" fontId="10" fillId="8" borderId="17" xfId="0" applyNumberFormat="1" applyFont="1" applyFill="1" applyBorder="1" applyAlignment="1">
      <alignment horizontal="right" vertical="center"/>
    </xf>
    <xf numFmtId="0" fontId="3" fillId="0" borderId="0" xfId="2" applyFont="1" applyAlignment="1">
      <alignment horizontal="center"/>
    </xf>
    <xf numFmtId="0" fontId="8" fillId="2" borderId="6" xfId="3" applyFont="1" applyFill="1" applyBorder="1" applyAlignment="1">
      <alignment horizontal="left" vertical="center"/>
    </xf>
    <xf numFmtId="0" fontId="8" fillId="2" borderId="7" xfId="3" applyFont="1" applyFill="1" applyBorder="1" applyAlignment="1">
      <alignment horizontal="left" vertical="center"/>
    </xf>
    <xf numFmtId="0" fontId="8" fillId="2" borderId="8" xfId="3" applyFont="1" applyFill="1" applyBorder="1" applyAlignment="1">
      <alignment horizontal="left" vertical="center"/>
    </xf>
    <xf numFmtId="0" fontId="4" fillId="2" borderId="0" xfId="3" applyFont="1" applyFill="1" applyAlignment="1">
      <alignment horizontal="center" vertical="center" wrapText="1"/>
    </xf>
    <xf numFmtId="0" fontId="5" fillId="2" borderId="0" xfId="3" applyFont="1" applyFill="1" applyAlignment="1">
      <alignment horizontal="center" vertical="center" wrapText="1"/>
    </xf>
    <xf numFmtId="0" fontId="2" fillId="2" borderId="0" xfId="3" applyFill="1"/>
    <xf numFmtId="0" fontId="7" fillId="2" borderId="0" xfId="3" applyFont="1" applyFill="1" applyAlignment="1">
      <alignment horizontal="center" vertical="center"/>
    </xf>
    <xf numFmtId="0" fontId="4" fillId="2" borderId="0" xfId="3" applyFont="1" applyFill="1" applyAlignment="1">
      <alignment horizontal="left" vertical="center"/>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8" fillId="2" borderId="4" xfId="3" applyFont="1" applyFill="1" applyBorder="1" applyAlignment="1">
      <alignment horizontal="left" vertical="top" wrapText="1"/>
    </xf>
    <xf numFmtId="0" fontId="8" fillId="2" borderId="0" xfId="3" applyFont="1" applyFill="1" applyAlignment="1">
      <alignment horizontal="left" vertical="top" wrapText="1"/>
    </xf>
    <xf numFmtId="0" fontId="8" fillId="2" borderId="5" xfId="3" applyFont="1" applyFill="1" applyBorder="1" applyAlignment="1">
      <alignment horizontal="left" vertical="top" wrapText="1"/>
    </xf>
    <xf numFmtId="0" fontId="14" fillId="2" borderId="7" xfId="0" applyFont="1" applyFill="1" applyBorder="1" applyAlignment="1">
      <alignment horizontal="left" vertical="top"/>
    </xf>
    <xf numFmtId="0" fontId="13" fillId="0" borderId="0" xfId="2" applyFont="1"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1" xfId="0" applyFont="1" applyFill="1" applyBorder="1" applyAlignment="1">
      <alignment horizontal="center" wrapText="1"/>
    </xf>
    <xf numFmtId="0" fontId="9" fillId="5" borderId="3" xfId="0" applyFont="1" applyFill="1" applyBorder="1" applyAlignment="1">
      <alignment horizontal="center" wrapText="1"/>
    </xf>
    <xf numFmtId="0" fontId="9" fillId="5" borderId="48" xfId="0" applyFont="1" applyFill="1" applyBorder="1" applyAlignment="1">
      <alignment horizontal="center" wrapText="1"/>
    </xf>
    <xf numFmtId="0" fontId="9" fillId="5" borderId="36" xfId="0" applyFont="1" applyFill="1" applyBorder="1" applyAlignment="1">
      <alignment horizontal="center" wrapText="1"/>
    </xf>
    <xf numFmtId="0" fontId="0" fillId="0" borderId="11"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0" xfId="0" applyAlignment="1">
      <alignment horizontal="left" wrapText="1"/>
    </xf>
    <xf numFmtId="0" fontId="0" fillId="0" borderId="0" xfId="0" applyAlignment="1">
      <alignment horizontal="left"/>
    </xf>
    <xf numFmtId="0" fontId="9" fillId="6" borderId="18"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6" xfId="0" applyFont="1" applyFill="1" applyBorder="1" applyAlignment="1">
      <alignment horizontal="center" vertical="center"/>
    </xf>
    <xf numFmtId="0" fontId="9" fillId="6" borderId="28" xfId="0" applyFont="1" applyFill="1" applyBorder="1" applyAlignment="1">
      <alignment horizontal="center" vertical="center"/>
    </xf>
    <xf numFmtId="0" fontId="9" fillId="6" borderId="38" xfId="0" applyFont="1" applyFill="1" applyBorder="1" applyAlignment="1">
      <alignment horizontal="center" vertical="center"/>
    </xf>
    <xf numFmtId="0" fontId="10" fillId="0" borderId="0" xfId="3" applyFont="1" applyAlignment="1">
      <alignment horizontal="center" vertical="center" wrapText="1"/>
    </xf>
    <xf numFmtId="0" fontId="9" fillId="5" borderId="23"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0" xfId="0" applyFont="1" applyFill="1" applyBorder="1" applyAlignment="1">
      <alignment horizontal="center" vertical="center"/>
    </xf>
    <xf numFmtId="0" fontId="9" fillId="5" borderId="15"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15" xfId="0" applyFont="1" applyFill="1" applyBorder="1" applyAlignment="1">
      <alignment horizontal="center" vertical="center" wrapText="1"/>
    </xf>
    <xf numFmtId="0" fontId="0" fillId="4" borderId="28" xfId="0" applyFill="1" applyBorder="1" applyAlignment="1">
      <alignment horizontal="center"/>
    </xf>
    <xf numFmtId="0" fontId="0" fillId="4" borderId="32"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0" fillId="0" borderId="11" xfId="0" quotePrefix="1" applyBorder="1" applyAlignment="1">
      <alignment horizontal="left" vertical="top" wrapText="1"/>
    </xf>
    <xf numFmtId="0" fontId="0" fillId="0" borderId="49" xfId="0" quotePrefix="1" applyBorder="1" applyAlignment="1">
      <alignment horizontal="left" vertical="top" wrapText="1"/>
    </xf>
    <xf numFmtId="0" fontId="0" fillId="0" borderId="50" xfId="0" quotePrefix="1" applyBorder="1" applyAlignment="1">
      <alignment horizontal="left" vertical="top" wrapText="1"/>
    </xf>
    <xf numFmtId="0" fontId="9" fillId="5" borderId="30"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18" xfId="0" applyFont="1" applyFill="1" applyBorder="1" applyAlignment="1">
      <alignment horizontal="center" vertical="center" wrapText="1"/>
    </xf>
    <xf numFmtId="0" fontId="9" fillId="5" borderId="14" xfId="0" applyFont="1" applyFill="1" applyBorder="1" applyAlignment="1">
      <alignment horizontal="center" vertical="center"/>
    </xf>
    <xf numFmtId="0" fontId="9" fillId="5" borderId="14" xfId="0" applyFont="1" applyFill="1" applyBorder="1" applyAlignment="1">
      <alignment horizontal="center" vertical="center" wrapText="1"/>
    </xf>
    <xf numFmtId="0" fontId="9" fillId="5" borderId="30" xfId="0" applyFont="1" applyFill="1" applyBorder="1" applyAlignment="1">
      <alignment horizontal="center" vertical="center"/>
    </xf>
    <xf numFmtId="0" fontId="9" fillId="5" borderId="31" xfId="0" applyFont="1" applyFill="1" applyBorder="1" applyAlignment="1">
      <alignment horizontal="center" vertical="center"/>
    </xf>
    <xf numFmtId="0" fontId="9" fillId="5" borderId="28" xfId="0" applyFont="1" applyFill="1" applyBorder="1" applyAlignment="1">
      <alignment horizontal="center" vertical="center" wrapText="1"/>
    </xf>
    <xf numFmtId="0" fontId="9" fillId="5" borderId="37" xfId="0" applyFont="1" applyFill="1" applyBorder="1" applyAlignment="1">
      <alignment horizontal="center" vertical="center" wrapText="1"/>
    </xf>
  </cellXfs>
  <cellStyles count="5">
    <cellStyle name="Hyperlink" xfId="4" builtinId="8"/>
    <cellStyle name="Normal" xfId="0" builtinId="0"/>
    <cellStyle name="Normal 3 2" xfId="3" xr:uid="{00000000-0005-0000-0000-000003000000}"/>
    <cellStyle name="Normal 4" xfId="2" xr:uid="{00000000-0005-0000-0000-000004000000}"/>
    <cellStyle name="Normal 5" xfId="1" xr:uid="{00000000-0005-0000-0000-000005000000}"/>
  </cellStyles>
  <dxfs count="0"/>
  <tableStyles count="0" defaultTableStyle="TableStyleMedium2" defaultPivotStyle="PivotStyleLight16"/>
  <colors>
    <mruColors>
      <color rgb="FF0000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60272"/>
          <a:ext cx="4876800" cy="1871570"/>
        </a:xfrm>
        <a:prstGeom prst="rect">
          <a:avLst/>
        </a:prstGeom>
      </xdr:spPr>
    </xdr:pic>
    <xdr:clientData/>
  </xdr:twoCellAnchor>
  <xdr:twoCellAnchor>
    <xdr:from>
      <xdr:col>0</xdr:col>
      <xdr:colOff>4257</xdr:colOff>
      <xdr:row>35</xdr:row>
      <xdr:rowOff>95250</xdr:rowOff>
    </xdr:from>
    <xdr:to>
      <xdr:col>9</xdr:col>
      <xdr:colOff>600074</xdr:colOff>
      <xdr:row>44</xdr:row>
      <xdr:rowOff>123825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257" y="5895975"/>
          <a:ext cx="6082217" cy="148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latin typeface="Arial" pitchFamily="34" charset="0"/>
              <a:cs typeface="Arial" pitchFamily="34" charset="0"/>
            </a:rPr>
            <a:t>Reducing Term Placemat </a:t>
          </a:r>
        </a:p>
        <a:p>
          <a:pPr algn="ctr"/>
          <a:r>
            <a:rPr lang="en-US" sz="2800" b="1">
              <a:latin typeface="Arial" pitchFamily="34" charset="0"/>
              <a:cs typeface="Arial" pitchFamily="34" charset="0"/>
            </a:rPr>
            <a:t>(Reducing</a:t>
          </a:r>
          <a:r>
            <a:rPr lang="en-US" sz="2800" b="1" baseline="0">
              <a:latin typeface="Arial" pitchFamily="34" charset="0"/>
              <a:cs typeface="Arial" pitchFamily="34" charset="0"/>
            </a:rPr>
            <a:t> Term / Mortgage</a:t>
          </a:r>
          <a:r>
            <a:rPr lang="en-US" sz="2800" b="1">
              <a:latin typeface="Arial" pitchFamily="34" charset="0"/>
              <a:cs typeface="Arial"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2866059</xdr:colOff>
      <xdr:row>0</xdr:row>
      <xdr:rowOff>133350</xdr:rowOff>
    </xdr:from>
    <xdr:ext cx="1828462" cy="704850"/>
    <xdr:pic>
      <xdr:nvPicPr>
        <xdr:cNvPr id="5" name="Picture 4" descr="PIAS.pn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stretch>
          <a:fillRect/>
        </a:stretch>
      </xdr:blipFill>
      <xdr:spPr>
        <a:xfrm>
          <a:off x="9619284" y="13335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1534999</xdr:colOff>
      <xdr:row>0</xdr:row>
      <xdr:rowOff>56445</xdr:rowOff>
    </xdr:from>
    <xdr:to>
      <xdr:col>2</xdr:col>
      <xdr:colOff>2667000</xdr:colOff>
      <xdr:row>1</xdr:row>
      <xdr:rowOff>207472</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6311610" y="56445"/>
          <a:ext cx="1132001" cy="4261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3637383</xdr:colOff>
      <xdr:row>1</xdr:row>
      <xdr:rowOff>49392</xdr:rowOff>
    </xdr:from>
    <xdr:to>
      <xdr:col>7</xdr:col>
      <xdr:colOff>5300770</xdr:colOff>
      <xdr:row>2</xdr:row>
      <xdr:rowOff>119947</xdr:rowOff>
    </xdr:to>
    <xdr:pic>
      <xdr:nvPicPr>
        <xdr:cNvPr id="2" name="Picture 1" descr="PIAS.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10142605" y="232836"/>
          <a:ext cx="1663387" cy="6279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3873501</xdr:colOff>
      <xdr:row>1</xdr:row>
      <xdr:rowOff>155223</xdr:rowOff>
    </xdr:from>
    <xdr:to>
      <xdr:col>7</xdr:col>
      <xdr:colOff>5536888</xdr:colOff>
      <xdr:row>3</xdr:row>
      <xdr:rowOff>35278</xdr:rowOff>
    </xdr:to>
    <xdr:pic>
      <xdr:nvPicPr>
        <xdr:cNvPr id="3" name="Picture 2" descr="PIAS.png">
          <a:extLst>
            <a:ext uri="{FF2B5EF4-FFF2-40B4-BE49-F238E27FC236}">
              <a16:creationId xmlns:a16="http://schemas.microsoft.com/office/drawing/2014/main" id="{2B39920E-D0F3-4E11-A621-94EE4753CC5B}"/>
            </a:ext>
          </a:extLst>
        </xdr:cNvPr>
        <xdr:cNvPicPr>
          <a:picLocks noChangeAspect="1"/>
        </xdr:cNvPicPr>
      </xdr:nvPicPr>
      <xdr:blipFill>
        <a:blip xmlns:r="http://schemas.openxmlformats.org/officeDocument/2006/relationships" r:embed="rId1" cstate="print"/>
        <a:stretch>
          <a:fillRect/>
        </a:stretch>
      </xdr:blipFill>
      <xdr:spPr>
        <a:xfrm>
          <a:off x="9870723" y="338667"/>
          <a:ext cx="1663387" cy="6279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3608917</xdr:colOff>
      <xdr:row>1</xdr:row>
      <xdr:rowOff>56447</xdr:rowOff>
    </xdr:from>
    <xdr:to>
      <xdr:col>7</xdr:col>
      <xdr:colOff>5272304</xdr:colOff>
      <xdr:row>2</xdr:row>
      <xdr:rowOff>127002</xdr:rowOff>
    </xdr:to>
    <xdr:pic>
      <xdr:nvPicPr>
        <xdr:cNvPr id="3" name="Picture 2" descr="PIAS.p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9429750" y="239891"/>
          <a:ext cx="1663387" cy="627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3577167</xdr:colOff>
      <xdr:row>1</xdr:row>
      <xdr:rowOff>91722</xdr:rowOff>
    </xdr:from>
    <xdr:to>
      <xdr:col>7</xdr:col>
      <xdr:colOff>5240554</xdr:colOff>
      <xdr:row>2</xdr:row>
      <xdr:rowOff>162277</xdr:rowOff>
    </xdr:to>
    <xdr:pic>
      <xdr:nvPicPr>
        <xdr:cNvPr id="3" name="Picture 2" descr="PIAS.png">
          <a:extLst>
            <a:ext uri="{FF2B5EF4-FFF2-40B4-BE49-F238E27FC236}">
              <a16:creationId xmlns:a16="http://schemas.microsoft.com/office/drawing/2014/main" id="{A84A2D15-57E0-4ECB-8F03-3DCDA6A17F36}"/>
            </a:ext>
          </a:extLst>
        </xdr:cNvPr>
        <xdr:cNvPicPr>
          <a:picLocks noChangeAspect="1"/>
        </xdr:cNvPicPr>
      </xdr:nvPicPr>
      <xdr:blipFill>
        <a:blip xmlns:r="http://schemas.openxmlformats.org/officeDocument/2006/relationships" r:embed="rId1" cstate="print"/>
        <a:stretch>
          <a:fillRect/>
        </a:stretch>
      </xdr:blipFill>
      <xdr:spPr>
        <a:xfrm>
          <a:off x="10435167" y="275166"/>
          <a:ext cx="1663387" cy="627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55"/>
  <sheetViews>
    <sheetView showGridLines="0" workbookViewId="0">
      <selection activeCell="N26" sqref="N26"/>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101" t="s">
        <v>0</v>
      </c>
      <c r="B3" s="101"/>
      <c r="C3" s="101"/>
      <c r="D3" s="101"/>
      <c r="E3" s="101"/>
      <c r="F3" s="101"/>
      <c r="G3" s="101"/>
      <c r="H3" s="101"/>
      <c r="I3" s="101"/>
      <c r="J3" s="101"/>
    </row>
    <row r="4" spans="1:10" ht="17.5" x14ac:dyDescent="0.35">
      <c r="A4" s="101" t="s">
        <v>1</v>
      </c>
      <c r="B4" s="101"/>
      <c r="C4" s="101"/>
      <c r="D4" s="101"/>
      <c r="E4" s="101"/>
      <c r="F4" s="101"/>
      <c r="G4" s="101"/>
      <c r="H4" s="101"/>
      <c r="I4" s="101"/>
      <c r="J4" s="101"/>
    </row>
    <row r="5" spans="1:10" x14ac:dyDescent="0.35">
      <c r="A5" s="1" t="s">
        <v>2</v>
      </c>
      <c r="B5" s="1"/>
      <c r="C5" s="1"/>
      <c r="D5" s="1"/>
      <c r="E5" s="1"/>
      <c r="F5" s="1"/>
      <c r="G5" s="1"/>
      <c r="H5" s="1"/>
      <c r="I5" s="1"/>
      <c r="J5" s="1"/>
    </row>
    <row r="6" spans="1:10" x14ac:dyDescent="0.35">
      <c r="A6" s="1"/>
      <c r="B6" s="1"/>
      <c r="C6" s="1"/>
      <c r="D6" s="1"/>
      <c r="E6" s="1"/>
      <c r="F6" s="1"/>
      <c r="G6" s="1"/>
      <c r="H6" s="1"/>
      <c r="I6" s="1"/>
      <c r="J6" s="1"/>
    </row>
    <row r="7" spans="1:10" x14ac:dyDescent="0.35">
      <c r="A7" s="1"/>
      <c r="B7" s="1"/>
      <c r="C7" s="2"/>
      <c r="D7" s="2"/>
      <c r="E7" s="2"/>
      <c r="F7" s="2"/>
      <c r="G7" s="2"/>
      <c r="H7" s="1"/>
      <c r="I7" s="1"/>
      <c r="J7" s="1"/>
    </row>
    <row r="8" spans="1:10" x14ac:dyDescent="0.35">
      <c r="A8" s="1"/>
      <c r="B8" s="1"/>
      <c r="C8" s="2"/>
      <c r="D8" s="2"/>
      <c r="E8" s="2"/>
      <c r="F8" s="2"/>
      <c r="G8" s="2"/>
      <c r="H8" s="1"/>
      <c r="I8" s="1"/>
      <c r="J8" s="1"/>
    </row>
    <row r="9" spans="1:10" x14ac:dyDescent="0.35">
      <c r="A9" s="1"/>
      <c r="B9" s="1"/>
      <c r="C9" s="2"/>
      <c r="D9" s="2"/>
      <c r="E9" s="2"/>
      <c r="F9" s="2"/>
      <c r="G9" s="2"/>
      <c r="H9" s="1"/>
      <c r="I9" s="1"/>
      <c r="J9" s="1"/>
    </row>
    <row r="10" spans="1:10" x14ac:dyDescent="0.35">
      <c r="A10" s="1"/>
      <c r="B10" s="1"/>
      <c r="C10" s="2"/>
      <c r="D10" s="2"/>
      <c r="E10" s="2"/>
      <c r="F10" s="2"/>
      <c r="G10" s="2"/>
      <c r="H10" s="1"/>
      <c r="I10" s="1"/>
      <c r="J10" s="1"/>
    </row>
    <row r="11" spans="1:10" x14ac:dyDescent="0.35">
      <c r="A11" s="1"/>
      <c r="B11" s="1"/>
      <c r="C11" s="2"/>
      <c r="D11" s="2"/>
      <c r="E11" s="2"/>
      <c r="F11" s="2"/>
      <c r="G11" s="2"/>
      <c r="H11" s="1"/>
      <c r="I11" s="1"/>
      <c r="J11" s="1"/>
    </row>
    <row r="12" spans="1:10" x14ac:dyDescent="0.35">
      <c r="A12" s="1"/>
      <c r="B12" s="1"/>
      <c r="C12" s="2"/>
      <c r="D12" s="2"/>
      <c r="E12" s="2"/>
      <c r="F12" s="2"/>
      <c r="G12" s="2"/>
      <c r="H12" s="1"/>
      <c r="I12" s="1"/>
      <c r="J12" s="1"/>
    </row>
    <row r="13" spans="1:10" x14ac:dyDescent="0.35">
      <c r="A13" s="1"/>
      <c r="B13" s="1"/>
      <c r="C13" s="2"/>
      <c r="D13" s="2"/>
      <c r="E13" s="2"/>
      <c r="F13" s="2"/>
      <c r="G13" s="2"/>
      <c r="H13" s="1"/>
      <c r="I13" s="1"/>
      <c r="J13" s="1"/>
    </row>
    <row r="14" spans="1:10" x14ac:dyDescent="0.35">
      <c r="A14" s="1"/>
      <c r="B14" s="1"/>
      <c r="C14" s="2"/>
      <c r="D14" s="2"/>
      <c r="E14" s="2"/>
      <c r="F14" s="2"/>
      <c r="G14" s="2"/>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row r="49" spans="1:10" x14ac:dyDescent="0.35">
      <c r="A49" s="1"/>
      <c r="B49" s="1"/>
      <c r="C49" s="1"/>
      <c r="D49" s="1"/>
      <c r="E49" s="1"/>
      <c r="F49" s="1"/>
      <c r="G49" s="1"/>
      <c r="H49" s="1"/>
      <c r="I49" s="1"/>
      <c r="J49" s="1"/>
    </row>
    <row r="50" spans="1:10" x14ac:dyDescent="0.35">
      <c r="A50" s="1"/>
      <c r="B50" s="1"/>
      <c r="C50" s="1"/>
      <c r="D50" s="1"/>
      <c r="E50" s="1"/>
      <c r="F50" s="1"/>
      <c r="G50" s="1"/>
      <c r="H50" s="1"/>
      <c r="I50" s="1"/>
      <c r="J50" s="1"/>
    </row>
    <row r="51" spans="1:10" x14ac:dyDescent="0.35">
      <c r="A51" s="1"/>
      <c r="B51" s="1"/>
      <c r="C51" s="1"/>
      <c r="D51" s="1"/>
      <c r="E51" s="1"/>
      <c r="F51" s="1"/>
      <c r="G51" s="1"/>
      <c r="H51" s="1"/>
      <c r="I51" s="1"/>
      <c r="J51" s="1"/>
    </row>
    <row r="52" spans="1:10" x14ac:dyDescent="0.35">
      <c r="A52" s="1"/>
      <c r="B52" s="1"/>
      <c r="C52" s="1"/>
      <c r="D52" s="1"/>
      <c r="E52" s="1"/>
      <c r="F52" s="1"/>
      <c r="G52" s="1"/>
      <c r="H52" s="1"/>
      <c r="I52" s="1"/>
      <c r="J52" s="1"/>
    </row>
    <row r="53" spans="1:10" x14ac:dyDescent="0.35">
      <c r="A53" s="1"/>
      <c r="B53" s="1"/>
      <c r="C53" s="1"/>
      <c r="D53" s="1"/>
      <c r="E53" s="1"/>
      <c r="F53" s="1"/>
      <c r="G53" s="1"/>
      <c r="H53" s="1"/>
      <c r="I53" s="1"/>
      <c r="J53" s="1"/>
    </row>
    <row r="54" spans="1:10" x14ac:dyDescent="0.35">
      <c r="A54" s="1"/>
      <c r="B54" s="1"/>
      <c r="C54" s="1"/>
      <c r="D54" s="1"/>
      <c r="E54" s="1"/>
      <c r="F54" s="1"/>
      <c r="G54" s="1"/>
      <c r="H54" s="1"/>
      <c r="I54" s="1"/>
      <c r="J54" s="1"/>
    </row>
    <row r="55" spans="1:10" x14ac:dyDescent="0.35">
      <c r="A55" s="1"/>
      <c r="B55" s="1"/>
      <c r="C55" s="1"/>
      <c r="D55" s="1"/>
      <c r="E55" s="1"/>
      <c r="F55" s="1"/>
      <c r="G55" s="1"/>
      <c r="H55" s="1"/>
      <c r="I55" s="1"/>
      <c r="J55" s="1"/>
    </row>
  </sheetData>
  <mergeCells count="2">
    <mergeCell ref="A3:J3"/>
    <mergeCell ref="A4:J4"/>
  </mergeCells>
  <printOptions horizontalCentered="1" verticalCentered="1"/>
  <pageMargins left="0" right="0" top="0" bottom="0" header="0" footer="0"/>
  <pageSetup paperSize="9" orientation="portrait"/>
  <headerFooter>
    <oddFooter>&amp;L_x000D_&amp;1#&amp;"Calibri"&amp;8&amp;K008000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10"/>
  <sheetViews>
    <sheetView zoomScale="70" zoomScaleNormal="70" workbookViewId="0">
      <selection activeCell="E16" sqref="E14:E16"/>
    </sheetView>
  </sheetViews>
  <sheetFormatPr defaultColWidth="9.1796875" defaultRowHeight="14" x14ac:dyDescent="0.3"/>
  <cols>
    <col min="1" max="3" width="30.7265625" style="21" customWidth="1"/>
    <col min="4" max="4" width="9.1796875" style="21"/>
    <col min="5" max="5" width="72.26953125" style="21" customWidth="1"/>
    <col min="6" max="16384" width="9.1796875" style="21"/>
  </cols>
  <sheetData>
    <row r="1" spans="1:7" ht="15" customHeight="1" x14ac:dyDescent="0.3">
      <c r="A1" s="105" t="s">
        <v>3</v>
      </c>
      <c r="B1" s="106"/>
      <c r="C1" s="106"/>
      <c r="D1" s="107"/>
      <c r="E1" s="107"/>
    </row>
    <row r="3" spans="1:7" ht="23" x14ac:dyDescent="0.3">
      <c r="A3" s="108" t="s">
        <v>4</v>
      </c>
      <c r="B3" s="107"/>
      <c r="C3" s="107"/>
      <c r="D3" s="107"/>
      <c r="E3" s="107"/>
    </row>
    <row r="4" spans="1:7" s="22" customFormat="1" ht="56.25" customHeight="1" thickBot="1" x14ac:dyDescent="0.4">
      <c r="A4" s="109" t="s">
        <v>5</v>
      </c>
      <c r="B4" s="109"/>
      <c r="C4" s="109"/>
      <c r="F4" s="23"/>
    </row>
    <row r="5" spans="1:7" s="22" customFormat="1" ht="39" customHeight="1" x14ac:dyDescent="0.35">
      <c r="A5" s="110" t="s">
        <v>86</v>
      </c>
      <c r="B5" s="111"/>
      <c r="C5" s="111"/>
      <c r="D5" s="111"/>
      <c r="E5" s="112"/>
    </row>
    <row r="6" spans="1:7" s="22" customFormat="1" ht="40.5" customHeight="1" x14ac:dyDescent="0.35">
      <c r="A6" s="113"/>
      <c r="B6" s="114"/>
      <c r="C6" s="114"/>
      <c r="D6" s="114"/>
      <c r="E6" s="115"/>
      <c r="G6" s="24"/>
    </row>
    <row r="7" spans="1:7" s="22" customFormat="1" ht="63" customHeight="1" x14ac:dyDescent="0.35">
      <c r="A7" s="113"/>
      <c r="B7" s="114"/>
      <c r="C7" s="114"/>
      <c r="D7" s="114"/>
      <c r="E7" s="115"/>
    </row>
    <row r="8" spans="1:7" s="25" customFormat="1" ht="54" customHeight="1" x14ac:dyDescent="0.35">
      <c r="A8" s="113"/>
      <c r="B8" s="114"/>
      <c r="C8" s="114"/>
      <c r="D8" s="114"/>
      <c r="E8" s="115"/>
    </row>
    <row r="9" spans="1:7" s="22" customFormat="1" ht="31" customHeight="1" thickBot="1" x14ac:dyDescent="0.4">
      <c r="A9" s="102" t="s">
        <v>88</v>
      </c>
      <c r="B9" s="103"/>
      <c r="C9" s="103"/>
      <c r="D9" s="103"/>
      <c r="E9" s="104"/>
    </row>
    <row r="10" spans="1:7" s="22" customFormat="1" ht="15.5" x14ac:dyDescent="0.35"/>
  </sheetData>
  <sheetProtection algorithmName="SHA-512" hashValue="QFQM/zGXYLm8OyEkLEJ5w4dzicHp+jtXa1xis44db/QoVVOHZso8PUWCNd/newgv7+7EmGiFR42P/th9kPuqQw==" saltValue="bGuziLKn5fHOAj2LCYmJQA==" spinCount="100000" sheet="1" objects="1" scenarios="1"/>
  <mergeCells count="5">
    <mergeCell ref="A9:E9"/>
    <mergeCell ref="A1:E1"/>
    <mergeCell ref="A3:E3"/>
    <mergeCell ref="A4:C4"/>
    <mergeCell ref="A5:E8"/>
  </mergeCells>
  <printOptions horizontalCentered="1" verticalCentered="1"/>
  <pageMargins left="0.56000000000000005" right="0" top="0" bottom="0" header="0" footer="0"/>
  <pageSetup paperSize="9" scale="73" orientation="landscape"/>
  <headerFooter>
    <oddFooter>&amp;L_x000D_&amp;1#&amp;"Calibri"&amp;8&amp;K008000 Public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
  <sheetViews>
    <sheetView showGridLines="0" tabSelected="1" zoomScale="75" zoomScaleNormal="75" workbookViewId="0">
      <selection activeCell="F6" sqref="F6"/>
    </sheetView>
  </sheetViews>
  <sheetFormatPr defaultColWidth="8.7265625" defaultRowHeight="14.5" x14ac:dyDescent="0.35"/>
  <cols>
    <col min="1" max="1" width="12.81640625" style="52" bestFit="1" customWidth="1"/>
    <col min="2" max="2" width="31.7265625" style="52" customWidth="1"/>
    <col min="3" max="3" width="68.7265625" style="52" customWidth="1"/>
    <col min="4" max="16384" width="8.7265625" style="52"/>
  </cols>
  <sheetData>
    <row r="1" spans="1:3" ht="15" thickBot="1" x14ac:dyDescent="0.4">
      <c r="A1" s="116" t="s">
        <v>59</v>
      </c>
      <c r="B1" s="116"/>
      <c r="C1" s="116"/>
    </row>
    <row r="2" spans="1:3" x14ac:dyDescent="0.35">
      <c r="A2" s="53" t="s">
        <v>60</v>
      </c>
      <c r="B2" s="53" t="s">
        <v>61</v>
      </c>
      <c r="C2" s="54" t="s">
        <v>62</v>
      </c>
    </row>
    <row r="3" spans="1:3" ht="146.5" customHeight="1" x14ac:dyDescent="0.35">
      <c r="A3" s="70" t="s">
        <v>9</v>
      </c>
      <c r="B3" s="71" t="s">
        <v>63</v>
      </c>
      <c r="C3" s="72" t="s">
        <v>81</v>
      </c>
    </row>
    <row r="4" spans="1:3" ht="44" thickBot="1" x14ac:dyDescent="0.4">
      <c r="A4" s="73" t="s">
        <v>87</v>
      </c>
      <c r="B4" s="74" t="s">
        <v>22</v>
      </c>
      <c r="C4" s="75" t="s">
        <v>77</v>
      </c>
    </row>
  </sheetData>
  <sheetProtection algorithmName="SHA-512" hashValue="sg67mbL+LtpydPTGpyUq9BtEXPR5Sfh6X6VzqmD9Fn3wVxUvqkbqn+FmcchpAsDcRMt01BYnEXBqwxuM1P/6WQ==" saltValue="uOu6MLIPnWPnOnsAF6R6aw==" spinCount="100000" sheet="1" objects="1" scenarios="1"/>
  <mergeCells count="1">
    <mergeCell ref="A1:C1"/>
  </mergeCells>
  <printOptions horizontalCentered="1" verticalCentered="1"/>
  <pageMargins left="0" right="0" top="0" bottom="0" header="0" footer="0"/>
  <pageSetup paperSize="9" orientation="landscape"/>
  <headerFooter>
    <oddFooter>&amp;L_x000D_&amp;1#&amp;"Calibri"&amp;8&amp;K008000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F22"/>
  <sheetViews>
    <sheetView showGridLines="0" zoomScale="75" zoomScaleNormal="75" workbookViewId="0">
      <pane xSplit="1" ySplit="4" topLeftCell="B5" activePane="bottomRight" state="frozen"/>
      <selection pane="topRight" activeCell="B1" sqref="B1"/>
      <selection pane="bottomLeft" activeCell="A5" sqref="A5"/>
      <selection pane="bottomRight" activeCell="F10" sqref="F10"/>
    </sheetView>
  </sheetViews>
  <sheetFormatPr defaultRowHeight="14.5" x14ac:dyDescent="0.35"/>
  <cols>
    <col min="1" max="1" width="23.54296875" style="68" bestFit="1" customWidth="1"/>
    <col min="2" max="2" width="44.81640625" style="69" customWidth="1"/>
    <col min="3" max="3" width="39" style="69" customWidth="1"/>
    <col min="4" max="4" width="39" style="4" customWidth="1"/>
    <col min="5" max="5" width="24.7265625" customWidth="1"/>
    <col min="6" max="6" width="60.7265625" customWidth="1"/>
  </cols>
  <sheetData>
    <row r="1" spans="1:6" ht="21.5" customHeight="1" x14ac:dyDescent="0.35">
      <c r="A1" s="119" t="s">
        <v>52</v>
      </c>
      <c r="B1" s="119"/>
      <c r="C1" s="119"/>
    </row>
    <row r="2" spans="1:6" s="52" customFormat="1" ht="47" customHeight="1" thickBot="1" x14ac:dyDescent="0.4">
      <c r="A2" s="117" t="s">
        <v>6</v>
      </c>
      <c r="B2" s="117"/>
      <c r="C2" s="117"/>
      <c r="D2" s="88"/>
      <c r="E2" s="88"/>
      <c r="F2" s="88"/>
    </row>
    <row r="3" spans="1:6" s="6" customFormat="1" x14ac:dyDescent="0.35">
      <c r="A3" s="64" t="s">
        <v>7</v>
      </c>
      <c r="B3" s="49" t="s">
        <v>9</v>
      </c>
      <c r="C3" s="50" t="s">
        <v>89</v>
      </c>
      <c r="D3" s="5"/>
      <c r="E3" s="5"/>
    </row>
    <row r="4" spans="1:6" s="7" customFormat="1" ht="29" x14ac:dyDescent="0.35">
      <c r="A4" s="65" t="s">
        <v>8</v>
      </c>
      <c r="B4" s="10" t="s">
        <v>53</v>
      </c>
      <c r="C4" s="51" t="s">
        <v>64</v>
      </c>
    </row>
    <row r="5" spans="1:6" x14ac:dyDescent="0.35">
      <c r="A5" s="65" t="s">
        <v>19</v>
      </c>
      <c r="B5" s="80" t="s">
        <v>47</v>
      </c>
      <c r="C5" s="81" t="s">
        <v>47</v>
      </c>
      <c r="D5"/>
    </row>
    <row r="6" spans="1:6" x14ac:dyDescent="0.35">
      <c r="A6" s="65" t="s">
        <v>20</v>
      </c>
      <c r="B6" s="76" t="s">
        <v>56</v>
      </c>
      <c r="C6" s="77" t="s">
        <v>49</v>
      </c>
      <c r="D6"/>
    </row>
    <row r="7" spans="1:6" x14ac:dyDescent="0.35">
      <c r="A7" s="65" t="s">
        <v>21</v>
      </c>
      <c r="B7" s="80" t="s">
        <v>47</v>
      </c>
      <c r="C7" s="81" t="s">
        <v>47</v>
      </c>
      <c r="D7"/>
    </row>
    <row r="8" spans="1:6" x14ac:dyDescent="0.35">
      <c r="A8" s="65" t="s">
        <v>10</v>
      </c>
      <c r="B8" s="80" t="s">
        <v>32</v>
      </c>
      <c r="C8" s="81" t="s">
        <v>32</v>
      </c>
      <c r="D8"/>
    </row>
    <row r="9" spans="1:6" x14ac:dyDescent="0.35">
      <c r="A9" s="65" t="s">
        <v>11</v>
      </c>
      <c r="B9" s="82">
        <v>150000</v>
      </c>
      <c r="C9" s="83">
        <v>50000</v>
      </c>
      <c r="D9"/>
    </row>
    <row r="10" spans="1:6" ht="29" x14ac:dyDescent="0.35">
      <c r="A10" s="65" t="s">
        <v>12</v>
      </c>
      <c r="B10" s="80" t="s">
        <v>78</v>
      </c>
      <c r="C10" s="83" t="s">
        <v>65</v>
      </c>
      <c r="D10"/>
    </row>
    <row r="11" spans="1:6" ht="48" customHeight="1" x14ac:dyDescent="0.35">
      <c r="A11" s="65" t="s">
        <v>13</v>
      </c>
      <c r="B11" s="80" t="s">
        <v>71</v>
      </c>
      <c r="C11" s="81" t="s">
        <v>66</v>
      </c>
      <c r="D11"/>
    </row>
    <row r="12" spans="1:6" ht="48" customHeight="1" x14ac:dyDescent="0.35">
      <c r="A12" s="65" t="s">
        <v>70</v>
      </c>
      <c r="B12" s="84" t="s">
        <v>79</v>
      </c>
      <c r="C12" s="85" t="s">
        <v>74</v>
      </c>
      <c r="D12"/>
    </row>
    <row r="13" spans="1:6" x14ac:dyDescent="0.35">
      <c r="A13" s="65" t="s">
        <v>36</v>
      </c>
      <c r="B13" s="80" t="s">
        <v>39</v>
      </c>
      <c r="C13" s="81" t="s">
        <v>67</v>
      </c>
      <c r="D13"/>
    </row>
    <row r="14" spans="1:6" ht="43.5" x14ac:dyDescent="0.35">
      <c r="A14" s="66" t="s">
        <v>14</v>
      </c>
      <c r="B14" s="80" t="s">
        <v>54</v>
      </c>
      <c r="C14" s="81" t="s">
        <v>33</v>
      </c>
      <c r="D14"/>
    </row>
    <row r="15" spans="1:6" x14ac:dyDescent="0.35">
      <c r="A15" s="65" t="s">
        <v>15</v>
      </c>
      <c r="B15" s="80" t="s">
        <v>55</v>
      </c>
      <c r="C15" s="77" t="s">
        <v>68</v>
      </c>
      <c r="D15"/>
    </row>
    <row r="16" spans="1:6" x14ac:dyDescent="0.35">
      <c r="A16" s="65" t="s">
        <v>16</v>
      </c>
      <c r="B16" s="86" t="s">
        <v>34</v>
      </c>
      <c r="C16" s="81" t="s">
        <v>35</v>
      </c>
      <c r="D16"/>
    </row>
    <row r="17" spans="1:4" ht="101.5" x14ac:dyDescent="0.35">
      <c r="A17" s="65" t="s">
        <v>17</v>
      </c>
      <c r="B17" s="87" t="s">
        <v>73</v>
      </c>
      <c r="C17" s="78" t="s">
        <v>76</v>
      </c>
      <c r="D17"/>
    </row>
    <row r="18" spans="1:4" x14ac:dyDescent="0.35">
      <c r="A18" s="65" t="s">
        <v>23</v>
      </c>
      <c r="B18" s="80" t="s">
        <v>47</v>
      </c>
      <c r="C18" s="81" t="s">
        <v>46</v>
      </c>
      <c r="D18"/>
    </row>
    <row r="19" spans="1:4" x14ac:dyDescent="0.35">
      <c r="A19" s="65" t="s">
        <v>26</v>
      </c>
      <c r="B19" s="80" t="s">
        <v>47</v>
      </c>
      <c r="C19" s="81" t="s">
        <v>47</v>
      </c>
      <c r="D19"/>
    </row>
    <row r="20" spans="1:4" x14ac:dyDescent="0.35">
      <c r="A20" s="65" t="s">
        <v>24</v>
      </c>
      <c r="B20" s="80" t="s">
        <v>25</v>
      </c>
      <c r="C20" s="81" t="s">
        <v>25</v>
      </c>
      <c r="D20"/>
    </row>
    <row r="21" spans="1:4" ht="29.5" thickBot="1" x14ac:dyDescent="0.4">
      <c r="A21" s="67" t="s">
        <v>18</v>
      </c>
      <c r="B21" s="96" t="s">
        <v>72</v>
      </c>
      <c r="C21" s="97" t="s">
        <v>69</v>
      </c>
      <c r="D21"/>
    </row>
    <row r="22" spans="1:4" s="9" customFormat="1" x14ac:dyDescent="0.35">
      <c r="A22" s="118"/>
      <c r="B22" s="118"/>
      <c r="C22" s="118"/>
      <c r="D22" s="8"/>
    </row>
  </sheetData>
  <sheetProtection algorithmName="SHA-512" hashValue="yOmMe38QzAwEfZgzPdPcJ2O4flHegqIMqumKug1/P2V/Rdr3vEuGcmZqmZZbYLuXlTFXPOPGyF7ZHngKFW3jmw==" saltValue="jxuONTEmdqmQ+v82TRweXg==" spinCount="100000" sheet="1" objects="1" scenarios="1"/>
  <mergeCells count="3">
    <mergeCell ref="A2:C2"/>
    <mergeCell ref="A22:C22"/>
    <mergeCell ref="A1:C1"/>
  </mergeCells>
  <printOptions horizontalCentered="1" verticalCentered="1"/>
  <pageMargins left="0" right="0" top="0" bottom="0" header="0" footer="0"/>
  <pageSetup paperSize="9" scale="97" orientation="landscape"/>
  <headerFooter>
    <oddFooter>&amp;L_x000D_&amp;1#&amp;"Calibri"&amp;8&amp;K008000 Public</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30"/>
  <sheetViews>
    <sheetView showGridLines="0" zoomScale="75" zoomScaleNormal="75" workbookViewId="0">
      <selection activeCell="H14" sqref="H14:H23"/>
    </sheetView>
  </sheetViews>
  <sheetFormatPr defaultRowHeight="14.5" x14ac:dyDescent="0.35"/>
  <cols>
    <col min="1" max="1" width="13.7265625" customWidth="1"/>
    <col min="2" max="2" width="10" customWidth="1"/>
    <col min="3" max="3" width="17.26953125" customWidth="1"/>
    <col min="4" max="4" width="15.26953125" customWidth="1"/>
    <col min="5" max="5" width="13.36328125" customWidth="1"/>
    <col min="6" max="6" width="13.453125" customWidth="1"/>
    <col min="7" max="7" width="12.453125" customWidth="1"/>
    <col min="8" max="8" width="82" customWidth="1"/>
  </cols>
  <sheetData>
    <row r="1" spans="1:8" x14ac:dyDescent="0.35">
      <c r="A1" s="119" t="s">
        <v>52</v>
      </c>
      <c r="B1" s="119"/>
      <c r="C1" s="119"/>
      <c r="D1" s="119"/>
      <c r="E1" s="119"/>
      <c r="F1" s="119"/>
      <c r="G1" s="119"/>
      <c r="H1" s="119"/>
    </row>
    <row r="2" spans="1:8" ht="44.25" customHeight="1" thickBot="1" x14ac:dyDescent="0.4">
      <c r="A2" s="136" t="s">
        <v>27</v>
      </c>
      <c r="B2" s="136"/>
      <c r="C2" s="136"/>
      <c r="D2" s="136"/>
      <c r="E2" s="136"/>
      <c r="F2" s="136"/>
      <c r="G2" s="136"/>
      <c r="H2" s="136"/>
    </row>
    <row r="3" spans="1:8" ht="15" thickBot="1" x14ac:dyDescent="0.4">
      <c r="A3" s="143" t="s">
        <v>28</v>
      </c>
      <c r="B3" s="144"/>
      <c r="E3" s="48"/>
      <c r="F3" t="s">
        <v>50</v>
      </c>
    </row>
    <row r="4" spans="1:8" x14ac:dyDescent="0.35">
      <c r="A4" s="145" t="s">
        <v>29</v>
      </c>
      <c r="B4" s="146"/>
      <c r="C4" s="89">
        <v>500000</v>
      </c>
      <c r="E4" s="47"/>
      <c r="F4" s="3" t="s">
        <v>51</v>
      </c>
      <c r="G4" s="3"/>
    </row>
    <row r="5" spans="1:8" ht="15" thickBot="1" x14ac:dyDescent="0.4">
      <c r="A5" s="147" t="s">
        <v>15</v>
      </c>
      <c r="B5" s="148"/>
      <c r="C5" s="90">
        <v>0.05</v>
      </c>
    </row>
    <row r="6" spans="1:8" ht="39.5" customHeight="1" thickBot="1" x14ac:dyDescent="0.4">
      <c r="A6" s="122"/>
      <c r="B6" s="123"/>
      <c r="C6" s="154" t="s">
        <v>57</v>
      </c>
      <c r="D6" s="138"/>
      <c r="E6" s="137" t="s">
        <v>90</v>
      </c>
      <c r="F6" s="138"/>
      <c r="H6" s="26" t="s">
        <v>48</v>
      </c>
    </row>
    <row r="7" spans="1:8" ht="15" customHeight="1" x14ac:dyDescent="0.35">
      <c r="A7" s="124"/>
      <c r="B7" s="125"/>
      <c r="C7" s="155" t="s">
        <v>30</v>
      </c>
      <c r="D7" s="140"/>
      <c r="E7" s="139" t="s">
        <v>30</v>
      </c>
      <c r="F7" s="140"/>
      <c r="H7" s="149" t="s">
        <v>93</v>
      </c>
    </row>
    <row r="8" spans="1:8" ht="30" customHeight="1" x14ac:dyDescent="0.35">
      <c r="A8" s="120" t="s">
        <v>37</v>
      </c>
      <c r="B8" s="121"/>
      <c r="C8" s="156" t="s">
        <v>38</v>
      </c>
      <c r="D8" s="142"/>
      <c r="E8" s="141" t="s">
        <v>80</v>
      </c>
      <c r="F8" s="142"/>
      <c r="H8" s="150"/>
    </row>
    <row r="9" spans="1:8" ht="15.75" customHeight="1" thickBot="1" x14ac:dyDescent="0.4">
      <c r="A9" s="157" t="s">
        <v>36</v>
      </c>
      <c r="B9" s="158"/>
      <c r="C9" s="152" t="s">
        <v>39</v>
      </c>
      <c r="D9" s="153"/>
      <c r="E9" s="152" t="s">
        <v>39</v>
      </c>
      <c r="F9" s="153"/>
      <c r="H9" s="150"/>
    </row>
    <row r="10" spans="1:8" ht="29.5" thickBot="1" x14ac:dyDescent="0.4">
      <c r="A10" s="11" t="s">
        <v>41</v>
      </c>
      <c r="B10" s="12" t="s">
        <v>14</v>
      </c>
      <c r="C10" s="13" t="s">
        <v>31</v>
      </c>
      <c r="D10" s="14" t="s">
        <v>40</v>
      </c>
      <c r="E10" s="15" t="s">
        <v>31</v>
      </c>
      <c r="F10" s="12" t="s">
        <v>40</v>
      </c>
      <c r="H10" s="150"/>
    </row>
    <row r="11" spans="1:8" x14ac:dyDescent="0.35">
      <c r="A11" s="134" t="s">
        <v>42</v>
      </c>
      <c r="B11" s="16">
        <v>10</v>
      </c>
      <c r="C11" s="55">
        <v>150.4</v>
      </c>
      <c r="D11" s="56">
        <f>C11*8</f>
        <v>1203.2</v>
      </c>
      <c r="E11" s="44">
        <v>305.2</v>
      </c>
      <c r="F11" s="91">
        <f>E11*8</f>
        <v>2441.6</v>
      </c>
      <c r="H11" s="150"/>
    </row>
    <row r="12" spans="1:8" ht="15" thickBot="1" x14ac:dyDescent="0.4">
      <c r="A12" s="132"/>
      <c r="B12" s="17">
        <v>15</v>
      </c>
      <c r="C12" s="57">
        <v>162</v>
      </c>
      <c r="D12" s="58">
        <f>C12*13</f>
        <v>2106</v>
      </c>
      <c r="E12" s="39">
        <v>271.7</v>
      </c>
      <c r="F12" s="92">
        <f>E12*13</f>
        <v>3532.1</v>
      </c>
      <c r="H12" s="151"/>
    </row>
    <row r="13" spans="1:8" ht="15" thickBot="1" x14ac:dyDescent="0.4">
      <c r="A13" s="132"/>
      <c r="B13" s="17">
        <v>20</v>
      </c>
      <c r="C13" s="57">
        <v>168</v>
      </c>
      <c r="D13" s="58">
        <f>C13*18</f>
        <v>3024</v>
      </c>
      <c r="E13" s="39">
        <v>275.75</v>
      </c>
      <c r="F13" s="92">
        <f>E13*18</f>
        <v>4963.5</v>
      </c>
    </row>
    <row r="14" spans="1:8" ht="15.75" customHeight="1" thickBot="1" x14ac:dyDescent="0.4">
      <c r="A14" s="133"/>
      <c r="B14" s="18">
        <v>25</v>
      </c>
      <c r="C14" s="59">
        <v>185.60000000000002</v>
      </c>
      <c r="D14" s="60">
        <f>C14*23</f>
        <v>4268.8</v>
      </c>
      <c r="E14" s="40">
        <v>297.7</v>
      </c>
      <c r="F14" s="93">
        <f>E14*23</f>
        <v>6847.0999999999995</v>
      </c>
      <c r="H14" s="126" t="s">
        <v>82</v>
      </c>
    </row>
    <row r="15" spans="1:8" x14ac:dyDescent="0.35">
      <c r="A15" s="131" t="s">
        <v>43</v>
      </c>
      <c r="B15" s="19">
        <v>10</v>
      </c>
      <c r="C15" s="61">
        <v>182</v>
      </c>
      <c r="D15" s="62">
        <f>C15*8</f>
        <v>1456</v>
      </c>
      <c r="E15" s="42">
        <v>310.35000000000002</v>
      </c>
      <c r="F15" s="94">
        <f>E15*8</f>
        <v>2482.8000000000002</v>
      </c>
      <c r="H15" s="127"/>
    </row>
    <row r="16" spans="1:8" x14ac:dyDescent="0.35">
      <c r="A16" s="132"/>
      <c r="B16" s="17">
        <v>15</v>
      </c>
      <c r="C16" s="57">
        <v>192.4</v>
      </c>
      <c r="D16" s="58">
        <f>C16*13</f>
        <v>2501.2000000000003</v>
      </c>
      <c r="E16" s="39">
        <v>290.2</v>
      </c>
      <c r="F16" s="92">
        <f>E16*13</f>
        <v>3772.6</v>
      </c>
      <c r="H16" s="127"/>
    </row>
    <row r="17" spans="1:8" x14ac:dyDescent="0.35">
      <c r="A17" s="132"/>
      <c r="B17" s="17">
        <v>20</v>
      </c>
      <c r="C17" s="57">
        <v>209.60000000000002</v>
      </c>
      <c r="D17" s="58">
        <f>C17*18</f>
        <v>3772.8</v>
      </c>
      <c r="E17" s="39">
        <v>310.95</v>
      </c>
      <c r="F17" s="92">
        <f>E17*18</f>
        <v>5597.0999999999995</v>
      </c>
      <c r="H17" s="127"/>
    </row>
    <row r="18" spans="1:8" ht="15" thickBot="1" x14ac:dyDescent="0.4">
      <c r="A18" s="135"/>
      <c r="B18" s="20">
        <v>25</v>
      </c>
      <c r="C18" s="63">
        <v>238.8</v>
      </c>
      <c r="D18" s="79">
        <f>C18*23</f>
        <v>5492.4000000000005</v>
      </c>
      <c r="E18" s="46">
        <v>356.5</v>
      </c>
      <c r="F18" s="95">
        <f>E18*23</f>
        <v>8199.5</v>
      </c>
      <c r="H18" s="127"/>
    </row>
    <row r="19" spans="1:8" x14ac:dyDescent="0.35">
      <c r="A19" s="134" t="s">
        <v>44</v>
      </c>
      <c r="B19" s="28">
        <v>10</v>
      </c>
      <c r="C19" s="55">
        <v>319.20000000000005</v>
      </c>
      <c r="D19" s="56">
        <f>C19*8</f>
        <v>2553.6000000000004</v>
      </c>
      <c r="E19" s="44">
        <v>467.85</v>
      </c>
      <c r="F19" s="91">
        <f>E19*8</f>
        <v>3742.8</v>
      </c>
      <c r="H19" s="127"/>
    </row>
    <row r="20" spans="1:8" x14ac:dyDescent="0.35">
      <c r="A20" s="132"/>
      <c r="B20" s="29">
        <v>15</v>
      </c>
      <c r="C20" s="57">
        <v>360.8</v>
      </c>
      <c r="D20" s="58">
        <f>C20*13</f>
        <v>4690.4000000000005</v>
      </c>
      <c r="E20" s="39">
        <v>489.8</v>
      </c>
      <c r="F20" s="92">
        <f>E20*13</f>
        <v>6367.4000000000005</v>
      </c>
      <c r="H20" s="127"/>
    </row>
    <row r="21" spans="1:8" x14ac:dyDescent="0.35">
      <c r="A21" s="132"/>
      <c r="B21" s="29">
        <v>20</v>
      </c>
      <c r="C21" s="57">
        <v>417.20000000000005</v>
      </c>
      <c r="D21" s="58">
        <f>C21*18</f>
        <v>7509.6</v>
      </c>
      <c r="E21" s="39">
        <v>569.4</v>
      </c>
      <c r="F21" s="92">
        <f>E21*18</f>
        <v>10249.199999999999</v>
      </c>
      <c r="H21" s="127"/>
    </row>
    <row r="22" spans="1:8" ht="15" thickBot="1" x14ac:dyDescent="0.4">
      <c r="A22" s="133"/>
      <c r="B22" s="30">
        <v>25</v>
      </c>
      <c r="C22" s="59">
        <v>450</v>
      </c>
      <c r="D22" s="60">
        <f>C22*23</f>
        <v>10350</v>
      </c>
      <c r="E22" s="40">
        <v>687.1</v>
      </c>
      <c r="F22" s="93">
        <f>E22*23</f>
        <v>15803.300000000001</v>
      </c>
      <c r="H22" s="127"/>
    </row>
    <row r="23" spans="1:8" ht="15" thickBot="1" x14ac:dyDescent="0.4">
      <c r="A23" s="131" t="s">
        <v>45</v>
      </c>
      <c r="B23" s="19">
        <v>10</v>
      </c>
      <c r="C23" s="61">
        <v>753.2</v>
      </c>
      <c r="D23" s="62">
        <f>C23*8</f>
        <v>6025.6</v>
      </c>
      <c r="E23" s="42">
        <v>1103.5999999999999</v>
      </c>
      <c r="F23" s="94">
        <f>E23*8</f>
        <v>8828.7999999999993</v>
      </c>
      <c r="H23" s="128"/>
    </row>
    <row r="24" spans="1:8" x14ac:dyDescent="0.35">
      <c r="A24" s="132"/>
      <c r="B24" s="17">
        <v>15</v>
      </c>
      <c r="C24" s="57">
        <v>933.6</v>
      </c>
      <c r="D24" s="58">
        <f>C24*13</f>
        <v>12136.800000000001</v>
      </c>
      <c r="E24" s="39">
        <v>1182.6500000000001</v>
      </c>
      <c r="F24" s="92">
        <f>E24*13</f>
        <v>15374.45</v>
      </c>
    </row>
    <row r="25" spans="1:8" ht="15" customHeight="1" x14ac:dyDescent="0.35">
      <c r="A25" s="132"/>
      <c r="B25" s="17">
        <v>20</v>
      </c>
      <c r="C25" s="57">
        <v>1220.4000000000001</v>
      </c>
      <c r="D25" s="98">
        <f>C25*18</f>
        <v>21967.200000000001</v>
      </c>
      <c r="E25" s="39">
        <v>1408.8</v>
      </c>
      <c r="F25" s="92">
        <f>E25*18</f>
        <v>25358.399999999998</v>
      </c>
      <c r="H25" s="118"/>
    </row>
    <row r="26" spans="1:8" ht="15" thickBot="1" x14ac:dyDescent="0.4">
      <c r="A26" s="133"/>
      <c r="B26" s="18">
        <v>25</v>
      </c>
      <c r="C26" s="59">
        <v>1526.4</v>
      </c>
      <c r="D26" s="60">
        <f>C26*23</f>
        <v>35107.200000000004</v>
      </c>
      <c r="E26" s="40">
        <v>1750.9</v>
      </c>
      <c r="F26" s="93">
        <f>E26*23</f>
        <v>40270.700000000004</v>
      </c>
      <c r="H26" s="118"/>
    </row>
    <row r="27" spans="1:8" ht="15" customHeight="1" x14ac:dyDescent="0.35">
      <c r="B27" s="27"/>
      <c r="C27" s="27"/>
      <c r="D27" s="27"/>
      <c r="E27" s="27"/>
      <c r="F27" s="27"/>
      <c r="G27" s="4"/>
      <c r="H27" s="118"/>
    </row>
    <row r="28" spans="1:8" x14ac:dyDescent="0.35">
      <c r="A28" s="118"/>
      <c r="B28" s="118"/>
      <c r="C28" s="118"/>
      <c r="D28" s="118"/>
      <c r="E28" s="118"/>
      <c r="F28" s="118"/>
      <c r="G28" s="118"/>
      <c r="H28" s="118"/>
    </row>
    <row r="29" spans="1:8" x14ac:dyDescent="0.35">
      <c r="A29" s="129"/>
      <c r="B29" s="130"/>
      <c r="C29" s="130"/>
      <c r="D29" s="130"/>
      <c r="E29" s="130"/>
      <c r="F29" s="130"/>
      <c r="G29" s="130"/>
      <c r="H29" s="118"/>
    </row>
    <row r="30" spans="1:8" x14ac:dyDescent="0.35">
      <c r="A30" s="130"/>
      <c r="B30" s="130"/>
      <c r="C30" s="130"/>
      <c r="D30" s="130"/>
      <c r="E30" s="130"/>
      <c r="F30" s="130"/>
      <c r="G30" s="130"/>
    </row>
  </sheetData>
  <sheetProtection algorithmName="SHA-512" hashValue="YMq3IsxXsft057v9QyAEz/D0XO18aJcd1kYKQgD0i3X8uolWhBU+7jRMijbYMpewd3WHswh8mcjhYoWUe6Uy7A==" saltValue="53al0ODB6UfiNOKnmskcQg==" spinCount="100000" sheet="1" objects="1" scenarios="1"/>
  <mergeCells count="25">
    <mergeCell ref="A1:H1"/>
    <mergeCell ref="A2:H2"/>
    <mergeCell ref="E6:F6"/>
    <mergeCell ref="E7:F7"/>
    <mergeCell ref="E8:F8"/>
    <mergeCell ref="A3:B3"/>
    <mergeCell ref="A4:B4"/>
    <mergeCell ref="A5:B5"/>
    <mergeCell ref="H7:H12"/>
    <mergeCell ref="C9:D9"/>
    <mergeCell ref="E9:F9"/>
    <mergeCell ref="C6:D6"/>
    <mergeCell ref="C7:D7"/>
    <mergeCell ref="C8:D8"/>
    <mergeCell ref="A9:B9"/>
    <mergeCell ref="A11:A14"/>
    <mergeCell ref="A8:B8"/>
    <mergeCell ref="A6:B7"/>
    <mergeCell ref="H14:H23"/>
    <mergeCell ref="H25:H29"/>
    <mergeCell ref="A29:G30"/>
    <mergeCell ref="A23:A26"/>
    <mergeCell ref="A19:A22"/>
    <mergeCell ref="A28:G28"/>
    <mergeCell ref="A15:A18"/>
  </mergeCells>
  <printOptions horizontalCentered="1" verticalCentered="1"/>
  <pageMargins left="0" right="0" top="0" bottom="0" header="0" footer="0"/>
  <pageSetup paperSize="9" scale="83" orientation="landscape"/>
  <headerFooter>
    <oddFooter>&amp;L_x000D_&amp;1#&amp;"Calibri"&amp;8&amp;K008000 Public</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30"/>
  <sheetViews>
    <sheetView showGridLines="0" zoomScale="75" zoomScaleNormal="75" workbookViewId="0">
      <selection activeCell="H30" sqref="H30"/>
    </sheetView>
  </sheetViews>
  <sheetFormatPr defaultRowHeight="14.5" x14ac:dyDescent="0.35"/>
  <cols>
    <col min="1" max="1" width="13.7265625" customWidth="1"/>
    <col min="2" max="2" width="10" customWidth="1"/>
    <col min="3" max="3" width="15.54296875" customWidth="1"/>
    <col min="4" max="4" width="14.81640625" customWidth="1"/>
    <col min="5" max="5" width="15.90625" customWidth="1"/>
    <col min="6" max="6" width="13.453125" customWidth="1"/>
    <col min="7" max="7" width="12.453125" customWidth="1"/>
    <col min="8" max="8" width="82" customWidth="1"/>
  </cols>
  <sheetData>
    <row r="1" spans="1:8" x14ac:dyDescent="0.35">
      <c r="A1" s="119" t="s">
        <v>52</v>
      </c>
      <c r="B1" s="119"/>
      <c r="C1" s="119"/>
      <c r="D1" s="119"/>
      <c r="E1" s="119"/>
      <c r="F1" s="119"/>
      <c r="G1" s="119"/>
      <c r="H1" s="119"/>
    </row>
    <row r="2" spans="1:8" ht="44.25" customHeight="1" thickBot="1" x14ac:dyDescent="0.4">
      <c r="A2" s="136" t="s">
        <v>27</v>
      </c>
      <c r="B2" s="136"/>
      <c r="C2" s="136"/>
      <c r="D2" s="136"/>
      <c r="E2" s="136"/>
      <c r="F2" s="136"/>
      <c r="G2" s="136"/>
      <c r="H2" s="136"/>
    </row>
    <row r="3" spans="1:8" ht="15" thickBot="1" x14ac:dyDescent="0.4">
      <c r="A3" s="143" t="s">
        <v>75</v>
      </c>
      <c r="B3" s="144"/>
      <c r="E3" s="48"/>
      <c r="F3" t="s">
        <v>50</v>
      </c>
    </row>
    <row r="4" spans="1:8" x14ac:dyDescent="0.35">
      <c r="A4" s="145" t="s">
        <v>29</v>
      </c>
      <c r="B4" s="146"/>
      <c r="C4" s="89">
        <v>500000</v>
      </c>
      <c r="E4" s="47"/>
      <c r="F4" s="3" t="s">
        <v>51</v>
      </c>
    </row>
    <row r="5" spans="1:8" ht="15" thickBot="1" x14ac:dyDescent="0.4">
      <c r="A5" s="147" t="s">
        <v>15</v>
      </c>
      <c r="B5" s="148"/>
      <c r="C5" s="90">
        <v>0.05</v>
      </c>
    </row>
    <row r="6" spans="1:8" ht="56.5" customHeight="1" thickBot="1" x14ac:dyDescent="0.4">
      <c r="A6" s="122"/>
      <c r="B6" s="123"/>
      <c r="C6" s="159" t="s">
        <v>57</v>
      </c>
      <c r="D6" s="138"/>
      <c r="E6" s="137" t="s">
        <v>90</v>
      </c>
      <c r="F6" s="138"/>
      <c r="H6" s="26" t="s">
        <v>48</v>
      </c>
    </row>
    <row r="7" spans="1:8" ht="15" customHeight="1" x14ac:dyDescent="0.35">
      <c r="A7" s="124"/>
      <c r="B7" s="125"/>
      <c r="C7" s="155" t="s">
        <v>30</v>
      </c>
      <c r="D7" s="140"/>
      <c r="E7" s="139" t="s">
        <v>30</v>
      </c>
      <c r="F7" s="140"/>
      <c r="H7" s="149" t="s">
        <v>93</v>
      </c>
    </row>
    <row r="8" spans="1:8" ht="30" customHeight="1" x14ac:dyDescent="0.35">
      <c r="A8" s="120" t="s">
        <v>37</v>
      </c>
      <c r="B8" s="121"/>
      <c r="C8" s="156" t="s">
        <v>38</v>
      </c>
      <c r="D8" s="142"/>
      <c r="E8" s="141" t="s">
        <v>80</v>
      </c>
      <c r="F8" s="142"/>
      <c r="H8" s="150"/>
    </row>
    <row r="9" spans="1:8" ht="15.75" customHeight="1" thickBot="1" x14ac:dyDescent="0.4">
      <c r="A9" s="157" t="s">
        <v>36</v>
      </c>
      <c r="B9" s="158"/>
      <c r="C9" s="152" t="s">
        <v>39</v>
      </c>
      <c r="D9" s="153"/>
      <c r="E9" s="152" t="s">
        <v>39</v>
      </c>
      <c r="F9" s="153"/>
      <c r="H9" s="150"/>
    </row>
    <row r="10" spans="1:8" ht="29.5" thickBot="1" x14ac:dyDescent="0.4">
      <c r="A10" s="11" t="s">
        <v>41</v>
      </c>
      <c r="B10" s="12" t="s">
        <v>14</v>
      </c>
      <c r="C10" s="13" t="s">
        <v>31</v>
      </c>
      <c r="D10" s="14" t="s">
        <v>40</v>
      </c>
      <c r="E10" s="15" t="s">
        <v>31</v>
      </c>
      <c r="F10" s="12" t="s">
        <v>40</v>
      </c>
      <c r="H10" s="150"/>
    </row>
    <row r="11" spans="1:8" x14ac:dyDescent="0.35">
      <c r="A11" s="134" t="s">
        <v>42</v>
      </c>
      <c r="B11" s="16">
        <v>10</v>
      </c>
      <c r="C11" s="55">
        <v>119.2</v>
      </c>
      <c r="D11" s="56">
        <f>C11*8</f>
        <v>953.6</v>
      </c>
      <c r="E11" s="44">
        <v>252.1</v>
      </c>
      <c r="F11" s="91">
        <f>E11*8</f>
        <v>2016.8</v>
      </c>
      <c r="H11" s="150"/>
    </row>
    <row r="12" spans="1:8" ht="15" thickBot="1" x14ac:dyDescent="0.4">
      <c r="A12" s="132"/>
      <c r="B12" s="17">
        <v>15</v>
      </c>
      <c r="C12" s="57">
        <v>132.80000000000001</v>
      </c>
      <c r="D12" s="58">
        <f>C12*13</f>
        <v>1726.4</v>
      </c>
      <c r="E12" s="39">
        <v>218.05</v>
      </c>
      <c r="F12" s="92">
        <f>E12*13</f>
        <v>2834.65</v>
      </c>
      <c r="H12" s="151"/>
    </row>
    <row r="13" spans="1:8" ht="15" thickBot="1" x14ac:dyDescent="0.4">
      <c r="A13" s="132"/>
      <c r="B13" s="17">
        <v>20</v>
      </c>
      <c r="C13" s="57">
        <v>136.80000000000001</v>
      </c>
      <c r="D13" s="58">
        <f>C13*18</f>
        <v>2462.4</v>
      </c>
      <c r="E13" s="39">
        <v>217.5</v>
      </c>
      <c r="F13" s="92">
        <f>E13*18</f>
        <v>3915</v>
      </c>
    </row>
    <row r="14" spans="1:8" ht="15.75" customHeight="1" thickBot="1" x14ac:dyDescent="0.4">
      <c r="A14" s="133"/>
      <c r="B14" s="18">
        <v>25</v>
      </c>
      <c r="C14" s="59">
        <v>151.6</v>
      </c>
      <c r="D14" s="60">
        <f>C14*23</f>
        <v>3486.7999999999997</v>
      </c>
      <c r="E14" s="40">
        <v>233.65</v>
      </c>
      <c r="F14" s="93">
        <f>E14*23</f>
        <v>5373.95</v>
      </c>
      <c r="H14" s="126" t="s">
        <v>83</v>
      </c>
    </row>
    <row r="15" spans="1:8" x14ac:dyDescent="0.35">
      <c r="A15" s="131" t="s">
        <v>43</v>
      </c>
      <c r="B15" s="19">
        <v>10</v>
      </c>
      <c r="C15" s="61">
        <v>151.20000000000002</v>
      </c>
      <c r="D15" s="62">
        <f>C15*8</f>
        <v>1209.6000000000001</v>
      </c>
      <c r="E15" s="42">
        <v>252.1</v>
      </c>
      <c r="F15" s="94">
        <f>E15*8</f>
        <v>2016.8</v>
      </c>
      <c r="H15" s="127"/>
    </row>
    <row r="16" spans="1:8" x14ac:dyDescent="0.35">
      <c r="A16" s="132"/>
      <c r="B16" s="17">
        <v>15</v>
      </c>
      <c r="C16" s="57">
        <v>165.60000000000002</v>
      </c>
      <c r="D16" s="58">
        <f>C16*13</f>
        <v>2152.8000000000002</v>
      </c>
      <c r="E16" s="39">
        <v>231.35</v>
      </c>
      <c r="F16" s="92">
        <f>E16*13</f>
        <v>3007.5499999999997</v>
      </c>
      <c r="H16" s="127"/>
    </row>
    <row r="17" spans="1:8" x14ac:dyDescent="0.35">
      <c r="A17" s="132"/>
      <c r="B17" s="17">
        <v>20</v>
      </c>
      <c r="C17" s="57">
        <v>170.8</v>
      </c>
      <c r="D17" s="58">
        <f>C17*18</f>
        <v>3074.4</v>
      </c>
      <c r="E17" s="39">
        <v>248.05</v>
      </c>
      <c r="F17" s="92">
        <f>E17*18</f>
        <v>4464.9000000000005</v>
      </c>
      <c r="H17" s="127"/>
    </row>
    <row r="18" spans="1:8" ht="15" thickBot="1" x14ac:dyDescent="0.4">
      <c r="A18" s="135"/>
      <c r="B18" s="20">
        <v>25</v>
      </c>
      <c r="C18" s="63">
        <v>182.8</v>
      </c>
      <c r="D18" s="79">
        <f>C18*23</f>
        <v>4204.4000000000005</v>
      </c>
      <c r="E18" s="46">
        <v>284.39999999999998</v>
      </c>
      <c r="F18" s="95">
        <f>E18*23</f>
        <v>6541.2</v>
      </c>
      <c r="H18" s="127"/>
    </row>
    <row r="19" spans="1:8" x14ac:dyDescent="0.35">
      <c r="A19" s="134" t="s">
        <v>44</v>
      </c>
      <c r="B19" s="28">
        <v>10</v>
      </c>
      <c r="C19" s="55">
        <v>275.2</v>
      </c>
      <c r="D19" s="56">
        <f>C19*8</f>
        <v>2201.6</v>
      </c>
      <c r="E19" s="44">
        <v>417.1</v>
      </c>
      <c r="F19" s="91">
        <f>E19*8</f>
        <v>3336.8</v>
      </c>
      <c r="H19" s="127"/>
    </row>
    <row r="20" spans="1:8" x14ac:dyDescent="0.35">
      <c r="A20" s="132"/>
      <c r="B20" s="29">
        <v>15</v>
      </c>
      <c r="C20" s="57">
        <v>300</v>
      </c>
      <c r="D20" s="58">
        <f>C20*13</f>
        <v>3900</v>
      </c>
      <c r="E20" s="39">
        <v>420</v>
      </c>
      <c r="F20" s="92">
        <f>E20*13</f>
        <v>5460</v>
      </c>
      <c r="H20" s="127"/>
    </row>
    <row r="21" spans="1:8" x14ac:dyDescent="0.35">
      <c r="A21" s="132"/>
      <c r="B21" s="29">
        <v>20</v>
      </c>
      <c r="C21" s="57">
        <v>322</v>
      </c>
      <c r="D21" s="58">
        <f>C21*18</f>
        <v>5796</v>
      </c>
      <c r="E21" s="39">
        <v>475.35</v>
      </c>
      <c r="F21" s="92">
        <f>E21*18</f>
        <v>8556.3000000000011</v>
      </c>
      <c r="H21" s="127"/>
    </row>
    <row r="22" spans="1:8" ht="15" thickBot="1" x14ac:dyDescent="0.4">
      <c r="A22" s="133"/>
      <c r="B22" s="30">
        <v>25</v>
      </c>
      <c r="C22" s="59">
        <v>342.8</v>
      </c>
      <c r="D22" s="60">
        <f>C22*23</f>
        <v>7884.4000000000005</v>
      </c>
      <c r="E22" s="40">
        <v>559.6</v>
      </c>
      <c r="F22" s="93">
        <f>E22*23</f>
        <v>12870.800000000001</v>
      </c>
      <c r="H22" s="127"/>
    </row>
    <row r="23" spans="1:8" ht="15" thickBot="1" x14ac:dyDescent="0.4">
      <c r="A23" s="131" t="s">
        <v>45</v>
      </c>
      <c r="B23" s="19">
        <v>10</v>
      </c>
      <c r="C23" s="61">
        <v>575.6</v>
      </c>
      <c r="D23" s="62">
        <f>C23*8</f>
        <v>4604.8</v>
      </c>
      <c r="E23" s="42">
        <v>844.6</v>
      </c>
      <c r="F23" s="94">
        <f>E23*8</f>
        <v>6756.8</v>
      </c>
      <c r="H23" s="128"/>
    </row>
    <row r="24" spans="1:8" x14ac:dyDescent="0.35">
      <c r="A24" s="132"/>
      <c r="B24" s="17">
        <v>15</v>
      </c>
      <c r="C24" s="57">
        <v>654.40000000000009</v>
      </c>
      <c r="D24" s="58">
        <f>C24*13</f>
        <v>8507.2000000000007</v>
      </c>
      <c r="E24" s="39">
        <v>874.6</v>
      </c>
      <c r="F24" s="92">
        <f>E24*13</f>
        <v>11369.800000000001</v>
      </c>
    </row>
    <row r="25" spans="1:8" ht="15" customHeight="1" x14ac:dyDescent="0.35">
      <c r="A25" s="132"/>
      <c r="B25" s="17">
        <v>20</v>
      </c>
      <c r="C25" s="57">
        <v>815.6</v>
      </c>
      <c r="D25" s="99">
        <f>C25*18</f>
        <v>14680.800000000001</v>
      </c>
      <c r="E25" s="39">
        <v>1001.5</v>
      </c>
      <c r="F25" s="92">
        <f>E25*18</f>
        <v>18027</v>
      </c>
      <c r="H25" s="118"/>
    </row>
    <row r="26" spans="1:8" ht="15" thickBot="1" x14ac:dyDescent="0.4">
      <c r="A26" s="133"/>
      <c r="B26" s="18">
        <v>25</v>
      </c>
      <c r="C26" s="59">
        <v>985.6</v>
      </c>
      <c r="D26" s="100">
        <f>C26*23</f>
        <v>22668.799999999999</v>
      </c>
      <c r="E26" s="40">
        <v>1211.5</v>
      </c>
      <c r="F26" s="93">
        <f>E26*23</f>
        <v>27864.5</v>
      </c>
      <c r="H26" s="118"/>
    </row>
    <row r="27" spans="1:8" ht="15" customHeight="1" x14ac:dyDescent="0.35">
      <c r="B27" s="27"/>
      <c r="C27" s="27"/>
      <c r="D27" s="27"/>
      <c r="E27" s="27"/>
      <c r="F27" s="27"/>
      <c r="G27" s="4"/>
      <c r="H27" s="118"/>
    </row>
    <row r="28" spans="1:8" x14ac:dyDescent="0.35">
      <c r="A28" s="118"/>
      <c r="B28" s="118"/>
      <c r="C28" s="118"/>
      <c r="D28" s="118"/>
      <c r="E28" s="118"/>
      <c r="F28" s="118"/>
      <c r="G28" s="118"/>
      <c r="H28" s="118"/>
    </row>
    <row r="29" spans="1:8" x14ac:dyDescent="0.35">
      <c r="A29" s="129"/>
      <c r="B29" s="130"/>
      <c r="C29" s="130"/>
      <c r="D29" s="130"/>
      <c r="E29" s="130"/>
      <c r="F29" s="130"/>
      <c r="G29" s="130"/>
      <c r="H29" s="118"/>
    </row>
    <row r="30" spans="1:8" x14ac:dyDescent="0.35">
      <c r="A30" s="130"/>
      <c r="B30" s="130"/>
      <c r="C30" s="130"/>
      <c r="D30" s="130"/>
      <c r="E30" s="130"/>
      <c r="F30" s="130"/>
      <c r="G30" s="130"/>
    </row>
  </sheetData>
  <sheetProtection algorithmName="SHA-512" hashValue="8VIGn8UlWCmGph9aehvQPJciAOGT8mjpPVaJEBg71f1ltcisQmBH6ogEOJzlzOo9fiwwKtveIz6pwwXzhuFR9Q==" saltValue="i7oeEo5nvbype+vb7EhR0Q==" spinCount="100000" sheet="1" objects="1" scenarios="1"/>
  <mergeCells count="25">
    <mergeCell ref="C6:D6"/>
    <mergeCell ref="E6:F6"/>
    <mergeCell ref="C7:D7"/>
    <mergeCell ref="E7:F7"/>
    <mergeCell ref="A11:A14"/>
    <mergeCell ref="H14:H23"/>
    <mergeCell ref="A15:A18"/>
    <mergeCell ref="A19:A22"/>
    <mergeCell ref="A23:A26"/>
    <mergeCell ref="H25:H29"/>
    <mergeCell ref="A28:G28"/>
    <mergeCell ref="A29:G30"/>
    <mergeCell ref="H7:H12"/>
    <mergeCell ref="A9:B9"/>
    <mergeCell ref="C9:D9"/>
    <mergeCell ref="E9:F9"/>
    <mergeCell ref="A8:B8"/>
    <mergeCell ref="C8:D8"/>
    <mergeCell ref="E8:F8"/>
    <mergeCell ref="A6:B7"/>
    <mergeCell ref="A1:H1"/>
    <mergeCell ref="A2:H2"/>
    <mergeCell ref="A3:B3"/>
    <mergeCell ref="A4:B4"/>
    <mergeCell ref="A5:B5"/>
  </mergeCells>
  <printOptions horizontalCentered="1" verticalCentered="1"/>
  <pageMargins left="0" right="0" top="0" bottom="0" header="0" footer="0"/>
  <pageSetup paperSize="9" scale="83" orientation="landscape"/>
  <headerFooter>
    <oddFooter>&amp;L_x000D_&amp;1#&amp;"Calibri"&amp;8&amp;K008000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30"/>
  <sheetViews>
    <sheetView showGridLines="0" zoomScale="75" zoomScaleNormal="75" workbookViewId="0">
      <selection activeCell="H14" sqref="H14:H23"/>
    </sheetView>
  </sheetViews>
  <sheetFormatPr defaultRowHeight="14.5" x14ac:dyDescent="0.35"/>
  <cols>
    <col min="1" max="1" width="9" bestFit="1" customWidth="1"/>
    <col min="2" max="2" width="11.7265625" customWidth="1"/>
    <col min="3" max="3" width="16.453125" customWidth="1"/>
    <col min="4" max="4" width="15.1796875" customWidth="1"/>
    <col min="5" max="5" width="14.1796875" customWidth="1"/>
    <col min="6" max="6" width="13.6328125" customWidth="1"/>
    <col min="7" max="7" width="12.54296875" customWidth="1"/>
    <col min="8" max="8" width="82.08984375" customWidth="1"/>
  </cols>
  <sheetData>
    <row r="1" spans="1:8" x14ac:dyDescent="0.35">
      <c r="A1" s="119" t="s">
        <v>52</v>
      </c>
      <c r="B1" s="119"/>
      <c r="C1" s="119"/>
      <c r="D1" s="119"/>
      <c r="E1" s="119"/>
      <c r="F1" s="119"/>
      <c r="G1" s="119"/>
      <c r="H1" s="119"/>
    </row>
    <row r="2" spans="1:8" ht="44.25" customHeight="1" thickBot="1" x14ac:dyDescent="0.4">
      <c r="A2" s="136" t="s">
        <v>27</v>
      </c>
      <c r="B2" s="136"/>
      <c r="C2" s="136"/>
      <c r="D2" s="136"/>
      <c r="E2" s="136"/>
      <c r="F2" s="136"/>
      <c r="G2" s="136"/>
      <c r="H2" s="136"/>
    </row>
    <row r="3" spans="1:8" ht="15" thickBot="1" x14ac:dyDescent="0.4">
      <c r="A3" s="143" t="s">
        <v>28</v>
      </c>
      <c r="B3" s="144"/>
      <c r="E3" s="48"/>
      <c r="F3" t="s">
        <v>50</v>
      </c>
    </row>
    <row r="4" spans="1:8" x14ac:dyDescent="0.35">
      <c r="A4" s="145" t="s">
        <v>29</v>
      </c>
      <c r="B4" s="146"/>
      <c r="C4" s="89">
        <v>1000000</v>
      </c>
      <c r="E4" s="47"/>
      <c r="F4" s="3" t="s">
        <v>51</v>
      </c>
    </row>
    <row r="5" spans="1:8" ht="15" thickBot="1" x14ac:dyDescent="0.4">
      <c r="A5" s="147" t="s">
        <v>15</v>
      </c>
      <c r="B5" s="148"/>
      <c r="C5" s="90">
        <v>0.05</v>
      </c>
    </row>
    <row r="6" spans="1:8" ht="58.5" customHeight="1" thickBot="1" x14ac:dyDescent="0.4">
      <c r="A6" s="122"/>
      <c r="B6" s="123"/>
      <c r="C6" s="159" t="s">
        <v>58</v>
      </c>
      <c r="D6" s="138"/>
      <c r="E6" s="137" t="s">
        <v>90</v>
      </c>
      <c r="F6" s="138"/>
      <c r="H6" s="26" t="s">
        <v>48</v>
      </c>
    </row>
    <row r="7" spans="1:8" ht="15" customHeight="1" x14ac:dyDescent="0.35">
      <c r="A7" s="124"/>
      <c r="B7" s="125"/>
      <c r="C7" s="155" t="s">
        <v>30</v>
      </c>
      <c r="D7" s="140"/>
      <c r="E7" s="139" t="s">
        <v>30</v>
      </c>
      <c r="F7" s="140"/>
      <c r="H7" s="149" t="s">
        <v>92</v>
      </c>
    </row>
    <row r="8" spans="1:8" ht="33" customHeight="1" x14ac:dyDescent="0.35">
      <c r="A8" s="120" t="s">
        <v>37</v>
      </c>
      <c r="B8" s="121"/>
      <c r="C8" s="156" t="s">
        <v>38</v>
      </c>
      <c r="D8" s="142"/>
      <c r="E8" s="141" t="s">
        <v>80</v>
      </c>
      <c r="F8" s="142"/>
      <c r="H8" s="150"/>
    </row>
    <row r="9" spans="1:8" ht="15.75" customHeight="1" thickBot="1" x14ac:dyDescent="0.4">
      <c r="A9" s="157" t="s">
        <v>36</v>
      </c>
      <c r="B9" s="158"/>
      <c r="C9" s="152" t="s">
        <v>39</v>
      </c>
      <c r="D9" s="153"/>
      <c r="E9" s="160" t="s">
        <v>39</v>
      </c>
      <c r="F9" s="153"/>
      <c r="H9" s="150"/>
    </row>
    <row r="10" spans="1:8" ht="29.5" thickBot="1" x14ac:dyDescent="0.4">
      <c r="A10" s="31" t="s">
        <v>41</v>
      </c>
      <c r="B10" s="36" t="s">
        <v>14</v>
      </c>
      <c r="C10" s="33" t="s">
        <v>31</v>
      </c>
      <c r="D10" s="34" t="s">
        <v>40</v>
      </c>
      <c r="E10" s="35" t="s">
        <v>31</v>
      </c>
      <c r="F10" s="32" t="s">
        <v>40</v>
      </c>
      <c r="H10" s="150"/>
    </row>
    <row r="11" spans="1:8" x14ac:dyDescent="0.35">
      <c r="A11" s="134" t="s">
        <v>42</v>
      </c>
      <c r="B11" s="43">
        <v>10</v>
      </c>
      <c r="C11" s="55">
        <v>225.60000000000002</v>
      </c>
      <c r="D11" s="56">
        <f>C11*8</f>
        <v>1804.8000000000002</v>
      </c>
      <c r="E11" s="44">
        <v>610.35</v>
      </c>
      <c r="F11" s="91">
        <f>E11*8</f>
        <v>4882.8</v>
      </c>
      <c r="H11" s="150"/>
    </row>
    <row r="12" spans="1:8" ht="15" thickBot="1" x14ac:dyDescent="0.4">
      <c r="A12" s="132"/>
      <c r="B12" s="37">
        <v>15</v>
      </c>
      <c r="C12" s="57">
        <v>243</v>
      </c>
      <c r="D12" s="58">
        <f>C12*13</f>
        <v>3159</v>
      </c>
      <c r="E12" s="39">
        <v>543.45000000000005</v>
      </c>
      <c r="F12" s="92">
        <f>E12*13</f>
        <v>7064.85</v>
      </c>
      <c r="H12" s="151"/>
    </row>
    <row r="13" spans="1:8" ht="15" thickBot="1" x14ac:dyDescent="0.4">
      <c r="A13" s="132"/>
      <c r="B13" s="37">
        <v>20</v>
      </c>
      <c r="C13" s="57">
        <v>252</v>
      </c>
      <c r="D13" s="58">
        <f>C13*18</f>
        <v>4536</v>
      </c>
      <c r="E13" s="39">
        <v>551.5</v>
      </c>
      <c r="F13" s="92">
        <f>E13*18</f>
        <v>9927</v>
      </c>
    </row>
    <row r="14" spans="1:8" ht="15.75" customHeight="1" thickBot="1" x14ac:dyDescent="0.4">
      <c r="A14" s="133"/>
      <c r="B14" s="38">
        <v>25</v>
      </c>
      <c r="C14" s="59">
        <v>278.40000000000003</v>
      </c>
      <c r="D14" s="60">
        <f>C14*23</f>
        <v>6403.2000000000007</v>
      </c>
      <c r="E14" s="40">
        <v>595.35</v>
      </c>
      <c r="F14" s="93">
        <f>E14*23</f>
        <v>13693.050000000001</v>
      </c>
      <c r="H14" s="126" t="s">
        <v>85</v>
      </c>
    </row>
    <row r="15" spans="1:8" x14ac:dyDescent="0.35">
      <c r="A15" s="131" t="s">
        <v>43</v>
      </c>
      <c r="B15" s="41">
        <v>10</v>
      </c>
      <c r="C15" s="61">
        <v>273</v>
      </c>
      <c r="D15" s="62">
        <f>C15*8</f>
        <v>2184</v>
      </c>
      <c r="E15" s="42">
        <v>620.75</v>
      </c>
      <c r="F15" s="94">
        <f>E15*8</f>
        <v>4966</v>
      </c>
      <c r="H15" s="127"/>
    </row>
    <row r="16" spans="1:8" x14ac:dyDescent="0.35">
      <c r="A16" s="132"/>
      <c r="B16" s="37">
        <v>15</v>
      </c>
      <c r="C16" s="57">
        <v>288.60000000000002</v>
      </c>
      <c r="D16" s="58">
        <f>C16*13</f>
        <v>3751.8</v>
      </c>
      <c r="E16" s="39">
        <v>580.35</v>
      </c>
      <c r="F16" s="92">
        <f>E16*13</f>
        <v>7544.55</v>
      </c>
      <c r="H16" s="127"/>
    </row>
    <row r="17" spans="1:8" x14ac:dyDescent="0.35">
      <c r="A17" s="132"/>
      <c r="B17" s="37">
        <v>20</v>
      </c>
      <c r="C17" s="57">
        <v>314.40000000000003</v>
      </c>
      <c r="D17" s="58">
        <f>C17*18</f>
        <v>5659.2000000000007</v>
      </c>
      <c r="E17" s="39">
        <v>621.9</v>
      </c>
      <c r="F17" s="92">
        <f>E17*18</f>
        <v>11194.199999999999</v>
      </c>
      <c r="H17" s="127"/>
    </row>
    <row r="18" spans="1:8" ht="15" thickBot="1" x14ac:dyDescent="0.4">
      <c r="A18" s="135"/>
      <c r="B18" s="45">
        <v>25</v>
      </c>
      <c r="C18" s="63">
        <v>358.20000000000005</v>
      </c>
      <c r="D18" s="79">
        <f>C18*23</f>
        <v>8238.6</v>
      </c>
      <c r="E18" s="46">
        <v>713.05</v>
      </c>
      <c r="F18" s="95">
        <f>E18*23</f>
        <v>16400.149999999998</v>
      </c>
      <c r="H18" s="127"/>
    </row>
    <row r="19" spans="1:8" x14ac:dyDescent="0.35">
      <c r="A19" s="134" t="s">
        <v>44</v>
      </c>
      <c r="B19" s="43">
        <v>10</v>
      </c>
      <c r="C19" s="55">
        <v>478.8</v>
      </c>
      <c r="D19" s="56">
        <f>C19*8</f>
        <v>3830.4</v>
      </c>
      <c r="E19" s="44">
        <v>935.75</v>
      </c>
      <c r="F19" s="91">
        <f>E19*8</f>
        <v>7486</v>
      </c>
      <c r="H19" s="127"/>
    </row>
    <row r="20" spans="1:8" x14ac:dyDescent="0.35">
      <c r="A20" s="132"/>
      <c r="B20" s="37">
        <v>15</v>
      </c>
      <c r="C20" s="57">
        <v>541.20000000000005</v>
      </c>
      <c r="D20" s="58">
        <f>C20*13</f>
        <v>7035.6</v>
      </c>
      <c r="E20" s="39">
        <v>979.6</v>
      </c>
      <c r="F20" s="92">
        <f>E20*13</f>
        <v>12734.800000000001</v>
      </c>
      <c r="H20" s="127"/>
    </row>
    <row r="21" spans="1:8" x14ac:dyDescent="0.35">
      <c r="A21" s="132"/>
      <c r="B21" s="37">
        <v>20</v>
      </c>
      <c r="C21" s="57">
        <v>625.80000000000007</v>
      </c>
      <c r="D21" s="58">
        <f>C21*18</f>
        <v>11264.400000000001</v>
      </c>
      <c r="E21" s="39">
        <v>1138.8</v>
      </c>
      <c r="F21" s="92">
        <f>E21*18</f>
        <v>20498.399999999998</v>
      </c>
      <c r="H21" s="127"/>
    </row>
    <row r="22" spans="1:8" ht="15" thickBot="1" x14ac:dyDescent="0.4">
      <c r="A22" s="133"/>
      <c r="B22" s="38">
        <v>25</v>
      </c>
      <c r="C22" s="59">
        <v>675</v>
      </c>
      <c r="D22" s="60">
        <f>C22*23</f>
        <v>15525</v>
      </c>
      <c r="E22" s="40">
        <v>1374.2</v>
      </c>
      <c r="F22" s="93">
        <f>E22*23</f>
        <v>31606.600000000002</v>
      </c>
      <c r="H22" s="127"/>
    </row>
    <row r="23" spans="1:8" ht="15" thickBot="1" x14ac:dyDescent="0.4">
      <c r="A23" s="131" t="s">
        <v>45</v>
      </c>
      <c r="B23" s="41">
        <v>10</v>
      </c>
      <c r="C23" s="61">
        <v>1129.8</v>
      </c>
      <c r="D23" s="62">
        <f>C23*8</f>
        <v>9038.4</v>
      </c>
      <c r="E23" s="42">
        <v>2207.1999999999998</v>
      </c>
      <c r="F23" s="94">
        <f>E23*8</f>
        <v>17657.599999999999</v>
      </c>
      <c r="H23" s="128"/>
    </row>
    <row r="24" spans="1:8" x14ac:dyDescent="0.35">
      <c r="A24" s="132"/>
      <c r="B24" s="37">
        <v>15</v>
      </c>
      <c r="C24" s="57">
        <v>1400.4</v>
      </c>
      <c r="D24" s="58">
        <f>C24*13</f>
        <v>18205.2</v>
      </c>
      <c r="E24" s="39">
        <v>2365.3000000000002</v>
      </c>
      <c r="F24" s="92">
        <f>E24*13</f>
        <v>30748.9</v>
      </c>
    </row>
    <row r="25" spans="1:8" ht="15" customHeight="1" x14ac:dyDescent="0.35">
      <c r="A25" s="132"/>
      <c r="B25" s="37">
        <v>20</v>
      </c>
      <c r="C25" s="57">
        <v>1830.6000000000001</v>
      </c>
      <c r="D25" s="58">
        <f>C25*18</f>
        <v>32950.800000000003</v>
      </c>
      <c r="E25" s="39">
        <v>2817.6</v>
      </c>
      <c r="F25" s="92">
        <f>E25*18</f>
        <v>50716.799999999996</v>
      </c>
      <c r="H25" s="118"/>
    </row>
    <row r="26" spans="1:8" ht="15" thickBot="1" x14ac:dyDescent="0.4">
      <c r="A26" s="133"/>
      <c r="B26" s="38">
        <v>25</v>
      </c>
      <c r="C26" s="59">
        <v>2289.6</v>
      </c>
      <c r="D26" s="60">
        <f>C26*23</f>
        <v>52660.799999999996</v>
      </c>
      <c r="E26" s="40">
        <v>3501.8</v>
      </c>
      <c r="F26" s="93">
        <f>E26*23</f>
        <v>80541.400000000009</v>
      </c>
      <c r="H26" s="118"/>
    </row>
    <row r="27" spans="1:8" ht="15" customHeight="1" x14ac:dyDescent="0.35">
      <c r="B27" s="4"/>
      <c r="C27" s="4"/>
      <c r="D27" s="4"/>
      <c r="E27" s="4"/>
      <c r="F27" s="4"/>
      <c r="G27" s="4"/>
      <c r="H27" s="118"/>
    </row>
    <row r="28" spans="1:8" x14ac:dyDescent="0.35">
      <c r="A28" s="118"/>
      <c r="B28" s="118"/>
      <c r="C28" s="118"/>
      <c r="D28" s="118"/>
      <c r="E28" s="118"/>
      <c r="F28" s="118"/>
      <c r="G28" s="118"/>
      <c r="H28" s="118"/>
    </row>
    <row r="29" spans="1:8" x14ac:dyDescent="0.35">
      <c r="A29" s="129"/>
      <c r="B29" s="130"/>
      <c r="C29" s="130"/>
      <c r="D29" s="130"/>
      <c r="E29" s="130"/>
      <c r="F29" s="130"/>
      <c r="G29" s="130"/>
      <c r="H29" s="118"/>
    </row>
    <row r="30" spans="1:8" x14ac:dyDescent="0.35">
      <c r="A30" s="130"/>
      <c r="B30" s="130"/>
      <c r="C30" s="130"/>
      <c r="D30" s="130"/>
      <c r="E30" s="130"/>
      <c r="F30" s="130"/>
      <c r="G30" s="130"/>
    </row>
  </sheetData>
  <sheetProtection algorithmName="SHA-512" hashValue="tZFkTzgZbXchl4TWXyOzg/PcDgtZ2245R0PVEhpo2V3fhBAjg5o2lXNibZFmmufHuNQHSevH/pRKI7dNabDvLA==" saltValue="2p1foUM/5z2NrmddQyFuAg==" spinCount="100000" sheet="1" objects="1" scenarios="1"/>
  <mergeCells count="25">
    <mergeCell ref="A3:B3"/>
    <mergeCell ref="A1:H1"/>
    <mergeCell ref="A2:H2"/>
    <mergeCell ref="H7:H12"/>
    <mergeCell ref="H14:H23"/>
    <mergeCell ref="E6:F6"/>
    <mergeCell ref="C7:D7"/>
    <mergeCell ref="E7:F7"/>
    <mergeCell ref="C6:D6"/>
    <mergeCell ref="A4:B4"/>
    <mergeCell ref="A5:B5"/>
    <mergeCell ref="H25:H29"/>
    <mergeCell ref="A6:B7"/>
    <mergeCell ref="A29:G30"/>
    <mergeCell ref="A15:A18"/>
    <mergeCell ref="A19:A22"/>
    <mergeCell ref="A23:A26"/>
    <mergeCell ref="A11:A14"/>
    <mergeCell ref="A28:G28"/>
    <mergeCell ref="A8:B8"/>
    <mergeCell ref="C8:D8"/>
    <mergeCell ref="E8:F8"/>
    <mergeCell ref="A9:B9"/>
    <mergeCell ref="C9:D9"/>
    <mergeCell ref="E9:F9"/>
  </mergeCells>
  <printOptions horizontalCentered="1" verticalCentered="1"/>
  <pageMargins left="0" right="0" top="0" bottom="0" header="0" footer="0"/>
  <pageSetup paperSize="9" scale="85" orientation="landscape"/>
  <headerFooter>
    <oddFooter>&amp;L_x000D_&amp;1#&amp;"Calibri"&amp;8&amp;K008000 Public</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30"/>
  <sheetViews>
    <sheetView showGridLines="0" zoomScale="75" zoomScaleNormal="75" workbookViewId="0">
      <selection activeCell="K8" sqref="K8"/>
    </sheetView>
  </sheetViews>
  <sheetFormatPr defaultRowHeight="14.5" x14ac:dyDescent="0.35"/>
  <cols>
    <col min="1" max="1" width="9" bestFit="1" customWidth="1"/>
    <col min="2" max="2" width="11.7265625" customWidth="1"/>
    <col min="3" max="3" width="15.453125" customWidth="1"/>
    <col min="4" max="4" width="13.1796875" customWidth="1"/>
    <col min="5" max="5" width="16.08984375" customWidth="1"/>
    <col min="6" max="6" width="16.90625" customWidth="1"/>
    <col min="7" max="7" width="12.54296875" customWidth="1"/>
    <col min="8" max="8" width="82.1796875" customWidth="1"/>
  </cols>
  <sheetData>
    <row r="1" spans="1:8" x14ac:dyDescent="0.35">
      <c r="A1" s="119" t="s">
        <v>52</v>
      </c>
      <c r="B1" s="119"/>
      <c r="C1" s="119"/>
      <c r="D1" s="119"/>
      <c r="E1" s="119"/>
      <c r="F1" s="119"/>
      <c r="G1" s="119"/>
      <c r="H1" s="119"/>
    </row>
    <row r="2" spans="1:8" ht="44.25" customHeight="1" thickBot="1" x14ac:dyDescent="0.4">
      <c r="A2" s="136" t="s">
        <v>27</v>
      </c>
      <c r="B2" s="136"/>
      <c r="C2" s="136"/>
      <c r="D2" s="136"/>
      <c r="E2" s="136"/>
      <c r="F2" s="136"/>
      <c r="G2" s="136"/>
      <c r="H2" s="136"/>
    </row>
    <row r="3" spans="1:8" ht="15" thickBot="1" x14ac:dyDescent="0.4">
      <c r="A3" s="143" t="s">
        <v>75</v>
      </c>
      <c r="B3" s="144"/>
      <c r="E3" s="48"/>
      <c r="F3" t="s">
        <v>50</v>
      </c>
    </row>
    <row r="4" spans="1:8" x14ac:dyDescent="0.35">
      <c r="A4" s="145" t="s">
        <v>29</v>
      </c>
      <c r="B4" s="146"/>
      <c r="C4" s="89">
        <v>1000000</v>
      </c>
      <c r="E4" s="47"/>
      <c r="F4" s="3" t="s">
        <v>51</v>
      </c>
    </row>
    <row r="5" spans="1:8" ht="15" thickBot="1" x14ac:dyDescent="0.4">
      <c r="A5" s="147" t="s">
        <v>15</v>
      </c>
      <c r="B5" s="148"/>
      <c r="C5" s="90">
        <v>0.05</v>
      </c>
    </row>
    <row r="6" spans="1:8" ht="58.5" customHeight="1" thickBot="1" x14ac:dyDescent="0.4">
      <c r="A6" s="122"/>
      <c r="B6" s="123"/>
      <c r="C6" s="159" t="s">
        <v>58</v>
      </c>
      <c r="D6" s="138"/>
      <c r="E6" s="137" t="s">
        <v>90</v>
      </c>
      <c r="F6" s="138"/>
      <c r="H6" s="26" t="s">
        <v>48</v>
      </c>
    </row>
    <row r="7" spans="1:8" ht="15" customHeight="1" x14ac:dyDescent="0.35">
      <c r="A7" s="124"/>
      <c r="B7" s="125"/>
      <c r="C7" s="155" t="s">
        <v>30</v>
      </c>
      <c r="D7" s="140"/>
      <c r="E7" s="139" t="s">
        <v>30</v>
      </c>
      <c r="F7" s="140"/>
      <c r="H7" s="149" t="s">
        <v>91</v>
      </c>
    </row>
    <row r="8" spans="1:8" ht="33" customHeight="1" x14ac:dyDescent="0.35">
      <c r="A8" s="120" t="s">
        <v>37</v>
      </c>
      <c r="B8" s="121"/>
      <c r="C8" s="156" t="s">
        <v>38</v>
      </c>
      <c r="D8" s="142"/>
      <c r="E8" s="141" t="s">
        <v>80</v>
      </c>
      <c r="F8" s="142"/>
      <c r="H8" s="150"/>
    </row>
    <row r="9" spans="1:8" ht="15.75" customHeight="1" thickBot="1" x14ac:dyDescent="0.4">
      <c r="A9" s="157" t="s">
        <v>36</v>
      </c>
      <c r="B9" s="158"/>
      <c r="C9" s="152" t="s">
        <v>39</v>
      </c>
      <c r="D9" s="153"/>
      <c r="E9" s="160" t="s">
        <v>39</v>
      </c>
      <c r="F9" s="153"/>
      <c r="H9" s="150"/>
    </row>
    <row r="10" spans="1:8" ht="29.5" thickBot="1" x14ac:dyDescent="0.4">
      <c r="A10" s="31" t="s">
        <v>41</v>
      </c>
      <c r="B10" s="36" t="s">
        <v>14</v>
      </c>
      <c r="C10" s="33" t="s">
        <v>31</v>
      </c>
      <c r="D10" s="34" t="s">
        <v>40</v>
      </c>
      <c r="E10" s="35" t="s">
        <v>31</v>
      </c>
      <c r="F10" s="32" t="s">
        <v>40</v>
      </c>
      <c r="H10" s="150"/>
    </row>
    <row r="11" spans="1:8" x14ac:dyDescent="0.35">
      <c r="A11" s="134" t="s">
        <v>42</v>
      </c>
      <c r="B11" s="43">
        <v>10</v>
      </c>
      <c r="C11" s="55">
        <v>178.8</v>
      </c>
      <c r="D11" s="56">
        <f>C11*8</f>
        <v>1430.4</v>
      </c>
      <c r="E11" s="44">
        <v>504.2</v>
      </c>
      <c r="F11" s="91">
        <f>E11*8</f>
        <v>4033.6</v>
      </c>
      <c r="H11" s="150"/>
    </row>
    <row r="12" spans="1:8" ht="15" thickBot="1" x14ac:dyDescent="0.4">
      <c r="A12" s="132"/>
      <c r="B12" s="37">
        <v>15</v>
      </c>
      <c r="C12" s="57">
        <v>199.20000000000002</v>
      </c>
      <c r="D12" s="58">
        <f>C12*13</f>
        <v>2589.6000000000004</v>
      </c>
      <c r="E12" s="39">
        <v>436.15</v>
      </c>
      <c r="F12" s="92">
        <f>E12*13</f>
        <v>5669.95</v>
      </c>
      <c r="H12" s="151"/>
    </row>
    <row r="13" spans="1:8" ht="15" thickBot="1" x14ac:dyDescent="0.4">
      <c r="A13" s="132"/>
      <c r="B13" s="37">
        <v>20</v>
      </c>
      <c r="C13" s="57">
        <v>205.20000000000002</v>
      </c>
      <c r="D13" s="58">
        <f>C13*18</f>
        <v>3693.6000000000004</v>
      </c>
      <c r="E13" s="39">
        <v>435</v>
      </c>
      <c r="F13" s="92">
        <f>E13*18</f>
        <v>7830</v>
      </c>
    </row>
    <row r="14" spans="1:8" ht="15.75" customHeight="1" thickBot="1" x14ac:dyDescent="0.4">
      <c r="A14" s="133"/>
      <c r="B14" s="38">
        <v>25</v>
      </c>
      <c r="C14" s="59">
        <v>227.4</v>
      </c>
      <c r="D14" s="60">
        <f>C14*23</f>
        <v>5230.2</v>
      </c>
      <c r="E14" s="40">
        <v>467.3</v>
      </c>
      <c r="F14" s="93">
        <f>E14*23</f>
        <v>10747.9</v>
      </c>
      <c r="H14" s="126" t="s">
        <v>84</v>
      </c>
    </row>
    <row r="15" spans="1:8" x14ac:dyDescent="0.35">
      <c r="A15" s="131" t="s">
        <v>43</v>
      </c>
      <c r="B15" s="41">
        <v>10</v>
      </c>
      <c r="C15" s="61">
        <v>226.8</v>
      </c>
      <c r="D15" s="62">
        <f>C15*8</f>
        <v>1814.4</v>
      </c>
      <c r="E15" s="42">
        <v>504.2</v>
      </c>
      <c r="F15" s="94">
        <f>E15*8</f>
        <v>4033.6</v>
      </c>
      <c r="H15" s="127"/>
    </row>
    <row r="16" spans="1:8" x14ac:dyDescent="0.35">
      <c r="A16" s="132"/>
      <c r="B16" s="37">
        <v>15</v>
      </c>
      <c r="C16" s="57">
        <v>248.4</v>
      </c>
      <c r="D16" s="58">
        <f>C16*13</f>
        <v>3229.2000000000003</v>
      </c>
      <c r="E16" s="39">
        <v>462.65</v>
      </c>
      <c r="F16" s="92">
        <f>E16*13</f>
        <v>6014.45</v>
      </c>
      <c r="H16" s="127"/>
    </row>
    <row r="17" spans="1:8" x14ac:dyDescent="0.35">
      <c r="A17" s="132"/>
      <c r="B17" s="37">
        <v>20</v>
      </c>
      <c r="C17" s="57">
        <v>256.2</v>
      </c>
      <c r="D17" s="58">
        <f>C17*18</f>
        <v>4611.5999999999995</v>
      </c>
      <c r="E17" s="39">
        <v>496.15</v>
      </c>
      <c r="F17" s="92">
        <f>E17*18</f>
        <v>8930.6999999999989</v>
      </c>
      <c r="H17" s="127"/>
    </row>
    <row r="18" spans="1:8" ht="15" thickBot="1" x14ac:dyDescent="0.4">
      <c r="A18" s="135"/>
      <c r="B18" s="45">
        <v>25</v>
      </c>
      <c r="C18" s="63">
        <v>274.2</v>
      </c>
      <c r="D18" s="79">
        <f>C18*23</f>
        <v>6306.5999999999995</v>
      </c>
      <c r="E18" s="46">
        <v>568.79999999999995</v>
      </c>
      <c r="F18" s="95">
        <f>E18*23</f>
        <v>13082.4</v>
      </c>
      <c r="H18" s="127"/>
    </row>
    <row r="19" spans="1:8" x14ac:dyDescent="0.35">
      <c r="A19" s="134" t="s">
        <v>44</v>
      </c>
      <c r="B19" s="43">
        <v>10</v>
      </c>
      <c r="C19" s="55">
        <v>412.8</v>
      </c>
      <c r="D19" s="56">
        <f>C19*8</f>
        <v>3302.4</v>
      </c>
      <c r="E19" s="44">
        <v>834.2</v>
      </c>
      <c r="F19" s="91">
        <f>E19*8</f>
        <v>6673.6</v>
      </c>
      <c r="H19" s="127"/>
    </row>
    <row r="20" spans="1:8" x14ac:dyDescent="0.35">
      <c r="A20" s="132"/>
      <c r="B20" s="37">
        <v>15</v>
      </c>
      <c r="C20" s="57">
        <v>450</v>
      </c>
      <c r="D20" s="58">
        <f>C20*13</f>
        <v>5850</v>
      </c>
      <c r="E20" s="39">
        <v>839.95</v>
      </c>
      <c r="F20" s="92">
        <f>E20*13</f>
        <v>10919.35</v>
      </c>
      <c r="H20" s="127"/>
    </row>
    <row r="21" spans="1:8" x14ac:dyDescent="0.35">
      <c r="A21" s="132"/>
      <c r="B21" s="37">
        <v>20</v>
      </c>
      <c r="C21" s="57">
        <v>483</v>
      </c>
      <c r="D21" s="58">
        <f>C21*18</f>
        <v>8694</v>
      </c>
      <c r="E21" s="39">
        <v>950.75</v>
      </c>
      <c r="F21" s="92">
        <f>E21*18</f>
        <v>17113.5</v>
      </c>
      <c r="H21" s="127"/>
    </row>
    <row r="22" spans="1:8" ht="15" thickBot="1" x14ac:dyDescent="0.4">
      <c r="A22" s="133"/>
      <c r="B22" s="38">
        <v>25</v>
      </c>
      <c r="C22" s="59">
        <v>514.20000000000005</v>
      </c>
      <c r="D22" s="60">
        <f>C22*23</f>
        <v>11826.6</v>
      </c>
      <c r="E22" s="40">
        <v>1119.2</v>
      </c>
      <c r="F22" s="93">
        <f>E22*23</f>
        <v>25741.600000000002</v>
      </c>
      <c r="H22" s="127"/>
    </row>
    <row r="23" spans="1:8" ht="15" thickBot="1" x14ac:dyDescent="0.4">
      <c r="A23" s="131" t="s">
        <v>45</v>
      </c>
      <c r="B23" s="41">
        <v>10</v>
      </c>
      <c r="C23" s="61">
        <v>863.40000000000009</v>
      </c>
      <c r="D23" s="62">
        <f>C23*8</f>
        <v>6907.2000000000007</v>
      </c>
      <c r="E23" s="42">
        <v>1689.15</v>
      </c>
      <c r="F23" s="94">
        <f>E23*8</f>
        <v>13513.2</v>
      </c>
      <c r="H23" s="128"/>
    </row>
    <row r="24" spans="1:8" x14ac:dyDescent="0.35">
      <c r="A24" s="132"/>
      <c r="B24" s="37">
        <v>15</v>
      </c>
      <c r="C24" s="57">
        <v>981.6</v>
      </c>
      <c r="D24" s="58">
        <f>C24*13</f>
        <v>12760.800000000001</v>
      </c>
      <c r="E24" s="39">
        <v>1749.15</v>
      </c>
      <c r="F24" s="92">
        <f>E24*13</f>
        <v>22738.95</v>
      </c>
    </row>
    <row r="25" spans="1:8" ht="15" customHeight="1" x14ac:dyDescent="0.35">
      <c r="A25" s="132"/>
      <c r="B25" s="37">
        <v>20</v>
      </c>
      <c r="C25" s="57">
        <v>1223.4000000000001</v>
      </c>
      <c r="D25" s="58">
        <f>C25*18</f>
        <v>22021.200000000001</v>
      </c>
      <c r="E25" s="39">
        <v>2003</v>
      </c>
      <c r="F25" s="92">
        <f>E25*18</f>
        <v>36054</v>
      </c>
      <c r="H25" s="118"/>
    </row>
    <row r="26" spans="1:8" ht="15" thickBot="1" x14ac:dyDescent="0.4">
      <c r="A26" s="133"/>
      <c r="B26" s="38">
        <v>25</v>
      </c>
      <c r="C26" s="59">
        <v>1478.4</v>
      </c>
      <c r="D26" s="60">
        <f>C26*23</f>
        <v>34003.200000000004</v>
      </c>
      <c r="E26" s="40">
        <v>2423</v>
      </c>
      <c r="F26" s="93">
        <f>E26*23</f>
        <v>55729</v>
      </c>
      <c r="H26" s="118"/>
    </row>
    <row r="27" spans="1:8" ht="15" customHeight="1" x14ac:dyDescent="0.35">
      <c r="B27" s="4"/>
      <c r="C27" s="4"/>
      <c r="D27" s="4"/>
      <c r="E27" s="4"/>
      <c r="F27" s="4"/>
      <c r="G27" s="4"/>
      <c r="H27" s="118"/>
    </row>
    <row r="28" spans="1:8" x14ac:dyDescent="0.35">
      <c r="A28" s="118"/>
      <c r="B28" s="118"/>
      <c r="C28" s="118"/>
      <c r="D28" s="118"/>
      <c r="E28" s="118"/>
      <c r="F28" s="118"/>
      <c r="G28" s="118"/>
      <c r="H28" s="118"/>
    </row>
    <row r="29" spans="1:8" x14ac:dyDescent="0.35">
      <c r="A29" s="129"/>
      <c r="B29" s="130"/>
      <c r="C29" s="130"/>
      <c r="D29" s="130"/>
      <c r="E29" s="130"/>
      <c r="F29" s="130"/>
      <c r="G29" s="130"/>
      <c r="H29" s="118"/>
    </row>
    <row r="30" spans="1:8" x14ac:dyDescent="0.35">
      <c r="A30" s="130"/>
      <c r="B30" s="130"/>
      <c r="C30" s="130"/>
      <c r="D30" s="130"/>
      <c r="E30" s="130"/>
      <c r="F30" s="130"/>
      <c r="G30" s="130"/>
    </row>
  </sheetData>
  <sheetProtection algorithmName="SHA-512" hashValue="RsXxoCOhc+dKaHWpdBxwBjQZrRXWmJC1UkX8Rww4KVfFY6Spda2Z8gCyzmpuz68uq6lgHCQWDD4MXzl7WPGh6g==" saltValue="onLDHqZzIf9Yt8NZ8cWgmQ==" spinCount="100000" sheet="1" objects="1" scenarios="1"/>
  <mergeCells count="25">
    <mergeCell ref="C6:D6"/>
    <mergeCell ref="E6:F6"/>
    <mergeCell ref="C7:D7"/>
    <mergeCell ref="E7:F7"/>
    <mergeCell ref="A11:A14"/>
    <mergeCell ref="H14:H23"/>
    <mergeCell ref="A15:A18"/>
    <mergeCell ref="A19:A22"/>
    <mergeCell ref="A23:A26"/>
    <mergeCell ref="H25:H29"/>
    <mergeCell ref="A28:G28"/>
    <mergeCell ref="A29:G30"/>
    <mergeCell ref="H7:H12"/>
    <mergeCell ref="A9:B9"/>
    <mergeCell ref="C9:D9"/>
    <mergeCell ref="E9:F9"/>
    <mergeCell ref="A8:B8"/>
    <mergeCell ref="C8:D8"/>
    <mergeCell ref="E8:F8"/>
    <mergeCell ref="A6:B7"/>
    <mergeCell ref="A1:H1"/>
    <mergeCell ref="A2:H2"/>
    <mergeCell ref="A3:B3"/>
    <mergeCell ref="A4:B4"/>
    <mergeCell ref="A5:B5"/>
  </mergeCells>
  <printOptions horizontalCentered="1" verticalCentered="1"/>
  <pageMargins left="0" right="0" top="0" bottom="0" header="0" footer="0"/>
  <pageSetup paperSize="9" scale="84" orientation="landscape"/>
  <headerFooter>
    <oddFooter>&amp;L_x000D_&amp;1#&amp;"Calibri"&amp;8&amp;K008000 Public</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Disclaimers</vt:lpstr>
      <vt:lpstr>What we like</vt:lpstr>
      <vt:lpstr>Product Features</vt:lpstr>
      <vt:lpstr>Comparison $500K (MNS)</vt:lpstr>
      <vt:lpstr>Comparison $500K (FNS)</vt:lpstr>
      <vt:lpstr>Comparison $1M (MNS)</vt:lpstr>
      <vt:lpstr>Comparison $1M (FNS)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Ming Jeremy HO</dc:creator>
  <cp:lastModifiedBy>Cristtin Teow</cp:lastModifiedBy>
  <cp:lastPrinted>2021-09-17T02:20:58Z</cp:lastPrinted>
  <dcterms:created xsi:type="dcterms:W3CDTF">2017-05-05T06:41:20Z</dcterms:created>
  <dcterms:modified xsi:type="dcterms:W3CDTF">2024-04-19T07:01:09Z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a87217-e18b-48bf-bfe7-1a308ae7f806_Enabled">
    <vt:lpwstr>true</vt:lpwstr>
  </property>
  <property fmtid="{D5CDD505-2E9C-101B-9397-08002B2CF9AE}" pid="3" name="MSIP_Label_65a87217-e18b-48bf-bfe7-1a308ae7f806_SetDate">
    <vt:lpwstr>2024-02-26T05:25:13Z</vt:lpwstr>
  </property>
  <property fmtid="{D5CDD505-2E9C-101B-9397-08002B2CF9AE}" pid="4" name="MSIP_Label_65a87217-e18b-48bf-bfe7-1a308ae7f806_Method">
    <vt:lpwstr>Privileged</vt:lpwstr>
  </property>
  <property fmtid="{D5CDD505-2E9C-101B-9397-08002B2CF9AE}" pid="5" name="MSIP_Label_65a87217-e18b-48bf-bfe7-1a308ae7f806_Name">
    <vt:lpwstr>Aviva Singlife Public</vt:lpwstr>
  </property>
  <property fmtid="{D5CDD505-2E9C-101B-9397-08002B2CF9AE}" pid="6" name="MSIP_Label_65a87217-e18b-48bf-bfe7-1a308ae7f806_SiteId">
    <vt:lpwstr>ff2a83c7-ec1d-4cc7-8bbe-6c529a23f41a</vt:lpwstr>
  </property>
  <property fmtid="{D5CDD505-2E9C-101B-9397-08002B2CF9AE}" pid="7" name="MSIP_Label_65a87217-e18b-48bf-bfe7-1a308ae7f806_ActionId">
    <vt:lpwstr>91175bf3-fff0-4a57-99d1-de9812ab31ed</vt:lpwstr>
  </property>
  <property fmtid="{D5CDD505-2E9C-101B-9397-08002B2CF9AE}" pid="8" name="MSIP_Label_65a87217-e18b-48bf-bfe7-1a308ae7f806_ContentBits">
    <vt:lpwstr>2</vt:lpwstr>
  </property>
</Properties>
</file>