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EEE9" lockStructure="1"/>
  <bookViews>
    <workbookView xWindow="120" yWindow="465" windowWidth="14385" windowHeight="6660" activeTab="1"/>
  </bookViews>
  <sheets>
    <sheet name="Process Flow" sheetId="9" r:id="rId1"/>
    <sheet name="(A)Manulife HNW Adviser Support" sheetId="8" r:id="rId2"/>
    <sheet name="(B)PF Comparison Sheet" sheetId="6" r:id="rId3"/>
    <sheet name="(C)PF Referral Template" sheetId="7" r:id="rId4"/>
    <sheet name="RHB ULF Chart" sheetId="11" r:id="rId5"/>
    <sheet name="RHB ULF Table" sheetId="10" r:id="rId6"/>
  </sheets>
  <definedNames>
    <definedName name="_xlnm.Print_Area" localSheetId="2">'(B)PF Comparison Sheet'!$A$1:$F$18</definedName>
  </definedNames>
  <calcPr calcId="145621"/>
</workbook>
</file>

<file path=xl/calcChain.xml><?xml version="1.0" encoding="utf-8"?>
<calcChain xmlns="http://schemas.openxmlformats.org/spreadsheetml/2006/main">
  <c r="D13" i="10" l="1"/>
  <c r="D3" i="10" l="1"/>
  <c r="D4" i="10"/>
  <c r="D5" i="10"/>
  <c r="D6" i="10"/>
  <c r="D7" i="10"/>
  <c r="D8" i="10"/>
  <c r="D9" i="10"/>
  <c r="D10" i="10"/>
  <c r="D11" i="10"/>
  <c r="D12" i="10"/>
  <c r="D2" i="10"/>
  <c r="C11" i="7" l="1"/>
  <c r="C10" i="7"/>
  <c r="C9" i="7"/>
  <c r="C8" i="7"/>
  <c r="B4" i="6"/>
  <c r="B8" i="6"/>
  <c r="B7" i="6"/>
  <c r="B6" i="6"/>
  <c r="F3" i="6"/>
  <c r="C7" i="7"/>
  <c r="C6" i="7"/>
  <c r="C5" i="7"/>
  <c r="C4" i="7"/>
  <c r="C12" i="7" l="1"/>
  <c r="C11" i="6" l="1"/>
  <c r="B12" i="6"/>
  <c r="B14" i="6" s="1"/>
  <c r="B15" i="6" s="1"/>
  <c r="F4" i="6" l="1"/>
  <c r="B18" i="6"/>
  <c r="C16" i="6" l="1"/>
  <c r="C17" i="6"/>
  <c r="B11" i="6" l="1"/>
  <c r="B17" i="6" l="1"/>
  <c r="B16" i="6"/>
</calcChain>
</file>

<file path=xl/comments1.xml><?xml version="1.0" encoding="utf-8"?>
<comments xmlns="http://schemas.openxmlformats.org/spreadsheetml/2006/main">
  <authors>
    <author>Michael Wei - High Net Worth</author>
  </authors>
  <commentList>
    <comment ref="B13" authorId="0">
      <text>
        <r>
          <rPr>
            <b/>
            <sz val="10"/>
            <color indexed="81"/>
            <rFont val="Calibri"/>
            <family val="2"/>
            <scheme val="minor"/>
          </rPr>
          <t>RHB Loan Tenor is perpetual. Interest Rate is set Monthly by the bank.</t>
        </r>
      </text>
    </comment>
  </commentList>
</comments>
</file>

<file path=xl/sharedStrings.xml><?xml version="1.0" encoding="utf-8"?>
<sst xmlns="http://schemas.openxmlformats.org/spreadsheetml/2006/main" count="93" uniqueCount="81">
  <si>
    <t>Client Outlay</t>
  </si>
  <si>
    <t>Estimated Interest Rate (%)</t>
  </si>
  <si>
    <t>Estimated Interest (Per Month)</t>
  </si>
  <si>
    <t>With Financing</t>
  </si>
  <si>
    <t>No Financing</t>
  </si>
  <si>
    <t>Specially Prepared For</t>
  </si>
  <si>
    <t>Plan Name</t>
  </si>
  <si>
    <t>Insured Amount / Face Amount</t>
  </si>
  <si>
    <t>Day 1 Surrender Value</t>
  </si>
  <si>
    <t>Single Premium Amount</t>
  </si>
  <si>
    <t>Estimated Interest (Per Annum)</t>
  </si>
  <si>
    <t>Estate Leverage Factor
(Gross Insured Amount divided by Outlay)</t>
  </si>
  <si>
    <t>Estate Leverage Factor
(Net Insured Amount divided by Outlay)</t>
  </si>
  <si>
    <t>Net Insured Amount / Face Amount</t>
  </si>
  <si>
    <t xml:space="preserve">Loan Amount
(90% financing of Day 1 Surrender Value)       </t>
  </si>
  <si>
    <t xml:space="preserve">Financial Advisory Firm / Branch </t>
  </si>
  <si>
    <t xml:space="preserve">Financial Advisor Representative </t>
  </si>
  <si>
    <t xml:space="preserve">Email Address </t>
  </si>
  <si>
    <t xml:space="preserve">Mobile Number </t>
  </si>
  <si>
    <t xml:space="preserve">Type of Product </t>
  </si>
  <si>
    <t xml:space="preserve">Face Amount / Sum Insured </t>
  </si>
  <si>
    <t xml:space="preserve">Estimated Premium Amount </t>
  </si>
  <si>
    <t xml:space="preserve">First Day Surrender Value </t>
  </si>
  <si>
    <t xml:space="preserve">Is Client an Accredited Investor </t>
  </si>
  <si>
    <t xml:space="preserve">Client Nationality </t>
  </si>
  <si>
    <t xml:space="preserve">Preferred Bank Partner </t>
  </si>
  <si>
    <t>RHB</t>
  </si>
  <si>
    <t xml:space="preserve">Other Information / Questions </t>
  </si>
  <si>
    <t xml:space="preserve">Client Residency
(If Singapore, please state Residency Permit the client is holding) </t>
  </si>
  <si>
    <t>Prepared By</t>
  </si>
  <si>
    <r>
      <rPr>
        <b/>
        <sz val="9"/>
        <rFont val="Calibri"/>
        <family val="2"/>
        <scheme val="minor"/>
      </rPr>
      <t>Disclaimer:</t>
    </r>
    <r>
      <rPr>
        <sz val="9"/>
        <rFont val="Calibri"/>
        <family val="2"/>
        <scheme val="minor"/>
      </rPr>
      <t xml:space="preserve">  The Premium Financing Comparison Sheet (“Presentation”) presented is strictly confidential for appointed distributors' internal use only and is not to be reproduced, amended or circulated in whole or in part to anyone, including potential prospects and clients, for whatever purpose or reason. The Premium Financing Facility (“Facility”) is provided by the Participating Banks (“Banks”) and the Banks reserves the right to withdraw, or vary the terms of the Facility at any time without notice. The Bank’s decision on all matters relating to the Facility and the Terms and Conditions shall be final and binding.
Leverage may not be suitable for all investors as it can work for you as well as against you. Before deciding to use leverage you should carefully consider your objectives, level of experience, and risk appetite. The possibility exists that you could sustain a loss of some or all of your initial investment. You should be aware of all the risks associated with using leverage, and seek appropriate advice."
This Presentation does not constitute an offer, invitation, solicitation or recommendation by or on behalf of Manulife (Singapore) Pte. Ltd. to any person to purchase any insurance policy and/or the utilization of Financing.
The contents of this Presentation are purely for illustrative purposes only and do not have regard to the specific investment objectives, financial situation or particular needs of any specific person. Financial Advisers Representatives are advised to adhere to the sales advisory process and ensure that there is reasonable basis, after having considered a specific client's investment objectives, financial situation, risk profile, knowledge assessment and particular needs, before making any recommendation to the client to purchase any insurance policy. 
Manulife (Singapore) Pte. Ltd. does not guarantee the accuracy, adequacy, reliability or completeness of any information provided by this “Presentation” and shall not be liable or responsible for any errors, inaccuracies or omissions or for any loss or damages suffered by any person in connection with the use of or reliance on this “Presentation”.</t>
    </r>
  </si>
  <si>
    <t>-</t>
  </si>
  <si>
    <t>Heirloom (I)</t>
  </si>
  <si>
    <t>Yes</t>
  </si>
  <si>
    <t>No</t>
  </si>
  <si>
    <t>First Gulf Bank (A.I. Status Required)</t>
  </si>
  <si>
    <t>Credit Industriel Commercial (A.I. Status Required)</t>
  </si>
  <si>
    <t>Bank of Montreal (A.I. Status Required)</t>
  </si>
  <si>
    <t>Please Select</t>
  </si>
  <si>
    <t>&lt;- Key in Mobile Number</t>
  </si>
  <si>
    <t>&lt;- Key in First Day Surrender Value</t>
  </si>
  <si>
    <t>&lt;- Select if Client is Accredited Investor</t>
  </si>
  <si>
    <t>&lt;- Select Preferred Bank Partner</t>
  </si>
  <si>
    <t>&lt;- Key in Premium Amount</t>
  </si>
  <si>
    <t>&lt;- Key in Face Amount / Sum Insured</t>
  </si>
  <si>
    <t>&lt;- Key in Planner Email</t>
  </si>
  <si>
    <t>&lt;- Key in Planner Name</t>
  </si>
  <si>
    <t>&lt;- Key in Branch / Firm Name</t>
  </si>
  <si>
    <t>&lt;- Key in Client's Country of Residency</t>
  </si>
  <si>
    <t>MANULIFE PREMIUM FINANCING REFERRAL</t>
  </si>
  <si>
    <t>Date</t>
  </si>
  <si>
    <t>MANULIFE HNW ADVISER SUPPORT</t>
  </si>
  <si>
    <t>Manulife Agency</t>
  </si>
  <si>
    <t>Manulife Financial Advisers (MFA)</t>
  </si>
  <si>
    <t>Distributor Channel</t>
  </si>
  <si>
    <t>Local FA</t>
  </si>
  <si>
    <t>&lt;- Select Distributor Channel</t>
  </si>
  <si>
    <t>Estimated Loan Requested</t>
  </si>
  <si>
    <t>The following:
(B) Premium Financing Comparison Sheet,
(C) Premium Financing Referral Template,
will be be auto populated with the information inputed above.</t>
  </si>
  <si>
    <t>Highlight the Template
Copy and Paste
Email to: SGP_FAHNW@Manulife.com</t>
  </si>
  <si>
    <t>PREMIUM FINANCING REFERRAL PROCESS FLOW</t>
  </si>
  <si>
    <t>Email (C) Premium Financing Referral Template / enquiries to SGP_FAHNW@MANULIFE.COM</t>
  </si>
  <si>
    <t>Upon receiving a request, the Respective Bank will assign a Relationship Manager to call the Financial Planner by the next Business Day</t>
  </si>
  <si>
    <t>Relationship Manager will arranage an appointment with Financial Planner and the prospect/client</t>
  </si>
  <si>
    <t>Premium Financing Referral Requests will be forwarded to the respective Bank by the next Business Day</t>
  </si>
  <si>
    <t>1st July 2015</t>
  </si>
  <si>
    <t>3rd August 2015</t>
  </si>
  <si>
    <t>1st September 2015</t>
  </si>
  <si>
    <t>1st October 2015</t>
  </si>
  <si>
    <t>2nd November 2015</t>
  </si>
  <si>
    <t>1st December 2015</t>
  </si>
  <si>
    <t>4th January 2016</t>
  </si>
  <si>
    <t>2nd February 2016</t>
  </si>
  <si>
    <t>1st March 2016</t>
  </si>
  <si>
    <t>1st April 2016</t>
  </si>
  <si>
    <t>3rd May 2016</t>
  </si>
  <si>
    <t>Universal Life Financing Reference Rate (ULF)</t>
  </si>
  <si>
    <t>Fixed Spread</t>
  </si>
  <si>
    <t>Total</t>
  </si>
  <si>
    <t>&lt;- Key in Client Nationality</t>
  </si>
  <si>
    <t>1st June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</si>
</sst>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USD]\ #,##0.00"/>
    <numFmt numFmtId="165" formatCode="[$USD]\ #,##0"/>
    <numFmt numFmtId="166" formatCode="[$-F800]dddd\,\ mmmm\ dd\,\ yyyy"/>
    <numFmt numFmtId="167" formatCode="0000\ 0000"/>
  </numFmts>
  <fonts count="47" x14ac:knownFonts="1">
    <font>
      <sz val="10"/>
      <name val="Arial"/>
    </font>
    <font>
      <sz val="11"/>
      <name val="Calibri"/>
      <family val="2"/>
    </font>
    <font>
      <sz val="10"/>
      <name val="Arial"/>
      <family val="2"/>
    </font>
    <font>
      <b/>
      <sz val="11"/>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i/>
      <sz val="11"/>
      <color rgb="FF808080"/>
      <name val="Calibri"/>
      <family val="2"/>
    </font>
    <font>
      <sz val="11"/>
      <color rgb="FF008000"/>
      <name val="Calibri"/>
      <family val="2"/>
    </font>
    <font>
      <b/>
      <sz val="15"/>
      <color rgb="FF003366"/>
      <name val="Calibri"/>
      <family val="2"/>
    </font>
    <font>
      <b/>
      <sz val="13"/>
      <color rgb="FF003366"/>
      <name val="Calibri"/>
      <family val="2"/>
    </font>
    <font>
      <b/>
      <sz val="11"/>
      <color rgb="FF003366"/>
      <name val="Calibri"/>
      <family val="2"/>
    </font>
    <font>
      <sz val="11"/>
      <color rgb="FF333399"/>
      <name val="Calibri"/>
      <family val="2"/>
    </font>
    <font>
      <sz val="11"/>
      <color rgb="FFFF9900"/>
      <name val="Calibri"/>
      <family val="2"/>
    </font>
    <font>
      <sz val="11"/>
      <color rgb="FF993300"/>
      <name val="Calibri"/>
      <family val="2"/>
    </font>
    <font>
      <b/>
      <sz val="11"/>
      <color rgb="FF333333"/>
      <name val="Calibri"/>
      <family val="2"/>
    </font>
    <font>
      <b/>
      <sz val="18"/>
      <color rgb="FF003366"/>
      <name val="Cambria"/>
      <family val="2"/>
    </font>
    <font>
      <sz val="11"/>
      <color rgb="FFFF0000"/>
      <name val="Calibri"/>
      <family val="2"/>
    </font>
    <font>
      <sz val="10"/>
      <name val="Arial"/>
      <family val="2"/>
    </font>
    <font>
      <sz val="9"/>
      <name val="Calibri"/>
      <family val="2"/>
      <scheme val="minor"/>
    </font>
    <font>
      <b/>
      <sz val="11"/>
      <color theme="2" tint="-0.749992370372631"/>
      <name val="Calibri"/>
      <family val="2"/>
      <scheme val="minor"/>
    </font>
    <font>
      <sz val="11"/>
      <name val="Calibri"/>
      <family val="2"/>
      <scheme val="minor"/>
    </font>
    <font>
      <sz val="11"/>
      <color theme="2" tint="-0.749992370372631"/>
      <name val="Calibri"/>
      <family val="2"/>
      <scheme val="minor"/>
    </font>
    <font>
      <b/>
      <sz val="9"/>
      <name val="Calibri"/>
      <family val="2"/>
      <scheme val="minor"/>
    </font>
    <font>
      <sz val="11"/>
      <color rgb="FFC00000"/>
      <name val="Calibri"/>
      <family val="2"/>
      <scheme val="minor"/>
    </font>
    <font>
      <b/>
      <sz val="10"/>
      <color indexed="81"/>
      <name val="Calibri"/>
      <family val="2"/>
      <scheme val="minor"/>
    </font>
    <font>
      <b/>
      <sz val="11"/>
      <color rgb="FF0070C0"/>
      <name val="Calibri"/>
      <family val="2"/>
      <scheme val="minor"/>
    </font>
    <font>
      <b/>
      <sz val="11"/>
      <color rgb="FFC00000"/>
      <name val="Calibri"/>
      <family val="2"/>
      <scheme val="minor"/>
    </font>
    <font>
      <sz val="28"/>
      <color theme="2" tint="-0.499984740745262"/>
      <name val="Calibri"/>
      <family val="2"/>
      <scheme val="minor"/>
    </font>
    <font>
      <u/>
      <sz val="10"/>
      <color theme="10"/>
      <name val="Arial"/>
      <family val="2"/>
    </font>
    <font>
      <sz val="8"/>
      <name val="Arial"/>
      <family val="2"/>
    </font>
    <font>
      <b/>
      <sz val="8"/>
      <name val="Arial"/>
      <family val="2"/>
    </font>
    <font>
      <b/>
      <sz val="8"/>
      <color theme="0"/>
      <name val="Arial"/>
      <family val="2"/>
    </font>
    <font>
      <sz val="8"/>
      <color theme="0"/>
      <name val="Arial"/>
      <family val="2"/>
    </font>
    <font>
      <b/>
      <sz val="18"/>
      <color theme="2" tint="-0.499984740745262"/>
      <name val="Calibri"/>
      <family val="2"/>
      <scheme val="minor"/>
    </font>
    <font>
      <sz val="10"/>
      <name val="Calibri"/>
      <family val="2"/>
      <scheme val="minor"/>
    </font>
    <font>
      <sz val="10"/>
      <color theme="2" tint="-0.499984740745262"/>
      <name val="Calibri"/>
      <family val="2"/>
      <scheme val="minor"/>
    </font>
    <font>
      <sz val="10"/>
      <color theme="5"/>
      <name val="Calibri"/>
      <family val="2"/>
      <scheme val="minor"/>
    </font>
    <font>
      <sz val="12"/>
      <color theme="2" tint="-0.499984740745262"/>
      <name val="Calibri"/>
      <family val="2"/>
      <scheme val="minor"/>
    </font>
    <font>
      <sz val="9"/>
      <color theme="0"/>
      <name val="Calibri"/>
      <family val="2"/>
      <scheme val="minor"/>
    </font>
    <font>
      <sz val="9"/>
      <color theme="5"/>
      <name val="Calibri"/>
      <family val="2"/>
      <scheme val="minor"/>
    </font>
    <font>
      <b/>
      <sz val="14"/>
      <color theme="2" tint="-0.499984740745262"/>
      <name val="Calibri"/>
      <family val="2"/>
      <scheme val="minor"/>
    </font>
    <font>
      <sz val="10"/>
      <color rgb="FFFF0000"/>
      <name val="Calibri"/>
      <family val="2"/>
      <scheme val="minor"/>
    </font>
    <font>
      <sz val="11"/>
      <color rgb="FF0070C0"/>
      <name val="Calibri"/>
      <family val="2"/>
      <scheme val="minor"/>
    </font>
    <font>
      <b/>
      <sz val="12"/>
      <color theme="2" tint="-0.749992370372631"/>
      <name val="Calibri"/>
      <family val="2"/>
      <scheme val="minor"/>
    </font>
    <font>
      <sz val="12"/>
      <color theme="2" tint="-0.749992370372631"/>
      <name val="Calibri"/>
      <family val="2"/>
      <scheme val="minor"/>
    </font>
  </fonts>
  <fills count="28">
    <fill>
      <patternFill patternType="none"/>
    </fill>
    <fill>
      <patternFill patternType="gray125"/>
    </fill>
    <fill>
      <patternFill patternType="solid">
        <fgColor rgb="FFCCCCFF"/>
        <bgColor rgb="FFFFFFFF"/>
      </patternFill>
    </fill>
    <fill>
      <patternFill patternType="solid">
        <fgColor rgb="FFFF99CC"/>
        <bgColor rgb="FFFFFFFF"/>
      </patternFill>
    </fill>
    <fill>
      <patternFill patternType="solid">
        <fgColor rgb="FFCCFFCC"/>
        <bgColor rgb="FFFFFFFF"/>
      </patternFill>
    </fill>
    <fill>
      <patternFill patternType="solid">
        <fgColor rgb="FFCC99FF"/>
        <bgColor rgb="FFFFFFFF"/>
      </patternFill>
    </fill>
    <fill>
      <patternFill patternType="solid">
        <fgColor rgb="FFCCFFFF"/>
        <bgColor rgb="FFFFFFFF"/>
      </patternFill>
    </fill>
    <fill>
      <patternFill patternType="solid">
        <fgColor rgb="FFFFCC99"/>
        <bgColor rgb="FFFFFFFF"/>
      </patternFill>
    </fill>
    <fill>
      <patternFill patternType="solid">
        <fgColor rgb="FF99CCFF"/>
        <bgColor rgb="FFFFFFFF"/>
      </patternFill>
    </fill>
    <fill>
      <patternFill patternType="solid">
        <fgColor rgb="FFFF8080"/>
        <bgColor rgb="FFFFFFFF"/>
      </patternFill>
    </fill>
    <fill>
      <patternFill patternType="solid">
        <fgColor rgb="FF00FF00"/>
        <bgColor rgb="FFFFFFFF"/>
      </patternFill>
    </fill>
    <fill>
      <patternFill patternType="solid">
        <fgColor rgb="FFFFCC00"/>
        <bgColor rgb="FFFFFFFF"/>
      </patternFill>
    </fill>
    <fill>
      <patternFill patternType="solid">
        <fgColor rgb="FF0066CC"/>
        <bgColor rgb="FFFFFFFF"/>
      </patternFill>
    </fill>
    <fill>
      <patternFill patternType="solid">
        <fgColor rgb="FF800080"/>
        <bgColor rgb="FFFFFFFF"/>
      </patternFill>
    </fill>
    <fill>
      <patternFill patternType="solid">
        <fgColor rgb="FF33CCCC"/>
        <bgColor rgb="FFFFFFFF"/>
      </patternFill>
    </fill>
    <fill>
      <patternFill patternType="solid">
        <fgColor rgb="FFFF9900"/>
        <bgColor rgb="FFFFFFFF"/>
      </patternFill>
    </fill>
    <fill>
      <patternFill patternType="solid">
        <fgColor rgb="FF333399"/>
        <bgColor rgb="FFFFFFFF"/>
      </patternFill>
    </fill>
    <fill>
      <patternFill patternType="solid">
        <fgColor rgb="FFFF0000"/>
        <bgColor rgb="FFFFFFFF"/>
      </patternFill>
    </fill>
    <fill>
      <patternFill patternType="solid">
        <fgColor rgb="FF339966"/>
        <bgColor rgb="FFFFFFFF"/>
      </patternFill>
    </fill>
    <fill>
      <patternFill patternType="solid">
        <fgColor rgb="FFFF6600"/>
        <bgColor rgb="FFFFFFFF"/>
      </patternFill>
    </fill>
    <fill>
      <patternFill patternType="solid">
        <fgColor rgb="FFC0C0C0"/>
        <bgColor rgb="FFFFFFFF"/>
      </patternFill>
    </fill>
    <fill>
      <patternFill patternType="solid">
        <fgColor rgb="FF969696"/>
        <bgColor rgb="FFFFFFFF"/>
      </patternFill>
    </fill>
    <fill>
      <patternFill patternType="solid">
        <fgColor rgb="FFFFFF99"/>
        <bgColor rgb="FFFFFFFF"/>
      </patternFill>
    </fill>
    <fill>
      <patternFill patternType="solid">
        <fgColor rgb="FFFFFFCC"/>
        <bgColor rgb="FFFFFFFF"/>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3" fillId="0" borderId="9" applyNumberFormat="0" applyFill="0" applyAlignment="0" applyProtection="0"/>
    <xf numFmtId="0" fontId="18" fillId="0" borderId="0" applyNumberFormat="0" applyFill="0" applyBorder="0" applyAlignment="0" applyProtection="0"/>
    <xf numFmtId="44" fontId="19" fillId="0" borderId="0" applyFont="0" applyFill="0" applyBorder="0" applyAlignment="0" applyProtection="0"/>
    <xf numFmtId="9" fontId="19" fillId="0" borderId="0" applyFont="0" applyFill="0" applyBorder="0" applyAlignment="0" applyProtection="0"/>
    <xf numFmtId="0" fontId="30" fillId="0" borderId="0" applyNumberFormat="0" applyFill="0" applyBorder="0" applyAlignment="0" applyProtection="0"/>
  </cellStyleXfs>
  <cellXfs count="93">
    <xf numFmtId="0" fontId="0" fillId="0" borderId="0" xfId="0"/>
    <xf numFmtId="0" fontId="0" fillId="26" borderId="0" xfId="0" applyFill="1"/>
    <xf numFmtId="0" fontId="22" fillId="26" borderId="0" xfId="0" applyFont="1" applyFill="1" applyAlignment="1">
      <alignment vertical="center"/>
    </xf>
    <xf numFmtId="0" fontId="23" fillId="27" borderId="10" xfId="0" applyFont="1" applyFill="1" applyBorder="1" applyAlignment="1">
      <alignment horizontal="center" vertical="center"/>
    </xf>
    <xf numFmtId="0" fontId="22" fillId="26" borderId="0" xfId="0" applyFont="1" applyFill="1" applyBorder="1" applyAlignment="1">
      <alignment vertical="center"/>
    </xf>
    <xf numFmtId="0" fontId="20" fillId="26" borderId="0" xfId="0" applyFont="1" applyFill="1" applyBorder="1" applyAlignment="1">
      <alignment vertical="center" wrapText="1"/>
    </xf>
    <xf numFmtId="0" fontId="22" fillId="0" borderId="0" xfId="0" applyFont="1" applyAlignment="1">
      <alignment vertical="center"/>
    </xf>
    <xf numFmtId="164" fontId="25" fillId="25" borderId="12" xfId="0" applyNumberFormat="1" applyFont="1" applyFill="1" applyBorder="1" applyAlignment="1">
      <alignment horizontal="center" vertical="center"/>
    </xf>
    <xf numFmtId="164" fontId="27" fillId="25" borderId="12" xfId="0" applyNumberFormat="1" applyFont="1" applyFill="1" applyBorder="1" applyAlignment="1">
      <alignment horizontal="center" vertical="center"/>
    </xf>
    <xf numFmtId="10" fontId="25" fillId="25" borderId="12" xfId="0" applyNumberFormat="1" applyFont="1" applyFill="1" applyBorder="1" applyAlignment="1" applyProtection="1">
      <alignment horizontal="center" vertical="center"/>
      <protection locked="0"/>
    </xf>
    <xf numFmtId="0" fontId="21" fillId="24" borderId="12" xfId="0" applyFont="1" applyFill="1" applyBorder="1" applyAlignment="1">
      <alignment horizontal="center" vertical="center" wrapText="1"/>
    </xf>
    <xf numFmtId="2" fontId="23" fillId="25" borderId="16" xfId="43" applyNumberFormat="1" applyFont="1" applyFill="1" applyBorder="1" applyAlignment="1">
      <alignment horizontal="center" vertical="center"/>
    </xf>
    <xf numFmtId="2" fontId="23" fillId="25" borderId="19" xfId="43" applyNumberFormat="1" applyFont="1" applyFill="1" applyBorder="1" applyAlignment="1">
      <alignment horizontal="center" vertical="center"/>
    </xf>
    <xf numFmtId="0" fontId="28" fillId="24" borderId="12" xfId="0" applyFont="1" applyFill="1" applyBorder="1" applyAlignment="1">
      <alignment horizontal="center" vertical="center" wrapText="1"/>
    </xf>
    <xf numFmtId="2" fontId="25" fillId="25" borderId="12" xfId="0" applyNumberFormat="1" applyFont="1" applyFill="1" applyBorder="1" applyAlignment="1">
      <alignment horizontal="center" vertical="center"/>
    </xf>
    <xf numFmtId="2" fontId="25" fillId="25" borderId="13" xfId="0" applyNumberFormat="1" applyFont="1" applyFill="1" applyBorder="1" applyAlignment="1">
      <alignment horizontal="center" vertical="center"/>
    </xf>
    <xf numFmtId="0" fontId="21" fillId="24" borderId="12" xfId="0" applyFont="1" applyFill="1" applyBorder="1" applyAlignment="1" applyProtection="1">
      <alignment horizontal="center" vertical="center"/>
    </xf>
    <xf numFmtId="0" fontId="22" fillId="26" borderId="0"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18" xfId="0" applyFont="1" applyFill="1" applyBorder="1" applyAlignment="1" applyProtection="1">
      <alignment vertical="center" wrapText="1"/>
    </xf>
    <xf numFmtId="0" fontId="21" fillId="24" borderId="12" xfId="0" applyFont="1" applyFill="1" applyBorder="1" applyAlignment="1" applyProtection="1">
      <alignment horizontal="left" vertical="center" wrapText="1"/>
    </xf>
    <xf numFmtId="0" fontId="21" fillId="24" borderId="13" xfId="0" applyFont="1" applyFill="1" applyBorder="1" applyAlignment="1" applyProtection="1">
      <alignment horizontal="left" vertical="center" wrapText="1"/>
    </xf>
    <xf numFmtId="0" fontId="21" fillId="24" borderId="12" xfId="0" applyFont="1" applyFill="1" applyBorder="1" applyAlignment="1" applyProtection="1">
      <alignment vertical="center" wrapText="1"/>
    </xf>
    <xf numFmtId="0" fontId="33" fillId="26" borderId="0" xfId="0" applyFont="1" applyFill="1" applyAlignment="1">
      <alignment horizontal="center" vertical="center"/>
    </xf>
    <xf numFmtId="0" fontId="32" fillId="26" borderId="0" xfId="0" applyFont="1" applyFill="1" applyAlignment="1">
      <alignment horizontal="center" vertical="center"/>
    </xf>
    <xf numFmtId="0" fontId="34" fillId="26" borderId="0" xfId="0" applyFont="1" applyFill="1" applyAlignment="1">
      <alignment horizontal="center" vertical="center"/>
    </xf>
    <xf numFmtId="0" fontId="31" fillId="26" borderId="0" xfId="0" applyFont="1" applyFill="1" applyAlignment="1">
      <alignment horizontal="center" vertical="center"/>
    </xf>
    <xf numFmtId="0" fontId="2" fillId="26" borderId="0" xfId="0" applyFont="1" applyFill="1"/>
    <xf numFmtId="0" fontId="21" fillId="25" borderId="10" xfId="0" applyFont="1" applyFill="1" applyBorder="1" applyAlignment="1">
      <alignment vertical="center" wrapText="1"/>
    </xf>
    <xf numFmtId="0" fontId="36" fillId="26" borderId="0" xfId="0" applyFont="1" applyFill="1" applyAlignment="1">
      <alignment horizontal="left" vertical="center" indent="1"/>
    </xf>
    <xf numFmtId="0" fontId="36" fillId="0" borderId="0" xfId="0" applyFont="1" applyAlignment="1">
      <alignment horizontal="left" vertical="center" indent="1"/>
    </xf>
    <xf numFmtId="0" fontId="37" fillId="26" borderId="0" xfId="0" applyFont="1" applyFill="1" applyBorder="1" applyAlignment="1">
      <alignment horizontal="left" vertical="center" indent="1"/>
    </xf>
    <xf numFmtId="0" fontId="38" fillId="26" borderId="0" xfId="0" applyFont="1" applyFill="1" applyBorder="1" applyAlignment="1">
      <alignment horizontal="left" vertical="center" indent="1"/>
    </xf>
    <xf numFmtId="167" fontId="38" fillId="26" borderId="0" xfId="0" applyNumberFormat="1" applyFont="1" applyFill="1" applyBorder="1" applyAlignment="1">
      <alignment horizontal="left" vertical="center" indent="1"/>
    </xf>
    <xf numFmtId="164" fontId="38" fillId="26" borderId="0" xfId="0" applyNumberFormat="1" applyFont="1" applyFill="1" applyBorder="1" applyAlignment="1">
      <alignment horizontal="left" vertical="center" indent="1"/>
    </xf>
    <xf numFmtId="0" fontId="39" fillId="26" borderId="0" xfId="0" applyFont="1" applyFill="1" applyBorder="1" applyAlignment="1">
      <alignment horizontal="left" vertical="center" indent="1"/>
    </xf>
    <xf numFmtId="0" fontId="40" fillId="26" borderId="0" xfId="0" applyFont="1" applyFill="1" applyBorder="1" applyAlignment="1">
      <alignment horizontal="left" vertical="center" indent="1"/>
    </xf>
    <xf numFmtId="167" fontId="40" fillId="26" borderId="0" xfId="0" applyNumberFormat="1" applyFont="1" applyFill="1" applyBorder="1" applyAlignment="1">
      <alignment horizontal="left" vertical="center" indent="1"/>
    </xf>
    <xf numFmtId="164" fontId="40" fillId="26" borderId="0" xfId="0" applyNumberFormat="1" applyFont="1" applyFill="1" applyBorder="1" applyAlignment="1">
      <alignment horizontal="left" vertical="center" indent="1"/>
    </xf>
    <xf numFmtId="0" fontId="41" fillId="26" borderId="0" xfId="0" applyFont="1" applyFill="1" applyBorder="1" applyAlignment="1">
      <alignment horizontal="left" vertical="center" indent="1"/>
    </xf>
    <xf numFmtId="167" fontId="41" fillId="26" borderId="0" xfId="0" applyNumberFormat="1" applyFont="1" applyFill="1" applyBorder="1" applyAlignment="1">
      <alignment horizontal="left" vertical="center" indent="1"/>
    </xf>
    <xf numFmtId="164" fontId="28" fillId="25" borderId="12" xfId="0" applyNumberFormat="1" applyFont="1" applyFill="1" applyBorder="1" applyAlignment="1">
      <alignment horizontal="center" vertical="center"/>
    </xf>
    <xf numFmtId="0" fontId="21" fillId="26" borderId="18" xfId="0" applyFont="1" applyFill="1" applyBorder="1" applyAlignment="1" applyProtection="1">
      <alignment vertical="center"/>
    </xf>
    <xf numFmtId="165" fontId="23" fillId="26" borderId="20" xfId="0" applyNumberFormat="1" applyFont="1" applyFill="1" applyBorder="1" applyAlignment="1" applyProtection="1">
      <alignment horizontal="center" vertical="center"/>
      <protection locked="0"/>
    </xf>
    <xf numFmtId="165" fontId="23" fillId="26" borderId="12" xfId="0" applyNumberFormat="1" applyFont="1" applyFill="1" applyBorder="1" applyAlignment="1" applyProtection="1">
      <alignment horizontal="center" vertical="center"/>
      <protection locked="0"/>
    </xf>
    <xf numFmtId="0" fontId="21" fillId="24" borderId="16" xfId="0" applyFont="1" applyFill="1" applyBorder="1" applyAlignment="1">
      <alignment horizontal="center" vertical="center"/>
    </xf>
    <xf numFmtId="164" fontId="25" fillId="25" borderId="12" xfId="42" applyNumberFormat="1" applyFont="1" applyFill="1" applyBorder="1" applyAlignment="1">
      <alignment horizontal="center" vertical="center"/>
    </xf>
    <xf numFmtId="0" fontId="21" fillId="26" borderId="0" xfId="0" applyFont="1" applyFill="1" applyBorder="1" applyAlignment="1">
      <alignment horizontal="center" vertical="center" wrapText="1"/>
    </xf>
    <xf numFmtId="0" fontId="23" fillId="27" borderId="10" xfId="0" applyFont="1" applyFill="1" applyBorder="1" applyAlignment="1" applyProtection="1">
      <alignment horizontal="center" vertical="center"/>
    </xf>
    <xf numFmtId="0" fontId="23" fillId="27" borderId="10" xfId="0" applyFont="1" applyFill="1" applyBorder="1" applyAlignment="1" applyProtection="1">
      <alignment horizontal="center" vertical="center"/>
      <protection locked="0"/>
    </xf>
    <xf numFmtId="0" fontId="23" fillId="27" borderId="10" xfId="0" applyFont="1" applyFill="1" applyBorder="1" applyAlignment="1" applyProtection="1">
      <alignment horizontal="center" vertical="center" wrapText="1"/>
      <protection locked="0"/>
    </xf>
    <xf numFmtId="0" fontId="30" fillId="27" borderId="10" xfId="44" applyFill="1" applyBorder="1" applyAlignment="1" applyProtection="1">
      <alignment horizontal="center" vertical="center"/>
      <protection locked="0"/>
    </xf>
    <xf numFmtId="167" fontId="23" fillId="27" borderId="10" xfId="0" applyNumberFormat="1" applyFont="1" applyFill="1" applyBorder="1" applyAlignment="1" applyProtection="1">
      <alignment horizontal="center" vertical="center"/>
      <protection locked="0"/>
    </xf>
    <xf numFmtId="0" fontId="21" fillId="26" borderId="0" xfId="0" applyFont="1" applyFill="1" applyBorder="1" applyAlignment="1">
      <alignment horizontal="right" vertical="center" wrapText="1"/>
    </xf>
    <xf numFmtId="164" fontId="43" fillId="26" borderId="0" xfId="0" applyNumberFormat="1" applyFont="1" applyFill="1" applyBorder="1" applyAlignment="1">
      <alignment horizontal="left" vertical="center" indent="1"/>
    </xf>
    <xf numFmtId="165" fontId="23" fillId="27" borderId="10" xfId="0" applyNumberFormat="1" applyFont="1" applyFill="1" applyBorder="1" applyAlignment="1" applyProtection="1">
      <alignment horizontal="center" vertical="center"/>
      <protection locked="0"/>
    </xf>
    <xf numFmtId="165" fontId="23" fillId="27" borderId="10" xfId="0" applyNumberFormat="1" applyFont="1" applyFill="1" applyBorder="1" applyAlignment="1" applyProtection="1">
      <alignment horizontal="center" vertical="center"/>
    </xf>
    <xf numFmtId="165" fontId="44" fillId="27" borderId="10" xfId="0" applyNumberFormat="1" applyFont="1" applyFill="1" applyBorder="1" applyAlignment="1" applyProtection="1">
      <alignment horizontal="center" vertical="center"/>
    </xf>
    <xf numFmtId="0" fontId="44" fillId="27" borderId="10" xfId="0" applyFont="1" applyFill="1" applyBorder="1" applyAlignment="1" applyProtection="1">
      <alignment horizontal="center" vertical="center"/>
    </xf>
    <xf numFmtId="0" fontId="44" fillId="27" borderId="10" xfId="44" applyFont="1" applyFill="1" applyBorder="1" applyAlignment="1" applyProtection="1">
      <alignment horizontal="center" vertical="center"/>
    </xf>
    <xf numFmtId="167" fontId="44" fillId="27" borderId="10" xfId="0" applyNumberFormat="1" applyFont="1" applyFill="1" applyBorder="1" applyAlignment="1" applyProtection="1">
      <alignment horizontal="center" vertical="center"/>
    </xf>
    <xf numFmtId="0" fontId="46" fillId="27" borderId="21" xfId="0" applyFont="1" applyFill="1" applyBorder="1" applyAlignment="1" applyProtection="1">
      <alignment horizontal="center" vertical="center"/>
      <protection locked="0"/>
    </xf>
    <xf numFmtId="0" fontId="35" fillId="26" borderId="21" xfId="0" applyFont="1" applyFill="1" applyBorder="1" applyAlignment="1">
      <alignment horizontal="center" vertical="center"/>
    </xf>
    <xf numFmtId="0" fontId="0" fillId="26" borderId="0" xfId="0" applyFill="1" applyAlignment="1">
      <alignment horizontal="center" vertical="center"/>
    </xf>
    <xf numFmtId="0" fontId="46" fillId="27" borderId="21" xfId="0" applyFont="1" applyFill="1" applyBorder="1" applyAlignment="1" applyProtection="1">
      <alignment horizontal="left" vertical="center"/>
      <protection locked="0"/>
    </xf>
    <xf numFmtId="0" fontId="22" fillId="0" borderId="0" xfId="0" applyFont="1" applyAlignment="1">
      <alignment horizontal="center" wrapText="1"/>
    </xf>
    <xf numFmtId="10" fontId="22" fillId="0" borderId="21" xfId="0" applyNumberFormat="1" applyFont="1" applyBorder="1" applyAlignment="1">
      <alignment horizontal="center" vertical="center" wrapText="1"/>
    </xf>
    <xf numFmtId="10" fontId="22" fillId="0" borderId="21" xfId="0" applyNumberFormat="1" applyFont="1" applyBorder="1" applyAlignment="1">
      <alignment horizontal="center" wrapText="1"/>
    </xf>
    <xf numFmtId="0" fontId="21" fillId="27" borderId="21" xfId="0" applyFont="1" applyFill="1" applyBorder="1" applyAlignment="1">
      <alignment horizontal="center" vertical="center" wrapText="1"/>
    </xf>
    <xf numFmtId="10" fontId="21" fillId="27" borderId="21" xfId="0" applyNumberFormat="1" applyFont="1" applyFill="1" applyBorder="1" applyAlignment="1">
      <alignment horizontal="center"/>
    </xf>
    <xf numFmtId="0" fontId="35" fillId="26" borderId="10" xfId="0" applyFont="1" applyFill="1" applyBorder="1" applyAlignment="1">
      <alignment horizontal="center" vertical="center"/>
    </xf>
    <xf numFmtId="0" fontId="45" fillId="26" borderId="14" xfId="0" applyFont="1" applyFill="1" applyBorder="1" applyAlignment="1">
      <alignment horizontal="left" vertical="center" wrapText="1" indent="1"/>
    </xf>
    <xf numFmtId="0" fontId="45" fillId="26" borderId="11" xfId="0" applyFont="1" applyFill="1" applyBorder="1" applyAlignment="1">
      <alignment horizontal="left" vertical="center" wrapText="1" indent="1"/>
    </xf>
    <xf numFmtId="0" fontId="0" fillId="26" borderId="0" xfId="0" applyFill="1" applyBorder="1" applyAlignment="1">
      <alignment horizontal="center"/>
    </xf>
    <xf numFmtId="0" fontId="29" fillId="26" borderId="0" xfId="0" applyFont="1" applyFill="1" applyBorder="1" applyAlignment="1">
      <alignment horizontal="center"/>
    </xf>
    <xf numFmtId="0" fontId="22" fillId="26" borderId="0" xfId="0" applyFont="1" applyFill="1" applyBorder="1" applyAlignment="1">
      <alignment horizontal="center" vertical="center"/>
    </xf>
    <xf numFmtId="0" fontId="21" fillId="26" borderId="0" xfId="0" applyFont="1" applyFill="1" applyBorder="1" applyAlignment="1">
      <alignment horizontal="center" vertical="center" wrapText="1"/>
    </xf>
    <xf numFmtId="0" fontId="20" fillId="27" borderId="14" xfId="0" applyFont="1" applyFill="1" applyBorder="1" applyAlignment="1">
      <alignment horizontal="left" vertical="center" wrapText="1"/>
    </xf>
    <xf numFmtId="0" fontId="20" fillId="27" borderId="15" xfId="0" applyFont="1" applyFill="1" applyBorder="1" applyAlignment="1">
      <alignment horizontal="left" vertical="center" wrapText="1"/>
    </xf>
    <xf numFmtId="0" fontId="20" fillId="27" borderId="11" xfId="0" applyFont="1" applyFill="1" applyBorder="1" applyAlignment="1">
      <alignment horizontal="left" vertical="center" wrapText="1"/>
    </xf>
    <xf numFmtId="0" fontId="23" fillId="25" borderId="12" xfId="0" applyFont="1" applyFill="1" applyBorder="1" applyAlignment="1" applyProtection="1">
      <alignment horizontal="center" vertical="center"/>
      <protection locked="0"/>
    </xf>
    <xf numFmtId="0" fontId="23" fillId="25" borderId="12" xfId="0" applyFont="1" applyFill="1" applyBorder="1" applyAlignment="1" applyProtection="1">
      <alignment horizontal="center" vertical="center"/>
    </xf>
    <xf numFmtId="165" fontId="23" fillId="25" borderId="17" xfId="0" applyNumberFormat="1" applyFont="1" applyFill="1" applyBorder="1" applyAlignment="1" applyProtection="1">
      <alignment horizontal="center" vertical="center"/>
    </xf>
    <xf numFmtId="165" fontId="23" fillId="25" borderId="12" xfId="0" applyNumberFormat="1" applyFont="1" applyFill="1" applyBorder="1" applyAlignment="1" applyProtection="1">
      <alignment horizontal="center" vertical="center"/>
    </xf>
    <xf numFmtId="165" fontId="23" fillId="25" borderId="17" xfId="0" applyNumberFormat="1" applyFont="1" applyFill="1" applyBorder="1" applyAlignment="1" applyProtection="1">
      <alignment horizontal="center" vertical="center" wrapText="1"/>
    </xf>
    <xf numFmtId="165" fontId="23" fillId="25" borderId="12" xfId="0" applyNumberFormat="1" applyFont="1" applyFill="1" applyBorder="1" applyAlignment="1" applyProtection="1">
      <alignment horizontal="center" vertical="center" wrapText="1"/>
    </xf>
    <xf numFmtId="165" fontId="23" fillId="25" borderId="20" xfId="0" applyNumberFormat="1" applyFont="1" applyFill="1" applyBorder="1" applyAlignment="1" applyProtection="1">
      <alignment horizontal="center" vertical="center"/>
    </xf>
    <xf numFmtId="165" fontId="27" fillId="25" borderId="12" xfId="42" applyNumberFormat="1" applyFont="1" applyFill="1" applyBorder="1" applyAlignment="1">
      <alignment horizontal="center" vertical="center"/>
    </xf>
    <xf numFmtId="0" fontId="23" fillId="25" borderId="16" xfId="0" applyFont="1" applyFill="1" applyBorder="1" applyAlignment="1" applyProtection="1">
      <alignment horizontal="center" vertical="center"/>
    </xf>
    <xf numFmtId="0" fontId="23" fillId="25" borderId="17" xfId="0" applyFont="1" applyFill="1" applyBorder="1" applyAlignment="1" applyProtection="1">
      <alignment horizontal="center" vertical="center"/>
    </xf>
    <xf numFmtId="166" fontId="23" fillId="25" borderId="16" xfId="0" applyNumberFormat="1" applyFont="1" applyFill="1" applyBorder="1" applyAlignment="1">
      <alignment horizontal="center" vertical="center"/>
    </xf>
    <xf numFmtId="166" fontId="23" fillId="25" borderId="17" xfId="0" applyNumberFormat="1" applyFont="1" applyFill="1" applyBorder="1" applyAlignment="1">
      <alignment horizontal="center" vertical="center"/>
    </xf>
    <xf numFmtId="0" fontId="42" fillId="26" borderId="10" xfId="0" applyFont="1" applyFill="1" applyBorder="1" applyAlignment="1">
      <alignment horizontal="center"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42" builtinId="4"/>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4"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chartsheet" Target="chartsheets/sheet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v>With Premium Financing</c:v>
          </c:tx>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6200000" scaled="1"/>
              <a:tileRect/>
            </a:gradFill>
          </c:spPr>
          <c:invertIfNegative val="0"/>
          <c:cat>
            <c:strRef>
              <c:f>'(B)PF Comparison Sheet'!$A$16:$A$17</c:f>
              <c:strCache>
                <c:ptCount val="2"/>
                <c:pt idx="0">
                  <c:v>Estate Leverage Factor
(Gross Insured Amount divided by Outlay)</c:v>
                </c:pt>
                <c:pt idx="1">
                  <c:v>Estate Leverage Factor
(Net Insured Amount divided by Outlay)</c:v>
                </c:pt>
              </c:strCache>
            </c:strRef>
          </c:cat>
          <c:val>
            <c:numRef>
              <c:f>'(B)PF Comparison Sheet'!$B$16:$B$17</c:f>
              <c:numCache>
                <c:formatCode>0.00</c:formatCode>
                <c:ptCount val="2"/>
                <c:pt idx="0">
                  <c:v>14.285714285714286</c:v>
                </c:pt>
                <c:pt idx="1">
                  <c:v>10.714285714285714</c:v>
                </c:pt>
              </c:numCache>
            </c:numRef>
          </c:val>
        </c:ser>
        <c:ser>
          <c:idx val="1"/>
          <c:order val="1"/>
          <c:tx>
            <c:v>Without Premium Financing</c:v>
          </c:tx>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16200000" scaled="1"/>
              <a:tileRect/>
            </a:gradFill>
          </c:spPr>
          <c:invertIfNegative val="0"/>
          <c:cat>
            <c:strRef>
              <c:f>'(B)PF Comparison Sheet'!$A$16:$A$17</c:f>
              <c:strCache>
                <c:ptCount val="2"/>
                <c:pt idx="0">
                  <c:v>Estate Leverage Factor
(Gross Insured Amount divided by Outlay)</c:v>
                </c:pt>
                <c:pt idx="1">
                  <c:v>Estate Leverage Factor
(Net Insured Amount divided by Outlay)</c:v>
                </c:pt>
              </c:strCache>
            </c:strRef>
          </c:cat>
          <c:val>
            <c:numRef>
              <c:f>'(B)PF Comparison Sheet'!$C$16:$C$17</c:f>
              <c:numCache>
                <c:formatCode>0.00</c:formatCode>
                <c:ptCount val="2"/>
                <c:pt idx="0">
                  <c:v>4</c:v>
                </c:pt>
                <c:pt idx="1">
                  <c:v>3</c:v>
                </c:pt>
              </c:numCache>
            </c:numRef>
          </c:val>
        </c:ser>
        <c:dLbls>
          <c:showLegendKey val="0"/>
          <c:showVal val="1"/>
          <c:showCatName val="0"/>
          <c:showSerName val="0"/>
          <c:showPercent val="0"/>
          <c:showBubbleSize val="0"/>
        </c:dLbls>
        <c:gapWidth val="150"/>
        <c:overlap val="-25"/>
        <c:axId val="132612480"/>
        <c:axId val="132614016"/>
      </c:barChart>
      <c:catAx>
        <c:axId val="132612480"/>
        <c:scaling>
          <c:orientation val="minMax"/>
        </c:scaling>
        <c:delete val="0"/>
        <c:axPos val="b"/>
        <c:majorTickMark val="none"/>
        <c:minorTickMark val="none"/>
        <c:tickLblPos val="nextTo"/>
        <c:crossAx val="132614016"/>
        <c:crosses val="autoZero"/>
        <c:auto val="1"/>
        <c:lblAlgn val="ctr"/>
        <c:lblOffset val="100"/>
        <c:noMultiLvlLbl val="0"/>
      </c:catAx>
      <c:valAx>
        <c:axId val="132614016"/>
        <c:scaling>
          <c:orientation val="minMax"/>
        </c:scaling>
        <c:delete val="1"/>
        <c:axPos val="l"/>
        <c:numFmt formatCode="0.00" sourceLinked="1"/>
        <c:majorTickMark val="out"/>
        <c:minorTickMark val="none"/>
        <c:tickLblPos val="nextTo"/>
        <c:crossAx val="132612480"/>
        <c:crosses val="autoZero"/>
        <c:crossBetween val="between"/>
      </c:valAx>
    </c:plotArea>
    <c:legend>
      <c:legendPos val="t"/>
      <c:layout/>
      <c:overlay val="0"/>
    </c:legend>
    <c:plotVisOnly val="1"/>
    <c:dispBlanksAs val="gap"/>
    <c:showDLblsOverMax val="0"/>
  </c:chart>
  <c:spPr>
    <a:ln>
      <a:solidFill>
        <a:schemeClr val="bg2">
          <a:lumMod val="50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400">
                <a:solidFill>
                  <a:schemeClr val="bg2">
                    <a:lumMod val="25000"/>
                  </a:schemeClr>
                </a:solidFill>
              </a:rPr>
              <a:t>RHB -  Universal Life Financing Rate</a:t>
            </a:r>
          </a:p>
        </c:rich>
      </c:tx>
      <c:layout/>
      <c:overlay val="0"/>
    </c:title>
    <c:autoTitleDeleted val="0"/>
    <c:plotArea>
      <c:layout/>
      <c:lineChart>
        <c:grouping val="stacked"/>
        <c:varyColors val="0"/>
        <c:ser>
          <c:idx val="0"/>
          <c:order val="0"/>
          <c:tx>
            <c:strRef>
              <c:f>'RHB ULF Table'!$D$1</c:f>
              <c:strCache>
                <c:ptCount val="1"/>
                <c:pt idx="0">
                  <c:v>Total</c:v>
                </c:pt>
              </c:strCache>
            </c:strRef>
          </c:tx>
          <c:spPr>
            <a:ln>
              <a:solidFill>
                <a:schemeClr val="bg2">
                  <a:lumMod val="75000"/>
                </a:schemeClr>
              </a:solidFill>
            </a:ln>
          </c:spPr>
          <c:marker>
            <c:symbol val="circle"/>
            <c:size val="10"/>
            <c:spPr>
              <a:solidFill>
                <a:schemeClr val="bg2">
                  <a:lumMod val="50000"/>
                </a:schemeClr>
              </a:solidFill>
              <a:ln>
                <a:solidFill>
                  <a:schemeClr val="bg2">
                    <a:lumMod val="75000"/>
                  </a:schemeClr>
                </a:solidFill>
              </a:ln>
            </c:spPr>
          </c:marker>
          <c:dLbls>
            <c:txPr>
              <a:bodyPr/>
              <a:lstStyle/>
              <a:p>
                <a:pPr>
                  <a:defRPr sz="900" b="1" i="0">
                    <a:solidFill>
                      <a:schemeClr val="bg2">
                        <a:lumMod val="25000"/>
                      </a:schemeClr>
                    </a:solidFill>
                  </a:defRPr>
                </a:pPr>
                <a:endParaRPr lang="en-US"/>
              </a:p>
            </c:txPr>
            <c:dLblPos val="t"/>
            <c:showLegendKey val="0"/>
            <c:showVal val="1"/>
            <c:showCatName val="0"/>
            <c:showSerName val="0"/>
            <c:showPercent val="0"/>
            <c:showBubbleSize val="0"/>
            <c:showLeaderLines val="0"/>
          </c:dLbls>
          <c:cat>
            <c:strRef>
              <c:f>'RHB ULF Table'!$A$2:$A$13</c:f>
              <c:strCache>
                <c:ptCount val="12"/>
                <c:pt idx="0">
                  <c:v>1st July 2015</c:v>
                </c:pt>
                <c:pt idx="1">
                  <c:v>3rd August 2015</c:v>
                </c:pt>
                <c:pt idx="2">
                  <c:v>1st September 2015</c:v>
                </c:pt>
                <c:pt idx="3">
                  <c:v>1st October 2015</c:v>
                </c:pt>
                <c:pt idx="4">
                  <c:v>2nd November 2015</c:v>
                </c:pt>
                <c:pt idx="5">
                  <c:v>1st December 2015</c:v>
                </c:pt>
                <c:pt idx="6">
                  <c:v>4th January 2016</c:v>
                </c:pt>
                <c:pt idx="7">
                  <c:v>2nd February 2016</c:v>
                </c:pt>
                <c:pt idx="8">
                  <c:v>1st March 2016</c:v>
                </c:pt>
                <c:pt idx="9">
                  <c:v>1st April 2016</c:v>
                </c:pt>
                <c:pt idx="10">
                  <c:v>3rd May 2016</c:v>
                </c:pt>
                <c:pt idx="11">
                  <c:v>1st June 2016</c:v>
                </c:pt>
              </c:strCache>
            </c:strRef>
          </c:cat>
          <c:val>
            <c:numRef>
              <c:f>'RHB ULF Table'!$D$2:$D$13</c:f>
              <c:numCache>
                <c:formatCode>0.00%</c:formatCode>
                <c:ptCount val="12"/>
                <c:pt idx="0">
                  <c:v>1.6E-2</c:v>
                </c:pt>
                <c:pt idx="1">
                  <c:v>1.6E-2</c:v>
                </c:pt>
                <c:pt idx="2">
                  <c:v>1.6399999999999998E-2</c:v>
                </c:pt>
                <c:pt idx="3">
                  <c:v>1.6500000000000001E-2</c:v>
                </c:pt>
                <c:pt idx="4">
                  <c:v>1.6500000000000001E-2</c:v>
                </c:pt>
                <c:pt idx="5">
                  <c:v>1.6500000000000001E-2</c:v>
                </c:pt>
                <c:pt idx="6">
                  <c:v>1.61E-2</c:v>
                </c:pt>
                <c:pt idx="7">
                  <c:v>1.84E-2</c:v>
                </c:pt>
                <c:pt idx="8">
                  <c:v>1.7899999999999999E-2</c:v>
                </c:pt>
                <c:pt idx="9">
                  <c:v>1.7899999999999999E-2</c:v>
                </c:pt>
                <c:pt idx="10">
                  <c:v>1.7899999999999999E-2</c:v>
                </c:pt>
                <c:pt idx="11">
                  <c:v>1.89E-2</c:v>
                </c:pt>
              </c:numCache>
            </c:numRef>
          </c:val>
          <c:smooth val="0"/>
        </c:ser>
        <c:dLbls>
          <c:dLblPos val="t"/>
          <c:showLegendKey val="0"/>
          <c:showVal val="1"/>
          <c:showCatName val="0"/>
          <c:showSerName val="0"/>
          <c:showPercent val="0"/>
          <c:showBubbleSize val="0"/>
        </c:dLbls>
        <c:dropLines>
          <c:spPr>
            <a:ln>
              <a:solidFill>
                <a:schemeClr val="bg2">
                  <a:lumMod val="50000"/>
                </a:schemeClr>
              </a:solidFill>
            </a:ln>
          </c:spPr>
        </c:dropLines>
        <c:marker val="1"/>
        <c:smooth val="0"/>
        <c:axId val="132494464"/>
        <c:axId val="132618880"/>
      </c:lineChart>
      <c:catAx>
        <c:axId val="132494464"/>
        <c:scaling>
          <c:orientation val="minMax"/>
        </c:scaling>
        <c:delete val="0"/>
        <c:axPos val="b"/>
        <c:majorTickMark val="none"/>
        <c:minorTickMark val="none"/>
        <c:tickLblPos val="nextTo"/>
        <c:txPr>
          <a:bodyPr/>
          <a:lstStyle/>
          <a:p>
            <a:pPr>
              <a:defRPr sz="900">
                <a:solidFill>
                  <a:schemeClr val="bg2">
                    <a:lumMod val="25000"/>
                  </a:schemeClr>
                </a:solidFill>
              </a:defRPr>
            </a:pPr>
            <a:endParaRPr lang="en-US"/>
          </a:p>
        </c:txPr>
        <c:crossAx val="132618880"/>
        <c:crosses val="autoZero"/>
        <c:auto val="1"/>
        <c:lblAlgn val="ctr"/>
        <c:lblOffset val="100"/>
        <c:noMultiLvlLbl val="0"/>
      </c:catAx>
      <c:valAx>
        <c:axId val="132618880"/>
        <c:scaling>
          <c:orientation val="minMax"/>
        </c:scaling>
        <c:delete val="0"/>
        <c:axPos val="l"/>
        <c:majorGridlines/>
        <c:title>
          <c:tx>
            <c:rich>
              <a:bodyPr/>
              <a:lstStyle/>
              <a:p>
                <a:pPr>
                  <a:defRPr sz="1200"/>
                </a:pPr>
                <a:r>
                  <a:rPr lang="en-US" sz="1200">
                    <a:solidFill>
                      <a:schemeClr val="bg2">
                        <a:lumMod val="25000"/>
                      </a:schemeClr>
                    </a:solidFill>
                  </a:rPr>
                  <a:t>Interest Rate</a:t>
                </a:r>
              </a:p>
            </c:rich>
          </c:tx>
          <c:layout/>
          <c:overlay val="0"/>
        </c:title>
        <c:numFmt formatCode="0.00%" sourceLinked="1"/>
        <c:majorTickMark val="out"/>
        <c:minorTickMark val="none"/>
        <c:tickLblPos val="nextTo"/>
        <c:crossAx val="132494464"/>
        <c:crosses val="autoZero"/>
        <c:crossBetween val="between"/>
      </c:valAx>
    </c:plotArea>
    <c:legend>
      <c:legendPos val="r"/>
      <c:layout/>
      <c:overlay val="0"/>
    </c:legend>
    <c:plotVisOnly val="1"/>
    <c:dispBlanksAs val="zero"/>
    <c:showDLblsOverMax val="0"/>
  </c:chart>
  <c:txPr>
    <a:bodyPr/>
    <a:lstStyle/>
    <a:p>
      <a:pPr>
        <a:defRPr>
          <a:latin typeface="+mn-lt"/>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pageSetup paperSize="9" orientation="landscape" verticalDpi="0" r:id="rId1"/>
  <drawing r:id="rId2"/>
</chartsheet>
</file>

<file path=xl/ctrlProps/ctrlProp1.xml><?xml version="1.0" encoding="utf-8"?>
<formControlPr xmlns="http://schemas.microsoft.com/office/spreadsheetml/2009/9/main" objectType="Drop" dropLines="5" dropStyle="combo" dx="16" fmlaRange="$F$2:$F$6" sel="0" val="0"/>
</file>

<file path=xl/ctrlProps/ctrlProp2.xml><?xml version="1.0" encoding="utf-8"?>
<formControlPr xmlns="http://schemas.microsoft.com/office/spreadsheetml/2009/9/main" objectType="Drop" dropLines="3" dropStyle="combo" dx="16" fmlaRange="$G$2:$G$4" sel="0" val="0"/>
</file>

<file path=xl/ctrlProps/ctrlProp3.xml><?xml version="1.0" encoding="utf-8"?>
<formControlPr xmlns="http://schemas.microsoft.com/office/spreadsheetml/2009/9/main" objectType="Drop" dropLines="4" dropStyle="combo" dx="16" fmlaRange="$E$2:$E$5" sel="0"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28576</xdr:colOff>
      <xdr:row>4</xdr:row>
      <xdr:rowOff>190498</xdr:rowOff>
    </xdr:from>
    <xdr:to>
      <xdr:col>6</xdr:col>
      <xdr:colOff>447676</xdr:colOff>
      <xdr:row>17</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19051</xdr:colOff>
      <xdr:row>0</xdr:row>
      <xdr:rowOff>40774</xdr:rowOff>
    </xdr:from>
    <xdr:ext cx="10010774" cy="464052"/>
    <xdr:sp macro="" textlink="">
      <xdr:nvSpPr>
        <xdr:cNvPr id="2" name="Rectangle 1"/>
        <xdr:cNvSpPr/>
      </xdr:nvSpPr>
      <xdr:spPr>
        <a:xfrm>
          <a:off x="19051" y="40774"/>
          <a:ext cx="10010774" cy="464052"/>
        </a:xfrm>
        <a:prstGeom prst="rect">
          <a:avLst/>
        </a:prstGeom>
        <a:noFill/>
        <a:ln>
          <a:noFill/>
        </a:ln>
      </xdr:spPr>
      <xdr:txBody>
        <a:bodyPr wrap="none" lIns="91440" tIns="45720" rIns="91440" bIns="45720" anchor="ctr">
          <a:noAutofit/>
        </a:bodyPr>
        <a:lstStyle/>
        <a:p>
          <a:pPr algn="ctr"/>
          <a:r>
            <a:rPr lang="en-US" sz="3200" b="0" cap="none" spc="-100" baseline="0">
              <a:ln w="1905"/>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6200000" scaled="1"/>
                <a:tileRect/>
              </a:gradFill>
              <a:effectLst/>
              <a:latin typeface="+mn-lt"/>
            </a:rPr>
            <a:t>Manulife Premium Financing Comparison Sheet</a:t>
          </a: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38100</xdr:colOff>
          <xdr:row>15</xdr:row>
          <xdr:rowOff>28575</xdr:rowOff>
        </xdr:from>
        <xdr:to>
          <xdr:col>2</xdr:col>
          <xdr:colOff>2686050</xdr:colOff>
          <xdr:row>15</xdr:row>
          <xdr:rowOff>209550</xdr:rowOff>
        </xdr:to>
        <xdr:sp macro="" textlink="">
          <xdr:nvSpPr>
            <xdr:cNvPr id="2052" name="Drop Down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12</xdr:row>
          <xdr:rowOff>28575</xdr:rowOff>
        </xdr:from>
        <xdr:to>
          <xdr:col>2</xdr:col>
          <xdr:colOff>2686050</xdr:colOff>
          <xdr:row>12</xdr:row>
          <xdr:rowOff>209550</xdr:rowOff>
        </xdr:to>
        <xdr:sp macro="" textlink="">
          <xdr:nvSpPr>
            <xdr:cNvPr id="2055" name="Drop Dow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xdr:twoCellAnchor>
    <xdr:from>
      <xdr:col>3</xdr:col>
      <xdr:colOff>76200</xdr:colOff>
      <xdr:row>16</xdr:row>
      <xdr:rowOff>504825</xdr:rowOff>
    </xdr:from>
    <xdr:to>
      <xdr:col>3</xdr:col>
      <xdr:colOff>361950</xdr:colOff>
      <xdr:row>16</xdr:row>
      <xdr:rowOff>504825</xdr:rowOff>
    </xdr:to>
    <xdr:cxnSp macro="">
      <xdr:nvCxnSpPr>
        <xdr:cNvPr id="3" name="Straight Arrow Connector 2"/>
        <xdr:cNvCxnSpPr/>
      </xdr:nvCxnSpPr>
      <xdr:spPr>
        <a:xfrm>
          <a:off x="5686425" y="4695825"/>
          <a:ext cx="285750" cy="0"/>
        </a:xfrm>
        <a:prstGeom prst="straightConnector1">
          <a:avLst/>
        </a:prstGeom>
        <a:ln>
          <a:solidFill>
            <a:schemeClr val="bg2">
              <a:lumMod val="50000"/>
            </a:schemeClr>
          </a:solidFill>
          <a:tailEnd type="triangle" w="lg" len="med"/>
        </a:ln>
      </xdr:spPr>
      <xdr:style>
        <a:lnRef idx="2">
          <a:schemeClr val="accent2"/>
        </a:lnRef>
        <a:fillRef idx="0">
          <a:schemeClr val="accent2"/>
        </a:fillRef>
        <a:effectRef idx="1">
          <a:schemeClr val="accent2"/>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2</xdr:col>
          <xdr:colOff>38100</xdr:colOff>
          <xdr:row>2</xdr:row>
          <xdr:rowOff>19050</xdr:rowOff>
        </xdr:from>
        <xdr:to>
          <xdr:col>2</xdr:col>
          <xdr:colOff>2686050</xdr:colOff>
          <xdr:row>2</xdr:row>
          <xdr:rowOff>219075</xdr:rowOff>
        </xdr:to>
        <xdr:sp macro="" textlink="">
          <xdr:nvSpPr>
            <xdr:cNvPr id="2061" name="Drop Down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absoluteAnchor>
    <xdr:pos x="0" y="0"/>
    <xdr:ext cx="9300882" cy="607919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B6" sqref="B6"/>
    </sheetView>
  </sheetViews>
  <sheetFormatPr defaultRowHeight="12.75" x14ac:dyDescent="0.2"/>
  <cols>
    <col min="1" max="1" width="9.140625" style="1"/>
    <col min="2" max="2" width="131.5703125" style="63" bestFit="1" customWidth="1"/>
    <col min="3" max="16384" width="9.140625" style="1"/>
  </cols>
  <sheetData>
    <row r="2" spans="1:2" ht="36" customHeight="1" x14ac:dyDescent="0.2">
      <c r="B2" s="62" t="s">
        <v>60</v>
      </c>
    </row>
    <row r="3" spans="1:2" ht="21" customHeight="1" x14ac:dyDescent="0.2">
      <c r="A3" s="61">
        <v>1</v>
      </c>
      <c r="B3" s="64" t="s">
        <v>61</v>
      </c>
    </row>
    <row r="4" spans="1:2" ht="21" customHeight="1" x14ac:dyDescent="0.2">
      <c r="A4" s="61">
        <v>2</v>
      </c>
      <c r="B4" s="64" t="s">
        <v>64</v>
      </c>
    </row>
    <row r="5" spans="1:2" ht="21" customHeight="1" x14ac:dyDescent="0.2">
      <c r="A5" s="61">
        <v>3</v>
      </c>
      <c r="B5" s="64" t="s">
        <v>62</v>
      </c>
    </row>
    <row r="6" spans="1:2" ht="21" customHeight="1" x14ac:dyDescent="0.2">
      <c r="A6" s="61">
        <v>4</v>
      </c>
      <c r="B6" s="64" t="s">
        <v>63</v>
      </c>
    </row>
    <row r="7" spans="1:2" ht="21" customHeight="1" x14ac:dyDescent="0.2">
      <c r="B7" s="1"/>
    </row>
  </sheetData>
  <sheetProtection password="EEE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32"/>
  <sheetViews>
    <sheetView tabSelected="1" workbookViewId="0">
      <selection activeCell="C20" sqref="C20"/>
    </sheetView>
  </sheetViews>
  <sheetFormatPr defaultRowHeight="12.75" x14ac:dyDescent="0.2"/>
  <cols>
    <col min="1" max="1" width="9.140625" style="1"/>
    <col min="2" max="2" width="34.28515625" customWidth="1"/>
    <col min="3" max="3" width="40.7109375" customWidth="1"/>
    <col min="4" max="4" width="40.7109375" style="30" customWidth="1"/>
    <col min="5" max="34" width="9.140625" style="1"/>
  </cols>
  <sheetData>
    <row r="1" spans="2:34" s="1" customFormat="1" x14ac:dyDescent="0.2">
      <c r="D1" s="29"/>
    </row>
    <row r="2" spans="2:34" ht="51" customHeight="1" x14ac:dyDescent="0.2">
      <c r="B2" s="70" t="s">
        <v>51</v>
      </c>
      <c r="C2" s="70"/>
      <c r="D2" s="31"/>
      <c r="AA2"/>
      <c r="AB2"/>
      <c r="AC2"/>
      <c r="AD2"/>
      <c r="AE2"/>
      <c r="AF2"/>
      <c r="AG2"/>
      <c r="AH2"/>
    </row>
    <row r="3" spans="2:34" ht="18.75" customHeight="1" x14ac:dyDescent="0.2">
      <c r="B3" s="28" t="s">
        <v>15</v>
      </c>
      <c r="C3" s="49"/>
      <c r="D3" s="32" t="s">
        <v>47</v>
      </c>
      <c r="AA3"/>
      <c r="AB3"/>
      <c r="AC3"/>
      <c r="AD3"/>
      <c r="AE3"/>
      <c r="AF3"/>
      <c r="AG3"/>
      <c r="AH3"/>
    </row>
    <row r="4" spans="2:34" ht="18.75" customHeight="1" x14ac:dyDescent="0.2">
      <c r="B4" s="28" t="s">
        <v>16</v>
      </c>
      <c r="C4" s="49"/>
      <c r="D4" s="32" t="s">
        <v>46</v>
      </c>
      <c r="AA4"/>
      <c r="AB4"/>
      <c r="AC4"/>
      <c r="AD4"/>
      <c r="AE4"/>
      <c r="AF4"/>
      <c r="AG4"/>
      <c r="AH4"/>
    </row>
    <row r="5" spans="2:34" ht="18.75" customHeight="1" x14ac:dyDescent="0.2">
      <c r="B5" s="28" t="s">
        <v>17</v>
      </c>
      <c r="C5" s="51"/>
      <c r="D5" s="32" t="s">
        <v>45</v>
      </c>
      <c r="AA5"/>
      <c r="AB5"/>
      <c r="AC5"/>
      <c r="AD5"/>
      <c r="AE5"/>
      <c r="AF5"/>
      <c r="AG5"/>
      <c r="AH5"/>
    </row>
    <row r="6" spans="2:34" ht="18.75" customHeight="1" x14ac:dyDescent="0.2">
      <c r="B6" s="28" t="s">
        <v>18</v>
      </c>
      <c r="C6" s="52"/>
      <c r="D6" s="33" t="s">
        <v>39</v>
      </c>
      <c r="AA6"/>
      <c r="AB6"/>
      <c r="AC6"/>
      <c r="AD6"/>
      <c r="AE6"/>
      <c r="AF6"/>
      <c r="AG6"/>
      <c r="AH6"/>
    </row>
    <row r="7" spans="2:34" ht="18.75" customHeight="1" x14ac:dyDescent="0.2">
      <c r="B7" s="28" t="s">
        <v>19</v>
      </c>
      <c r="C7" s="49" t="s">
        <v>32</v>
      </c>
      <c r="D7" s="32"/>
      <c r="AA7"/>
      <c r="AB7"/>
      <c r="AC7"/>
      <c r="AD7"/>
      <c r="AE7"/>
      <c r="AF7"/>
      <c r="AG7"/>
      <c r="AH7"/>
    </row>
    <row r="8" spans="2:34" ht="18.75" customHeight="1" x14ac:dyDescent="0.2">
      <c r="B8" s="28" t="s">
        <v>20</v>
      </c>
      <c r="C8" s="55">
        <v>5000000</v>
      </c>
      <c r="D8" s="34" t="s">
        <v>44</v>
      </c>
      <c r="AA8"/>
      <c r="AB8"/>
      <c r="AC8"/>
      <c r="AD8"/>
      <c r="AE8"/>
      <c r="AF8"/>
      <c r="AG8"/>
      <c r="AH8"/>
    </row>
    <row r="9" spans="2:34" ht="18.75" customHeight="1" x14ac:dyDescent="0.2">
      <c r="B9" s="28" t="s">
        <v>21</v>
      </c>
      <c r="C9" s="55">
        <v>1250000</v>
      </c>
      <c r="D9" s="34" t="s">
        <v>43</v>
      </c>
      <c r="AA9"/>
      <c r="AB9"/>
      <c r="AC9"/>
      <c r="AD9"/>
      <c r="AE9"/>
      <c r="AF9"/>
      <c r="AG9"/>
      <c r="AH9"/>
    </row>
    <row r="10" spans="2:34" ht="18.75" customHeight="1" x14ac:dyDescent="0.2">
      <c r="B10" s="28" t="s">
        <v>22</v>
      </c>
      <c r="C10" s="55">
        <v>1000000</v>
      </c>
      <c r="D10" s="34" t="s">
        <v>40</v>
      </c>
      <c r="AA10"/>
      <c r="AB10"/>
      <c r="AC10"/>
      <c r="AD10"/>
      <c r="AE10"/>
      <c r="AF10"/>
      <c r="AG10"/>
      <c r="AH10"/>
    </row>
    <row r="11" spans="2:34" s="1" customFormat="1" x14ac:dyDescent="0.2">
      <c r="D11" s="29"/>
    </row>
    <row r="12" spans="2:34" s="1" customFormat="1" ht="88.5" customHeight="1" x14ac:dyDescent="0.2">
      <c r="B12" s="71" t="s">
        <v>58</v>
      </c>
      <c r="C12" s="72"/>
      <c r="D12" s="29"/>
    </row>
    <row r="13" spans="2:34" s="1" customFormat="1" x14ac:dyDescent="0.2">
      <c r="D13" s="29"/>
    </row>
    <row r="14" spans="2:34" s="1" customFormat="1" x14ac:dyDescent="0.2">
      <c r="D14" s="29"/>
    </row>
    <row r="15" spans="2:34" s="1" customFormat="1" x14ac:dyDescent="0.2">
      <c r="D15" s="29"/>
    </row>
    <row r="16" spans="2:34" s="1" customFormat="1" x14ac:dyDescent="0.2">
      <c r="D16" s="29"/>
    </row>
    <row r="17" spans="4:4" s="1" customFormat="1" x14ac:dyDescent="0.2">
      <c r="D17" s="29"/>
    </row>
    <row r="18" spans="4:4" s="1" customFormat="1" x14ac:dyDescent="0.2">
      <c r="D18" s="29"/>
    </row>
    <row r="19" spans="4:4" s="1" customFormat="1" x14ac:dyDescent="0.2">
      <c r="D19" s="29"/>
    </row>
    <row r="20" spans="4:4" s="1" customFormat="1" x14ac:dyDescent="0.2">
      <c r="D20" s="29"/>
    </row>
    <row r="21" spans="4:4" s="1" customFormat="1" x14ac:dyDescent="0.2">
      <c r="D21" s="29"/>
    </row>
    <row r="22" spans="4:4" s="1" customFormat="1" x14ac:dyDescent="0.2">
      <c r="D22" s="29"/>
    </row>
    <row r="23" spans="4:4" s="1" customFormat="1" x14ac:dyDescent="0.2">
      <c r="D23" s="29"/>
    </row>
    <row r="24" spans="4:4" s="1" customFormat="1" x14ac:dyDescent="0.2">
      <c r="D24" s="29"/>
    </row>
    <row r="25" spans="4:4" s="1" customFormat="1" x14ac:dyDescent="0.2">
      <c r="D25" s="29"/>
    </row>
    <row r="26" spans="4:4" s="1" customFormat="1" x14ac:dyDescent="0.2">
      <c r="D26" s="29"/>
    </row>
    <row r="27" spans="4:4" s="1" customFormat="1" x14ac:dyDescent="0.2">
      <c r="D27" s="29"/>
    </row>
    <row r="28" spans="4:4" s="1" customFormat="1" x14ac:dyDescent="0.2">
      <c r="D28" s="29"/>
    </row>
    <row r="29" spans="4:4" s="1" customFormat="1" x14ac:dyDescent="0.2">
      <c r="D29" s="29"/>
    </row>
    <row r="30" spans="4:4" s="1" customFormat="1" x14ac:dyDescent="0.2">
      <c r="D30" s="29"/>
    </row>
    <row r="31" spans="4:4" s="1" customFormat="1" x14ac:dyDescent="0.2">
      <c r="D31" s="29"/>
    </row>
    <row r="32" spans="4:4" s="1" customFormat="1" x14ac:dyDescent="0.2">
      <c r="D32" s="29"/>
    </row>
  </sheetData>
  <sheetProtection password="EEE9" sheet="1" objects="1" scenarios="1"/>
  <mergeCells count="2">
    <mergeCell ref="B2:C2"/>
    <mergeCell ref="B12:C1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M37"/>
  <sheetViews>
    <sheetView zoomScaleNormal="100" workbookViewId="0">
      <selection activeCell="B3" sqref="B3:C3"/>
    </sheetView>
  </sheetViews>
  <sheetFormatPr defaultRowHeight="12.75" x14ac:dyDescent="0.2"/>
  <cols>
    <col min="1" max="1" width="38.5703125" customWidth="1"/>
    <col min="2" max="3" width="24" customWidth="1"/>
    <col min="4" max="4" width="2" customWidth="1"/>
    <col min="5" max="5" width="17.140625" customWidth="1"/>
    <col min="6" max="6" width="35.7109375" style="1" customWidth="1"/>
    <col min="7" max="7" width="7.140625" customWidth="1"/>
    <col min="8" max="13" width="9.140625" style="1"/>
  </cols>
  <sheetData>
    <row r="1" spans="1:13" ht="40.5" customHeight="1" x14ac:dyDescent="0.55000000000000004">
      <c r="A1" s="74"/>
      <c r="B1" s="74"/>
      <c r="C1" s="74"/>
      <c r="D1" s="74"/>
      <c r="E1" s="74"/>
      <c r="F1" s="74"/>
      <c r="G1" s="74"/>
    </row>
    <row r="2" spans="1:13" s="6" customFormat="1" ht="15" customHeight="1" x14ac:dyDescent="0.2">
      <c r="A2" s="73"/>
      <c r="B2" s="73"/>
      <c r="C2" s="73"/>
      <c r="D2" s="73"/>
      <c r="E2" s="73"/>
      <c r="F2" s="73"/>
      <c r="G2" s="73"/>
      <c r="H2" s="2"/>
      <c r="I2" s="2"/>
      <c r="J2" s="2"/>
      <c r="K2" s="2"/>
      <c r="L2" s="2"/>
      <c r="M2" s="2"/>
    </row>
    <row r="3" spans="1:13" s="6" customFormat="1" ht="18.600000000000001" customHeight="1" x14ac:dyDescent="0.2">
      <c r="A3" s="16" t="s">
        <v>5</v>
      </c>
      <c r="B3" s="80"/>
      <c r="C3" s="80"/>
      <c r="D3" s="4"/>
      <c r="E3" s="45" t="s">
        <v>29</v>
      </c>
      <c r="F3" s="88" t="str">
        <f>IF('(A)Manulife HNW Adviser Support'!C4=0,"Please Key Information in Tab A",'(A)Manulife HNW Adviser Support'!C4)</f>
        <v>Please Key Information in Tab A</v>
      </c>
      <c r="G3" s="89"/>
      <c r="H3" s="2"/>
      <c r="I3" s="2"/>
      <c r="J3" s="2"/>
      <c r="K3" s="2"/>
      <c r="L3" s="2"/>
      <c r="M3" s="2"/>
    </row>
    <row r="4" spans="1:13" s="6" customFormat="1" ht="18.600000000000001" customHeight="1" x14ac:dyDescent="0.2">
      <c r="A4" s="16" t="s">
        <v>6</v>
      </c>
      <c r="B4" s="81" t="str">
        <f>IF('(A)Manulife HNW Adviser Support'!C7=0,"Please Key Information in Tab A",'(A)Manulife HNW Adviser Support'!C7)</f>
        <v>Heirloom (I)</v>
      </c>
      <c r="C4" s="81"/>
      <c r="D4" s="4"/>
      <c r="E4" s="45" t="s">
        <v>50</v>
      </c>
      <c r="F4" s="90">
        <f ca="1">TODAY()</f>
        <v>42530</v>
      </c>
      <c r="G4" s="91"/>
      <c r="H4" s="2"/>
      <c r="I4" s="2"/>
      <c r="J4" s="2"/>
      <c r="K4" s="2"/>
      <c r="L4" s="2"/>
      <c r="M4" s="2"/>
    </row>
    <row r="5" spans="1:13" s="6" customFormat="1" ht="15" customHeight="1" x14ac:dyDescent="0.2">
      <c r="A5" s="17"/>
      <c r="B5" s="4"/>
      <c r="C5" s="4"/>
      <c r="D5" s="4"/>
      <c r="E5" s="75"/>
      <c r="F5" s="75"/>
      <c r="G5" s="75"/>
      <c r="H5" s="2"/>
      <c r="I5" s="2"/>
      <c r="J5" s="2"/>
      <c r="K5" s="2"/>
      <c r="L5" s="2"/>
      <c r="M5" s="2"/>
    </row>
    <row r="6" spans="1:13" s="6" customFormat="1" ht="18.600000000000001" customHeight="1" x14ac:dyDescent="0.2">
      <c r="A6" s="18" t="s">
        <v>7</v>
      </c>
      <c r="B6" s="82">
        <f>IF('(A)Manulife HNW Adviser Support'!C8=0,"Please Key Information in Tab A",'(A)Manulife HNW Adviser Support'!C8)</f>
        <v>5000000</v>
      </c>
      <c r="C6" s="83"/>
      <c r="D6" s="4"/>
      <c r="E6" s="4"/>
      <c r="F6" s="4"/>
      <c r="G6" s="2"/>
      <c r="H6" s="2"/>
      <c r="I6" s="2"/>
      <c r="J6" s="2"/>
      <c r="K6" s="2"/>
      <c r="L6" s="2"/>
      <c r="M6" s="2"/>
    </row>
    <row r="7" spans="1:13" s="6" customFormat="1" ht="18.600000000000001" customHeight="1" x14ac:dyDescent="0.2">
      <c r="A7" s="18" t="s">
        <v>9</v>
      </c>
      <c r="B7" s="84">
        <f>IF('(A)Manulife HNW Adviser Support'!C9=0,"Please Key Information in Tab A",'(A)Manulife HNW Adviser Support'!C9)</f>
        <v>1250000</v>
      </c>
      <c r="C7" s="85"/>
      <c r="D7" s="4"/>
      <c r="E7" s="4"/>
      <c r="F7" s="4"/>
      <c r="G7" s="2"/>
      <c r="H7" s="2"/>
      <c r="I7" s="2"/>
      <c r="J7" s="2"/>
      <c r="K7" s="2"/>
      <c r="L7" s="2"/>
      <c r="M7" s="2"/>
    </row>
    <row r="8" spans="1:13" s="6" customFormat="1" ht="18.600000000000001" customHeight="1" x14ac:dyDescent="0.2">
      <c r="A8" s="18" t="s">
        <v>8</v>
      </c>
      <c r="B8" s="86">
        <f>IF('(A)Manulife HNW Adviser Support'!C10=0,"Please Key Information in Tab A",'(A)Manulife HNW Adviser Support'!C10)</f>
        <v>1000000</v>
      </c>
      <c r="C8" s="83"/>
      <c r="D8" s="4"/>
      <c r="E8" s="4"/>
      <c r="F8" s="4"/>
      <c r="G8" s="2"/>
      <c r="H8" s="2"/>
      <c r="I8" s="2"/>
      <c r="J8" s="2"/>
      <c r="K8" s="2"/>
      <c r="L8" s="2"/>
      <c r="M8" s="2"/>
    </row>
    <row r="9" spans="1:13" s="6" customFormat="1" ht="15.75" customHeight="1" x14ac:dyDescent="0.2">
      <c r="A9" s="42"/>
      <c r="B9" s="43"/>
      <c r="C9" s="44"/>
      <c r="D9" s="4"/>
      <c r="E9" s="4"/>
      <c r="F9" s="4"/>
      <c r="G9" s="2"/>
      <c r="H9" s="2"/>
      <c r="I9" s="2"/>
      <c r="J9" s="2"/>
      <c r="K9" s="2"/>
      <c r="L9" s="2"/>
      <c r="M9" s="2"/>
    </row>
    <row r="10" spans="1:13" s="6" customFormat="1" ht="18.600000000000001" customHeight="1" x14ac:dyDescent="0.2">
      <c r="A10" s="42"/>
      <c r="B10" s="10" t="s">
        <v>3</v>
      </c>
      <c r="C10" s="13" t="s">
        <v>4</v>
      </c>
      <c r="D10" s="4"/>
      <c r="E10" s="4"/>
      <c r="F10" s="4"/>
      <c r="G10" s="2"/>
      <c r="H10" s="2"/>
      <c r="I10" s="2"/>
      <c r="J10" s="2"/>
      <c r="K10" s="2"/>
      <c r="L10" s="2"/>
      <c r="M10" s="2"/>
    </row>
    <row r="11" spans="1:13" s="6" customFormat="1" ht="18.600000000000001" customHeight="1" x14ac:dyDescent="0.2">
      <c r="A11" s="18" t="s">
        <v>0</v>
      </c>
      <c r="B11" s="8">
        <f>B7-B12</f>
        <v>350000</v>
      </c>
      <c r="C11" s="41">
        <f>B7</f>
        <v>1250000</v>
      </c>
      <c r="D11" s="4"/>
      <c r="E11" s="4"/>
      <c r="F11" s="4"/>
      <c r="G11" s="2"/>
      <c r="H11" s="2"/>
      <c r="I11" s="2"/>
      <c r="J11" s="2"/>
      <c r="K11" s="2"/>
      <c r="L11" s="2"/>
      <c r="M11" s="2"/>
    </row>
    <row r="12" spans="1:13" s="6" customFormat="1" ht="30" x14ac:dyDescent="0.2">
      <c r="A12" s="19" t="s">
        <v>14</v>
      </c>
      <c r="B12" s="7">
        <f>B8*90%</f>
        <v>900000</v>
      </c>
      <c r="C12" s="4"/>
      <c r="D12" s="4"/>
      <c r="E12" s="4"/>
      <c r="F12" s="4"/>
      <c r="G12" s="2"/>
      <c r="H12" s="2"/>
      <c r="I12" s="2"/>
      <c r="J12" s="2"/>
      <c r="K12" s="2"/>
      <c r="L12" s="2"/>
      <c r="M12" s="2"/>
    </row>
    <row r="13" spans="1:13" s="6" customFormat="1" ht="18.600000000000001" customHeight="1" x14ac:dyDescent="0.2">
      <c r="A13" s="18" t="s">
        <v>1</v>
      </c>
      <c r="B13" s="9">
        <v>1.7899999999999999E-2</v>
      </c>
      <c r="C13" s="4"/>
      <c r="D13" s="4"/>
      <c r="E13" s="4"/>
      <c r="F13" s="4"/>
      <c r="G13" s="2"/>
      <c r="H13" s="2"/>
      <c r="I13" s="2"/>
      <c r="J13" s="2"/>
      <c r="K13" s="2"/>
      <c r="L13" s="2"/>
      <c r="M13" s="2"/>
    </row>
    <row r="14" spans="1:13" s="6" customFormat="1" ht="18.600000000000001" customHeight="1" x14ac:dyDescent="0.2">
      <c r="A14" s="18" t="s">
        <v>10</v>
      </c>
      <c r="B14" s="46">
        <f>(B13*B12)</f>
        <v>16110</v>
      </c>
      <c r="C14" s="4"/>
      <c r="D14" s="4"/>
      <c r="E14" s="4"/>
      <c r="F14" s="4"/>
      <c r="G14" s="2"/>
      <c r="H14" s="2"/>
      <c r="I14" s="2"/>
      <c r="J14" s="2"/>
      <c r="K14" s="2"/>
      <c r="L14" s="2"/>
      <c r="M14" s="2"/>
    </row>
    <row r="15" spans="1:13" s="6" customFormat="1" ht="18.600000000000001" customHeight="1" x14ac:dyDescent="0.2">
      <c r="A15" s="18" t="s">
        <v>2</v>
      </c>
      <c r="B15" s="7">
        <f>B14/12</f>
        <v>1342.5</v>
      </c>
      <c r="C15" s="4"/>
      <c r="D15" s="4"/>
      <c r="E15" s="4"/>
      <c r="F15" s="4"/>
      <c r="G15" s="2"/>
      <c r="H15" s="2"/>
      <c r="I15" s="2"/>
      <c r="J15" s="2"/>
      <c r="K15" s="2"/>
      <c r="L15" s="2"/>
      <c r="M15" s="2"/>
    </row>
    <row r="16" spans="1:13" s="1" customFormat="1" ht="30" customHeight="1" x14ac:dyDescent="0.2">
      <c r="A16" s="20" t="s">
        <v>11</v>
      </c>
      <c r="B16" s="11">
        <f>B6/B11</f>
        <v>14.285714285714286</v>
      </c>
      <c r="C16" s="14">
        <f>B6/B7</f>
        <v>4</v>
      </c>
      <c r="D16" s="4"/>
      <c r="E16" s="4"/>
      <c r="F16" s="4"/>
    </row>
    <row r="17" spans="1:7" ht="30" customHeight="1" x14ac:dyDescent="0.2">
      <c r="A17" s="21" t="s">
        <v>12</v>
      </c>
      <c r="B17" s="12">
        <f>(B6-B7)/B11</f>
        <v>10.714285714285714</v>
      </c>
      <c r="C17" s="15">
        <f>(B6-B7)/B7</f>
        <v>3</v>
      </c>
      <c r="D17" s="5"/>
      <c r="E17" s="5"/>
      <c r="F17" s="5"/>
      <c r="G17" s="1"/>
    </row>
    <row r="18" spans="1:7" s="1" customFormat="1" ht="18.600000000000001" customHeight="1" x14ac:dyDescent="0.2">
      <c r="A18" s="22" t="s">
        <v>13</v>
      </c>
      <c r="B18" s="87">
        <f>(B6-B7)</f>
        <v>3750000</v>
      </c>
      <c r="C18" s="87"/>
    </row>
    <row r="19" spans="1:7" s="1" customFormat="1" ht="15" x14ac:dyDescent="0.2">
      <c r="A19" s="76"/>
      <c r="B19" s="76"/>
      <c r="C19" s="76"/>
      <c r="D19" s="76"/>
      <c r="E19" s="76"/>
      <c r="F19" s="76"/>
      <c r="G19" s="76"/>
    </row>
    <row r="20" spans="1:7" s="1" customFormat="1" ht="220.5" customHeight="1" x14ac:dyDescent="0.2">
      <c r="A20" s="77" t="s">
        <v>30</v>
      </c>
      <c r="B20" s="78"/>
      <c r="C20" s="78"/>
      <c r="D20" s="78"/>
      <c r="E20" s="78"/>
      <c r="F20" s="78"/>
      <c r="G20" s="79"/>
    </row>
    <row r="21" spans="1:7" s="1" customFormat="1" x14ac:dyDescent="0.2">
      <c r="A21" s="5"/>
      <c r="B21" s="5"/>
      <c r="C21" s="5"/>
    </row>
    <row r="22" spans="1:7" s="1" customFormat="1" x14ac:dyDescent="0.2"/>
    <row r="23" spans="1:7" s="1" customFormat="1" x14ac:dyDescent="0.2"/>
    <row r="24" spans="1:7" s="1" customFormat="1" x14ac:dyDescent="0.2"/>
    <row r="25" spans="1:7" s="1" customFormat="1" x14ac:dyDescent="0.2"/>
    <row r="26" spans="1:7" s="1" customFormat="1" x14ac:dyDescent="0.2"/>
    <row r="27" spans="1:7" s="1" customFormat="1" x14ac:dyDescent="0.2"/>
    <row r="28" spans="1:7" s="1" customFormat="1" x14ac:dyDescent="0.2"/>
    <row r="29" spans="1:7" s="1" customFormat="1" x14ac:dyDescent="0.2"/>
    <row r="30" spans="1:7" s="1" customFormat="1" x14ac:dyDescent="0.2"/>
    <row r="31" spans="1:7" s="1" customFormat="1" x14ac:dyDescent="0.2"/>
    <row r="32" spans="1:7" s="1" customFormat="1" x14ac:dyDescent="0.2"/>
    <row r="33" spans="1:5" s="1" customFormat="1" x14ac:dyDescent="0.2"/>
    <row r="34" spans="1:5" s="1" customFormat="1" x14ac:dyDescent="0.2">
      <c r="D34"/>
      <c r="E34"/>
    </row>
    <row r="35" spans="1:5" x14ac:dyDescent="0.2">
      <c r="A35" s="1"/>
      <c r="B35" s="1"/>
      <c r="C35" s="1"/>
    </row>
    <row r="36" spans="1:5" x14ac:dyDescent="0.2">
      <c r="A36" s="1"/>
      <c r="B36" s="1"/>
      <c r="C36" s="1"/>
    </row>
    <row r="37" spans="1:5" x14ac:dyDescent="0.2">
      <c r="A37" s="1"/>
      <c r="B37" s="1"/>
      <c r="C37" s="1"/>
    </row>
  </sheetData>
  <sheetProtection sheet="1" objects="1" scenarios="1"/>
  <mergeCells count="13">
    <mergeCell ref="A2:G2"/>
    <mergeCell ref="A1:G1"/>
    <mergeCell ref="E5:G5"/>
    <mergeCell ref="A19:G19"/>
    <mergeCell ref="A20:G20"/>
    <mergeCell ref="B3:C3"/>
    <mergeCell ref="B4:C4"/>
    <mergeCell ref="B6:C6"/>
    <mergeCell ref="B7:C7"/>
    <mergeCell ref="B8:C8"/>
    <mergeCell ref="B18:C18"/>
    <mergeCell ref="F3:G3"/>
    <mergeCell ref="F4:G4"/>
  </mergeCells>
  <printOptions horizontalCentered="1" verticalCentered="1"/>
  <pageMargins left="0.15" right="0.15" top="0.5" bottom="0.5" header="0.25" footer="0.25"/>
  <pageSetup paperSize="9" orientation="landscape" r:id="rId1"/>
  <headerFooter>
    <oddHeader>&amp;C&amp;"Calibri,Bold"&amp;9&amp;K02-073For Illustrative Purposes Only</oddHeader>
    <oddFooter>&amp;C&amp;"Calibri,Bold"&amp;9&amp;K02-073The Premium Financing Comparison Sheet should only be used after the Benefit Illustration has been generated, in order to generate the Single Premium amount, to be illustrated in the spreadsheet.</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M46"/>
  <sheetViews>
    <sheetView workbookViewId="0">
      <selection activeCell="D15" sqref="D15"/>
    </sheetView>
  </sheetViews>
  <sheetFormatPr defaultRowHeight="12.75" x14ac:dyDescent="0.2"/>
  <cols>
    <col min="1" max="1" width="9.140625" style="1"/>
    <col min="2" max="2" width="34.28515625" customWidth="1"/>
    <col min="3" max="3" width="40.7109375" customWidth="1"/>
    <col min="4" max="4" width="40.7109375" style="30" customWidth="1"/>
    <col min="5" max="5" width="24.7109375" style="30" hidden="1" customWidth="1"/>
    <col min="6" max="6" width="8.85546875" style="26" hidden="1" customWidth="1"/>
    <col min="7" max="7" width="10" style="26" hidden="1" customWidth="1"/>
    <col min="8" max="8" width="13.28515625" style="1" bestFit="1" customWidth="1"/>
    <col min="9" max="39" width="9.140625" style="1"/>
  </cols>
  <sheetData>
    <row r="1" spans="2:39" s="1" customFormat="1" x14ac:dyDescent="0.2">
      <c r="D1" s="29"/>
      <c r="E1" s="29"/>
      <c r="F1" s="26"/>
      <c r="G1" s="26"/>
    </row>
    <row r="2" spans="2:39" ht="21" customHeight="1" x14ac:dyDescent="0.2">
      <c r="B2" s="92" t="s">
        <v>49</v>
      </c>
      <c r="C2" s="92"/>
      <c r="D2" s="35"/>
      <c r="E2" s="23" t="s">
        <v>38</v>
      </c>
      <c r="F2" s="23" t="s">
        <v>38</v>
      </c>
      <c r="G2" s="23" t="s">
        <v>38</v>
      </c>
      <c r="H2" s="24"/>
      <c r="S2"/>
      <c r="T2"/>
      <c r="U2"/>
      <c r="V2"/>
      <c r="W2"/>
      <c r="X2"/>
      <c r="Y2"/>
      <c r="Z2"/>
      <c r="AA2"/>
      <c r="AB2"/>
      <c r="AC2"/>
      <c r="AD2"/>
      <c r="AE2"/>
      <c r="AF2"/>
      <c r="AG2"/>
      <c r="AH2"/>
      <c r="AI2"/>
      <c r="AJ2"/>
      <c r="AK2"/>
      <c r="AL2"/>
      <c r="AM2"/>
    </row>
    <row r="3" spans="2:39" ht="18.75" customHeight="1" x14ac:dyDescent="0.2">
      <c r="B3" s="28" t="s">
        <v>54</v>
      </c>
      <c r="C3" s="48"/>
      <c r="D3" s="39" t="s">
        <v>56</v>
      </c>
      <c r="E3" s="25" t="s">
        <v>52</v>
      </c>
      <c r="F3" s="25" t="s">
        <v>26</v>
      </c>
      <c r="G3" s="25" t="s">
        <v>33</v>
      </c>
      <c r="H3" s="26"/>
      <c r="S3"/>
      <c r="T3"/>
      <c r="U3"/>
      <c r="V3"/>
      <c r="W3"/>
      <c r="X3"/>
      <c r="Y3"/>
      <c r="Z3"/>
      <c r="AA3"/>
      <c r="AB3"/>
      <c r="AC3"/>
      <c r="AD3"/>
      <c r="AE3"/>
      <c r="AF3"/>
      <c r="AG3"/>
      <c r="AH3"/>
      <c r="AI3"/>
      <c r="AJ3"/>
      <c r="AK3"/>
      <c r="AL3"/>
      <c r="AM3"/>
    </row>
    <row r="4" spans="2:39" ht="18.75" customHeight="1" x14ac:dyDescent="0.2">
      <c r="B4" s="28" t="s">
        <v>15</v>
      </c>
      <c r="C4" s="58" t="str">
        <f>IF('(A)Manulife HNW Adviser Support'!C3=0,"Please Key Information in Tab A",'(A)Manulife HNW Adviser Support'!C3)</f>
        <v>Please Key Information in Tab A</v>
      </c>
      <c r="D4" s="36"/>
      <c r="E4" s="25" t="s">
        <v>53</v>
      </c>
      <c r="F4" s="25" t="s">
        <v>35</v>
      </c>
      <c r="G4" s="25" t="s">
        <v>34</v>
      </c>
      <c r="H4" s="26"/>
      <c r="S4"/>
      <c r="T4"/>
      <c r="U4"/>
      <c r="V4"/>
      <c r="W4"/>
      <c r="X4"/>
      <c r="Y4"/>
      <c r="Z4"/>
      <c r="AA4"/>
      <c r="AB4"/>
      <c r="AC4"/>
      <c r="AD4"/>
      <c r="AE4"/>
      <c r="AF4"/>
      <c r="AG4"/>
      <c r="AH4"/>
      <c r="AI4"/>
      <c r="AJ4"/>
      <c r="AK4"/>
      <c r="AL4"/>
      <c r="AM4"/>
    </row>
    <row r="5" spans="2:39" ht="18.75" customHeight="1" x14ac:dyDescent="0.2">
      <c r="B5" s="28" t="s">
        <v>16</v>
      </c>
      <c r="C5" s="58" t="str">
        <f>IF('(A)Manulife HNW Adviser Support'!C4=0,"Please Key Information in Tab A",'(A)Manulife HNW Adviser Support'!C4)</f>
        <v>Please Key Information in Tab A</v>
      </c>
      <c r="D5" s="36"/>
      <c r="E5" s="25" t="s">
        <v>55</v>
      </c>
      <c r="F5" s="25" t="s">
        <v>36</v>
      </c>
      <c r="G5" s="25"/>
      <c r="S5"/>
      <c r="T5"/>
      <c r="U5"/>
      <c r="V5"/>
      <c r="W5"/>
      <c r="X5"/>
      <c r="Y5"/>
      <c r="Z5"/>
      <c r="AA5"/>
      <c r="AB5"/>
      <c r="AC5"/>
      <c r="AD5"/>
      <c r="AE5"/>
      <c r="AF5"/>
      <c r="AG5"/>
      <c r="AH5"/>
      <c r="AI5"/>
      <c r="AJ5"/>
      <c r="AK5"/>
      <c r="AL5"/>
      <c r="AM5"/>
    </row>
    <row r="6" spans="2:39" ht="18.75" customHeight="1" x14ac:dyDescent="0.2">
      <c r="B6" s="28" t="s">
        <v>17</v>
      </c>
      <c r="C6" s="59" t="str">
        <f>IF('(A)Manulife HNW Adviser Support'!C5=0,"Please Key Information in Tab A",'(A)Manulife HNW Adviser Support'!C5)</f>
        <v>Please Key Information in Tab A</v>
      </c>
      <c r="D6" s="36"/>
      <c r="E6" s="36"/>
      <c r="F6" s="25" t="s">
        <v>37</v>
      </c>
      <c r="G6" s="25"/>
      <c r="S6"/>
      <c r="T6"/>
      <c r="U6"/>
      <c r="V6"/>
      <c r="W6"/>
      <c r="X6"/>
      <c r="Y6"/>
      <c r="Z6"/>
      <c r="AA6"/>
      <c r="AB6"/>
      <c r="AC6"/>
      <c r="AD6"/>
      <c r="AE6"/>
      <c r="AF6"/>
      <c r="AG6"/>
      <c r="AH6"/>
      <c r="AI6"/>
      <c r="AJ6"/>
      <c r="AK6"/>
      <c r="AL6"/>
      <c r="AM6"/>
    </row>
    <row r="7" spans="2:39" ht="18.75" customHeight="1" x14ac:dyDescent="0.2">
      <c r="B7" s="28" t="s">
        <v>18</v>
      </c>
      <c r="C7" s="60" t="str">
        <f>IF('(A)Manulife HNW Adviser Support'!C6=0,"Please Key Information in Tab A",'(A)Manulife HNW Adviser Support'!C6)</f>
        <v>Please Key Information in Tab A</v>
      </c>
      <c r="D7" s="37"/>
      <c r="E7" s="37"/>
      <c r="S7"/>
      <c r="T7"/>
      <c r="U7"/>
      <c r="V7"/>
      <c r="W7"/>
      <c r="X7"/>
      <c r="Y7"/>
      <c r="Z7"/>
      <c r="AA7"/>
      <c r="AB7"/>
      <c r="AC7"/>
      <c r="AD7"/>
      <c r="AE7"/>
      <c r="AF7"/>
      <c r="AG7"/>
      <c r="AH7"/>
      <c r="AI7"/>
      <c r="AJ7"/>
      <c r="AK7"/>
      <c r="AL7"/>
      <c r="AM7"/>
    </row>
    <row r="8" spans="2:39" ht="18.75" customHeight="1" x14ac:dyDescent="0.2">
      <c r="B8" s="28" t="s">
        <v>19</v>
      </c>
      <c r="C8" s="48" t="str">
        <f>IF('(A)Manulife HNW Adviser Support'!C7=0,"Please Key Information in Tab A",'(A)Manulife HNW Adviser Support'!C7)</f>
        <v>Heirloom (I)</v>
      </c>
      <c r="D8" s="36"/>
      <c r="E8" s="36"/>
      <c r="S8"/>
      <c r="T8"/>
      <c r="U8"/>
      <c r="V8"/>
      <c r="W8"/>
      <c r="X8"/>
      <c r="Y8"/>
      <c r="Z8"/>
      <c r="AA8"/>
      <c r="AB8"/>
      <c r="AC8"/>
      <c r="AD8"/>
      <c r="AE8"/>
      <c r="AF8"/>
      <c r="AG8"/>
      <c r="AH8"/>
      <c r="AI8"/>
      <c r="AJ8"/>
      <c r="AK8"/>
      <c r="AL8"/>
      <c r="AM8"/>
    </row>
    <row r="9" spans="2:39" ht="18.75" customHeight="1" x14ac:dyDescent="0.2">
      <c r="B9" s="28" t="s">
        <v>20</v>
      </c>
      <c r="C9" s="56">
        <f>IF('(A)Manulife HNW Adviser Support'!C8=0,"Please Key Information in Tab A",'(A)Manulife HNW Adviser Support'!C8)</f>
        <v>5000000</v>
      </c>
      <c r="D9" s="38"/>
      <c r="E9" s="38"/>
      <c r="S9"/>
      <c r="T9"/>
      <c r="U9"/>
      <c r="V9"/>
      <c r="W9"/>
      <c r="X9"/>
      <c r="Y9"/>
      <c r="Z9"/>
      <c r="AA9"/>
      <c r="AB9"/>
      <c r="AC9"/>
      <c r="AD9"/>
      <c r="AE9"/>
      <c r="AF9"/>
      <c r="AG9"/>
      <c r="AH9"/>
      <c r="AI9"/>
      <c r="AJ9"/>
      <c r="AK9"/>
      <c r="AL9"/>
      <c r="AM9"/>
    </row>
    <row r="10" spans="2:39" ht="18.75" customHeight="1" x14ac:dyDescent="0.2">
      <c r="B10" s="28" t="s">
        <v>21</v>
      </c>
      <c r="C10" s="56">
        <f>IF('(A)Manulife HNW Adviser Support'!C9=0,"Please Key Information in Tab A",'(A)Manulife HNW Adviser Support'!C9)</f>
        <v>1250000</v>
      </c>
      <c r="D10" s="38"/>
      <c r="E10" s="38"/>
      <c r="S10"/>
      <c r="T10"/>
      <c r="U10"/>
      <c r="V10"/>
      <c r="W10"/>
      <c r="X10"/>
      <c r="Y10"/>
      <c r="Z10"/>
      <c r="AA10"/>
      <c r="AB10"/>
      <c r="AC10"/>
      <c r="AD10"/>
      <c r="AE10"/>
      <c r="AF10"/>
      <c r="AG10"/>
      <c r="AH10"/>
      <c r="AI10"/>
      <c r="AJ10"/>
      <c r="AK10"/>
      <c r="AL10"/>
      <c r="AM10"/>
    </row>
    <row r="11" spans="2:39" ht="18.75" customHeight="1" x14ac:dyDescent="0.2">
      <c r="B11" s="28" t="s">
        <v>22</v>
      </c>
      <c r="C11" s="56">
        <f>IF('(A)Manulife HNW Adviser Support'!C10=0,"Please Key Information in Tab A",'(A)Manulife HNW Adviser Support'!C10)</f>
        <v>1000000</v>
      </c>
      <c r="D11" s="38"/>
      <c r="E11" s="38"/>
      <c r="S11"/>
      <c r="T11"/>
      <c r="U11"/>
      <c r="V11"/>
      <c r="W11"/>
      <c r="X11"/>
      <c r="Y11"/>
      <c r="Z11"/>
      <c r="AA11"/>
      <c r="AB11"/>
      <c r="AC11"/>
      <c r="AD11"/>
      <c r="AE11"/>
      <c r="AF11"/>
      <c r="AG11"/>
      <c r="AH11"/>
      <c r="AI11"/>
      <c r="AJ11"/>
      <c r="AK11"/>
      <c r="AL11"/>
      <c r="AM11"/>
    </row>
    <row r="12" spans="2:39" ht="18.75" customHeight="1" x14ac:dyDescent="0.2">
      <c r="B12" s="28" t="s">
        <v>57</v>
      </c>
      <c r="C12" s="57">
        <f>C11*90%</f>
        <v>900000</v>
      </c>
      <c r="D12" s="54"/>
      <c r="E12" s="39"/>
      <c r="S12"/>
      <c r="T12"/>
      <c r="U12"/>
      <c r="V12"/>
      <c r="W12"/>
      <c r="X12"/>
      <c r="Y12"/>
      <c r="Z12"/>
      <c r="AA12"/>
      <c r="AB12"/>
      <c r="AC12"/>
      <c r="AD12"/>
      <c r="AE12"/>
      <c r="AF12"/>
      <c r="AG12"/>
      <c r="AH12"/>
      <c r="AI12"/>
      <c r="AJ12"/>
      <c r="AK12"/>
      <c r="AL12"/>
      <c r="AM12"/>
    </row>
    <row r="13" spans="2:39" ht="18.75" customHeight="1" x14ac:dyDescent="0.2">
      <c r="B13" s="28" t="s">
        <v>23</v>
      </c>
      <c r="C13" s="3"/>
      <c r="D13" s="39" t="s">
        <v>41</v>
      </c>
      <c r="E13" s="40"/>
      <c r="S13"/>
      <c r="T13"/>
      <c r="U13"/>
      <c r="V13"/>
      <c r="W13"/>
      <c r="X13"/>
      <c r="Y13"/>
      <c r="Z13"/>
      <c r="AA13"/>
      <c r="AB13"/>
      <c r="AC13"/>
      <c r="AD13"/>
      <c r="AE13"/>
      <c r="AF13"/>
      <c r="AG13"/>
      <c r="AH13"/>
      <c r="AI13"/>
      <c r="AJ13"/>
      <c r="AK13"/>
      <c r="AL13"/>
      <c r="AM13"/>
    </row>
    <row r="14" spans="2:39" ht="52.5" customHeight="1" x14ac:dyDescent="0.2">
      <c r="B14" s="28" t="s">
        <v>28</v>
      </c>
      <c r="C14" s="49" t="s">
        <v>31</v>
      </c>
      <c r="D14" s="40" t="s">
        <v>48</v>
      </c>
      <c r="E14" s="40"/>
      <c r="S14"/>
      <c r="T14"/>
      <c r="U14"/>
      <c r="V14"/>
      <c r="W14"/>
      <c r="X14"/>
      <c r="Y14"/>
      <c r="Z14"/>
      <c r="AA14"/>
      <c r="AB14"/>
      <c r="AC14"/>
      <c r="AD14"/>
      <c r="AE14"/>
      <c r="AF14"/>
      <c r="AG14"/>
      <c r="AH14"/>
      <c r="AI14"/>
      <c r="AJ14"/>
      <c r="AK14"/>
      <c r="AL14"/>
      <c r="AM14"/>
    </row>
    <row r="15" spans="2:39" ht="18.75" customHeight="1" x14ac:dyDescent="0.2">
      <c r="B15" s="28" t="s">
        <v>24</v>
      </c>
      <c r="C15" s="49" t="s">
        <v>31</v>
      </c>
      <c r="D15" s="40" t="s">
        <v>79</v>
      </c>
      <c r="E15" s="39"/>
      <c r="S15"/>
      <c r="T15"/>
      <c r="U15"/>
      <c r="V15"/>
      <c r="W15"/>
      <c r="X15"/>
      <c r="Y15"/>
      <c r="Z15"/>
      <c r="AA15"/>
      <c r="AB15"/>
      <c r="AC15"/>
      <c r="AD15"/>
      <c r="AE15"/>
      <c r="AF15"/>
      <c r="AG15"/>
      <c r="AH15"/>
      <c r="AI15"/>
      <c r="AJ15"/>
      <c r="AK15"/>
      <c r="AL15"/>
      <c r="AM15"/>
    </row>
    <row r="16" spans="2:39" s="1" customFormat="1" ht="18.75" customHeight="1" x14ac:dyDescent="0.2">
      <c r="B16" s="28" t="s">
        <v>25</v>
      </c>
      <c r="C16" s="49"/>
      <c r="D16" s="39" t="s">
        <v>42</v>
      </c>
      <c r="E16" s="47"/>
      <c r="F16" s="26"/>
      <c r="G16" s="26"/>
    </row>
    <row r="17" spans="2:7" s="1" customFormat="1" ht="81" customHeight="1" x14ac:dyDescent="0.2">
      <c r="B17" s="28" t="s">
        <v>27</v>
      </c>
      <c r="C17" s="50"/>
      <c r="D17" s="53" t="s">
        <v>59</v>
      </c>
      <c r="E17" s="29"/>
      <c r="F17" s="26"/>
      <c r="G17" s="26"/>
    </row>
    <row r="18" spans="2:7" s="1" customFormat="1" x14ac:dyDescent="0.2">
      <c r="D18" s="29"/>
      <c r="E18" s="29"/>
      <c r="F18" s="26"/>
      <c r="G18" s="26"/>
    </row>
    <row r="19" spans="2:7" s="1" customFormat="1" x14ac:dyDescent="0.2">
      <c r="B19" s="27"/>
      <c r="D19" s="29"/>
      <c r="E19" s="29"/>
      <c r="F19" s="26"/>
      <c r="G19" s="26"/>
    </row>
    <row r="20" spans="2:7" s="1" customFormat="1" x14ac:dyDescent="0.2">
      <c r="D20" s="29"/>
      <c r="E20" s="29"/>
      <c r="F20" s="26"/>
      <c r="G20" s="26"/>
    </row>
    <row r="21" spans="2:7" s="1" customFormat="1" x14ac:dyDescent="0.2">
      <c r="D21" s="29"/>
      <c r="E21" s="29"/>
      <c r="F21" s="26"/>
      <c r="G21" s="26"/>
    </row>
    <row r="22" spans="2:7" s="1" customFormat="1" x14ac:dyDescent="0.2">
      <c r="D22" s="29"/>
      <c r="E22" s="29"/>
      <c r="F22" s="26"/>
      <c r="G22" s="26"/>
    </row>
    <row r="23" spans="2:7" s="1" customFormat="1" x14ac:dyDescent="0.2">
      <c r="D23" s="29"/>
      <c r="E23" s="29"/>
      <c r="F23" s="26"/>
      <c r="G23" s="26"/>
    </row>
    <row r="24" spans="2:7" s="1" customFormat="1" x14ac:dyDescent="0.2">
      <c r="D24" s="29"/>
      <c r="E24" s="29"/>
      <c r="F24" s="26"/>
      <c r="G24" s="26"/>
    </row>
    <row r="25" spans="2:7" s="1" customFormat="1" x14ac:dyDescent="0.2">
      <c r="D25" s="29"/>
      <c r="E25" s="29"/>
      <c r="F25" s="26"/>
      <c r="G25" s="26"/>
    </row>
    <row r="26" spans="2:7" s="1" customFormat="1" x14ac:dyDescent="0.2">
      <c r="D26" s="29"/>
      <c r="E26" s="29"/>
      <c r="F26" s="26"/>
      <c r="G26" s="26"/>
    </row>
    <row r="27" spans="2:7" s="1" customFormat="1" x14ac:dyDescent="0.2">
      <c r="D27" s="29"/>
      <c r="E27" s="29"/>
      <c r="F27" s="26"/>
      <c r="G27" s="26"/>
    </row>
    <row r="28" spans="2:7" s="1" customFormat="1" x14ac:dyDescent="0.2">
      <c r="D28" s="29"/>
      <c r="E28" s="29"/>
      <c r="F28" s="26"/>
      <c r="G28" s="26"/>
    </row>
    <row r="29" spans="2:7" s="1" customFormat="1" x14ac:dyDescent="0.2">
      <c r="D29" s="29"/>
      <c r="E29" s="29"/>
      <c r="F29" s="26"/>
      <c r="G29" s="26"/>
    </row>
    <row r="30" spans="2:7" s="1" customFormat="1" x14ac:dyDescent="0.2">
      <c r="D30" s="29"/>
      <c r="E30" s="29"/>
      <c r="F30" s="26"/>
      <c r="G30" s="26"/>
    </row>
    <row r="31" spans="2:7" s="1" customFormat="1" x14ac:dyDescent="0.2">
      <c r="D31" s="29"/>
      <c r="E31" s="29"/>
      <c r="F31" s="26"/>
      <c r="G31" s="26"/>
    </row>
    <row r="32" spans="2:7" s="1" customFormat="1" x14ac:dyDescent="0.2">
      <c r="D32" s="29"/>
      <c r="E32" s="29"/>
      <c r="F32" s="26"/>
      <c r="G32" s="26"/>
    </row>
    <row r="33" spans="2:7" s="1" customFormat="1" x14ac:dyDescent="0.2">
      <c r="D33" s="29"/>
      <c r="E33" s="29"/>
      <c r="F33" s="26"/>
      <c r="G33" s="26"/>
    </row>
    <row r="34" spans="2:7" s="1" customFormat="1" x14ac:dyDescent="0.2">
      <c r="D34" s="29"/>
      <c r="E34" s="29"/>
      <c r="F34" s="26"/>
      <c r="G34" s="26"/>
    </row>
    <row r="35" spans="2:7" s="1" customFormat="1" x14ac:dyDescent="0.2">
      <c r="D35" s="29"/>
      <c r="E35" s="29"/>
      <c r="F35" s="26"/>
      <c r="G35" s="26"/>
    </row>
    <row r="36" spans="2:7" s="1" customFormat="1" x14ac:dyDescent="0.2">
      <c r="D36" s="29"/>
      <c r="E36" s="29"/>
      <c r="F36" s="26"/>
      <c r="G36" s="26"/>
    </row>
    <row r="37" spans="2:7" s="1" customFormat="1" x14ac:dyDescent="0.2">
      <c r="D37" s="29"/>
      <c r="E37" s="29"/>
      <c r="F37" s="26"/>
      <c r="G37" s="26"/>
    </row>
    <row r="38" spans="2:7" s="1" customFormat="1" x14ac:dyDescent="0.2">
      <c r="D38" s="29"/>
      <c r="E38" s="29"/>
      <c r="F38" s="26"/>
      <c r="G38" s="26"/>
    </row>
    <row r="39" spans="2:7" s="1" customFormat="1" x14ac:dyDescent="0.2">
      <c r="D39" s="29"/>
      <c r="E39" s="29"/>
      <c r="F39" s="26"/>
      <c r="G39" s="26"/>
    </row>
    <row r="40" spans="2:7" s="1" customFormat="1" x14ac:dyDescent="0.2">
      <c r="D40" s="29"/>
      <c r="E40" s="29"/>
      <c r="F40" s="26"/>
      <c r="G40" s="26"/>
    </row>
    <row r="41" spans="2:7" s="1" customFormat="1" x14ac:dyDescent="0.2">
      <c r="D41" s="29"/>
      <c r="E41" s="29"/>
      <c r="F41" s="26"/>
      <c r="G41" s="26"/>
    </row>
    <row r="42" spans="2:7" s="1" customFormat="1" x14ac:dyDescent="0.2">
      <c r="D42" s="29"/>
      <c r="E42" s="29"/>
      <c r="F42" s="26"/>
      <c r="G42" s="26"/>
    </row>
    <row r="43" spans="2:7" s="1" customFormat="1" x14ac:dyDescent="0.2">
      <c r="D43" s="29"/>
      <c r="E43" s="29"/>
      <c r="F43" s="26"/>
      <c r="G43" s="26"/>
    </row>
    <row r="44" spans="2:7" s="1" customFormat="1" x14ac:dyDescent="0.2">
      <c r="D44" s="29"/>
      <c r="E44" s="29"/>
      <c r="F44" s="26"/>
      <c r="G44" s="26"/>
    </row>
    <row r="45" spans="2:7" x14ac:dyDescent="0.2">
      <c r="B45" s="1"/>
      <c r="C45" s="1"/>
      <c r="D45" s="29"/>
      <c r="E45" s="29"/>
    </row>
    <row r="46" spans="2:7" x14ac:dyDescent="0.2">
      <c r="B46" s="1"/>
      <c r="C46" s="1"/>
      <c r="D46" s="29"/>
    </row>
  </sheetData>
  <sheetProtection password="EEE9" sheet="1" objects="1" scenarios="1"/>
  <mergeCells count="1">
    <mergeCell ref="B2:C2"/>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52" r:id="rId4" name="Drop Down 4">
              <controlPr defaultSize="0" autoLine="0" autoPict="0">
                <anchor moveWithCells="1" sizeWithCells="1">
                  <from>
                    <xdr:col>2</xdr:col>
                    <xdr:colOff>38100</xdr:colOff>
                    <xdr:row>15</xdr:row>
                    <xdr:rowOff>28575</xdr:rowOff>
                  </from>
                  <to>
                    <xdr:col>2</xdr:col>
                    <xdr:colOff>2686050</xdr:colOff>
                    <xdr:row>15</xdr:row>
                    <xdr:rowOff>209550</xdr:rowOff>
                  </to>
                </anchor>
              </controlPr>
            </control>
          </mc:Choice>
        </mc:AlternateContent>
        <mc:AlternateContent xmlns:mc="http://schemas.openxmlformats.org/markup-compatibility/2006">
          <mc:Choice Requires="x14">
            <control shapeId="2055" r:id="rId5" name="Drop Down 7">
              <controlPr defaultSize="0" autoLine="0" autoPict="0">
                <anchor moveWithCells="1" sizeWithCells="1">
                  <from>
                    <xdr:col>2</xdr:col>
                    <xdr:colOff>38100</xdr:colOff>
                    <xdr:row>12</xdr:row>
                    <xdr:rowOff>28575</xdr:rowOff>
                  </from>
                  <to>
                    <xdr:col>2</xdr:col>
                    <xdr:colOff>2686050</xdr:colOff>
                    <xdr:row>12</xdr:row>
                    <xdr:rowOff>209550</xdr:rowOff>
                  </to>
                </anchor>
              </controlPr>
            </control>
          </mc:Choice>
        </mc:AlternateContent>
        <mc:AlternateContent xmlns:mc="http://schemas.openxmlformats.org/markup-compatibility/2006">
          <mc:Choice Requires="x14">
            <control shapeId="2061" r:id="rId6" name="Drop Down 13">
              <controlPr defaultSize="0" autoLine="0" autoPict="0">
                <anchor moveWithCells="1" sizeWithCells="1">
                  <from>
                    <xdr:col>2</xdr:col>
                    <xdr:colOff>38100</xdr:colOff>
                    <xdr:row>2</xdr:row>
                    <xdr:rowOff>19050</xdr:rowOff>
                  </from>
                  <to>
                    <xdr:col>2</xdr:col>
                    <xdr:colOff>2686050</xdr:colOff>
                    <xdr:row>2</xdr:row>
                    <xdr:rowOff>219075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8" sqref="C18"/>
    </sheetView>
  </sheetViews>
  <sheetFormatPr defaultRowHeight="15" x14ac:dyDescent="0.25"/>
  <cols>
    <col min="1" max="1" width="18.85546875" bestFit="1" customWidth="1"/>
    <col min="2" max="2" width="21.7109375" customWidth="1"/>
    <col min="3" max="3" width="9.140625" style="65"/>
  </cols>
  <sheetData>
    <row r="1" spans="1:4" ht="41.25" customHeight="1" x14ac:dyDescent="0.2">
      <c r="A1" s="68" t="s">
        <v>50</v>
      </c>
      <c r="B1" s="68" t="s">
        <v>76</v>
      </c>
      <c r="C1" s="68" t="s">
        <v>77</v>
      </c>
      <c r="D1" s="68" t="s">
        <v>78</v>
      </c>
    </row>
    <row r="2" spans="1:4" x14ac:dyDescent="0.25">
      <c r="A2" s="68" t="s">
        <v>65</v>
      </c>
      <c r="B2" s="66">
        <v>8.5000000000000006E-3</v>
      </c>
      <c r="C2" s="67">
        <v>7.4999999999999997E-3</v>
      </c>
      <c r="D2" s="69">
        <f>C2+B2</f>
        <v>1.6E-2</v>
      </c>
    </row>
    <row r="3" spans="1:4" x14ac:dyDescent="0.25">
      <c r="A3" s="68" t="s">
        <v>66</v>
      </c>
      <c r="B3" s="66">
        <v>8.5000000000000006E-3</v>
      </c>
      <c r="C3" s="67">
        <v>7.4999999999999997E-3</v>
      </c>
      <c r="D3" s="69">
        <f t="shared" ref="D3:D12" si="0">C3+B3</f>
        <v>1.6E-2</v>
      </c>
    </row>
    <row r="4" spans="1:4" x14ac:dyDescent="0.25">
      <c r="A4" s="68" t="s">
        <v>67</v>
      </c>
      <c r="B4" s="66">
        <v>8.8999999999999999E-3</v>
      </c>
      <c r="C4" s="67">
        <v>7.4999999999999997E-3</v>
      </c>
      <c r="D4" s="69">
        <f t="shared" si="0"/>
        <v>1.6399999999999998E-2</v>
      </c>
    </row>
    <row r="5" spans="1:4" x14ac:dyDescent="0.25">
      <c r="A5" s="68" t="s">
        <v>68</v>
      </c>
      <c r="B5" s="66">
        <v>8.9999999999999993E-3</v>
      </c>
      <c r="C5" s="67">
        <v>7.4999999999999997E-3</v>
      </c>
      <c r="D5" s="69">
        <f t="shared" si="0"/>
        <v>1.6500000000000001E-2</v>
      </c>
    </row>
    <row r="6" spans="1:4" x14ac:dyDescent="0.25">
      <c r="A6" s="68" t="s">
        <v>69</v>
      </c>
      <c r="B6" s="66">
        <v>8.9999999999999993E-3</v>
      </c>
      <c r="C6" s="67">
        <v>7.4999999999999997E-3</v>
      </c>
      <c r="D6" s="69">
        <f t="shared" si="0"/>
        <v>1.6500000000000001E-2</v>
      </c>
    </row>
    <row r="7" spans="1:4" x14ac:dyDescent="0.25">
      <c r="A7" s="68" t="s">
        <v>70</v>
      </c>
      <c r="B7" s="66">
        <v>8.9999999999999993E-3</v>
      </c>
      <c r="C7" s="67">
        <v>7.4999999999999997E-3</v>
      </c>
      <c r="D7" s="69">
        <f t="shared" si="0"/>
        <v>1.6500000000000001E-2</v>
      </c>
    </row>
    <row r="8" spans="1:4" x14ac:dyDescent="0.25">
      <c r="A8" s="68" t="s">
        <v>71</v>
      </c>
      <c r="B8" s="66">
        <v>8.6E-3</v>
      </c>
      <c r="C8" s="67">
        <v>7.4999999999999997E-3</v>
      </c>
      <c r="D8" s="69">
        <f t="shared" si="0"/>
        <v>1.61E-2</v>
      </c>
    </row>
    <row r="9" spans="1:4" x14ac:dyDescent="0.25">
      <c r="A9" s="68" t="s">
        <v>72</v>
      </c>
      <c r="B9" s="66">
        <v>1.09E-2</v>
      </c>
      <c r="C9" s="67">
        <v>7.4999999999999997E-3</v>
      </c>
      <c r="D9" s="69">
        <f t="shared" si="0"/>
        <v>1.84E-2</v>
      </c>
    </row>
    <row r="10" spans="1:4" x14ac:dyDescent="0.25">
      <c r="A10" s="68" t="s">
        <v>73</v>
      </c>
      <c r="B10" s="66">
        <v>1.04E-2</v>
      </c>
      <c r="C10" s="67">
        <v>7.4999999999999997E-3</v>
      </c>
      <c r="D10" s="69">
        <f t="shared" si="0"/>
        <v>1.7899999999999999E-2</v>
      </c>
    </row>
    <row r="11" spans="1:4" x14ac:dyDescent="0.25">
      <c r="A11" s="68" t="s">
        <v>74</v>
      </c>
      <c r="B11" s="66">
        <v>1.04E-2</v>
      </c>
      <c r="C11" s="67">
        <v>7.4999999999999997E-3</v>
      </c>
      <c r="D11" s="69">
        <f t="shared" si="0"/>
        <v>1.7899999999999999E-2</v>
      </c>
    </row>
    <row r="12" spans="1:4" x14ac:dyDescent="0.25">
      <c r="A12" s="68" t="s">
        <v>75</v>
      </c>
      <c r="B12" s="66">
        <v>1.04E-2</v>
      </c>
      <c r="C12" s="67">
        <v>7.4999999999999997E-3</v>
      </c>
      <c r="D12" s="69">
        <f t="shared" si="0"/>
        <v>1.7899999999999999E-2</v>
      </c>
    </row>
    <row r="13" spans="1:4" x14ac:dyDescent="0.25">
      <c r="A13" s="68" t="s">
        <v>80</v>
      </c>
      <c r="B13" s="66">
        <v>1.14E-2</v>
      </c>
      <c r="C13" s="67">
        <v>7.4999999999999997E-3</v>
      </c>
      <c r="D13" s="69">
        <f t="shared" ref="D13" si="1">C13+B13</f>
        <v>1.89E-2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1</vt:i4>
      </vt:variant>
    </vt:vector>
  </HeadingPairs>
  <TitlesOfParts>
    <vt:vector size="7" baseType="lpstr">
      <vt:lpstr>Process Flow</vt:lpstr>
      <vt:lpstr>(A)Manulife HNW Adviser Support</vt:lpstr>
      <vt:lpstr>(B)PF Comparison Sheet</vt:lpstr>
      <vt:lpstr>(C)PF Referral Template</vt:lpstr>
      <vt:lpstr>RHB ULF Table</vt:lpstr>
      <vt:lpstr>RHB ULF Chart</vt:lpstr>
      <vt:lpstr>'(B)PF Comparison Sheet'!Print_Area</vt:lpstr>
    </vt:vector>
  </TitlesOfParts>
  <Company>Standard Chartered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Wei - High Net Worth</dc:creator>
  <cp:lastModifiedBy>Michael Wei - High Net Worth</cp:lastModifiedBy>
  <cp:lastPrinted>2016-05-23T02:53:17Z</cp:lastPrinted>
  <dcterms:created xsi:type="dcterms:W3CDTF">2010-09-16T07:10:29Z</dcterms:created>
  <dcterms:modified xsi:type="dcterms:W3CDTF">2016-06-09T09:49:26Z</dcterms:modified>
</cp:coreProperties>
</file>